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625" yWindow="165" windowWidth="11610" windowHeight="7770" tabRatio="7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AM38" i="9"/>
  <c r="U38" i="9"/>
  <c r="C38" i="9"/>
  <c r="AM37" i="9"/>
  <c r="C37" i="9"/>
  <c r="BW36" i="9"/>
  <c r="BW37" i="9" s="1"/>
  <c r="BW38" i="9" s="1"/>
  <c r="BW39" i="9" s="1"/>
  <c r="BW40" i="9" s="1"/>
  <c r="AM36" i="9"/>
  <c r="BW35" i="9"/>
  <c r="AM35" i="9"/>
  <c r="CO34" i="9"/>
  <c r="CO35" i="9" s="1"/>
  <c r="CO36" i="9" s="1"/>
  <c r="CO37" i="9" s="1"/>
  <c r="CO38" i="9" s="1"/>
  <c r="CO39" i="9" s="1"/>
  <c r="CO40" i="9" s="1"/>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AM34" i="9"/>
</calcChain>
</file>

<file path=xl/sharedStrings.xml><?xml version="1.0" encoding="utf-8"?>
<sst xmlns="http://schemas.openxmlformats.org/spreadsheetml/2006/main" count="1046" uniqueCount="560">
  <si>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</si>
  <si>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</si>
  <si>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</si>
  <si>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</si>
  <si>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</si>
  <si>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</si>
  <si>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</si>
  <si>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</si>
  <si>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</si>
  <si>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</si>
  <si>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</si>
  <si>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</si>
  <si>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</si>
  <si>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</si>
  <si>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</si>
  <si>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</si>
  <si>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</si>
  <si>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</si>
  <si>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</si>
  <si>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</si>
  <si>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</si>
  <si>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</si>
  <si>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</si>
  <si>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</si>
  <si>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</si>
  <si>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</si>
  <si>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</si>
  <si>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</si>
  <si>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</si>
  <si>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</si>
  <si>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</si>
  <si>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</si>
  <si>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</si>
  <si>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</si>
  <si>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</si>
  <si>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</si>
  <si>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</si>
  <si>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</si>
  <si>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</si>
  <si>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</si>
  <si>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</si>
  <si>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</si>
  <si>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</si>
  <si>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</si>
  <si>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</si>
  <si>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</si>
  <si>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</si>
  <si>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</si>
  <si>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</si>
  <si>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</si>
  <si>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</si>
  <si>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</si>
  <si>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</si>
  <si>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</si>
  <si>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</si>
  <si>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</si>
  <si>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</si>
  <si>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</si>
  <si>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</si>
  <si>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</si>
  <si>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</si>
  <si>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</si>
  <si>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</si>
  <si>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</si>
  <si>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</si>
  <si>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</si>
  <si>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</si>
  <si>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</si>
  <si>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</si>
  <si>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</si>
  <si>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</si>
  <si>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</si>
  <si>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</si>
  <si>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</si>
  <si>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</si>
  <si>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</si>
  <si>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</si>
  <si>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</si>
  <si>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</si>
  <si>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</si>
  <si>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</si>
  <si>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</si>
  <si>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</si>
  <si>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</si>
  <si>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</si>
  <si>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</si>
  <si>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</si>
  <si>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</si>
  <si>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</si>
  <si>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</si>
  <si>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</si>
  <si>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</si>
  <si>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</si>
  <si>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</si>
  <si>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</si>
  <si>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</si>
  <si>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</si>
  <si>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</si>
  <si>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</si>
  <si>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</si>
  <si>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</si>
  <si>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</si>
  <si>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</si>
  <si>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</si>
  <si>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</si>
  <si>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</si>
  <si>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</si>
  <si>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</si>
  <si>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</si>
  <si>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</si>
  <si>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</si>
  <si>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</si>
  <si>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</si>
  <si>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</si>
  <si>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</si>
  <si>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</si>
  <si>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</si>
  <si>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</si>
  <si>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</si>
  <si>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</si>
  <si>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</si>
  <si>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</si>
  <si>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</si>
  <si>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</si>
  <si>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</si>
  <si>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</si>
  <si>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</si>
  <si>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</si>
  <si>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</si>
  <si>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</si>
  <si>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</si>
  <si>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</si>
  <si>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</si>
  <si>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</si>
  <si>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</si>
  <si>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</si>
  <si>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</si>
  <si>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</si>
  <si>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</si>
  <si>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</si>
  <si>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</si>
  <si>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</si>
  <si>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</si>
  <si>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</si>
  <si>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</si>
  <si>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</si>
  <si>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</si>
  <si>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</si>
  <si>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</si>
  <si>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</si>
  <si>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</si>
  <si>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</si>
  <si>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</si>
  <si>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</si>
  <si>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</si>
  <si>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</si>
  <si>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</si>
  <si>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</si>
  <si>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</si>
  <si>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</si>
  <si>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</si>
  <si>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</si>
  <si>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</si>
  <si>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</si>
  <si>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</si>
  <si>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</si>
  <si>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</si>
  <si>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</si>
  <si>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</si>
  <si>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</si>
  <si>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</si>
  <si>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</si>
  <si>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</si>
  <si>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</si>
  <si>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</si>
  <si>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</si>
  <si>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</si>
  <si>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</si>
  <si>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</si>
  <si>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</si>
  <si>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</si>
  <si>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</si>
  <si>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</si>
  <si>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</si>
  <si>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</si>
  <si>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</si>
  <si>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</si>
  <si>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</si>
  <si>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</si>
  <si>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</si>
  <si>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</si>
  <si>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</si>
  <si>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</si>
  <si>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</si>
  <si>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</si>
  <si>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</si>
  <si>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茨城県常陸大宮市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</si>
  <si>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</si>
  <si>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</si>
  <si>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</si>
  <si>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</si>
  <si>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</si>
  <si>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</si>
  <si>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</si>
  <si>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</si>
  <si>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</si>
  <si>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</si>
  <si>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</si>
  <si>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</si>
  <si>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</si>
  <si>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</si>
  <si>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</si>
  <si>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</si>
  <si>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</si>
  <si>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</si>
  <si>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</si>
  <si>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</si>
  <si>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</si>
  <si>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</si>
  <si>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</si>
  <si>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</si>
  <si>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</si>
  <si>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</si>
  <si>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</si>
  <si>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</si>
  <si>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</si>
  <si>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</si>
  <si>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</si>
  <si>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</si>
  <si>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</si>
  <si>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</si>
  <si>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</si>
  <si>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</si>
  <si>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</si>
  <si>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</si>
  <si>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</si>
  <si>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</si>
  <si>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</si>
  <si>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</si>
  <si>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</si>
  <si>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</si>
  <si>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</si>
  <si>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</si>
  <si>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</si>
  <si>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</si>
  <si>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</si>
  <si>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</si>
  <si>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</si>
  <si>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</si>
  <si>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</si>
  <si>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</si>
  <si>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</si>
  <si>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</si>
  <si>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</si>
  <si>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</si>
  <si>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</si>
  <si>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</si>
  <si>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</si>
  <si>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</si>
  <si>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</si>
  <si>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</si>
  <si>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</si>
  <si>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</si>
  <si>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</si>
  <si>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</si>
  <si>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</si>
  <si>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</si>
  <si>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</si>
  <si>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</si>
  <si>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</si>
  <si>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</si>
  <si>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</si>
  <si>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</si>
  <si>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</si>
  <si>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</si>
  <si>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</si>
  <si>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</si>
  <si>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</si>
  <si>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</si>
  <si>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</si>
  <si>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</si>
  <si>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</si>
  <si>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</si>
  <si>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</si>
  <si>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</si>
  <si>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</si>
  <si>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</si>
  <si>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</si>
  <si>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</si>
  <si>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</si>
  <si>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</si>
  <si>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</si>
  <si>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</si>
  <si>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</si>
  <si>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</si>
  <si>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</si>
  <si>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</si>
  <si>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</si>
  <si>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</si>
  <si>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</si>
  <si>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</si>
  <si>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</si>
  <si>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</si>
  <si>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</si>
  <si>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</si>
  <si>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</si>
  <si>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</si>
  <si>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</si>
  <si>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</si>
  <si>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</si>
  <si>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</si>
  <si>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</si>
  <si>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</si>
  <si>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</si>
  <si>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</si>
  <si>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</si>
  <si>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</si>
  <si>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</si>
  <si>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</si>
  <si>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</si>
  <si>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</si>
  <si>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</si>
  <si>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</si>
  <si>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</si>
  <si>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</si>
  <si>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</si>
  <si>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</si>
  <si>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</si>
  <si>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</si>
  <si>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</si>
  <si>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</si>
  <si>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</si>
  <si>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</si>
  <si>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</si>
  <si>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</si>
  <si>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</si>
  <si>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</si>
  <si>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</si>
  <si>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</si>
  <si>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</si>
  <si>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</si>
  <si>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</si>
  <si>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</si>
  <si>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</si>
  <si>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</si>
  <si>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</si>
  <si>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</si>
  <si>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茨城県常陸大宮市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</si>
  <si>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</si>
  <si>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</si>
  <si>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</si>
  <si>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</si>
  <si>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</si>
  <si>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</si>
  <si>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</si>
  <si>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</si>
  <si>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</si>
  <si>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</si>
  <si>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</si>
  <si>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</si>
  <si>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</si>
  <si>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</si>
  <si>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</si>
  <si>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</si>
  <si>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</si>
  <si>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</si>
  <si>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</si>
  <si>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</si>
  <si>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</si>
  <si>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</si>
  <si>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</si>
  <si>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</si>
  <si>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</si>
  <si>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</si>
  <si>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</si>
  <si>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</si>
  <si>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</si>
  <si>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</si>
  <si>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</si>
  <si>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</si>
  <si>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</si>
  <si>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</si>
  <si>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</si>
  <si>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</si>
  <si>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</si>
  <si>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</si>
  <si>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</si>
  <si>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</si>
  <si>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</si>
  <si>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</si>
  <si>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</si>
  <si>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</si>
  <si>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簡易水道事業特別会計</t>
    <phoneticPr fontId="5"/>
  </si>
  <si>
    <t>戸別浄化槽整備事業特別会計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</si>
  <si>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</si>
  <si>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</si>
  <si>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</si>
  <si>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</si>
  <si>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</si>
  <si>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</si>
  <si>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</si>
  <si>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</si>
  <si>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</si>
  <si>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</si>
  <si>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</si>
  <si>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</si>
  <si>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</si>
  <si>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</si>
  <si>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</si>
  <si>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</si>
  <si>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</si>
  <si>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</si>
  <si>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</si>
  <si>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</si>
  <si>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</si>
  <si>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</si>
  <si>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</si>
  <si>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</si>
  <si>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</si>
  <si>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</si>
  <si>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</si>
  <si>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</si>
  <si>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</si>
  <si>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</si>
  <si>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</si>
  <si>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</si>
  <si>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</si>
  <si>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</si>
  <si>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</si>
  <si>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</si>
  <si>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</si>
  <si>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</si>
  <si>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</si>
  <si>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</si>
  <si>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</si>
  <si>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</si>
  <si>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</si>
  <si>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</si>
  <si>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</si>
  <si>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</si>
  <si>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</si>
  <si>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</si>
  <si>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</si>
  <si>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</si>
  <si>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</si>
  <si>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</si>
  <si>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</si>
  <si>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</si>
  <si>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</si>
  <si>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</si>
  <si>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</si>
  <si>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</si>
  <si>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</si>
  <si>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</si>
  <si>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</si>
  <si>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</si>
  <si>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</si>
  <si>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</si>
  <si>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</si>
  <si>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</si>
  <si>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</si>
  <si>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</si>
  <si>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</si>
  <si>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</si>
  <si>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</si>
  <si>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</si>
  <si>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</si>
  <si>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</si>
  <si>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</si>
  <si>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</si>
  <si>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</si>
  <si>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</si>
  <si>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</si>
  <si>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</si>
  <si>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</si>
  <si>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</si>
  <si>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</si>
  <si>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</si>
  <si>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</si>
  <si>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</si>
  <si>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</si>
  <si>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</si>
  <si>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</si>
  <si>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</si>
  <si>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</si>
  <si>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</si>
  <si>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</si>
  <si>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</si>
  <si>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</si>
  <si>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</si>
  <si>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</si>
  <si>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</si>
  <si>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</si>
  <si>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</si>
  <si>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</si>
  <si>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</si>
  <si>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</si>
  <si>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</si>
  <si>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</si>
  <si>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</si>
  <si>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</si>
  <si>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</si>
  <si>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</si>
  <si>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</si>
  <si>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</si>
  <si>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</si>
  <si>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</si>
  <si>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</si>
  <si>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</si>
  <si>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</si>
  <si>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</si>
  <si>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</si>
  <si>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</si>
  <si>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</si>
  <si>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</si>
  <si>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</si>
  <si>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</si>
  <si>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</si>
  <si>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</si>
  <si>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</si>
  <si>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</si>
  <si>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</si>
  <si>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</si>
  <si>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</si>
  <si>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</si>
  <si>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</si>
  <si>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</si>
  <si>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</si>
  <si>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上水道事業会計</t>
  </si>
  <si>
    <t>国民健康保険特別会計（事業勘定）</t>
  </si>
  <si>
    <t>介護保険特別会計</t>
  </si>
  <si>
    <t>公共下水道事業特別会計</t>
  </si>
  <si>
    <t>国民健康保険特別会計（診療施設勘定）</t>
  </si>
  <si>
    <t>農業集落排水事業特別会計</t>
  </si>
  <si>
    <t>簡易水道事業特別会計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</si>
  <si>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</si>
  <si>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</si>
  <si>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</si>
  <si>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</si>
  <si>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</si>
  <si>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</si>
  <si>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</si>
  <si>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茨城北農業共済事務組合（農業共済事務会計）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ジム</t>
    </rPh>
    <rPh sb="18" eb="20">
      <t>カイケイ</t>
    </rPh>
    <phoneticPr fontId="2"/>
  </si>
  <si>
    <t>大宮地方環境整備組合</t>
    <rPh sb="0" eb="2">
      <t>オオミヤ</t>
    </rPh>
    <rPh sb="2" eb="4">
      <t>チホウ</t>
    </rPh>
    <rPh sb="4" eb="6">
      <t>カンキョウ</t>
    </rPh>
    <rPh sb="6" eb="8">
      <t>セイビ</t>
    </rPh>
    <rPh sb="8" eb="10">
      <t>クミアイ</t>
    </rPh>
    <phoneticPr fontId="2"/>
  </si>
  <si>
    <t>常陸大宮市農業公社</t>
    <rPh sb="0" eb="5">
      <t>ヒタチオオミヤシ</t>
    </rPh>
    <rPh sb="5" eb="7">
      <t>ノウギョウ</t>
    </rPh>
    <rPh sb="7" eb="9">
      <t>コウシャ</t>
    </rPh>
    <phoneticPr fontId="2"/>
  </si>
  <si>
    <t>常陸大宮街づくり</t>
    <rPh sb="0" eb="4">
      <t>ヒタチオオミヤ</t>
    </rPh>
    <rPh sb="4" eb="5">
      <t>マチ</t>
    </rPh>
    <phoneticPr fontId="2"/>
  </si>
  <si>
    <t>常陸大宮市振興財団</t>
    <rPh sb="0" eb="5">
      <t>ヒタチオオミヤシ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</si>
  <si>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</si>
  <si>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</si>
  <si>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常陸大宮市体育協会</t>
    <rPh sb="0" eb="5">
      <t>ヒタチオオミヤシ</t>
    </rPh>
    <rPh sb="5" eb="7">
      <t>タイイク</t>
    </rPh>
    <rPh sb="7" eb="9">
      <t>キョウカイ</t>
    </rPh>
    <phoneticPr fontId="2"/>
  </si>
  <si>
    <t>常陸大宮市温泉事業</t>
    <rPh sb="0" eb="5">
      <t>ヒタチオオミヤシ</t>
    </rPh>
    <rPh sb="5" eb="7">
      <t>オンセン</t>
    </rPh>
    <rPh sb="7" eb="9">
      <t>ジギョウ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</si>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</sst>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58139</c:v>
                </c:pt>
                <c:pt idx="1">
                  <c:v>34134</c:v>
                </c:pt>
                <c:pt idx="2">
                  <c:v>56897</c:v>
                </c:pt>
                <c:pt idx="3">
                  <c:v>38859</c:v>
                </c:pt>
                <c:pt idx="4">
                  <c:v>96682</c:v>
                </c:pt>
              </c:numCache>
            </c:numRef>
          </c:val>
          <c:smooth val="0"/>
        </c:ser>
        <c:dLbls>
          <c:showLegendKey val="0"/>
          <c:showVal val="0"/>
          <c:showCatName val="0"/>
          <c:showSerName val="0"/>
          <c:showPercent val="0"/>
          <c:showBubbleSize val="0"/>
        </c:dLbls>
        <c:marker val="1"/>
        <c:smooth val="0"/>
        <c:axId val="33805824"/>
        <c:axId val="33807744"/>
      </c:lineChart>
      <c:catAx>
        <c:axId val="3380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07744"/>
        <c:crosses val="autoZero"/>
        <c:auto val="1"/>
        <c:lblAlgn val="ctr"/>
        <c:lblOffset val="100"/>
        <c:tickLblSkip val="1"/>
        <c:tickMarkSkip val="1"/>
        <c:noMultiLvlLbl val="0"/>
      </c:catAx>
      <c:valAx>
        <c:axId val="33807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0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5.38</c:v>
                </c:pt>
                <c:pt idx="1">
                  <c:v>7.15</c:v>
                </c:pt>
                <c:pt idx="2">
                  <c:v>6.87</c:v>
                </c:pt>
                <c:pt idx="3">
                  <c:v>7.59</c:v>
                </c:pt>
                <c:pt idx="4">
                  <c:v>9.25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15.93</c:v>
                </c:pt>
                <c:pt idx="1">
                  <c:v>18.64</c:v>
                </c:pt>
                <c:pt idx="2">
                  <c:v>26.17</c:v>
                </c:pt>
                <c:pt idx="3">
                  <c:v>29.5</c:v>
                </c:pt>
                <c:pt idx="4">
                  <c:v>33.869999999999997</c:v>
                </c:pt>
              </c:numCache>
            </c:numRef>
          </c:val>
        </c:ser>
        <c:dLbls>
          <c:showLegendKey val="0"/>
          <c:showVal val="0"/>
          <c:showCatName val="0"/>
          <c:showSerName val="0"/>
          <c:showPercent val="0"/>
          <c:showBubbleSize val="0"/>
        </c:dLbls>
        <c:gapWidth val="250"/>
        <c:overlap val="100"/>
        <c:axId val="158864512"/>
        <c:axId val="1588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3.67</c:v>
                </c:pt>
                <c:pt idx="1">
                  <c:v>4.29</c:v>
                </c:pt>
                <c:pt idx="2">
                  <c:v>6.9</c:v>
                </c:pt>
                <c:pt idx="3">
                  <c:v>4.13</c:v>
                </c:pt>
                <c:pt idx="4">
                  <c:v>5.35</c:v>
                </c:pt>
              </c:numCache>
            </c:numRef>
          </c:val>
          <c:smooth val="0"/>
        </c:ser>
        <c:dLbls>
          <c:showLegendKey val="0"/>
          <c:showVal val="0"/>
          <c:showCatName val="0"/>
          <c:showSerName val="0"/>
          <c:showPercent val="0"/>
          <c:showBubbleSize val="0"/>
        </c:dLbls>
        <c:marker val="1"/>
        <c:smooth val="0"/>
        <c:axId val="158864512"/>
        <c:axId val="158866432"/>
      </c:lineChart>
      <c:catAx>
        <c:axId val="1588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866432"/>
        <c:crosses val="autoZero"/>
        <c:auto val="1"/>
        <c:lblAlgn val="ctr"/>
        <c:lblOffset val="100"/>
        <c:tickLblSkip val="1"/>
        <c:tickMarkSkip val="1"/>
        <c:noMultiLvlLbl val="0"/>
      </c:catAx>
      <c:valAx>
        <c:axId val="1588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0.37</c:v>
                </c:pt>
                <c:pt idx="2">
                  <c:v>#N/A</c:v>
                </c:pt>
                <c:pt idx="3">
                  <c:v>0.43</c:v>
                </c:pt>
                <c:pt idx="4">
                  <c:v>#N/A</c:v>
                </c:pt>
                <c:pt idx="5">
                  <c:v>0.12</c:v>
                </c:pt>
                <c:pt idx="6">
                  <c:v>#N/A</c:v>
                </c:pt>
                <c:pt idx="7">
                  <c:v>0.14000000000000001</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0.23</c:v>
                </c:pt>
                <c:pt idx="2">
                  <c:v>#N/A</c:v>
                </c:pt>
                <c:pt idx="3">
                  <c:v>0.16</c:v>
                </c:pt>
                <c:pt idx="4">
                  <c:v>#N/A</c:v>
                </c:pt>
                <c:pt idx="5">
                  <c:v>0.1</c:v>
                </c:pt>
                <c:pt idx="6">
                  <c:v>#N/A</c:v>
                </c:pt>
                <c:pt idx="7">
                  <c:v>0.1</c:v>
                </c:pt>
                <c:pt idx="8">
                  <c:v>#N/A</c:v>
                </c:pt>
                <c:pt idx="9">
                  <c:v>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0.4</c:v>
                </c:pt>
                <c:pt idx="4">
                  <c:v>#N/A</c:v>
                </c:pt>
                <c:pt idx="5">
                  <c:v>0.13</c:v>
                </c:pt>
                <c:pt idx="6">
                  <c:v>#N/A</c:v>
                </c:pt>
                <c:pt idx="7">
                  <c:v>7.0000000000000007E-2</c:v>
                </c:pt>
                <c:pt idx="8">
                  <c:v>#N/A</c:v>
                </c:pt>
                <c:pt idx="9">
                  <c:v>0.1</c:v>
                </c:pt>
              </c:numCache>
            </c:numRef>
          </c:val>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0.09</c:v>
                </c:pt>
                <c:pt idx="4">
                  <c:v>#N/A</c:v>
                </c:pt>
                <c:pt idx="5">
                  <c:v>0.11</c:v>
                </c:pt>
                <c:pt idx="6">
                  <c:v>#N/A</c:v>
                </c:pt>
                <c:pt idx="7">
                  <c:v>0.1</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0.04</c:v>
                </c:pt>
                <c:pt idx="4">
                  <c:v>#N/A</c:v>
                </c:pt>
                <c:pt idx="5">
                  <c:v>0.11</c:v>
                </c:pt>
                <c:pt idx="6">
                  <c:v>#N/A</c:v>
                </c:pt>
                <c:pt idx="7">
                  <c:v>0.13</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0.28999999999999998</c:v>
                </c:pt>
                <c:pt idx="4">
                  <c:v>#N/A</c:v>
                </c:pt>
                <c:pt idx="5">
                  <c:v>0.48</c:v>
                </c:pt>
                <c:pt idx="6">
                  <c:v>#N/A</c:v>
                </c:pt>
                <c:pt idx="7">
                  <c:v>0.4</c:v>
                </c:pt>
                <c:pt idx="8">
                  <c:v>#N/A</c:v>
                </c:pt>
                <c:pt idx="9">
                  <c:v>0.37</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c:v>
                </c:pt>
                <c:pt idx="2">
                  <c:v>#N/A</c:v>
                </c:pt>
                <c:pt idx="3">
                  <c:v>1.32</c:v>
                </c:pt>
                <c:pt idx="4">
                  <c:v>#N/A</c:v>
                </c:pt>
                <c:pt idx="5">
                  <c:v>1.58</c:v>
                </c:pt>
                <c:pt idx="6">
                  <c:v>#N/A</c:v>
                </c:pt>
                <c:pt idx="7">
                  <c:v>1.43</c:v>
                </c:pt>
                <c:pt idx="8">
                  <c:v>#N/A</c:v>
                </c:pt>
                <c:pt idx="9">
                  <c:v>0.74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2.92</c:v>
                </c:pt>
                <c:pt idx="2">
                  <c:v>#N/A</c:v>
                </c:pt>
                <c:pt idx="3">
                  <c:v>3.67</c:v>
                </c:pt>
                <c:pt idx="4">
                  <c:v>#N/A</c:v>
                </c:pt>
                <c:pt idx="5">
                  <c:v>4.82</c:v>
                </c:pt>
                <c:pt idx="6">
                  <c:v>#N/A</c:v>
                </c:pt>
                <c:pt idx="7">
                  <c:v>6.2</c:v>
                </c:pt>
                <c:pt idx="8">
                  <c:v>#N/A</c:v>
                </c:pt>
                <c:pt idx="9">
                  <c:v>4.08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5.01</c:v>
                </c:pt>
                <c:pt idx="2">
                  <c:v>#N/A</c:v>
                </c:pt>
                <c:pt idx="3">
                  <c:v>6.74</c:v>
                </c:pt>
                <c:pt idx="4">
                  <c:v>#N/A</c:v>
                </c:pt>
                <c:pt idx="5">
                  <c:v>6.76</c:v>
                </c:pt>
                <c:pt idx="6">
                  <c:v>#N/A</c:v>
                </c:pt>
                <c:pt idx="7">
                  <c:v>7.48</c:v>
                </c:pt>
                <c:pt idx="8">
                  <c:v>#N/A</c:v>
                </c:pt>
                <c:pt idx="9">
                  <c:v>9.14</c:v>
                </c:pt>
              </c:numCache>
            </c:numRef>
          </c:val>
        </c:ser>
        <c:dLbls>
          <c:showLegendKey val="0"/>
          <c:showVal val="0"/>
          <c:showCatName val="0"/>
          <c:showSerName val="0"/>
          <c:showPercent val="0"/>
          <c:showBubbleSize val="0"/>
        </c:dLbls>
        <c:gapWidth val="150"/>
        <c:overlap val="100"/>
        <c:axId val="159034752"/>
        <c:axId val="159048832"/>
      </c:barChart>
      <c:catAx>
        <c:axId val="1590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48832"/>
        <c:crosses val="autoZero"/>
        <c:auto val="1"/>
        <c:lblAlgn val="ctr"/>
        <c:lblOffset val="100"/>
        <c:tickLblSkip val="1"/>
        <c:tickMarkSkip val="1"/>
        <c:noMultiLvlLbl val="0"/>
      </c:catAx>
      <c:valAx>
        <c:axId val="1590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3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2444</c:v>
                </c:pt>
                <c:pt idx="5">
                  <c:v>2502</c:v>
                </c:pt>
                <c:pt idx="8">
                  <c:v>2517</c:v>
                </c:pt>
                <c:pt idx="11">
                  <c:v>2548</c:v>
                </c:pt>
                <c:pt idx="14">
                  <c:v>2592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3</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53</c:v>
                </c:pt>
                <c:pt idx="3">
                  <c:v>80</c:v>
                </c:pt>
                <c:pt idx="6">
                  <c:v>46</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677</c:v>
                </c:pt>
                <c:pt idx="3">
                  <c:v>708</c:v>
                </c:pt>
                <c:pt idx="6">
                  <c:v>684</c:v>
                </c:pt>
                <c:pt idx="9">
                  <c:v>711</c:v>
                </c:pt>
                <c:pt idx="12">
                  <c:v>732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3385</c:v>
                </c:pt>
                <c:pt idx="3">
                  <c:v>3352</c:v>
                </c:pt>
                <c:pt idx="6">
                  <c:v>3269</c:v>
                </c:pt>
                <c:pt idx="9">
                  <c:v>3090</c:v>
                </c:pt>
                <c:pt idx="12">
                  <c:v>2892</c:v>
                </c:pt>
              </c:numCache>
            </c:numRef>
          </c:val>
        </c:ser>
        <c:dLbls>
          <c:showLegendKey val="0"/>
          <c:showVal val="0"/>
          <c:showCatName val="0"/>
          <c:showSerName val="0"/>
          <c:showPercent val="0"/>
          <c:showBubbleSize val="0"/>
        </c:dLbls>
        <c:gapWidth val="100"/>
        <c:overlap val="100"/>
        <c:axId val="156721536"/>
        <c:axId val="15672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1676</c:v>
                </c:pt>
                <c:pt idx="2">
                  <c:v>#N/A</c:v>
                </c:pt>
                <c:pt idx="3">
                  <c:v>#N/A</c:v>
                </c:pt>
                <c:pt idx="4">
                  <c:v>1641</c:v>
                </c:pt>
                <c:pt idx="5">
                  <c:v>#N/A</c:v>
                </c:pt>
                <c:pt idx="6">
                  <c:v>#N/A</c:v>
                </c:pt>
                <c:pt idx="7">
                  <c:v>1484</c:v>
                </c:pt>
                <c:pt idx="8">
                  <c:v>#N/A</c:v>
                </c:pt>
                <c:pt idx="9">
                  <c:v>#N/A</c:v>
                </c:pt>
                <c:pt idx="10">
                  <c:v>1253</c:v>
                </c:pt>
                <c:pt idx="11">
                  <c:v>#N/A</c:v>
                </c:pt>
                <c:pt idx="12">
                  <c:v>#N/A</c:v>
                </c:pt>
                <c:pt idx="13">
                  <c:v>1032</c:v>
                </c:pt>
                <c:pt idx="14">
                  <c:v>#N/A</c:v>
                </c:pt>
              </c:numCache>
            </c:numRef>
          </c:val>
          <c:smooth val="0"/>
        </c:ser>
        <c:dLbls>
          <c:showLegendKey val="0"/>
          <c:showVal val="0"/>
          <c:showCatName val="0"/>
          <c:showSerName val="0"/>
          <c:showPercent val="0"/>
          <c:showBubbleSize val="0"/>
        </c:dLbls>
        <c:marker val="1"/>
        <c:smooth val="0"/>
        <c:axId val="156721536"/>
        <c:axId val="156723456"/>
      </c:lineChart>
      <c:catAx>
        <c:axId val="1567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723456"/>
        <c:crosses val="autoZero"/>
        <c:auto val="1"/>
        <c:lblAlgn val="ctr"/>
        <c:lblOffset val="100"/>
        <c:tickLblSkip val="1"/>
        <c:tickMarkSkip val="1"/>
        <c:noMultiLvlLbl val="0"/>
      </c:catAx>
      <c:valAx>
        <c:axId val="15672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7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22886</c:v>
                </c:pt>
                <c:pt idx="5">
                  <c:v>22953</c:v>
                </c:pt>
                <c:pt idx="8">
                  <c:v>23258</c:v>
                </c:pt>
                <c:pt idx="11">
                  <c:v>24439</c:v>
                </c:pt>
                <c:pt idx="14">
                  <c:v>24259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1782</c:v>
                </c:pt>
                <c:pt idx="5">
                  <c:v>1717</c:v>
                </c:pt>
                <c:pt idx="8">
                  <c:v>1478</c:v>
                </c:pt>
                <c:pt idx="11">
                  <c:v>1259</c:v>
                </c:pt>
                <c:pt idx="14">
                  <c:v>1096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5672</c:v>
                </c:pt>
                <c:pt idx="5">
                  <c:v>6234</c:v>
                </c:pt>
                <c:pt idx="8">
                  <c:v>7405</c:v>
                </c:pt>
                <c:pt idx="11">
                  <c:v>9275</c:v>
                </c:pt>
                <c:pt idx="14">
                  <c:v>10187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0</c:v>
                </c:pt>
                <c:pt idx="6">
                  <c:v>0</c:v>
                </c:pt>
                <c:pt idx="9">
                  <c:v>6</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6121</c:v>
                </c:pt>
                <c:pt idx="3">
                  <c:v>5902</c:v>
                </c:pt>
                <c:pt idx="6">
                  <c:v>5680</c:v>
                </c:pt>
                <c:pt idx="9">
                  <c:v>5403</c:v>
                </c:pt>
                <c:pt idx="12">
                  <c:v>5039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61</c:v>
                </c:pt>
                <c:pt idx="3">
                  <c:v>31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9846</c:v>
                </c:pt>
                <c:pt idx="3">
                  <c:v>9983</c:v>
                </c:pt>
                <c:pt idx="6">
                  <c:v>9636</c:v>
                </c:pt>
                <c:pt idx="9">
                  <c:v>9387</c:v>
                </c:pt>
                <c:pt idx="12">
                  <c:v>9139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26339</c:v>
                </c:pt>
                <c:pt idx="3">
                  <c:v>25183</c:v>
                </c:pt>
                <c:pt idx="6">
                  <c:v>24879</c:v>
                </c:pt>
                <c:pt idx="9">
                  <c:v>24611</c:v>
                </c:pt>
                <c:pt idx="12">
                  <c:v>25720</c:v>
                </c:pt>
              </c:numCache>
            </c:numRef>
          </c:val>
        </c:ser>
        <c:dLbls>
          <c:showLegendKey val="0"/>
          <c:showVal val="0"/>
          <c:showCatName val="0"/>
          <c:showSerName val="0"/>
          <c:showPercent val="0"/>
          <c:showBubbleSize val="0"/>
        </c:dLbls>
        <c:gapWidth val="100"/>
        <c:overlap val="100"/>
        <c:axId val="159107712"/>
        <c:axId val="15911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12035</c:v>
                </c:pt>
                <c:pt idx="2">
                  <c:v>#N/A</c:v>
                </c:pt>
                <c:pt idx="3">
                  <c:v>#N/A</c:v>
                </c:pt>
                <c:pt idx="4">
                  <c:v>10197</c:v>
                </c:pt>
                <c:pt idx="5">
                  <c:v>#N/A</c:v>
                </c:pt>
                <c:pt idx="6">
                  <c:v>#N/A</c:v>
                </c:pt>
                <c:pt idx="7">
                  <c:v>8055</c:v>
                </c:pt>
                <c:pt idx="8">
                  <c:v>#N/A</c:v>
                </c:pt>
                <c:pt idx="9">
                  <c:v>#N/A</c:v>
                </c:pt>
                <c:pt idx="10">
                  <c:v>4436</c:v>
                </c:pt>
                <c:pt idx="11">
                  <c:v>#N/A</c:v>
                </c:pt>
                <c:pt idx="12">
                  <c:v>#N/A</c:v>
                </c:pt>
                <c:pt idx="13">
                  <c:v>4360</c:v>
                </c:pt>
                <c:pt idx="14">
                  <c:v>#N/A</c:v>
                </c:pt>
              </c:numCache>
            </c:numRef>
          </c:val>
          <c:smooth val="0"/>
        </c:ser>
        <c:dLbls>
          <c:showLegendKey val="0"/>
          <c:showVal val="0"/>
          <c:showCatName val="0"/>
          <c:showSerName val="0"/>
          <c:showPercent val="0"/>
          <c:showBubbleSize val="0"/>
        </c:dLbls>
        <c:marker val="1"/>
        <c:smooth val="0"/>
        <c:axId val="159107712"/>
        <c:axId val="159118080"/>
      </c:lineChart>
      <c:catAx>
        <c:axId val="1591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118080"/>
        <c:crosses val="autoZero"/>
        <c:auto val="1"/>
        <c:lblAlgn val="ctr"/>
        <c:lblOffset val="100"/>
        <c:tickLblSkip val="1"/>
        <c:tickMarkSkip val="1"/>
        <c:noMultiLvlLbl val="0"/>
      </c:catAx>
      <c:valAx>
        <c:axId val="15911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44,708
44,478
348.45
25,216,732
23,592,622
1,369,187
14,799,077
25,720,387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景気の低迷により減収となった法人市民税が以前の状況まで回復せず，また人口減少及び高齢化により個人市民税も増収とならないことなどから，財政力指数は前年同ポイントとなった。</a:t>
          </a:r>
          <a:endParaRPr kumimoji="1" lang="en-US" altLang="ja-JP" sz="1300" baseline="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財源確保の観点からも企業誘致に努めるとともに，市税の徴収率向上に取り組んでいく。また，喫緊の課題である人口減少対策に取り組みつつ，経常経費の削減に努め，財政の健全化を図る。</a:t>
          </a:r>
          <a:endParaRPr kumimoji="1" lang="en-US" altLang="ja-JP" sz="1300" baseline="0">
            <a:solidFill>
              <a:schemeClr val="dk1"/>
            </a:solidFill>
            <a:effectLst/>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3" name="直線コネクタ 72"/>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7"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89" name="テキスト ボックス 88"/>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前年度より</a:t>
          </a:r>
          <a:r>
            <a:rPr kumimoji="1" lang="en-US" altLang="ja-JP" sz="1300" baseline="0">
              <a:solidFill>
                <a:schemeClr val="dk1"/>
              </a:solidFill>
              <a:effectLst/>
              <a:latin typeface="+mn-lt"/>
              <a:ea typeface="+mn-ea"/>
              <a:cs typeface="+mn-cs"/>
            </a:rPr>
            <a:t>0.4</a:t>
          </a:r>
          <a:r>
            <a:rPr kumimoji="1" lang="ja-JP" altLang="en-US" sz="1300" baseline="0">
              <a:solidFill>
                <a:schemeClr val="dk1"/>
              </a:solidFill>
              <a:effectLst/>
              <a:latin typeface="+mn-lt"/>
              <a:ea typeface="+mn-ea"/>
              <a:cs typeface="+mn-cs"/>
            </a:rPr>
            <a:t>ポイント増の</a:t>
          </a:r>
          <a:r>
            <a:rPr kumimoji="1" lang="en-US" altLang="ja-JP" sz="1300" baseline="0">
              <a:solidFill>
                <a:schemeClr val="dk1"/>
              </a:solidFill>
              <a:effectLst/>
              <a:latin typeface="+mn-lt"/>
              <a:ea typeface="+mn-ea"/>
              <a:cs typeface="+mn-cs"/>
            </a:rPr>
            <a:t>84.5</a:t>
          </a:r>
          <a:r>
            <a:rPr kumimoji="1" lang="ja-JP" altLang="en-US" sz="1300" baseline="0">
              <a:solidFill>
                <a:schemeClr val="dk1"/>
              </a:solidFill>
              <a:effectLst/>
              <a:latin typeface="+mn-lt"/>
              <a:ea typeface="+mn-ea"/>
              <a:cs typeface="+mn-cs"/>
            </a:rPr>
            <a:t>％となったものの，全国平均，類似団体平均及び茨城県平均を大きく下回っている。定員適正化計画に基づく</a:t>
          </a:r>
          <a:r>
            <a:rPr kumimoji="1" lang="ja-JP" altLang="ja-JP" sz="1300">
              <a:solidFill>
                <a:schemeClr val="dk1"/>
              </a:solidFill>
              <a:effectLst/>
              <a:latin typeface="+mn-lt"/>
              <a:ea typeface="+mn-ea"/>
              <a:cs typeface="+mn-cs"/>
            </a:rPr>
            <a:t>職員数削減による人件費の減や平成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地方債借入</a:t>
          </a:r>
          <a:r>
            <a:rPr kumimoji="1" lang="ja-JP" altLang="ja-JP" sz="1300">
              <a:solidFill>
                <a:schemeClr val="dk1"/>
              </a:solidFill>
              <a:effectLst/>
              <a:latin typeface="+mn-lt"/>
              <a:ea typeface="+mn-ea"/>
              <a:cs typeface="+mn-cs"/>
            </a:rPr>
            <a:t>を償還元金以下として公債費の削減を図っ</a:t>
          </a:r>
          <a:r>
            <a:rPr kumimoji="1" lang="ja-JP" altLang="en-US" sz="1300">
              <a:solidFill>
                <a:schemeClr val="dk1"/>
              </a:solidFill>
              <a:effectLst/>
              <a:latin typeface="+mn-lt"/>
              <a:ea typeface="+mn-ea"/>
              <a:cs typeface="+mn-cs"/>
            </a:rPr>
            <a:t>てきたことによるものである。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今後は，歳入では普通交付税の合併算定替特例措置の逓減による減や，歳出での扶助費等の義務的経費の増加が予想されるため，引き続き</a:t>
          </a:r>
          <a:r>
            <a:rPr kumimoji="1" lang="ja-JP" altLang="en-US" sz="1300">
              <a:solidFill>
                <a:schemeClr val="dk1"/>
              </a:solidFill>
              <a:effectLst/>
              <a:latin typeface="+mn-lt"/>
              <a:ea typeface="+mn-ea"/>
              <a:cs typeface="+mn-cs"/>
            </a:rPr>
            <a:t>地方債</a:t>
          </a:r>
          <a:r>
            <a:rPr kumimoji="1" lang="ja-JP" altLang="ja-JP" sz="1300">
              <a:solidFill>
                <a:schemeClr val="dk1"/>
              </a:solidFill>
              <a:effectLst/>
              <a:latin typeface="+mn-lt"/>
              <a:ea typeface="+mn-ea"/>
              <a:cs typeface="+mn-cs"/>
            </a:rPr>
            <a:t>発行額の抑制，職員数の適正化を図り，経常経費の削減に努める。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130447</xdr:rowOff>
    </xdr:from>
    <xdr:to>
      <xdr:col>7</xdr:col>
      <xdr:colOff>152400</xdr:colOff>
      <xdr:row>58</xdr:row>
      <xdr:rowOff>144235</xdr:rowOff>
    </xdr:to>
    <xdr:cxnSp macro="">
      <xdr:nvCxnSpPr>
        <xdr:cNvPr id="132" name="直線コネクタ 131"/>
        <xdr:cNvCxnSpPr/>
      </xdr:nvCxnSpPr>
      <xdr:spPr>
        <a:xfrm>
          <a:off x="4114800" y="100745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130447</xdr:rowOff>
    </xdr:from>
    <xdr:to>
      <xdr:col>6</xdr:col>
      <xdr:colOff>0</xdr:colOff>
      <xdr:row>59</xdr:row>
      <xdr:rowOff>72753</xdr:rowOff>
    </xdr:to>
    <xdr:cxnSp macro="">
      <xdr:nvCxnSpPr>
        <xdr:cNvPr id="135" name="直線コネクタ 134"/>
        <xdr:cNvCxnSpPr/>
      </xdr:nvCxnSpPr>
      <xdr:spPr>
        <a:xfrm flipV="1">
          <a:off x="3225800" y="1007454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31387</xdr:rowOff>
    </xdr:from>
    <xdr:to>
      <xdr:col>4</xdr:col>
      <xdr:colOff>482600</xdr:colOff>
      <xdr:row>59</xdr:row>
      <xdr:rowOff>72753</xdr:rowOff>
    </xdr:to>
    <xdr:cxnSp macro="">
      <xdr:nvCxnSpPr>
        <xdr:cNvPr id="138" name="直線コネクタ 137"/>
        <xdr:cNvCxnSpPr/>
      </xdr:nvCxnSpPr>
      <xdr:spPr>
        <a:xfrm>
          <a:off x="2336800" y="101469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147683</xdr:rowOff>
    </xdr:from>
    <xdr:to>
      <xdr:col>3</xdr:col>
      <xdr:colOff>279400</xdr:colOff>
      <xdr:row>59</xdr:row>
      <xdr:rowOff>31387</xdr:rowOff>
    </xdr:to>
    <xdr:cxnSp macro="">
      <xdr:nvCxnSpPr>
        <xdr:cNvPr id="141" name="直線コネクタ 140"/>
        <xdr:cNvCxnSpPr/>
      </xdr:nvCxnSpPr>
      <xdr:spPr>
        <a:xfrm>
          <a:off x="1447800" y="100917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93435</xdr:rowOff>
    </xdr:from>
    <xdr:to>
      <xdr:col>7</xdr:col>
      <xdr:colOff>203200</xdr:colOff>
      <xdr:row>59</xdr:row>
      <xdr:rowOff>23585</xdr:rowOff>
    </xdr:to>
    <xdr:sp macro="" textlink="">
      <xdr:nvSpPr>
        <xdr:cNvPr id="151" name="円/楕円 150"/>
        <xdr:cNvSpPr/>
      </xdr:nvSpPr>
      <xdr:spPr>
        <a:xfrm>
          <a:off x="4902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109962</xdr:rowOff>
    </xdr:from>
    <xdr:ext cx="762000" cy="259045"/>
    <xdr:sp macro="" textlink="">
      <xdr:nvSpPr>
        <xdr:cNvPr id="152" name="財政構造の弾力性該当値テキスト"/>
        <xdr:cNvSpPr txBox="1"/>
      </xdr:nvSpPr>
      <xdr:spPr>
        <a:xfrm>
          <a:off x="5041900" y="988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79647</xdr:rowOff>
    </xdr:from>
    <xdr:to>
      <xdr:col>6</xdr:col>
      <xdr:colOff>50800</xdr:colOff>
      <xdr:row>59</xdr:row>
      <xdr:rowOff>9797</xdr:rowOff>
    </xdr:to>
    <xdr:sp macro="" textlink="">
      <xdr:nvSpPr>
        <xdr:cNvPr id="153" name="円/楕円 152"/>
        <xdr:cNvSpPr/>
      </xdr:nvSpPr>
      <xdr:spPr>
        <a:xfrm>
          <a:off x="4064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19974</xdr:rowOff>
    </xdr:from>
    <xdr:ext cx="736600" cy="259045"/>
    <xdr:sp macro="" textlink="">
      <xdr:nvSpPr>
        <xdr:cNvPr id="154" name="テキスト ボックス 153"/>
        <xdr:cNvSpPr txBox="1"/>
      </xdr:nvSpPr>
      <xdr:spPr>
        <a:xfrm>
          <a:off x="3733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21953</xdr:rowOff>
    </xdr:from>
    <xdr:to>
      <xdr:col>4</xdr:col>
      <xdr:colOff>533400</xdr:colOff>
      <xdr:row>59</xdr:row>
      <xdr:rowOff>123553</xdr:rowOff>
    </xdr:to>
    <xdr:sp macro="" textlink="">
      <xdr:nvSpPr>
        <xdr:cNvPr id="155" name="円/楕円 154"/>
        <xdr:cNvSpPr/>
      </xdr:nvSpPr>
      <xdr:spPr>
        <a:xfrm>
          <a:off x="3175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133730</xdr:rowOff>
    </xdr:from>
    <xdr:ext cx="762000" cy="259045"/>
    <xdr:sp macro="" textlink="">
      <xdr:nvSpPr>
        <xdr:cNvPr id="156" name="テキスト ボックス 155"/>
        <xdr:cNvSpPr txBox="1"/>
      </xdr:nvSpPr>
      <xdr:spPr>
        <a:xfrm>
          <a:off x="2844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152037</xdr:rowOff>
    </xdr:from>
    <xdr:to>
      <xdr:col>3</xdr:col>
      <xdr:colOff>330200</xdr:colOff>
      <xdr:row>59</xdr:row>
      <xdr:rowOff>82187</xdr:rowOff>
    </xdr:to>
    <xdr:sp macro="" textlink="">
      <xdr:nvSpPr>
        <xdr:cNvPr id="157" name="円/楕円 156"/>
        <xdr:cNvSpPr/>
      </xdr:nvSpPr>
      <xdr:spPr>
        <a:xfrm>
          <a:off x="2286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92364</xdr:rowOff>
    </xdr:from>
    <xdr:ext cx="762000" cy="259045"/>
    <xdr:sp macro="" textlink="">
      <xdr:nvSpPr>
        <xdr:cNvPr id="158" name="テキスト ボックス 157"/>
        <xdr:cNvSpPr txBox="1"/>
      </xdr:nvSpPr>
      <xdr:spPr>
        <a:xfrm>
          <a:off x="1955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96883</xdr:rowOff>
    </xdr:from>
    <xdr:to>
      <xdr:col>2</xdr:col>
      <xdr:colOff>127000</xdr:colOff>
      <xdr:row>59</xdr:row>
      <xdr:rowOff>27033</xdr:rowOff>
    </xdr:to>
    <xdr:sp macro="" textlink="">
      <xdr:nvSpPr>
        <xdr:cNvPr id="159" name="円/楕円 158"/>
        <xdr:cNvSpPr/>
      </xdr:nvSpPr>
      <xdr:spPr>
        <a:xfrm>
          <a:off x="1397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37210</xdr:rowOff>
    </xdr:from>
    <xdr:ext cx="762000" cy="259045"/>
    <xdr:sp macro="" textlink="">
      <xdr:nvSpPr>
        <xdr:cNvPr id="160" name="テキスト ボックス 159"/>
        <xdr:cNvSpPr txBox="1"/>
      </xdr:nvSpPr>
      <xdr:spPr>
        <a:xfrm>
          <a:off x="1066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[156,540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人口１人当たり人件費・物件費等決算額</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156,540</a:t>
          </a:r>
          <a:r>
            <a:rPr kumimoji="1" lang="ja-JP" altLang="en-US" sz="1300">
              <a:solidFill>
                <a:schemeClr val="dk1"/>
              </a:solidFill>
              <a:effectLst/>
              <a:latin typeface="+mn-lt"/>
              <a:ea typeface="+mn-ea"/>
              <a:cs typeface="+mn-cs"/>
            </a:rPr>
            <a:t>円で</a:t>
          </a:r>
          <a:r>
            <a:rPr kumimoji="1" lang="ja-JP" altLang="ja-JP" sz="1300">
              <a:solidFill>
                <a:schemeClr val="dk1"/>
              </a:solidFill>
              <a:effectLst/>
              <a:latin typeface="+mn-lt"/>
              <a:ea typeface="+mn-ea"/>
              <a:cs typeface="+mn-cs"/>
            </a:rPr>
            <a:t>類似団体平均を上回っている。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これは，人件費では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町村合併後の行政運営を総合支所方式として旧町村毎に支所を配置している</a:t>
          </a:r>
          <a:r>
            <a:rPr kumimoji="1" lang="ja-JP" altLang="en-US" sz="1300">
              <a:solidFill>
                <a:schemeClr val="dk1"/>
              </a:solidFill>
              <a:effectLst/>
              <a:latin typeface="+mn-lt"/>
              <a:ea typeface="+mn-ea"/>
              <a:cs typeface="+mn-cs"/>
            </a:rPr>
            <a:t>こと，物件費では</a:t>
          </a:r>
          <a:r>
            <a:rPr kumimoji="1" lang="ja-JP" altLang="ja-JP" sz="1300">
              <a:solidFill>
                <a:schemeClr val="dk1"/>
              </a:solidFill>
              <a:effectLst/>
              <a:latin typeface="+mn-lt"/>
              <a:ea typeface="+mn-ea"/>
              <a:cs typeface="+mn-cs"/>
            </a:rPr>
            <a:t>施設の指定管理委託を積極的に活用していることや学校統廃合よるスクールバス運行業務委託料等</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要因となっている。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今後は，機構改革</a:t>
          </a:r>
          <a:r>
            <a:rPr kumimoji="1" lang="ja-JP" altLang="en-US" sz="1300">
              <a:solidFill>
                <a:schemeClr val="dk1"/>
              </a:solidFill>
              <a:effectLst/>
              <a:latin typeface="+mn-lt"/>
              <a:ea typeface="+mn-ea"/>
              <a:cs typeface="+mn-cs"/>
            </a:rPr>
            <a:t>による</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削減，</a:t>
          </a:r>
          <a:r>
            <a:rPr kumimoji="1" lang="ja-JP" altLang="en-US" sz="1300">
              <a:solidFill>
                <a:schemeClr val="dk1"/>
              </a:solidFill>
              <a:effectLst/>
              <a:latin typeface="+mn-lt"/>
              <a:ea typeface="+mn-ea"/>
              <a:cs typeface="+mn-cs"/>
            </a:rPr>
            <a:t>事務事業の見直し及び公共施設の統廃合</a:t>
          </a:r>
          <a:r>
            <a:rPr kumimoji="1" lang="ja-JP" altLang="ja-JP" sz="1300">
              <a:solidFill>
                <a:schemeClr val="dk1"/>
              </a:solidFill>
              <a:effectLst/>
              <a:latin typeface="+mn-lt"/>
              <a:ea typeface="+mn-ea"/>
              <a:cs typeface="+mn-cs"/>
            </a:rPr>
            <a:t>により，コスト削減を図っていく。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7908</xdr:rowOff>
    </xdr:from>
    <xdr:to>
      <xdr:col>7</xdr:col>
      <xdr:colOff>152400</xdr:colOff>
      <xdr:row>83</xdr:row>
      <xdr:rowOff>28480</xdr:rowOff>
    </xdr:to>
    <xdr:cxnSp macro="">
      <xdr:nvCxnSpPr>
        <xdr:cNvPr id="192" name="直線コネクタ 191"/>
        <xdr:cNvCxnSpPr/>
      </xdr:nvCxnSpPr>
      <xdr:spPr>
        <a:xfrm>
          <a:off x="4114800" y="14238258"/>
          <a:ext cx="838200" cy="2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7908</xdr:rowOff>
    </xdr:from>
    <xdr:to>
      <xdr:col>6</xdr:col>
      <xdr:colOff>0</xdr:colOff>
      <xdr:row>83</xdr:row>
      <xdr:rowOff>11178</xdr:rowOff>
    </xdr:to>
    <xdr:cxnSp macro="">
      <xdr:nvCxnSpPr>
        <xdr:cNvPr id="195" name="直線コネクタ 194"/>
        <xdr:cNvCxnSpPr/>
      </xdr:nvCxnSpPr>
      <xdr:spPr>
        <a:xfrm flipV="1">
          <a:off x="3225800" y="14238258"/>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11178</xdr:rowOff>
    </xdr:from>
    <xdr:to>
      <xdr:col>4</xdr:col>
      <xdr:colOff>482600</xdr:colOff>
      <xdr:row>83</xdr:row>
      <xdr:rowOff>20808</xdr:rowOff>
    </xdr:to>
    <xdr:cxnSp macro="">
      <xdr:nvCxnSpPr>
        <xdr:cNvPr id="198" name="直線コネクタ 197"/>
        <xdr:cNvCxnSpPr/>
      </xdr:nvCxnSpPr>
      <xdr:spPr>
        <a:xfrm flipV="1">
          <a:off x="2336800" y="14241528"/>
          <a:ext cx="889000" cy="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13681</xdr:rowOff>
    </xdr:from>
    <xdr:to>
      <xdr:col>3</xdr:col>
      <xdr:colOff>279400</xdr:colOff>
      <xdr:row>83</xdr:row>
      <xdr:rowOff>20808</xdr:rowOff>
    </xdr:to>
    <xdr:cxnSp macro="">
      <xdr:nvCxnSpPr>
        <xdr:cNvPr id="201" name="直線コネクタ 200"/>
        <xdr:cNvCxnSpPr/>
      </xdr:nvCxnSpPr>
      <xdr:spPr>
        <a:xfrm>
          <a:off x="1447800" y="14244031"/>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149130</xdr:rowOff>
    </xdr:from>
    <xdr:to>
      <xdr:col>7</xdr:col>
      <xdr:colOff>203200</xdr:colOff>
      <xdr:row>83</xdr:row>
      <xdr:rowOff>79280</xdr:rowOff>
    </xdr:to>
    <xdr:sp macro="" textlink="">
      <xdr:nvSpPr>
        <xdr:cNvPr id="211" name="円/楕円 210"/>
        <xdr:cNvSpPr/>
      </xdr:nvSpPr>
      <xdr:spPr>
        <a:xfrm>
          <a:off x="4902200" y="142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121207</xdr:rowOff>
    </xdr:from>
    <xdr:ext cx="762000" cy="259045"/>
    <xdr:sp macro="" textlink="">
      <xdr:nvSpPr>
        <xdr:cNvPr id="212" name="人件費・物件費等の状況該当値テキスト"/>
        <xdr:cNvSpPr txBox="1"/>
      </xdr:nvSpPr>
      <xdr:spPr>
        <a:xfrm>
          <a:off x="5041900" y="1418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156,540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128558</xdr:rowOff>
    </xdr:from>
    <xdr:to>
      <xdr:col>6</xdr:col>
      <xdr:colOff>50800</xdr:colOff>
      <xdr:row>83</xdr:row>
      <xdr:rowOff>58708</xdr:rowOff>
    </xdr:to>
    <xdr:sp macro="" textlink="">
      <xdr:nvSpPr>
        <xdr:cNvPr id="213" name="円/楕円 212"/>
        <xdr:cNvSpPr/>
      </xdr:nvSpPr>
      <xdr:spPr>
        <a:xfrm>
          <a:off x="4064000" y="141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43485</xdr:rowOff>
    </xdr:from>
    <xdr:ext cx="736600" cy="259045"/>
    <xdr:sp macro="" textlink="">
      <xdr:nvSpPr>
        <xdr:cNvPr id="214" name="テキスト ボックス 213"/>
        <xdr:cNvSpPr txBox="1"/>
      </xdr:nvSpPr>
      <xdr:spPr>
        <a:xfrm>
          <a:off x="3733800" y="1427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131828</xdr:rowOff>
    </xdr:from>
    <xdr:to>
      <xdr:col>4</xdr:col>
      <xdr:colOff>533400</xdr:colOff>
      <xdr:row>83</xdr:row>
      <xdr:rowOff>61978</xdr:rowOff>
    </xdr:to>
    <xdr:sp macro="" textlink="">
      <xdr:nvSpPr>
        <xdr:cNvPr id="215" name="円/楕円 214"/>
        <xdr:cNvSpPr/>
      </xdr:nvSpPr>
      <xdr:spPr>
        <a:xfrm>
          <a:off x="3175000" y="14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46755</xdr:rowOff>
    </xdr:from>
    <xdr:ext cx="762000" cy="259045"/>
    <xdr:sp macro="" textlink="">
      <xdr:nvSpPr>
        <xdr:cNvPr id="216" name="テキスト ボックス 215"/>
        <xdr:cNvSpPr txBox="1"/>
      </xdr:nvSpPr>
      <xdr:spPr>
        <a:xfrm>
          <a:off x="2844800" y="1427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141458</xdr:rowOff>
    </xdr:from>
    <xdr:to>
      <xdr:col>3</xdr:col>
      <xdr:colOff>330200</xdr:colOff>
      <xdr:row>83</xdr:row>
      <xdr:rowOff>71608</xdr:rowOff>
    </xdr:to>
    <xdr:sp macro="" textlink="">
      <xdr:nvSpPr>
        <xdr:cNvPr id="217" name="円/楕円 216"/>
        <xdr:cNvSpPr/>
      </xdr:nvSpPr>
      <xdr:spPr>
        <a:xfrm>
          <a:off x="2286000" y="142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81785</xdr:rowOff>
    </xdr:from>
    <xdr:ext cx="762000" cy="259045"/>
    <xdr:sp macro="" textlink="">
      <xdr:nvSpPr>
        <xdr:cNvPr id="218" name="テキスト ボックス 217"/>
        <xdr:cNvSpPr txBox="1"/>
      </xdr:nvSpPr>
      <xdr:spPr>
        <a:xfrm>
          <a:off x="1955800" y="139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134331</xdr:rowOff>
    </xdr:from>
    <xdr:to>
      <xdr:col>2</xdr:col>
      <xdr:colOff>127000</xdr:colOff>
      <xdr:row>83</xdr:row>
      <xdr:rowOff>64481</xdr:rowOff>
    </xdr:to>
    <xdr:sp macro="" textlink="">
      <xdr:nvSpPr>
        <xdr:cNvPr id="219" name="円/楕円 218"/>
        <xdr:cNvSpPr/>
      </xdr:nvSpPr>
      <xdr:spPr>
        <a:xfrm>
          <a:off x="1397000" y="14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49258</xdr:rowOff>
    </xdr:from>
    <xdr:ext cx="762000" cy="259045"/>
    <xdr:sp macro="" textlink="">
      <xdr:nvSpPr>
        <xdr:cNvPr id="220" name="テキスト ボックス 219"/>
        <xdr:cNvSpPr txBox="1"/>
      </xdr:nvSpPr>
      <xdr:spPr>
        <a:xfrm>
          <a:off x="1066800" y="14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昨年度から</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上がり</a:t>
          </a:r>
          <a:r>
            <a:rPr kumimoji="1" lang="en-US" altLang="ja-JP" sz="1300">
              <a:solidFill>
                <a:schemeClr val="dk1"/>
              </a:solidFill>
              <a:effectLst/>
              <a:latin typeface="+mn-lt"/>
              <a:ea typeface="+mn-ea"/>
              <a:cs typeface="+mn-cs"/>
            </a:rPr>
            <a:t>96.3</a:t>
          </a:r>
          <a:r>
            <a:rPr kumimoji="1" lang="ja-JP" altLang="en-US" sz="1300">
              <a:solidFill>
                <a:schemeClr val="dk1"/>
              </a:solidFill>
              <a:effectLst/>
              <a:latin typeface="+mn-lt"/>
              <a:ea typeface="+mn-ea"/>
              <a:cs typeface="+mn-cs"/>
            </a:rPr>
            <a:t>となったが</a:t>
          </a:r>
          <a:r>
            <a:rPr kumimoji="1" lang="ja-JP" altLang="ja-JP" sz="1300">
              <a:solidFill>
                <a:schemeClr val="dk1"/>
              </a:solidFill>
              <a:effectLst/>
              <a:latin typeface="+mn-lt"/>
              <a:ea typeface="+mn-ea"/>
              <a:cs typeface="+mn-cs"/>
            </a:rPr>
            <a:t>，類似団体平均及び全国市平均を下回っている。今後も週休日の振替制度の活用及びその他の諸手当の見直し等により，給与の適正化に努める。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94487</xdr:rowOff>
    </xdr:to>
    <xdr:cxnSp macro="">
      <xdr:nvCxnSpPr>
        <xdr:cNvPr id="252" name="直線コネクタ 251"/>
        <xdr:cNvCxnSpPr/>
      </xdr:nvCxnSpPr>
      <xdr:spPr>
        <a:xfrm>
          <a:off x="16179800" y="14633956"/>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87</xdr:row>
      <xdr:rowOff>128015</xdr:rowOff>
    </xdr:to>
    <xdr:cxnSp macro="">
      <xdr:nvCxnSpPr>
        <xdr:cNvPr id="255" name="直線コネクタ 254"/>
        <xdr:cNvCxnSpPr/>
      </xdr:nvCxnSpPr>
      <xdr:spPr>
        <a:xfrm flipV="1">
          <a:off x="15290800" y="14633956"/>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87</xdr:row>
      <xdr:rowOff>142494</xdr:rowOff>
    </xdr:to>
    <xdr:cxnSp macro="">
      <xdr:nvCxnSpPr>
        <xdr:cNvPr id="258" name="直線コネクタ 257"/>
        <xdr:cNvCxnSpPr/>
      </xdr:nvCxnSpPr>
      <xdr:spPr>
        <a:xfrm flipV="1">
          <a:off x="14401800" y="150441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87</xdr:row>
      <xdr:rowOff>142494</xdr:rowOff>
    </xdr:to>
    <xdr:cxnSp macro="">
      <xdr:nvCxnSpPr>
        <xdr:cNvPr id="261" name="直線コネクタ 260"/>
        <xdr:cNvCxnSpPr/>
      </xdr:nvCxnSpPr>
      <xdr:spPr>
        <a:xfrm>
          <a:off x="13512800" y="14667737"/>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1" name="円/楕円 270"/>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60214</xdr:rowOff>
    </xdr:from>
    <xdr:ext cx="762000" cy="259045"/>
    <xdr:sp macro="" textlink="">
      <xdr:nvSpPr>
        <xdr:cNvPr id="272" name="給与水準   （国との比較）該当値テキスト"/>
        <xdr:cNvSpPr txBox="1"/>
      </xdr:nvSpPr>
      <xdr:spPr>
        <a:xfrm>
          <a:off x="17106900" y="1446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3" name="円/楕円 272"/>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121683</xdr:rowOff>
    </xdr:from>
    <xdr:ext cx="736600" cy="259045"/>
    <xdr:sp macro="" textlink="">
      <xdr:nvSpPr>
        <xdr:cNvPr id="274" name="テキスト ボックス 273"/>
        <xdr:cNvSpPr txBox="1"/>
      </xdr:nvSpPr>
      <xdr:spPr>
        <a:xfrm>
          <a:off x="15798800" y="1435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77215</xdr:rowOff>
    </xdr:from>
    <xdr:to>
      <xdr:col>22</xdr:col>
      <xdr:colOff>254000</xdr:colOff>
      <xdr:row>88</xdr:row>
      <xdr:rowOff>7365</xdr:rowOff>
    </xdr:to>
    <xdr:sp macro="" textlink="">
      <xdr:nvSpPr>
        <xdr:cNvPr id="275" name="円/楕円 274"/>
        <xdr:cNvSpPr/>
      </xdr:nvSpPr>
      <xdr:spPr>
        <a:xfrm>
          <a:off x="15240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17542</xdr:rowOff>
    </xdr:from>
    <xdr:ext cx="762000" cy="259045"/>
    <xdr:sp macro="" textlink="">
      <xdr:nvSpPr>
        <xdr:cNvPr id="276" name="テキスト ボックス 275"/>
        <xdr:cNvSpPr txBox="1"/>
      </xdr:nvSpPr>
      <xdr:spPr>
        <a:xfrm>
          <a:off x="14909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91694</xdr:rowOff>
    </xdr:from>
    <xdr:to>
      <xdr:col>21</xdr:col>
      <xdr:colOff>50800</xdr:colOff>
      <xdr:row>88</xdr:row>
      <xdr:rowOff>21844</xdr:rowOff>
    </xdr:to>
    <xdr:sp macro="" textlink="">
      <xdr:nvSpPr>
        <xdr:cNvPr id="277" name="円/楕円 276"/>
        <xdr:cNvSpPr/>
      </xdr:nvSpPr>
      <xdr:spPr>
        <a:xfrm>
          <a:off x="14351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32021</xdr:rowOff>
    </xdr:from>
    <xdr:ext cx="762000" cy="259045"/>
    <xdr:sp macro="" textlink="">
      <xdr:nvSpPr>
        <xdr:cNvPr id="278" name="テキスト ボックス 277"/>
        <xdr:cNvSpPr txBox="1"/>
      </xdr:nvSpPr>
      <xdr:spPr>
        <a:xfrm>
          <a:off x="14020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43687</xdr:rowOff>
    </xdr:from>
    <xdr:to>
      <xdr:col>19</xdr:col>
      <xdr:colOff>533400</xdr:colOff>
      <xdr:row>85</xdr:row>
      <xdr:rowOff>145287</xdr:rowOff>
    </xdr:to>
    <xdr:sp macro="" textlink="">
      <xdr:nvSpPr>
        <xdr:cNvPr id="279" name="円/楕円 278"/>
        <xdr:cNvSpPr/>
      </xdr:nvSpPr>
      <xdr:spPr>
        <a:xfrm>
          <a:off x="13462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130064</xdr:rowOff>
    </xdr:from>
    <xdr:ext cx="762000" cy="259045"/>
    <xdr:sp macro="" textlink="">
      <xdr:nvSpPr>
        <xdr:cNvPr id="280" name="テキスト ボックス 279"/>
        <xdr:cNvSpPr txBox="1"/>
      </xdr:nvSpPr>
      <xdr:spPr>
        <a:xfrm>
          <a:off x="13131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定員適正化計画に基づき職員数の適正化に努めた結果，</a:t>
          </a:r>
          <a:r>
            <a:rPr kumimoji="1" lang="ja-JP" altLang="en-US" sz="1300">
              <a:solidFill>
                <a:schemeClr val="dk1"/>
              </a:solidFill>
              <a:effectLst/>
              <a:latin typeface="+mn-lt"/>
              <a:ea typeface="+mn-ea"/>
              <a:cs typeface="+mn-cs"/>
            </a:rPr>
            <a:t>前</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８人減となり，</a:t>
          </a:r>
          <a:r>
            <a:rPr kumimoji="1" lang="en-US" altLang="ja-JP" sz="1300">
              <a:solidFill>
                <a:schemeClr val="dk1"/>
              </a:solidFill>
              <a:effectLst/>
              <a:latin typeface="+mn-lt"/>
              <a:ea typeface="+mn-ea"/>
              <a:cs typeface="+mn-cs"/>
            </a:rPr>
            <a:t>0.06</a:t>
          </a:r>
          <a:r>
            <a:rPr kumimoji="1" lang="ja-JP" altLang="ja-JP" sz="1300">
              <a:solidFill>
                <a:schemeClr val="dk1"/>
              </a:solidFill>
              <a:effectLst/>
              <a:latin typeface="+mn-lt"/>
              <a:ea typeface="+mn-ea"/>
              <a:cs typeface="+mn-cs"/>
            </a:rPr>
            <a:t>ポイント減少したが，類似団体平均を上回っている。これは，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町村合併後の行政運営を総合支所方式として旧町村毎に支所を配置している</a:t>
          </a:r>
          <a:r>
            <a:rPr kumimoji="1" lang="ja-JP" altLang="en-US" sz="1300">
              <a:solidFill>
                <a:schemeClr val="dk1"/>
              </a:solidFill>
              <a:effectLst/>
              <a:latin typeface="+mn-lt"/>
              <a:ea typeface="+mn-ea"/>
              <a:cs typeface="+mn-cs"/>
            </a:rPr>
            <a:t>ためである。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今後は，機構改革等や外部委託等の推進により適正な定員管理に努める。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62</xdr:row>
      <xdr:rowOff>127181</xdr:rowOff>
    </xdr:to>
    <xdr:cxnSp macro="">
      <xdr:nvCxnSpPr>
        <xdr:cNvPr id="317" name="直線コネクタ 316"/>
        <xdr:cNvCxnSpPr/>
      </xdr:nvCxnSpPr>
      <xdr:spPr>
        <a:xfrm flipV="1">
          <a:off x="16179800" y="107501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139821</xdr:rowOff>
    </xdr:to>
    <xdr:cxnSp macro="">
      <xdr:nvCxnSpPr>
        <xdr:cNvPr id="320" name="直線コネクタ 319"/>
        <xdr:cNvCxnSpPr/>
      </xdr:nvCxnSpPr>
      <xdr:spPr>
        <a:xfrm flipV="1">
          <a:off x="15290800" y="1075708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139821</xdr:rowOff>
    </xdr:from>
    <xdr:to>
      <xdr:col>22</xdr:col>
      <xdr:colOff>203200</xdr:colOff>
      <xdr:row>62</xdr:row>
      <xdr:rowOff>143268</xdr:rowOff>
    </xdr:to>
    <xdr:cxnSp macro="">
      <xdr:nvCxnSpPr>
        <xdr:cNvPr id="323" name="直線コネクタ 322"/>
        <xdr:cNvCxnSpPr/>
      </xdr:nvCxnSpPr>
      <xdr:spPr>
        <a:xfrm flipV="1">
          <a:off x="14401800" y="1076972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143268</xdr:rowOff>
    </xdr:from>
    <xdr:to>
      <xdr:col>21</xdr:col>
      <xdr:colOff>0</xdr:colOff>
      <xdr:row>63</xdr:row>
      <xdr:rowOff>2842</xdr:rowOff>
    </xdr:to>
    <xdr:cxnSp macro="">
      <xdr:nvCxnSpPr>
        <xdr:cNvPr id="326" name="直線コネクタ 325"/>
        <xdr:cNvCxnSpPr/>
      </xdr:nvCxnSpPr>
      <xdr:spPr>
        <a:xfrm flipV="1">
          <a:off x="13512800" y="107731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69487</xdr:rowOff>
    </xdr:from>
    <xdr:to>
      <xdr:col>24</xdr:col>
      <xdr:colOff>609600</xdr:colOff>
      <xdr:row>62</xdr:row>
      <xdr:rowOff>171087</xdr:rowOff>
    </xdr:to>
    <xdr:sp macro="" textlink="">
      <xdr:nvSpPr>
        <xdr:cNvPr id="336" name="円/楕円 335"/>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41564</xdr:rowOff>
    </xdr:from>
    <xdr:ext cx="762000" cy="259045"/>
    <xdr:sp macro="" textlink="">
      <xdr:nvSpPr>
        <xdr:cNvPr id="337" name="定員管理の状況該当値テキスト"/>
        <xdr:cNvSpPr txBox="1"/>
      </xdr:nvSpPr>
      <xdr:spPr>
        <a:xfrm>
          <a:off x="17106900" y="106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38" name="円/楕円 337"/>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39" name="テキスト ボックス 338"/>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89021</xdr:rowOff>
    </xdr:from>
    <xdr:to>
      <xdr:col>22</xdr:col>
      <xdr:colOff>254000</xdr:colOff>
      <xdr:row>63</xdr:row>
      <xdr:rowOff>19171</xdr:rowOff>
    </xdr:to>
    <xdr:sp macro="" textlink="">
      <xdr:nvSpPr>
        <xdr:cNvPr id="340" name="円/楕円 339"/>
        <xdr:cNvSpPr/>
      </xdr:nvSpPr>
      <xdr:spPr>
        <a:xfrm>
          <a:off x="15240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3948</xdr:rowOff>
    </xdr:from>
    <xdr:ext cx="762000" cy="259045"/>
    <xdr:sp macro="" textlink="">
      <xdr:nvSpPr>
        <xdr:cNvPr id="341" name="テキスト ボックス 340"/>
        <xdr:cNvSpPr txBox="1"/>
      </xdr:nvSpPr>
      <xdr:spPr>
        <a:xfrm>
          <a:off x="14909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92468</xdr:rowOff>
    </xdr:from>
    <xdr:to>
      <xdr:col>21</xdr:col>
      <xdr:colOff>50800</xdr:colOff>
      <xdr:row>63</xdr:row>
      <xdr:rowOff>22618</xdr:rowOff>
    </xdr:to>
    <xdr:sp macro="" textlink="">
      <xdr:nvSpPr>
        <xdr:cNvPr id="342" name="円/楕円 341"/>
        <xdr:cNvSpPr/>
      </xdr:nvSpPr>
      <xdr:spPr>
        <a:xfrm>
          <a:off x="14351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7395</xdr:rowOff>
    </xdr:from>
    <xdr:ext cx="762000" cy="259045"/>
    <xdr:sp macro="" textlink="">
      <xdr:nvSpPr>
        <xdr:cNvPr id="343" name="テキスト ボックス 342"/>
        <xdr:cNvSpPr txBox="1"/>
      </xdr:nvSpPr>
      <xdr:spPr>
        <a:xfrm>
          <a:off x="14020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123492</xdr:rowOff>
    </xdr:from>
    <xdr:to>
      <xdr:col>19</xdr:col>
      <xdr:colOff>533400</xdr:colOff>
      <xdr:row>63</xdr:row>
      <xdr:rowOff>53642</xdr:rowOff>
    </xdr:to>
    <xdr:sp macro="" textlink="">
      <xdr:nvSpPr>
        <xdr:cNvPr id="344" name="円/楕円 343"/>
        <xdr:cNvSpPr/>
      </xdr:nvSpPr>
      <xdr:spPr>
        <a:xfrm>
          <a:off x="13462000" y="10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38419</xdr:rowOff>
    </xdr:from>
    <xdr:ext cx="762000" cy="259045"/>
    <xdr:sp macro="" textlink="">
      <xdr:nvSpPr>
        <xdr:cNvPr id="345" name="テキスト ボックス 344"/>
        <xdr:cNvSpPr txBox="1"/>
      </xdr:nvSpPr>
      <xdr:spPr>
        <a:xfrm>
          <a:off x="13131800" y="108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実質公債費比率は</a:t>
          </a:r>
          <a:r>
            <a:rPr kumimoji="1" lang="en-US" altLang="ja-JP" sz="1300">
              <a:solidFill>
                <a:schemeClr val="dk1"/>
              </a:solidFill>
              <a:effectLst/>
              <a:latin typeface="+mn-lt"/>
              <a:ea typeface="+mn-ea"/>
              <a:cs typeface="+mn-cs"/>
            </a:rPr>
            <a:t>9.9</a:t>
          </a:r>
          <a:r>
            <a:rPr kumimoji="1" lang="ja-JP" altLang="en-US" sz="1300">
              <a:solidFill>
                <a:schemeClr val="dk1"/>
              </a:solidFill>
              <a:effectLst/>
              <a:latin typeface="+mn-lt"/>
              <a:ea typeface="+mn-ea"/>
              <a:cs typeface="+mn-cs"/>
            </a:rPr>
            <a:t>ポイントで，類似団体平均では下回り，全国平均及び茨城県平均では上回っている。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年度から地方債借入を償還元金以下として地方債発行の抑制に取り組んだ結果，元利償還金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年々減少しており，前年度より</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の減となった。</a:t>
          </a:r>
          <a:endParaRPr lang="ja-JP" altLang="ja-JP" sz="1300">
            <a:effectLst/>
          </a:endParaRPr>
        </a:p>
        <a:p>
          <a:r>
            <a:rPr kumimoji="1" lang="ja-JP" altLang="ja-JP" sz="1300">
              <a:solidFill>
                <a:schemeClr val="dk1"/>
              </a:solidFill>
              <a:effectLst/>
              <a:latin typeface="+mn-lt"/>
              <a:ea typeface="+mn-ea"/>
              <a:cs typeface="+mn-cs"/>
            </a:rPr>
            <a:t>　今後も地方債借入の抑制を図るなど，健全な財政運営に努める。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156337</xdr:rowOff>
    </xdr:from>
    <xdr:to>
      <xdr:col>24</xdr:col>
      <xdr:colOff>558800</xdr:colOff>
      <xdr:row>38</xdr:row>
      <xdr:rowOff>21082</xdr:rowOff>
    </xdr:to>
    <xdr:cxnSp macro="">
      <xdr:nvCxnSpPr>
        <xdr:cNvPr id="377" name="直線コネクタ 376"/>
        <xdr:cNvCxnSpPr/>
      </xdr:nvCxnSpPr>
      <xdr:spPr>
        <a:xfrm flipV="1">
          <a:off x="16179800" y="649998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21082</xdr:rowOff>
    </xdr:from>
    <xdr:to>
      <xdr:col>23</xdr:col>
      <xdr:colOff>406400</xdr:colOff>
      <xdr:row>38</xdr:row>
      <xdr:rowOff>45212</xdr:rowOff>
    </xdr:to>
    <xdr:cxnSp macro="">
      <xdr:nvCxnSpPr>
        <xdr:cNvPr id="380" name="直線コネクタ 379"/>
        <xdr:cNvCxnSpPr/>
      </xdr:nvCxnSpPr>
      <xdr:spPr>
        <a:xfrm flipV="1">
          <a:off x="15290800" y="65361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45212</xdr:rowOff>
    </xdr:from>
    <xdr:to>
      <xdr:col>22</xdr:col>
      <xdr:colOff>203200</xdr:colOff>
      <xdr:row>38</xdr:row>
      <xdr:rowOff>66929</xdr:rowOff>
    </xdr:to>
    <xdr:cxnSp macro="">
      <xdr:nvCxnSpPr>
        <xdr:cNvPr id="383" name="直線コネクタ 382"/>
        <xdr:cNvCxnSpPr/>
      </xdr:nvCxnSpPr>
      <xdr:spPr>
        <a:xfrm flipV="1">
          <a:off x="14401800" y="656031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66929</xdr:rowOff>
    </xdr:from>
    <xdr:to>
      <xdr:col>21</xdr:col>
      <xdr:colOff>0</xdr:colOff>
      <xdr:row>38</xdr:row>
      <xdr:rowOff>81407</xdr:rowOff>
    </xdr:to>
    <xdr:cxnSp macro="">
      <xdr:nvCxnSpPr>
        <xdr:cNvPr id="386" name="直線コネクタ 385"/>
        <xdr:cNvCxnSpPr/>
      </xdr:nvCxnSpPr>
      <xdr:spPr>
        <a:xfrm flipV="1">
          <a:off x="13512800" y="658202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105537</xdr:rowOff>
    </xdr:from>
    <xdr:to>
      <xdr:col>24</xdr:col>
      <xdr:colOff>609600</xdr:colOff>
      <xdr:row>38</xdr:row>
      <xdr:rowOff>35687</xdr:rowOff>
    </xdr:to>
    <xdr:sp macro="" textlink="">
      <xdr:nvSpPr>
        <xdr:cNvPr id="396" name="円/楕円 395"/>
        <xdr:cNvSpPr/>
      </xdr:nvSpPr>
      <xdr:spPr>
        <a:xfrm>
          <a:off x="169672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122064</xdr:rowOff>
    </xdr:from>
    <xdr:ext cx="762000" cy="259045"/>
    <xdr:sp macro="" textlink="">
      <xdr:nvSpPr>
        <xdr:cNvPr id="397" name="公債費負担の状況該当値テキスト"/>
        <xdr:cNvSpPr txBox="1"/>
      </xdr:nvSpPr>
      <xdr:spPr>
        <a:xfrm>
          <a:off x="17106900" y="62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141732</xdr:rowOff>
    </xdr:from>
    <xdr:to>
      <xdr:col>23</xdr:col>
      <xdr:colOff>457200</xdr:colOff>
      <xdr:row>38</xdr:row>
      <xdr:rowOff>71882</xdr:rowOff>
    </xdr:to>
    <xdr:sp macro="" textlink="">
      <xdr:nvSpPr>
        <xdr:cNvPr id="398" name="円/楕円 397"/>
        <xdr:cNvSpPr/>
      </xdr:nvSpPr>
      <xdr:spPr>
        <a:xfrm>
          <a:off x="16129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82059</xdr:rowOff>
    </xdr:from>
    <xdr:ext cx="736600" cy="259045"/>
    <xdr:sp macro="" textlink="">
      <xdr:nvSpPr>
        <xdr:cNvPr id="399" name="テキスト ボックス 398"/>
        <xdr:cNvSpPr txBox="1"/>
      </xdr:nvSpPr>
      <xdr:spPr>
        <a:xfrm>
          <a:off x="15798800" y="625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165862</xdr:rowOff>
    </xdr:from>
    <xdr:to>
      <xdr:col>22</xdr:col>
      <xdr:colOff>254000</xdr:colOff>
      <xdr:row>38</xdr:row>
      <xdr:rowOff>96012</xdr:rowOff>
    </xdr:to>
    <xdr:sp macro="" textlink="">
      <xdr:nvSpPr>
        <xdr:cNvPr id="400" name="円/楕円 399"/>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106189</xdr:rowOff>
    </xdr:from>
    <xdr:ext cx="762000" cy="259045"/>
    <xdr:sp macro="" textlink="">
      <xdr:nvSpPr>
        <xdr:cNvPr id="401" name="テキスト ボックス 400"/>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16129</xdr:rowOff>
    </xdr:from>
    <xdr:to>
      <xdr:col>21</xdr:col>
      <xdr:colOff>50800</xdr:colOff>
      <xdr:row>38</xdr:row>
      <xdr:rowOff>117729</xdr:rowOff>
    </xdr:to>
    <xdr:sp macro="" textlink="">
      <xdr:nvSpPr>
        <xdr:cNvPr id="402" name="円/楕円 401"/>
        <xdr:cNvSpPr/>
      </xdr:nvSpPr>
      <xdr:spPr>
        <a:xfrm>
          <a:off x="143510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127906</xdr:rowOff>
    </xdr:from>
    <xdr:ext cx="762000" cy="259045"/>
    <xdr:sp macro="" textlink="">
      <xdr:nvSpPr>
        <xdr:cNvPr id="403" name="テキスト ボックス 402"/>
        <xdr:cNvSpPr txBox="1"/>
      </xdr:nvSpPr>
      <xdr:spPr>
        <a:xfrm>
          <a:off x="14020800" y="630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30607</xdr:rowOff>
    </xdr:from>
    <xdr:to>
      <xdr:col>19</xdr:col>
      <xdr:colOff>533400</xdr:colOff>
      <xdr:row>38</xdr:row>
      <xdr:rowOff>132207</xdr:rowOff>
    </xdr:to>
    <xdr:sp macro="" textlink="">
      <xdr:nvSpPr>
        <xdr:cNvPr id="404" name="円/楕円 403"/>
        <xdr:cNvSpPr/>
      </xdr:nvSpPr>
      <xdr:spPr>
        <a:xfrm>
          <a:off x="134620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142384</xdr:rowOff>
    </xdr:from>
    <xdr:ext cx="762000" cy="259045"/>
    <xdr:sp macro="" textlink="">
      <xdr:nvSpPr>
        <xdr:cNvPr id="405" name="テキスト ボックス 404"/>
        <xdr:cNvSpPr txBox="1"/>
      </xdr:nvSpPr>
      <xdr:spPr>
        <a:xfrm>
          <a:off x="13131800" y="63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35.2</a:t>
          </a:r>
          <a:r>
            <a:rPr kumimoji="1" lang="ja-JP" altLang="en-US" sz="1100">
              <a:solidFill>
                <a:schemeClr val="dk1"/>
              </a:solidFill>
              <a:effectLst/>
              <a:latin typeface="+mn-lt"/>
              <a:ea typeface="+mn-ea"/>
              <a:cs typeface="+mn-cs"/>
            </a:rPr>
            <a:t>ポイントで，全国平均，茨城県平均及び類似団体平均全てにおいて下回っている。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予算執行時に節減に努めたことなどから，財政調整基金に</a:t>
          </a:r>
          <a:r>
            <a:rPr kumimoji="1" lang="en-US" altLang="ja-JP" sz="1100">
              <a:solidFill>
                <a:schemeClr val="dk1"/>
              </a:solidFill>
              <a:effectLst/>
              <a:latin typeface="+mn-lt"/>
              <a:ea typeface="+mn-ea"/>
              <a:cs typeface="+mn-cs"/>
            </a:rPr>
            <a:t>567</a:t>
          </a:r>
          <a:r>
            <a:rPr kumimoji="1" lang="ja-JP" altLang="ja-JP" sz="1100">
              <a:solidFill>
                <a:schemeClr val="dk1"/>
              </a:solidFill>
              <a:effectLst/>
              <a:latin typeface="+mn-lt"/>
              <a:ea typeface="+mn-ea"/>
              <a:cs typeface="+mn-cs"/>
            </a:rPr>
            <a:t>百万円を，市債管理基金に</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百万円を，それぞれ年度末に積み立てられたことなどから，基金</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が前年度より</a:t>
          </a:r>
          <a:r>
            <a:rPr kumimoji="1" lang="en-US" altLang="ja-JP" sz="1100">
              <a:solidFill>
                <a:schemeClr val="dk1"/>
              </a:solidFill>
              <a:effectLst/>
              <a:latin typeface="+mn-lt"/>
              <a:ea typeface="+mn-ea"/>
              <a:cs typeface="+mn-cs"/>
            </a:rPr>
            <a:t>912</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小中学校（４校分）の耐震化での地方債借入が</a:t>
          </a:r>
          <a:r>
            <a:rPr kumimoji="1" lang="en-US" altLang="ja-JP" sz="1100">
              <a:solidFill>
                <a:schemeClr val="dk1"/>
              </a:solidFill>
              <a:effectLst/>
              <a:latin typeface="+mn-lt"/>
              <a:ea typeface="+mn-ea"/>
              <a:cs typeface="+mn-cs"/>
            </a:rPr>
            <a:t>1,450</a:t>
          </a:r>
          <a:r>
            <a:rPr kumimoji="1" lang="ja-JP" altLang="ja-JP" sz="1100">
              <a:solidFill>
                <a:schemeClr val="dk1"/>
              </a:solidFill>
              <a:effectLst/>
              <a:latin typeface="+mn-lt"/>
              <a:ea typeface="+mn-ea"/>
              <a:cs typeface="+mn-cs"/>
            </a:rPr>
            <a:t>百万円となったことから，一般会計等に係る地方債の残高が前年度から</a:t>
          </a:r>
          <a:r>
            <a:rPr kumimoji="1" lang="en-US" altLang="ja-JP" sz="1100">
              <a:solidFill>
                <a:schemeClr val="dk1"/>
              </a:solidFill>
              <a:effectLst/>
              <a:latin typeface="+mn-lt"/>
              <a:ea typeface="+mn-ea"/>
              <a:cs typeface="+mn-cs"/>
            </a:rPr>
            <a:t>1,109</a:t>
          </a:r>
          <a:r>
            <a:rPr kumimoji="1" lang="ja-JP" altLang="ja-JP" sz="1100">
              <a:solidFill>
                <a:schemeClr val="dk1"/>
              </a:solidFill>
              <a:effectLst/>
              <a:latin typeface="+mn-lt"/>
              <a:ea typeface="+mn-ea"/>
              <a:cs typeface="+mn-cs"/>
            </a:rPr>
            <a:t>百万円の増と</a:t>
          </a:r>
          <a:r>
            <a:rPr kumimoji="1" lang="ja-JP" altLang="en-US" sz="1100">
              <a:solidFill>
                <a:schemeClr val="dk1"/>
              </a:solidFill>
              <a:effectLst/>
              <a:latin typeface="+mn-lt"/>
              <a:ea typeface="+mn-ea"/>
              <a:cs typeface="+mn-cs"/>
            </a:rPr>
            <a:t>なり，前年度より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ポイント増となっている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今後も地方債借入の抑制を図るなど，健全な財政運営に努める。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40746</xdr:rowOff>
    </xdr:from>
    <xdr:to>
      <xdr:col>24</xdr:col>
      <xdr:colOff>558800</xdr:colOff>
      <xdr:row>14</xdr:row>
      <xdr:rowOff>41148</xdr:rowOff>
    </xdr:to>
    <xdr:cxnSp macro="">
      <xdr:nvCxnSpPr>
        <xdr:cNvPr id="439" name="直線コネクタ 438"/>
        <xdr:cNvCxnSpPr/>
      </xdr:nvCxnSpPr>
      <xdr:spPr>
        <a:xfrm>
          <a:off x="16179800" y="2441046"/>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25925</xdr:rowOff>
    </xdr:from>
    <xdr:ext cx="762000" cy="259045"/>
    <xdr:sp macro="" textlink="">
      <xdr:nvSpPr>
        <xdr:cNvPr id="440" name="将来負担の状況平均値テキスト"/>
        <xdr:cNvSpPr txBox="1"/>
      </xdr:nvSpPr>
      <xdr:spPr>
        <a:xfrm>
          <a:off x="17106900" y="2426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40746</xdr:rowOff>
    </xdr:from>
    <xdr:to>
      <xdr:col>23</xdr:col>
      <xdr:colOff>406400</xdr:colOff>
      <xdr:row>14</xdr:row>
      <xdr:rowOff>98055</xdr:rowOff>
    </xdr:to>
    <xdr:cxnSp macro="">
      <xdr:nvCxnSpPr>
        <xdr:cNvPr id="442" name="直線コネクタ 441"/>
        <xdr:cNvCxnSpPr/>
      </xdr:nvCxnSpPr>
      <xdr:spPr>
        <a:xfrm flipV="1">
          <a:off x="15290800" y="2441046"/>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98055</xdr:rowOff>
    </xdr:from>
    <xdr:to>
      <xdr:col>22</xdr:col>
      <xdr:colOff>203200</xdr:colOff>
      <xdr:row>14</xdr:row>
      <xdr:rowOff>129423</xdr:rowOff>
    </xdr:to>
    <xdr:cxnSp macro="">
      <xdr:nvCxnSpPr>
        <xdr:cNvPr id="445" name="直線コネクタ 444"/>
        <xdr:cNvCxnSpPr/>
      </xdr:nvCxnSpPr>
      <xdr:spPr>
        <a:xfrm flipV="1">
          <a:off x="14401800" y="2498355"/>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129423</xdr:rowOff>
    </xdr:from>
    <xdr:to>
      <xdr:col>21</xdr:col>
      <xdr:colOff>0</xdr:colOff>
      <xdr:row>14</xdr:row>
      <xdr:rowOff>154961</xdr:rowOff>
    </xdr:to>
    <xdr:cxnSp macro="">
      <xdr:nvCxnSpPr>
        <xdr:cNvPr id="448" name="直線コネクタ 447"/>
        <xdr:cNvCxnSpPr/>
      </xdr:nvCxnSpPr>
      <xdr:spPr>
        <a:xfrm flipV="1">
          <a:off x="13512800" y="252972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161798</xdr:rowOff>
    </xdr:from>
    <xdr:to>
      <xdr:col>24</xdr:col>
      <xdr:colOff>609600</xdr:colOff>
      <xdr:row>14</xdr:row>
      <xdr:rowOff>91948</xdr:rowOff>
    </xdr:to>
    <xdr:sp macro="" textlink="">
      <xdr:nvSpPr>
        <xdr:cNvPr id="458" name="円/楕円 457"/>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83075</xdr:rowOff>
    </xdr:from>
    <xdr:ext cx="762000" cy="259045"/>
    <xdr:sp macro="" textlink="">
      <xdr:nvSpPr>
        <xdr:cNvPr id="459" name="将来負担の状況該当値テキスト"/>
        <xdr:cNvSpPr txBox="1"/>
      </xdr:nvSpPr>
      <xdr:spPr>
        <a:xfrm>
          <a:off x="17106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161396</xdr:rowOff>
    </xdr:from>
    <xdr:to>
      <xdr:col>23</xdr:col>
      <xdr:colOff>457200</xdr:colOff>
      <xdr:row>14</xdr:row>
      <xdr:rowOff>91546</xdr:rowOff>
    </xdr:to>
    <xdr:sp macro="" textlink="">
      <xdr:nvSpPr>
        <xdr:cNvPr id="460" name="円/楕円 459"/>
        <xdr:cNvSpPr/>
      </xdr:nvSpPr>
      <xdr:spPr>
        <a:xfrm>
          <a:off x="16129000" y="2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101723</xdr:rowOff>
    </xdr:from>
    <xdr:ext cx="736600" cy="259045"/>
    <xdr:sp macro="" textlink="">
      <xdr:nvSpPr>
        <xdr:cNvPr id="461" name="テキスト ボックス 460"/>
        <xdr:cNvSpPr txBox="1"/>
      </xdr:nvSpPr>
      <xdr:spPr>
        <a:xfrm>
          <a:off x="15798800" y="215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47255</xdr:rowOff>
    </xdr:from>
    <xdr:to>
      <xdr:col>22</xdr:col>
      <xdr:colOff>254000</xdr:colOff>
      <xdr:row>14</xdr:row>
      <xdr:rowOff>148855</xdr:rowOff>
    </xdr:to>
    <xdr:sp macro="" textlink="">
      <xdr:nvSpPr>
        <xdr:cNvPr id="462" name="円/楕円 461"/>
        <xdr:cNvSpPr/>
      </xdr:nvSpPr>
      <xdr:spPr>
        <a:xfrm>
          <a:off x="15240000" y="2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159032</xdr:rowOff>
    </xdr:from>
    <xdr:ext cx="762000" cy="259045"/>
    <xdr:sp macro="" textlink="">
      <xdr:nvSpPr>
        <xdr:cNvPr id="463" name="テキスト ボックス 462"/>
        <xdr:cNvSpPr txBox="1"/>
      </xdr:nvSpPr>
      <xdr:spPr>
        <a:xfrm>
          <a:off x="14909800" y="22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78623</xdr:rowOff>
    </xdr:from>
    <xdr:to>
      <xdr:col>21</xdr:col>
      <xdr:colOff>50800</xdr:colOff>
      <xdr:row>15</xdr:row>
      <xdr:rowOff>8773</xdr:rowOff>
    </xdr:to>
    <xdr:sp macro="" textlink="">
      <xdr:nvSpPr>
        <xdr:cNvPr id="464" name="円/楕円 463"/>
        <xdr:cNvSpPr/>
      </xdr:nvSpPr>
      <xdr:spPr>
        <a:xfrm>
          <a:off x="14351000" y="2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18950</xdr:rowOff>
    </xdr:from>
    <xdr:ext cx="762000" cy="259045"/>
    <xdr:sp macro="" textlink="">
      <xdr:nvSpPr>
        <xdr:cNvPr id="465" name="テキスト ボックス 464"/>
        <xdr:cNvSpPr txBox="1"/>
      </xdr:nvSpPr>
      <xdr:spPr>
        <a:xfrm>
          <a:off x="14020800" y="224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104161</xdr:rowOff>
    </xdr:from>
    <xdr:to>
      <xdr:col>19</xdr:col>
      <xdr:colOff>533400</xdr:colOff>
      <xdr:row>15</xdr:row>
      <xdr:rowOff>34311</xdr:rowOff>
    </xdr:to>
    <xdr:sp macro="" textlink="">
      <xdr:nvSpPr>
        <xdr:cNvPr id="466" name="円/楕円 465"/>
        <xdr:cNvSpPr/>
      </xdr:nvSpPr>
      <xdr:spPr>
        <a:xfrm>
          <a:off x="13462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44488</xdr:rowOff>
    </xdr:from>
    <xdr:ext cx="762000" cy="259045"/>
    <xdr:sp macro="" textlink="">
      <xdr:nvSpPr>
        <xdr:cNvPr id="467" name="テキスト ボックス 466"/>
        <xdr:cNvSpPr txBox="1"/>
      </xdr:nvSpPr>
      <xdr:spPr>
        <a:xfrm>
          <a:off x="13131800" y="227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44,708
44,478
348.45
25,216,732
23,592,622
1,369,187
14,799,077
25,720,387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職員数が８人減となったことなどから，</a:t>
          </a:r>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下がった</a:t>
          </a:r>
          <a:r>
            <a:rPr kumimoji="1" lang="ja-JP" altLang="ja-JP" sz="1300">
              <a:solidFill>
                <a:schemeClr val="dk1"/>
              </a:solidFill>
              <a:effectLst/>
              <a:latin typeface="+mn-lt"/>
              <a:ea typeface="+mn-ea"/>
              <a:cs typeface="+mn-cs"/>
            </a:rPr>
            <a:t>が，類似団体平均及び全国平均</a:t>
          </a:r>
          <a:r>
            <a:rPr kumimoji="1" lang="ja-JP" altLang="en-US" sz="1300">
              <a:solidFill>
                <a:schemeClr val="dk1"/>
              </a:solidFill>
              <a:effectLst/>
              <a:latin typeface="+mn-lt"/>
              <a:ea typeface="+mn-ea"/>
              <a:cs typeface="+mn-cs"/>
            </a:rPr>
            <a:t>と比較すると，その差は年々縮まっているものの，依然として</a:t>
          </a:r>
          <a:r>
            <a:rPr kumimoji="1" lang="ja-JP" altLang="ja-JP" sz="1300">
              <a:solidFill>
                <a:schemeClr val="dk1"/>
              </a:solidFill>
              <a:effectLst/>
              <a:latin typeface="+mn-lt"/>
              <a:ea typeface="+mn-ea"/>
              <a:cs typeface="+mn-cs"/>
            </a:rPr>
            <a:t>上回っている。</a:t>
          </a:r>
          <a:r>
            <a:rPr kumimoji="1" lang="ja-JP" altLang="en-US" sz="1300">
              <a:solidFill>
                <a:schemeClr val="dk1"/>
              </a:solidFill>
              <a:effectLst/>
              <a:latin typeface="+mn-lt"/>
              <a:ea typeface="+mn-ea"/>
              <a:cs typeface="+mn-cs"/>
            </a:rPr>
            <a:t>これ</a:t>
          </a:r>
          <a:r>
            <a:rPr kumimoji="1" lang="ja-JP" altLang="ja-JP" sz="1300">
              <a:solidFill>
                <a:schemeClr val="dk1"/>
              </a:solidFill>
              <a:effectLst/>
              <a:latin typeface="+mn-lt"/>
              <a:ea typeface="+mn-ea"/>
              <a:cs typeface="+mn-cs"/>
            </a:rPr>
            <a:t>は，５町村合併後の行政運営を総合支所方式として旧町村毎に支所を配置している</a:t>
          </a:r>
          <a:r>
            <a:rPr kumimoji="1" lang="ja-JP" altLang="en-US" sz="1300">
              <a:solidFill>
                <a:schemeClr val="dk1"/>
              </a:solidFill>
              <a:effectLst/>
              <a:latin typeface="+mn-lt"/>
              <a:ea typeface="+mn-ea"/>
              <a:cs typeface="+mn-cs"/>
            </a:rPr>
            <a:t>ことが主な要因となっている。引き続き</a:t>
          </a:r>
          <a:r>
            <a:rPr kumimoji="1" lang="ja-JP" altLang="ja-JP" sz="1300">
              <a:solidFill>
                <a:schemeClr val="dk1"/>
              </a:solidFill>
              <a:effectLst/>
              <a:latin typeface="+mn-lt"/>
              <a:ea typeface="+mn-ea"/>
              <a:cs typeface="+mn-cs"/>
            </a:rPr>
            <a:t>，定員適正化計画に基づき，機構改革等で新規採用を抑制し職員数を削減し，コストの削減を図っていく。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77470</xdr:rowOff>
    </xdr:to>
    <xdr:cxnSp macro="">
      <xdr:nvCxnSpPr>
        <xdr:cNvPr id="64" name="直線コネクタ 63"/>
        <xdr:cNvCxnSpPr/>
      </xdr:nvCxnSpPr>
      <xdr:spPr>
        <a:xfrm flipV="1">
          <a:off x="3987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146050</xdr:rowOff>
    </xdr:to>
    <xdr:cxnSp macro="">
      <xdr:nvCxnSpPr>
        <xdr:cNvPr id="67" name="直線コネクタ 66"/>
        <xdr:cNvCxnSpPr/>
      </xdr:nvCxnSpPr>
      <xdr:spPr>
        <a:xfrm flipV="1">
          <a:off x="3098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50800</xdr:rowOff>
    </xdr:to>
    <xdr:cxnSp macro="">
      <xdr:nvCxnSpPr>
        <xdr:cNvPr id="70" name="直線コネクタ 69"/>
        <xdr:cNvCxnSpPr/>
      </xdr:nvCxnSpPr>
      <xdr:spPr>
        <a:xfrm flipV="1">
          <a:off x="2209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50800</xdr:rowOff>
    </xdr:to>
    <xdr:cxnSp macro="">
      <xdr:nvCxnSpPr>
        <xdr:cNvPr id="73" name="直線コネクタ 72"/>
        <xdr:cNvCxnSpPr/>
      </xdr:nvCxnSpPr>
      <xdr:spPr>
        <a:xfrm>
          <a:off x="1320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5" name="円/楕円 84"/>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6" name="テキスト ボックス 85"/>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7" name="円/楕円 86"/>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8" name="テキスト ボックス 87"/>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89" name="円/楕円 88"/>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0" name="テキスト ボックス 89"/>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1" name="円/楕円 90"/>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2" name="テキスト ボックス 91"/>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昨年度より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増となっているが，</a:t>
          </a:r>
          <a:r>
            <a:rPr kumimoji="1" lang="ja-JP" altLang="ja-JP" sz="1200">
              <a:solidFill>
                <a:schemeClr val="dk1"/>
              </a:solidFill>
              <a:effectLst/>
              <a:latin typeface="+mn-lt"/>
              <a:ea typeface="+mn-ea"/>
              <a:cs typeface="+mn-cs"/>
            </a:rPr>
            <a:t>全国平均</a:t>
          </a:r>
          <a:r>
            <a:rPr kumimoji="1" lang="ja-JP" altLang="en-US" sz="1200">
              <a:solidFill>
                <a:schemeClr val="dk1"/>
              </a:solidFill>
              <a:effectLst/>
              <a:latin typeface="+mn-lt"/>
              <a:ea typeface="+mn-ea"/>
              <a:cs typeface="+mn-cs"/>
            </a:rPr>
            <a:t>，茨城県平均，及び類似団体平均</a:t>
          </a:r>
          <a:r>
            <a:rPr kumimoji="1" lang="ja-JP" altLang="ja-JP" sz="1200">
              <a:solidFill>
                <a:schemeClr val="dk1"/>
              </a:solidFill>
              <a:effectLst/>
              <a:latin typeface="+mn-lt"/>
              <a:ea typeface="+mn-ea"/>
              <a:cs typeface="+mn-cs"/>
            </a:rPr>
            <a:t>とも</a:t>
          </a:r>
          <a:r>
            <a:rPr kumimoji="1" lang="en-US" altLang="ja-JP" sz="1200">
              <a:solidFill>
                <a:schemeClr val="dk1"/>
              </a:solidFill>
              <a:effectLst/>
              <a:latin typeface="+mn-lt"/>
              <a:ea typeface="+mn-ea"/>
              <a:cs typeface="+mn-cs"/>
            </a:rPr>
            <a:t>0.5</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0.8</a:t>
          </a:r>
          <a:r>
            <a:rPr kumimoji="1" lang="ja-JP" altLang="en-US" sz="1200">
              <a:solidFill>
                <a:schemeClr val="dk1"/>
              </a:solidFill>
              <a:effectLst/>
              <a:latin typeface="+mn-lt"/>
              <a:ea typeface="+mn-ea"/>
              <a:cs typeface="+mn-cs"/>
            </a:rPr>
            <a:t>ポイントの増となっていることから消費税率の増によるものと考えられる。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類似団体平均を</a:t>
          </a:r>
          <a:r>
            <a:rPr kumimoji="1" lang="ja-JP" altLang="ja-JP" sz="1200">
              <a:solidFill>
                <a:schemeClr val="dk1"/>
              </a:solidFill>
              <a:effectLst/>
              <a:latin typeface="+mn-lt"/>
              <a:ea typeface="+mn-ea"/>
              <a:cs typeface="+mn-cs"/>
            </a:rPr>
            <a:t>上回っている要因は，施設の指定管理委託</a:t>
          </a:r>
          <a:r>
            <a:rPr kumimoji="1" lang="ja-JP" altLang="en-US" sz="1200">
              <a:solidFill>
                <a:schemeClr val="dk1"/>
              </a:solidFill>
              <a:effectLst/>
              <a:latin typeface="+mn-lt"/>
              <a:ea typeface="+mn-ea"/>
              <a:cs typeface="+mn-cs"/>
            </a:rPr>
            <a:t>を積極的に活用していることや</a:t>
          </a:r>
          <a:r>
            <a:rPr kumimoji="1" lang="ja-JP" altLang="ja-JP" sz="1200">
              <a:solidFill>
                <a:schemeClr val="dk1"/>
              </a:solidFill>
              <a:effectLst/>
              <a:latin typeface="+mn-lt"/>
              <a:ea typeface="+mn-ea"/>
              <a:cs typeface="+mn-cs"/>
            </a:rPr>
            <a:t>学校統廃合</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よるスクールバス運行業務委託料等が挙げられる。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今後は，事務事業の見直し，機構改革及び公共施設の統廃合により，コスト削減を図っていく。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167821</xdr:rowOff>
    </xdr:to>
    <xdr:cxnSp macro="">
      <xdr:nvCxnSpPr>
        <xdr:cNvPr id="127" name="直線コネクタ 126"/>
        <xdr:cNvCxnSpPr/>
      </xdr:nvCxnSpPr>
      <xdr:spPr>
        <a:xfrm>
          <a:off x="15671800" y="30062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91621</xdr:rowOff>
    </xdr:to>
    <xdr:cxnSp macro="">
      <xdr:nvCxnSpPr>
        <xdr:cNvPr id="130" name="直線コネクタ 129"/>
        <xdr:cNvCxnSpPr/>
      </xdr:nvCxnSpPr>
      <xdr:spPr>
        <a:xfrm>
          <a:off x="14782800" y="3006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91621</xdr:rowOff>
    </xdr:to>
    <xdr:cxnSp macro="">
      <xdr:nvCxnSpPr>
        <xdr:cNvPr id="133" name="直線コネクタ 132"/>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4536</xdr:rowOff>
    </xdr:to>
    <xdr:cxnSp macro="">
      <xdr:nvCxnSpPr>
        <xdr:cNvPr id="136" name="直線コネクタ 135"/>
        <xdr:cNvCxnSpPr/>
      </xdr:nvCxnSpPr>
      <xdr:spPr>
        <a:xfrm>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6" name="円/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48" name="円/楕円 147"/>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49" name="テキスト ボックス 148"/>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0" name="円/楕円 149"/>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1" name="テキスト ボックス 150"/>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2" name="円/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5" name="テキスト ボックス 15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類似団体平均及び全国平均を下回っているが，昨年度より</a:t>
          </a:r>
          <a:r>
            <a:rPr kumimoji="1" lang="en-US" altLang="ja-JP" sz="1300">
              <a:latin typeface="ＭＳ Ｐゴシック"/>
            </a:rPr>
            <a:t>0.4</a:t>
          </a:r>
          <a:r>
            <a:rPr kumimoji="1" lang="ja-JP" altLang="en-US" sz="1300">
              <a:latin typeface="ＭＳ Ｐゴシック"/>
            </a:rPr>
            <a:t>ポイント増となった。これは，生活保護費及び障害者自立支援事業費が増となったことによるものである。扶助費に占める割合の高いこの２事業が近年増加の傾向にあるので，引き続き生活保護受給者の就労支援，資格審査等の適正化等により経費の抑制に努める。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20865</xdr:rowOff>
    </xdr:to>
    <xdr:cxnSp macro="">
      <xdr:nvCxnSpPr>
        <xdr:cNvPr id="190" name="直線コネクタ 189"/>
        <xdr:cNvCxnSpPr/>
      </xdr:nvCxnSpPr>
      <xdr:spPr>
        <a:xfrm>
          <a:off x="3987800" y="9407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31750</xdr:rowOff>
    </xdr:to>
    <xdr:cxnSp macro="">
      <xdr:nvCxnSpPr>
        <xdr:cNvPr id="193" name="直線コネクタ 192"/>
        <xdr:cNvCxnSpPr/>
      </xdr:nvCxnSpPr>
      <xdr:spPr>
        <a:xfrm flipV="1">
          <a:off x="3098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31750</xdr:rowOff>
    </xdr:to>
    <xdr:cxnSp macro="">
      <xdr:nvCxnSpPr>
        <xdr:cNvPr id="196" name="直線コネクタ 195"/>
        <xdr:cNvCxnSpPr/>
      </xdr:nvCxnSpPr>
      <xdr:spPr>
        <a:xfrm>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127000</xdr:rowOff>
    </xdr:to>
    <xdr:cxnSp macro="">
      <xdr:nvCxnSpPr>
        <xdr:cNvPr id="199" name="直線コネクタ 198"/>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1" name="円/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en-US" altLang="ja-JP" sz="1300" baseline="0">
              <a:solidFill>
                <a:schemeClr val="dk1"/>
              </a:solidFill>
              <a:effectLst/>
              <a:latin typeface="ＭＳ Ｐゴシック"/>
              <a:ea typeface="+mn-ea"/>
              <a:cs typeface="+mn-cs"/>
            </a:rPr>
            <a:t>13.2</a:t>
          </a:r>
          <a:r>
            <a:rPr kumimoji="1" lang="ja-JP" altLang="en-US" sz="1300" baseline="0">
              <a:solidFill>
                <a:schemeClr val="dk1"/>
              </a:solidFill>
              <a:effectLst/>
              <a:latin typeface="ＭＳ Ｐゴシック"/>
              <a:ea typeface="+mn-ea"/>
              <a:cs typeface="+mn-cs"/>
            </a:rPr>
            <a:t>ポイントと</a:t>
          </a:r>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増となっている。これは</a:t>
          </a:r>
          <a:r>
            <a:rPr kumimoji="1" lang="ja-JP" altLang="ja-JP" sz="1300">
              <a:solidFill>
                <a:schemeClr val="dk1"/>
              </a:solidFill>
              <a:effectLst/>
              <a:latin typeface="+mn-lt"/>
              <a:ea typeface="+mn-ea"/>
              <a:cs typeface="+mn-cs"/>
            </a:rPr>
            <a:t>介護保険特別会計</a:t>
          </a:r>
          <a:r>
            <a:rPr kumimoji="1" lang="ja-JP" altLang="en-US" sz="1300">
              <a:solidFill>
                <a:schemeClr val="dk1"/>
              </a:solidFill>
              <a:effectLst/>
              <a:latin typeface="+mn-lt"/>
              <a:ea typeface="+mn-ea"/>
              <a:cs typeface="+mn-cs"/>
            </a:rPr>
            <a:t>への給付費分繰出しが増となったこと</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国民健康保険特別会計への保険基盤安定繰出が増となった</a:t>
          </a:r>
          <a:r>
            <a:rPr kumimoji="1" lang="ja-JP" altLang="ja-JP" sz="1300">
              <a:solidFill>
                <a:schemeClr val="dk1"/>
              </a:solidFill>
              <a:effectLst/>
              <a:latin typeface="+mn-lt"/>
              <a:ea typeface="+mn-ea"/>
              <a:cs typeface="+mn-cs"/>
            </a:rPr>
            <a:t>ことによる。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類似団体平均，茨城県平均及び全国平均以下になってはいるが，ここ数年，増加傾向となっているので</a:t>
          </a:r>
          <a:r>
            <a:rPr kumimoji="1" lang="ja-JP" altLang="ja-JP" sz="1300">
              <a:solidFill>
                <a:schemeClr val="dk1"/>
              </a:solidFill>
              <a:effectLst/>
              <a:latin typeface="+mn-lt"/>
              <a:ea typeface="+mn-ea"/>
              <a:cs typeface="+mn-cs"/>
            </a:rPr>
            <a:t>保険料の適正化を図るなど，健全化を図る。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104140</xdr:rowOff>
    </xdr:to>
    <xdr:cxnSp macro="">
      <xdr:nvCxnSpPr>
        <xdr:cNvPr id="251" name="直線コネクタ 250"/>
        <xdr:cNvCxnSpPr/>
      </xdr:nvCxnSpPr>
      <xdr:spPr>
        <a:xfrm>
          <a:off x="15671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66040</xdr:rowOff>
    </xdr:to>
    <xdr:cxnSp macro="">
      <xdr:nvCxnSpPr>
        <xdr:cNvPr id="254" name="直線コネクタ 253"/>
        <xdr:cNvCxnSpPr/>
      </xdr:nvCxnSpPr>
      <xdr:spPr>
        <a:xfrm flipV="1">
          <a:off x="14782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66040</xdr:rowOff>
    </xdr:to>
    <xdr:cxnSp macro="">
      <xdr:nvCxnSpPr>
        <xdr:cNvPr id="257" name="直線コネクタ 256"/>
        <xdr:cNvCxnSpPr/>
      </xdr:nvCxnSpPr>
      <xdr:spPr>
        <a:xfrm>
          <a:off x="13893800" y="960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60" name="直線コネクタ 259"/>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70" name="円/楕円 269"/>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71"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8" name="円/楕円 277"/>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9" name="テキスト ボックス 278"/>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の増となるが，ここ数年同水準で推移しており，</a:t>
          </a:r>
          <a:r>
            <a:rPr kumimoji="1" lang="ja-JP" altLang="ja-JP" sz="1300">
              <a:solidFill>
                <a:schemeClr val="dk1"/>
              </a:solidFill>
              <a:effectLst/>
              <a:latin typeface="+mn-lt"/>
              <a:ea typeface="+mn-ea"/>
              <a:cs typeface="+mn-cs"/>
            </a:rPr>
            <a:t>類似団体平均，全国平均及び茨城県平均を下回っている。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市単独補助金について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，補助金等見直し要領を策定し，毎年度予算編成時に見直しを行い抑制に努めているが，今後も同様に取り組み，削減に努める。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88900</xdr:rowOff>
    </xdr:from>
    <xdr:to>
      <xdr:col>24</xdr:col>
      <xdr:colOff>31750</xdr:colOff>
      <xdr:row>34</xdr:row>
      <xdr:rowOff>96520</xdr:rowOff>
    </xdr:to>
    <xdr:cxnSp macro="">
      <xdr:nvCxnSpPr>
        <xdr:cNvPr id="311" name="直線コネクタ 310"/>
        <xdr:cNvCxnSpPr/>
      </xdr:nvCxnSpPr>
      <xdr:spPr>
        <a:xfrm>
          <a:off x="15671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88900</xdr:rowOff>
    </xdr:from>
    <xdr:to>
      <xdr:col>22</xdr:col>
      <xdr:colOff>565150</xdr:colOff>
      <xdr:row>34</xdr:row>
      <xdr:rowOff>96520</xdr:rowOff>
    </xdr:to>
    <xdr:cxnSp macro="">
      <xdr:nvCxnSpPr>
        <xdr:cNvPr id="314" name="直線コネクタ 313"/>
        <xdr:cNvCxnSpPr/>
      </xdr:nvCxnSpPr>
      <xdr:spPr>
        <a:xfrm flipV="1">
          <a:off x="14782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34</xdr:row>
      <xdr:rowOff>100330</xdr:rowOff>
    </xdr:to>
    <xdr:cxnSp macro="">
      <xdr:nvCxnSpPr>
        <xdr:cNvPr id="317" name="直線コネクタ 316"/>
        <xdr:cNvCxnSpPr/>
      </xdr:nvCxnSpPr>
      <xdr:spPr>
        <a:xfrm flipV="1">
          <a:off x="13893800" y="592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100330</xdr:rowOff>
    </xdr:from>
    <xdr:to>
      <xdr:col>20</xdr:col>
      <xdr:colOff>158750</xdr:colOff>
      <xdr:row>34</xdr:row>
      <xdr:rowOff>115570</xdr:rowOff>
    </xdr:to>
    <xdr:cxnSp macro="">
      <xdr:nvCxnSpPr>
        <xdr:cNvPr id="320" name="直線コネクタ 319"/>
        <xdr:cNvCxnSpPr/>
      </xdr:nvCxnSpPr>
      <xdr:spPr>
        <a:xfrm flipV="1">
          <a:off x="13004800" y="5929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45720</xdr:rowOff>
    </xdr:from>
    <xdr:to>
      <xdr:col>24</xdr:col>
      <xdr:colOff>82550</xdr:colOff>
      <xdr:row>34</xdr:row>
      <xdr:rowOff>147320</xdr:rowOff>
    </xdr:to>
    <xdr:sp macro="" textlink="">
      <xdr:nvSpPr>
        <xdr:cNvPr id="330" name="円/楕円 329"/>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62247</xdr:rowOff>
    </xdr:from>
    <xdr:ext cx="762000" cy="259045"/>
    <xdr:sp macro="" textlink="">
      <xdr:nvSpPr>
        <xdr:cNvPr id="331"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2" name="円/楕円 331"/>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3" name="テキスト ボックス 332"/>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45720</xdr:rowOff>
    </xdr:from>
    <xdr:to>
      <xdr:col>21</xdr:col>
      <xdr:colOff>412750</xdr:colOff>
      <xdr:row>34</xdr:row>
      <xdr:rowOff>147320</xdr:rowOff>
    </xdr:to>
    <xdr:sp macro="" textlink="">
      <xdr:nvSpPr>
        <xdr:cNvPr id="334" name="円/楕円 333"/>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157497</xdr:rowOff>
    </xdr:from>
    <xdr:ext cx="762000" cy="259045"/>
    <xdr:sp macro="" textlink="">
      <xdr:nvSpPr>
        <xdr:cNvPr id="335" name="テキスト ボックス 334"/>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49530</xdr:rowOff>
    </xdr:from>
    <xdr:to>
      <xdr:col>20</xdr:col>
      <xdr:colOff>209550</xdr:colOff>
      <xdr:row>34</xdr:row>
      <xdr:rowOff>151130</xdr:rowOff>
    </xdr:to>
    <xdr:sp macro="" textlink="">
      <xdr:nvSpPr>
        <xdr:cNvPr id="336" name="円/楕円 335"/>
        <xdr:cNvSpPr/>
      </xdr:nvSpPr>
      <xdr:spPr>
        <a:xfrm>
          <a:off x="13843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161307</xdr:rowOff>
    </xdr:from>
    <xdr:ext cx="762000" cy="259045"/>
    <xdr:sp macro="" textlink="">
      <xdr:nvSpPr>
        <xdr:cNvPr id="337" name="テキスト ボックス 336"/>
        <xdr:cNvSpPr txBox="1"/>
      </xdr:nvSpPr>
      <xdr:spPr>
        <a:xfrm>
          <a:off x="13512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64770</xdr:rowOff>
    </xdr:from>
    <xdr:to>
      <xdr:col>19</xdr:col>
      <xdr:colOff>6350</xdr:colOff>
      <xdr:row>34</xdr:row>
      <xdr:rowOff>166370</xdr:rowOff>
    </xdr:to>
    <xdr:sp macro="" textlink="">
      <xdr:nvSpPr>
        <xdr:cNvPr id="338" name="円/楕円 337"/>
        <xdr:cNvSpPr/>
      </xdr:nvSpPr>
      <xdr:spPr>
        <a:xfrm>
          <a:off x="12954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5097</xdr:rowOff>
    </xdr:from>
    <xdr:ext cx="762000" cy="259045"/>
    <xdr:sp macro="" textlink="">
      <xdr:nvSpPr>
        <xdr:cNvPr id="339" name="テキスト ボックス 338"/>
        <xdr:cNvSpPr txBox="1"/>
      </xdr:nvSpPr>
      <xdr:spPr>
        <a:xfrm>
          <a:off x="12623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債</a:t>
          </a:r>
          <a:r>
            <a:rPr kumimoji="1" lang="ja-JP" altLang="en-US" sz="1300">
              <a:solidFill>
                <a:schemeClr val="dk1"/>
              </a:solidFill>
              <a:effectLst/>
              <a:latin typeface="+mn-lt"/>
              <a:ea typeface="+mn-ea"/>
              <a:cs typeface="+mn-cs"/>
            </a:rPr>
            <a:t>借入</a:t>
          </a:r>
          <a:r>
            <a:rPr kumimoji="1" lang="ja-JP" altLang="ja-JP" sz="1300">
              <a:solidFill>
                <a:schemeClr val="dk1"/>
              </a:solidFill>
              <a:effectLst/>
              <a:latin typeface="+mn-lt"/>
              <a:ea typeface="+mn-ea"/>
              <a:cs typeface="+mn-cs"/>
            </a:rPr>
            <a:t>額を償還元金以下として公債費の削減に取組んできたことにより年々減少傾向にあ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ポイント下がった。</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下回</a:t>
          </a:r>
          <a:r>
            <a:rPr kumimoji="1" lang="ja-JP" altLang="en-US" sz="1300">
              <a:solidFill>
                <a:schemeClr val="dk1"/>
              </a:solidFill>
              <a:effectLst/>
              <a:latin typeface="+mn-lt"/>
              <a:ea typeface="+mn-ea"/>
              <a:cs typeface="+mn-cs"/>
            </a:rPr>
            <a:t>っているものの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全国平均及び茨城県平均は上回っているため，引き続き，地方債借入を抑制するなど</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健全な</a:t>
          </a:r>
          <a:r>
            <a:rPr kumimoji="1" lang="ja-JP" altLang="ja-JP" sz="1300">
              <a:solidFill>
                <a:schemeClr val="dk1"/>
              </a:solidFill>
              <a:effectLst/>
              <a:latin typeface="+mn-lt"/>
              <a:ea typeface="+mn-ea"/>
              <a:cs typeface="+mn-cs"/>
            </a:rPr>
            <a:t>財政</a:t>
          </a:r>
          <a:r>
            <a:rPr kumimoji="1" lang="ja-JP" altLang="en-US" sz="1300">
              <a:solidFill>
                <a:schemeClr val="dk1"/>
              </a:solidFill>
              <a:effectLst/>
              <a:latin typeface="+mn-lt"/>
              <a:ea typeface="+mn-ea"/>
              <a:cs typeface="+mn-cs"/>
            </a:rPr>
            <a:t>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170815</xdr:rowOff>
    </xdr:from>
    <xdr:to>
      <xdr:col>7</xdr:col>
      <xdr:colOff>15875</xdr:colOff>
      <xdr:row>75</xdr:row>
      <xdr:rowOff>22225</xdr:rowOff>
    </xdr:to>
    <xdr:cxnSp macro="">
      <xdr:nvCxnSpPr>
        <xdr:cNvPr id="371" name="直線コネクタ 370"/>
        <xdr:cNvCxnSpPr/>
      </xdr:nvCxnSpPr>
      <xdr:spPr>
        <a:xfrm flipV="1">
          <a:off x="3987800" y="128581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22225</xdr:rowOff>
    </xdr:from>
    <xdr:to>
      <xdr:col>5</xdr:col>
      <xdr:colOff>549275</xdr:colOff>
      <xdr:row>75</xdr:row>
      <xdr:rowOff>46990</xdr:rowOff>
    </xdr:to>
    <xdr:cxnSp macro="">
      <xdr:nvCxnSpPr>
        <xdr:cNvPr id="374" name="直線コネクタ 373"/>
        <xdr:cNvCxnSpPr/>
      </xdr:nvCxnSpPr>
      <xdr:spPr>
        <a:xfrm flipV="1">
          <a:off x="3098800" y="128809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46990</xdr:rowOff>
    </xdr:to>
    <xdr:cxnSp macro="">
      <xdr:nvCxnSpPr>
        <xdr:cNvPr id="377" name="直線コネクタ 376"/>
        <xdr:cNvCxnSpPr/>
      </xdr:nvCxnSpPr>
      <xdr:spPr>
        <a:xfrm>
          <a:off x="2209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46990</xdr:rowOff>
    </xdr:to>
    <xdr:cxnSp macro="">
      <xdr:nvCxnSpPr>
        <xdr:cNvPr id="380" name="直線コネクタ 379"/>
        <xdr:cNvCxnSpPr/>
      </xdr:nvCxnSpPr>
      <xdr:spPr>
        <a:xfrm>
          <a:off x="1320800" y="12901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120015</xdr:rowOff>
    </xdr:from>
    <xdr:to>
      <xdr:col>7</xdr:col>
      <xdr:colOff>66675</xdr:colOff>
      <xdr:row>75</xdr:row>
      <xdr:rowOff>50165</xdr:rowOff>
    </xdr:to>
    <xdr:sp macro="" textlink="">
      <xdr:nvSpPr>
        <xdr:cNvPr id="390" name="円/楕円 389"/>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136542</xdr:rowOff>
    </xdr:from>
    <xdr:ext cx="762000" cy="259045"/>
    <xdr:sp macro="" textlink="">
      <xdr:nvSpPr>
        <xdr:cNvPr id="391" name="公債費該当値テキスト"/>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142875</xdr:rowOff>
    </xdr:from>
    <xdr:to>
      <xdr:col>5</xdr:col>
      <xdr:colOff>600075</xdr:colOff>
      <xdr:row>75</xdr:row>
      <xdr:rowOff>73025</xdr:rowOff>
    </xdr:to>
    <xdr:sp macro="" textlink="">
      <xdr:nvSpPr>
        <xdr:cNvPr id="392" name="円/楕円 391"/>
        <xdr:cNvSpPr/>
      </xdr:nvSpPr>
      <xdr:spPr>
        <a:xfrm>
          <a:off x="3937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93" name="テキスト ボックス 392"/>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94" name="円/楕円 393"/>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82566</xdr:rowOff>
    </xdr:from>
    <xdr:ext cx="762000" cy="259045"/>
    <xdr:sp macro="" textlink="">
      <xdr:nvSpPr>
        <xdr:cNvPr id="395" name="テキスト ボックス 394"/>
        <xdr:cNvSpPr txBox="1"/>
      </xdr:nvSpPr>
      <xdr:spPr>
        <a:xfrm>
          <a:off x="2717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6" name="円/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163830</xdr:rowOff>
    </xdr:from>
    <xdr:to>
      <xdr:col>1</xdr:col>
      <xdr:colOff>676275</xdr:colOff>
      <xdr:row>75</xdr:row>
      <xdr:rowOff>93980</xdr:rowOff>
    </xdr:to>
    <xdr:sp macro="" textlink="">
      <xdr:nvSpPr>
        <xdr:cNvPr id="398" name="円/楕円 397"/>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78757</xdr:rowOff>
    </xdr:from>
    <xdr:ext cx="762000" cy="259045"/>
    <xdr:sp macro="" textlink="">
      <xdr:nvSpPr>
        <xdr:cNvPr id="399" name="テキスト ボックス 398"/>
        <xdr:cNvSpPr txBox="1"/>
      </xdr:nvSpPr>
      <xdr:spPr>
        <a:xfrm>
          <a:off x="939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人件費及び物件費は類似団体平均を上回っているが，扶助費，補助費等及び繰出金では類似団体平均を下回っており，中でも補助費等については，予算編成時に補助金見直要領に基づき見直しを行い抑制に努めているため，大きく下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今後は，定員適正化計画に基づく職員数削減や，機構改革及び公共施設の統廃合により，人件費及び物件費でもコスト削減を図っていく。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96520</xdr:rowOff>
    </xdr:to>
    <xdr:cxnSp macro="">
      <xdr:nvCxnSpPr>
        <xdr:cNvPr id="432" name="直線コネクタ 431"/>
        <xdr:cNvCxnSpPr/>
      </xdr:nvCxnSpPr>
      <xdr:spPr>
        <a:xfrm>
          <a:off x="15671800" y="13065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111761</xdr:rowOff>
    </xdr:to>
    <xdr:cxnSp macro="">
      <xdr:nvCxnSpPr>
        <xdr:cNvPr id="435" name="直線コネクタ 434"/>
        <xdr:cNvCxnSpPr/>
      </xdr:nvCxnSpPr>
      <xdr:spPr>
        <a:xfrm flipV="1">
          <a:off x="14782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111761</xdr:rowOff>
    </xdr:to>
    <xdr:cxnSp macro="">
      <xdr:nvCxnSpPr>
        <xdr:cNvPr id="438" name="直線コネクタ 437"/>
        <xdr:cNvCxnSpPr/>
      </xdr:nvCxnSpPr>
      <xdr:spPr>
        <a:xfrm>
          <a:off x="13893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66039</xdr:rowOff>
    </xdr:to>
    <xdr:cxnSp macro="">
      <xdr:nvCxnSpPr>
        <xdr:cNvPr id="441" name="直線コネクタ 440"/>
        <xdr:cNvCxnSpPr/>
      </xdr:nvCxnSpPr>
      <xdr:spPr>
        <a:xfrm>
          <a:off x="13004800" y="13042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51" name="円/楕円 450"/>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52"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53" name="円/楕円 45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4" name="テキスト ボックス 45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5" name="円/楕円 45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56" name="テキスト ボックス 455"/>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7" name="円/楕円 456"/>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8" name="テキスト ボックス 457"/>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9" name="円/楕円 45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60" name="テキスト ボックス 459"/>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茨城県常陸大宮市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26873</xdr:rowOff>
    </xdr:from>
    <xdr:to>
      <xdr:col>4</xdr:col>
      <xdr:colOff>1117600</xdr:colOff>
      <xdr:row>18</xdr:row>
      <xdr:rowOff>66751</xdr:rowOff>
    </xdr:to>
    <xdr:cxnSp macro="">
      <xdr:nvCxnSpPr>
        <xdr:cNvPr id="50" name="直線コネクタ 49"/>
        <xdr:cNvCxnSpPr/>
      </xdr:nvCxnSpPr>
      <xdr:spPr bwMode="auto">
        <a:xfrm flipV="1">
          <a:off x="5003800" y="3160598"/>
          <a:ext cx="647700" cy="3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24295</xdr:rowOff>
    </xdr:from>
    <xdr:to>
      <xdr:col>4</xdr:col>
      <xdr:colOff>469900</xdr:colOff>
      <xdr:row>18</xdr:row>
      <xdr:rowOff>66751</xdr:rowOff>
    </xdr:to>
    <xdr:cxnSp macro="">
      <xdr:nvCxnSpPr>
        <xdr:cNvPr id="53" name="直線コネクタ 52"/>
        <xdr:cNvCxnSpPr/>
      </xdr:nvCxnSpPr>
      <xdr:spPr bwMode="auto">
        <a:xfrm>
          <a:off x="4305300" y="3158020"/>
          <a:ext cx="698500" cy="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158305</xdr:rowOff>
    </xdr:from>
    <xdr:to>
      <xdr:col>3</xdr:col>
      <xdr:colOff>904875</xdr:colOff>
      <xdr:row>18</xdr:row>
      <xdr:rowOff>24295</xdr:rowOff>
    </xdr:to>
    <xdr:cxnSp macro="">
      <xdr:nvCxnSpPr>
        <xdr:cNvPr id="56" name="直線コネクタ 55"/>
        <xdr:cNvCxnSpPr/>
      </xdr:nvCxnSpPr>
      <xdr:spPr bwMode="auto">
        <a:xfrm>
          <a:off x="3606800" y="3120580"/>
          <a:ext cx="698500" cy="3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155372</xdr:rowOff>
    </xdr:from>
    <xdr:to>
      <xdr:col>3</xdr:col>
      <xdr:colOff>206375</xdr:colOff>
      <xdr:row>17</xdr:row>
      <xdr:rowOff>158305</xdr:rowOff>
    </xdr:to>
    <xdr:cxnSp macro="">
      <xdr:nvCxnSpPr>
        <xdr:cNvPr id="59" name="直線コネクタ 58"/>
        <xdr:cNvCxnSpPr/>
      </xdr:nvCxnSpPr>
      <xdr:spPr bwMode="auto">
        <a:xfrm>
          <a:off x="2908300" y="3117647"/>
          <a:ext cx="698500" cy="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147523</xdr:rowOff>
    </xdr:from>
    <xdr:to>
      <xdr:col>5</xdr:col>
      <xdr:colOff>34925</xdr:colOff>
      <xdr:row>18</xdr:row>
      <xdr:rowOff>77673</xdr:rowOff>
    </xdr:to>
    <xdr:sp macro="" textlink="">
      <xdr:nvSpPr>
        <xdr:cNvPr id="69" name="円/楕円 68"/>
        <xdr:cNvSpPr/>
      </xdr:nvSpPr>
      <xdr:spPr bwMode="auto">
        <a:xfrm>
          <a:off x="56007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119600</xdr:rowOff>
    </xdr:from>
    <xdr:ext cx="762000" cy="259045"/>
    <xdr:sp macro="" textlink="">
      <xdr:nvSpPr>
        <xdr:cNvPr id="70" name="人口1人当たり決算額の推移該当値テキスト130"/>
        <xdr:cNvSpPr txBox="1"/>
      </xdr:nvSpPr>
      <xdr:spPr>
        <a:xfrm>
          <a:off x="5740400" y="30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91,134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15951</xdr:rowOff>
    </xdr:from>
    <xdr:to>
      <xdr:col>4</xdr:col>
      <xdr:colOff>520700</xdr:colOff>
      <xdr:row>18</xdr:row>
      <xdr:rowOff>117551</xdr:rowOff>
    </xdr:to>
    <xdr:sp macro="" textlink="">
      <xdr:nvSpPr>
        <xdr:cNvPr id="71" name="円/楕円 70"/>
        <xdr:cNvSpPr/>
      </xdr:nvSpPr>
      <xdr:spPr bwMode="auto">
        <a:xfrm>
          <a:off x="4953000" y="314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102328</xdr:rowOff>
    </xdr:from>
    <xdr:ext cx="736600" cy="259045"/>
    <xdr:sp macro="" textlink="">
      <xdr:nvSpPr>
        <xdr:cNvPr id="72" name="テキスト ボックス 71"/>
        <xdr:cNvSpPr txBox="1"/>
      </xdr:nvSpPr>
      <xdr:spPr>
        <a:xfrm>
          <a:off x="4622800" y="323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144945</xdr:rowOff>
    </xdr:from>
    <xdr:to>
      <xdr:col>3</xdr:col>
      <xdr:colOff>955675</xdr:colOff>
      <xdr:row>18</xdr:row>
      <xdr:rowOff>75095</xdr:rowOff>
    </xdr:to>
    <xdr:sp macro="" textlink="">
      <xdr:nvSpPr>
        <xdr:cNvPr id="73" name="円/楕円 72"/>
        <xdr:cNvSpPr/>
      </xdr:nvSpPr>
      <xdr:spPr bwMode="auto">
        <a:xfrm>
          <a:off x="4254500" y="31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59872</xdr:rowOff>
    </xdr:from>
    <xdr:ext cx="762000" cy="259045"/>
    <xdr:sp macro="" textlink="">
      <xdr:nvSpPr>
        <xdr:cNvPr id="74" name="テキスト ボックス 73"/>
        <xdr:cNvSpPr txBox="1"/>
      </xdr:nvSpPr>
      <xdr:spPr>
        <a:xfrm>
          <a:off x="3924300" y="319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107505</xdr:rowOff>
    </xdr:from>
    <xdr:to>
      <xdr:col>3</xdr:col>
      <xdr:colOff>257175</xdr:colOff>
      <xdr:row>18</xdr:row>
      <xdr:rowOff>37655</xdr:rowOff>
    </xdr:to>
    <xdr:sp macro="" textlink="">
      <xdr:nvSpPr>
        <xdr:cNvPr id="75" name="円/楕円 74"/>
        <xdr:cNvSpPr/>
      </xdr:nvSpPr>
      <xdr:spPr bwMode="auto">
        <a:xfrm>
          <a:off x="3556000" y="306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22432</xdr:rowOff>
    </xdr:from>
    <xdr:ext cx="762000" cy="259045"/>
    <xdr:sp macro="" textlink="">
      <xdr:nvSpPr>
        <xdr:cNvPr id="76" name="テキスト ボックス 75"/>
        <xdr:cNvSpPr txBox="1"/>
      </xdr:nvSpPr>
      <xdr:spPr>
        <a:xfrm>
          <a:off x="3225800" y="31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104572</xdr:rowOff>
    </xdr:from>
    <xdr:to>
      <xdr:col>2</xdr:col>
      <xdr:colOff>692150</xdr:colOff>
      <xdr:row>18</xdr:row>
      <xdr:rowOff>34722</xdr:rowOff>
    </xdr:to>
    <xdr:sp macro="" textlink="">
      <xdr:nvSpPr>
        <xdr:cNvPr id="77" name="円/楕円 76"/>
        <xdr:cNvSpPr/>
      </xdr:nvSpPr>
      <xdr:spPr bwMode="auto">
        <a:xfrm>
          <a:off x="2857500" y="306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19499</xdr:rowOff>
    </xdr:from>
    <xdr:ext cx="762000" cy="259045"/>
    <xdr:sp macro="" textlink="">
      <xdr:nvSpPr>
        <xdr:cNvPr id="78" name="テキスト ボックス 77"/>
        <xdr:cNvSpPr txBox="1"/>
      </xdr:nvSpPr>
      <xdr:spPr>
        <a:xfrm>
          <a:off x="2527300" y="315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326168</xdr:rowOff>
    </xdr:from>
    <xdr:to>
      <xdr:col>4</xdr:col>
      <xdr:colOff>1117600</xdr:colOff>
      <xdr:row>38</xdr:row>
      <xdr:rowOff>943</xdr:rowOff>
    </xdr:to>
    <xdr:cxnSp macro="">
      <xdr:nvCxnSpPr>
        <xdr:cNvPr id="112" name="直線コネクタ 111"/>
        <xdr:cNvCxnSpPr/>
      </xdr:nvCxnSpPr>
      <xdr:spPr bwMode="auto">
        <a:xfrm>
          <a:off x="5003800" y="7450868"/>
          <a:ext cx="647700" cy="1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307643</xdr:rowOff>
    </xdr:from>
    <xdr:to>
      <xdr:col>4</xdr:col>
      <xdr:colOff>469900</xdr:colOff>
      <xdr:row>37</xdr:row>
      <xdr:rowOff>326168</xdr:rowOff>
    </xdr:to>
    <xdr:cxnSp macro="">
      <xdr:nvCxnSpPr>
        <xdr:cNvPr id="115" name="直線コネクタ 114"/>
        <xdr:cNvCxnSpPr/>
      </xdr:nvCxnSpPr>
      <xdr:spPr bwMode="auto">
        <a:xfrm>
          <a:off x="4305300" y="7432343"/>
          <a:ext cx="698500" cy="1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295414</xdr:rowOff>
    </xdr:from>
    <xdr:to>
      <xdr:col>3</xdr:col>
      <xdr:colOff>904875</xdr:colOff>
      <xdr:row>37</xdr:row>
      <xdr:rowOff>307643</xdr:rowOff>
    </xdr:to>
    <xdr:cxnSp macro="">
      <xdr:nvCxnSpPr>
        <xdr:cNvPr id="118" name="直線コネクタ 117"/>
        <xdr:cNvCxnSpPr/>
      </xdr:nvCxnSpPr>
      <xdr:spPr bwMode="auto">
        <a:xfrm>
          <a:off x="3606800" y="7420114"/>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293809</xdr:rowOff>
    </xdr:from>
    <xdr:to>
      <xdr:col>3</xdr:col>
      <xdr:colOff>206375</xdr:colOff>
      <xdr:row>37</xdr:row>
      <xdr:rowOff>295414</xdr:rowOff>
    </xdr:to>
    <xdr:cxnSp macro="">
      <xdr:nvCxnSpPr>
        <xdr:cNvPr id="121" name="直線コネクタ 120"/>
        <xdr:cNvCxnSpPr/>
      </xdr:nvCxnSpPr>
      <xdr:spPr bwMode="auto">
        <a:xfrm>
          <a:off x="2908300" y="7418509"/>
          <a:ext cx="698500" cy="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293043</xdr:rowOff>
    </xdr:from>
    <xdr:to>
      <xdr:col>5</xdr:col>
      <xdr:colOff>34925</xdr:colOff>
      <xdr:row>38</xdr:row>
      <xdr:rowOff>51743</xdr:rowOff>
    </xdr:to>
    <xdr:sp macro="" textlink="">
      <xdr:nvSpPr>
        <xdr:cNvPr id="131" name="円/楕円 130"/>
        <xdr:cNvSpPr/>
      </xdr:nvSpPr>
      <xdr:spPr bwMode="auto">
        <a:xfrm>
          <a:off x="5600700" y="741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275368</xdr:rowOff>
    </xdr:from>
    <xdr:to>
      <xdr:col>4</xdr:col>
      <xdr:colOff>520700</xdr:colOff>
      <xdr:row>38</xdr:row>
      <xdr:rowOff>34068</xdr:rowOff>
    </xdr:to>
    <xdr:sp macro="" textlink="">
      <xdr:nvSpPr>
        <xdr:cNvPr id="133" name="円/楕円 132"/>
        <xdr:cNvSpPr/>
      </xdr:nvSpPr>
      <xdr:spPr bwMode="auto">
        <a:xfrm>
          <a:off x="4953000" y="740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18845</xdr:rowOff>
    </xdr:from>
    <xdr:ext cx="736600" cy="259045"/>
    <xdr:sp macro="" textlink="">
      <xdr:nvSpPr>
        <xdr:cNvPr id="134" name="テキスト ボックス 133"/>
        <xdr:cNvSpPr txBox="1"/>
      </xdr:nvSpPr>
      <xdr:spPr>
        <a:xfrm>
          <a:off x="4622800" y="748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256843</xdr:rowOff>
    </xdr:from>
    <xdr:to>
      <xdr:col>3</xdr:col>
      <xdr:colOff>955675</xdr:colOff>
      <xdr:row>38</xdr:row>
      <xdr:rowOff>15543</xdr:rowOff>
    </xdr:to>
    <xdr:sp macro="" textlink="">
      <xdr:nvSpPr>
        <xdr:cNvPr id="135" name="円/楕円 134"/>
        <xdr:cNvSpPr/>
      </xdr:nvSpPr>
      <xdr:spPr bwMode="auto">
        <a:xfrm>
          <a:off x="4254500" y="73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25720</xdr:rowOff>
    </xdr:from>
    <xdr:ext cx="762000" cy="259045"/>
    <xdr:sp macro="" textlink="">
      <xdr:nvSpPr>
        <xdr:cNvPr id="136" name="テキスト ボックス 135"/>
        <xdr:cNvSpPr txBox="1"/>
      </xdr:nvSpPr>
      <xdr:spPr>
        <a:xfrm>
          <a:off x="3924300" y="715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32,587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244614</xdr:rowOff>
    </xdr:from>
    <xdr:to>
      <xdr:col>3</xdr:col>
      <xdr:colOff>257175</xdr:colOff>
      <xdr:row>38</xdr:row>
      <xdr:rowOff>3314</xdr:rowOff>
    </xdr:to>
    <xdr:sp macro="" textlink="">
      <xdr:nvSpPr>
        <xdr:cNvPr id="137" name="円/楕円 136"/>
        <xdr:cNvSpPr/>
      </xdr:nvSpPr>
      <xdr:spPr bwMode="auto">
        <a:xfrm>
          <a:off x="3556000" y="736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13491</xdr:rowOff>
    </xdr:from>
    <xdr:ext cx="762000" cy="259045"/>
    <xdr:sp macro="" textlink="">
      <xdr:nvSpPr>
        <xdr:cNvPr id="138" name="テキスト ボックス 137"/>
        <xdr:cNvSpPr txBox="1"/>
      </xdr:nvSpPr>
      <xdr:spPr>
        <a:xfrm>
          <a:off x="3225800" y="71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243009</xdr:rowOff>
    </xdr:from>
    <xdr:to>
      <xdr:col>2</xdr:col>
      <xdr:colOff>692150</xdr:colOff>
      <xdr:row>38</xdr:row>
      <xdr:rowOff>1709</xdr:rowOff>
    </xdr:to>
    <xdr:sp macro="" textlink="">
      <xdr:nvSpPr>
        <xdr:cNvPr id="139" name="円/楕円 138"/>
        <xdr:cNvSpPr/>
      </xdr:nvSpPr>
      <xdr:spPr bwMode="auto">
        <a:xfrm>
          <a:off x="2857500" y="736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11886</xdr:rowOff>
    </xdr:from>
    <xdr:ext cx="762000" cy="259045"/>
    <xdr:sp macro="" textlink="">
      <xdr:nvSpPr>
        <xdr:cNvPr id="140" name="テキスト ボックス 139"/>
        <xdr:cNvSpPr txBox="1"/>
      </xdr:nvSpPr>
      <xdr:spPr>
        <a:xfrm>
          <a:off x="2527300" y="71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財政調整基金残高は，予算執行時での節減及び財源の確保により，基金取り崩しを行わなかったこと，また，決算剰余金分として</a:t>
          </a:r>
          <a:r>
            <a:rPr kumimoji="1" lang="en-US" altLang="ja-JP" sz="1200">
              <a:latin typeface="ＭＳ ゴシック" pitchFamily="49" charset="-128"/>
              <a:ea typeface="ＭＳ ゴシック" pitchFamily="49" charset="-128"/>
            </a:rPr>
            <a:t>563</a:t>
          </a:r>
          <a:r>
            <a:rPr kumimoji="1" lang="ja-JP" altLang="en-US" sz="1200">
              <a:latin typeface="ＭＳ ゴシック" pitchFamily="49" charset="-128"/>
              <a:ea typeface="ＭＳ ゴシック" pitchFamily="49" charset="-128"/>
            </a:rPr>
            <a:t>百万（</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ポイント）の積み立てを行った結果，前年度より</a:t>
          </a:r>
          <a:r>
            <a:rPr kumimoji="1" lang="en-US" altLang="ja-JP" sz="1200">
              <a:latin typeface="ＭＳ ゴシック" pitchFamily="49" charset="-128"/>
              <a:ea typeface="ＭＳ ゴシック" pitchFamily="49" charset="-128"/>
            </a:rPr>
            <a:t>4.37</a:t>
          </a:r>
          <a:r>
            <a:rPr kumimoji="1" lang="ja-JP" altLang="en-US" sz="1200">
              <a:latin typeface="ＭＳ ゴシック" pitchFamily="49" charset="-128"/>
              <a:ea typeface="ＭＳ ゴシック" pitchFamily="49" charset="-128"/>
            </a:rPr>
            <a:t>ポイント増となっている。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実質収支額は，法人市民税が企業業績の好転により前年度より</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百万円の増，市税滞納分及び延滞金が，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市税の滞納解消に努めたことから</a:t>
          </a:r>
          <a:r>
            <a:rPr kumimoji="1" lang="ja-JP" altLang="en-US" sz="1200">
              <a:latin typeface="ＭＳ ゴシック" pitchFamily="49" charset="-128"/>
              <a:ea typeface="ＭＳ ゴシック" pitchFamily="49" charset="-128"/>
            </a:rPr>
            <a:t>前年度より</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百万円の増となるなど，</a:t>
          </a:r>
          <a:r>
            <a:rPr kumimoji="1" lang="en-US" altLang="ja-JP" sz="1200">
              <a:latin typeface="ＭＳ ゴシック" pitchFamily="49" charset="-128"/>
              <a:ea typeface="ＭＳ ゴシック" pitchFamily="49" charset="-128"/>
            </a:rPr>
            <a:t>225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ポイント）増となったことから，前年度より</a:t>
          </a:r>
          <a:r>
            <a:rPr kumimoji="1" lang="en-US" altLang="ja-JP" sz="1200">
              <a:latin typeface="ＭＳ ゴシック" pitchFamily="49" charset="-128"/>
              <a:ea typeface="ＭＳ ゴシック" pitchFamily="49" charset="-128"/>
            </a:rPr>
            <a:t>1.66</a:t>
          </a:r>
          <a:r>
            <a:rPr kumimoji="1" lang="ja-JP" altLang="en-US" sz="1200">
              <a:latin typeface="ＭＳ ゴシック" pitchFamily="49" charset="-128"/>
              <a:ea typeface="ＭＳ ゴシック" pitchFamily="49" charset="-128"/>
            </a:rPr>
            <a:t>ポイント増となり，実質単年度収支も</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ポイント増となっている。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全会計が黒字決算であり連結実質赤字比率は算定されていない。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上水道事業会計では，</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繰越工事等に伴う未払金の計上により流動負債が</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246</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百万円増となったことから実質収支が</a:t>
          </a:r>
          <a:r>
            <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2.12</a:t>
          </a:r>
          <a:r>
            <a:rPr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ポイント減となったが，一時的なものであるため今後は改善される見込みである。</a:t>
          </a:r>
          <a:endParaRPr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　国民健康保険特別会計（事業勘定）では，国保加入世帯数の減などから国民健康保険税が減収となったことから，実質収支が</a:t>
          </a:r>
          <a:r>
            <a:rPr kumimoji="1" lang="en-US" altLang="ja-JP"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0.69</a:t>
          </a:r>
          <a:r>
            <a:rPr kumimoji="1" lang="ja-JP" altLang="en-US" sz="1400" b="0" i="0" u="none" strike="noStrike">
              <a:solidFill>
                <a:schemeClr val="dk1"/>
              </a:solidFill>
              <a:effectLst/>
              <a:latin typeface="ＭＳ ゴシック" panose="020B0609070205080204" pitchFamily="49" charset="-128"/>
              <a:ea typeface="ＭＳ ゴシック" panose="020B0609070205080204" pitchFamily="49" charset="-128"/>
              <a:cs typeface="+mn-cs"/>
            </a:rPr>
            <a:t>ポイント減となった。国民健康保険税の大幅な増は見込めない状況であるので，今後はさらなる経常経費の削減に努めるほか，保険税の見直しについても検討課題となってきている。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町村合併における重点施策である常陸大宮済生会病院建設事業に係る合併特例債発行の影響により，元利償還金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となったことを受け（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年度がピーク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地方債借入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を償還元金以下として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に取り組んだ結果，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年々減少し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では，交付税参入率の高い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を優先的に借り入れ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た結果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算入公債費等が年々増加しており，平成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今後も地方債借入の抑制を図るなど，健全な財政運営に努める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将来負担額においては，小中学校（４校分）の耐震化での地方債借入が</a:t>
          </a:r>
          <a:r>
            <a:rPr kumimoji="1" lang="en-US" altLang="ja-JP" sz="1300">
              <a:latin typeface="ＭＳ ゴシック" pitchFamily="49" charset="-128"/>
              <a:ea typeface="ＭＳ ゴシック" pitchFamily="49" charset="-128"/>
            </a:rPr>
            <a:t>1,450</a:t>
          </a:r>
          <a:r>
            <a:rPr kumimoji="1" lang="ja-JP" altLang="en-US" sz="1300">
              <a:latin typeface="ＭＳ ゴシック" pitchFamily="49" charset="-128"/>
              <a:ea typeface="ＭＳ ゴシック" pitchFamily="49" charset="-128"/>
            </a:rPr>
            <a:t>百万円となったことから，一般会計等に係る地方債の残高が前年度から</a:t>
          </a:r>
          <a:r>
            <a:rPr kumimoji="1" lang="en-US" altLang="ja-JP" sz="1300">
              <a:latin typeface="ＭＳ ゴシック" pitchFamily="49" charset="-128"/>
              <a:ea typeface="ＭＳ ゴシック" pitchFamily="49" charset="-128"/>
            </a:rPr>
            <a:t>1,109</a:t>
          </a:r>
          <a:r>
            <a:rPr kumimoji="1" lang="ja-JP" altLang="en-US" sz="1300">
              <a:latin typeface="ＭＳ ゴシック" pitchFamily="49" charset="-128"/>
              <a:ea typeface="ＭＳ ゴシック" pitchFamily="49" charset="-128"/>
            </a:rPr>
            <a:t>百万円の増となったが，平成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年度以降，地方債借入を抑制してきたことから特別会計等の地方債残高が減少した結果，公営企業債等繰入見込額が前年度より</a:t>
          </a:r>
          <a:r>
            <a:rPr kumimoji="1" lang="en-US" altLang="ja-JP" sz="1300">
              <a:latin typeface="ＭＳ ゴシック" pitchFamily="49" charset="-128"/>
              <a:ea typeface="ＭＳ ゴシック" pitchFamily="49" charset="-128"/>
            </a:rPr>
            <a:t>248</a:t>
          </a:r>
          <a:r>
            <a:rPr kumimoji="1" lang="ja-JP" altLang="en-US" sz="1300">
              <a:latin typeface="ＭＳ ゴシック" pitchFamily="49" charset="-128"/>
              <a:ea typeface="ＭＳ ゴシック" pitchFamily="49" charset="-128"/>
            </a:rPr>
            <a:t>百万円の減となった。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また，充当可能財源等においては，予算執行時に節減に努めたことなどから，財政調整基金に</a:t>
          </a:r>
          <a:r>
            <a:rPr kumimoji="1" lang="en-US" altLang="ja-JP" sz="1300">
              <a:latin typeface="ＭＳ ゴシック" pitchFamily="49" charset="-128"/>
              <a:ea typeface="ＭＳ ゴシック" pitchFamily="49" charset="-128"/>
            </a:rPr>
            <a:t>567</a:t>
          </a:r>
          <a:r>
            <a:rPr kumimoji="1" lang="ja-JP" altLang="en-US" sz="1300">
              <a:latin typeface="ＭＳ ゴシック" pitchFamily="49" charset="-128"/>
              <a:ea typeface="ＭＳ ゴシック" pitchFamily="49" charset="-128"/>
            </a:rPr>
            <a:t>百万円を，市債管理基金に</a:t>
          </a:r>
          <a:r>
            <a:rPr kumimoji="1" lang="en-US" altLang="ja-JP" sz="1300">
              <a:latin typeface="ＭＳ ゴシック" pitchFamily="49" charset="-128"/>
              <a:ea typeface="ＭＳ ゴシック" pitchFamily="49" charset="-128"/>
            </a:rPr>
            <a:t>284</a:t>
          </a:r>
          <a:r>
            <a:rPr kumimoji="1" lang="ja-JP" altLang="en-US" sz="1300">
              <a:latin typeface="ＭＳ ゴシック" pitchFamily="49" charset="-128"/>
              <a:ea typeface="ＭＳ ゴシック" pitchFamily="49" charset="-128"/>
            </a:rPr>
            <a:t>百万円を，それぞれ年度末に積み立てられたことなどから，充当可能基金が前年度より</a:t>
          </a:r>
          <a:r>
            <a:rPr kumimoji="1" lang="en-US" altLang="ja-JP" sz="1300">
              <a:latin typeface="ＭＳ ゴシック" pitchFamily="49" charset="-128"/>
              <a:ea typeface="ＭＳ ゴシック" pitchFamily="49" charset="-128"/>
            </a:rPr>
            <a:t>912</a:t>
          </a:r>
          <a:r>
            <a:rPr kumimoji="1" lang="ja-JP" altLang="en-US" sz="1300">
              <a:latin typeface="ＭＳ ゴシック" pitchFamily="49" charset="-128"/>
              <a:ea typeface="ＭＳ ゴシック" pitchFamily="49" charset="-128"/>
            </a:rPr>
            <a:t>百万円増となった。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今後も地方債借入の抑制を図るなど，健全な財政運営に努める。</a:t>
          </a:r>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25216732</v>
      </c>
      <c r="BO4" s="349"/>
      <c r="BP4" s="349"/>
      <c r="BQ4" s="349"/>
      <c r="BR4" s="349"/>
      <c r="BS4" s="349"/>
      <c r="BT4" s="349"/>
      <c r="BU4" s="350"/>
      <c r="BV4" s="348">
        <v>23032501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23592622</v>
      </c>
      <c r="BO5" s="386"/>
      <c r="BP5" s="386"/>
      <c r="BQ5" s="386"/>
      <c r="BR5" s="386"/>
      <c r="BS5" s="386"/>
      <c r="BT5" s="386"/>
      <c r="BU5" s="387"/>
      <c r="BV5" s="385">
        <v>21735069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84.1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1624110</v>
      </c>
      <c r="BO6" s="386"/>
      <c r="BP6" s="386"/>
      <c r="BQ6" s="386"/>
      <c r="BR6" s="386"/>
      <c r="BS6" s="386"/>
      <c r="BT6" s="386"/>
      <c r="BU6" s="387"/>
      <c r="BV6" s="385">
        <v>1297432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90.5</v>
      </c>
      <c r="CU6" s="423"/>
      <c r="CV6" s="423"/>
      <c r="CW6" s="423"/>
      <c r="CX6" s="423"/>
      <c r="CY6" s="423"/>
      <c r="CZ6" s="423"/>
      <c r="DA6" s="424"/>
      <c r="DB6" s="422">
        <v>90.4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254923</v>
      </c>
      <c r="BO7" s="386"/>
      <c r="BP7" s="386"/>
      <c r="BQ7" s="386"/>
      <c r="BR7" s="386"/>
      <c r="BS7" s="386"/>
      <c r="BT7" s="386"/>
      <c r="BU7" s="387"/>
      <c r="BV7" s="385">
        <v>153471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14799077</v>
      </c>
      <c r="CU7" s="386"/>
      <c r="CV7" s="386"/>
      <c r="CW7" s="386"/>
      <c r="CX7" s="386"/>
      <c r="CY7" s="386"/>
      <c r="CZ7" s="386"/>
      <c r="DA7" s="387"/>
      <c r="DB7" s="385">
        <v>15068675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1369187</v>
      </c>
      <c r="BO8" s="386"/>
      <c r="BP8" s="386"/>
      <c r="BQ8" s="386"/>
      <c r="BR8" s="386"/>
      <c r="BS8" s="386"/>
      <c r="BT8" s="386"/>
      <c r="BU8" s="387"/>
      <c r="BV8" s="385">
        <v>1143961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45178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225226</v>
      </c>
      <c r="BO9" s="386"/>
      <c r="BP9" s="386"/>
      <c r="BQ9" s="386"/>
      <c r="BR9" s="386"/>
      <c r="BS9" s="386"/>
      <c r="BT9" s="386"/>
      <c r="BU9" s="387"/>
      <c r="BV9" s="385">
        <v>111310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16.7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47808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567178</v>
      </c>
      <c r="BO10" s="386"/>
      <c r="BP10" s="386"/>
      <c r="BQ10" s="386"/>
      <c r="BR10" s="386"/>
      <c r="BS10" s="386"/>
      <c r="BT10" s="386"/>
      <c r="BU10" s="387"/>
      <c r="BV10" s="385">
        <v>511435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71</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44708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44478</v>
      </c>
      <c r="S13" s="467"/>
      <c r="T13" s="467"/>
      <c r="U13" s="467"/>
      <c r="V13" s="468"/>
      <c r="W13" s="401" t="s">
        <v>125</v>
      </c>
      <c r="X13" s="402"/>
      <c r="Y13" s="402"/>
      <c r="Z13" s="402"/>
      <c r="AA13" s="402"/>
      <c r="AB13" s="392"/>
      <c r="AC13" s="436">
        <v>2399</v>
      </c>
      <c r="AD13" s="437"/>
      <c r="AE13" s="437"/>
      <c r="AF13" s="437"/>
      <c r="AG13" s="476"/>
      <c r="AH13" s="436">
        <v>3499</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792404</v>
      </c>
      <c r="BO13" s="386"/>
      <c r="BP13" s="386"/>
      <c r="BQ13" s="386"/>
      <c r="BR13" s="386"/>
      <c r="BS13" s="386"/>
      <c r="BT13" s="386"/>
      <c r="BU13" s="387"/>
      <c r="BV13" s="385">
        <v>622816</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45218</v>
      </c>
      <c r="S14" s="467"/>
      <c r="T14" s="467"/>
      <c r="U14" s="467"/>
      <c r="V14" s="468"/>
      <c r="W14" s="375"/>
      <c r="X14" s="376"/>
      <c r="Y14" s="376"/>
      <c r="Z14" s="376"/>
      <c r="AA14" s="376"/>
      <c r="AB14" s="365"/>
      <c r="AC14" s="469">
        <v>11.2</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35.200000000000003</v>
      </c>
      <c r="CU14" s="481"/>
      <c r="CV14" s="481"/>
      <c r="CW14" s="481"/>
      <c r="CX14" s="481"/>
      <c r="CY14" s="481"/>
      <c r="CZ14" s="481"/>
      <c r="DA14" s="482"/>
      <c r="DB14" s="480">
        <v>35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44989</v>
      </c>
      <c r="S15" s="467"/>
      <c r="T15" s="467"/>
      <c r="U15" s="467"/>
      <c r="V15" s="468"/>
      <c r="W15" s="401" t="s">
        <v>132</v>
      </c>
      <c r="X15" s="402"/>
      <c r="Y15" s="402"/>
      <c r="Z15" s="402"/>
      <c r="AA15" s="402"/>
      <c r="AB15" s="392"/>
      <c r="AC15" s="436">
        <v>6639</v>
      </c>
      <c r="AD15" s="437"/>
      <c r="AE15" s="437"/>
      <c r="AF15" s="437"/>
      <c r="AG15" s="476"/>
      <c r="AH15" s="436">
        <v>7797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4527535</v>
      </c>
      <c r="BO15" s="349"/>
      <c r="BP15" s="349"/>
      <c r="BQ15" s="349"/>
      <c r="BR15" s="349"/>
      <c r="BS15" s="349"/>
      <c r="BT15" s="349"/>
      <c r="BU15" s="350"/>
      <c r="BV15" s="348">
        <v>4558208</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31.1</v>
      </c>
      <c r="AD16" s="470"/>
      <c r="AE16" s="470"/>
      <c r="AF16" s="470"/>
      <c r="AG16" s="471"/>
      <c r="AH16" s="469">
        <v>31.9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10255043</v>
      </c>
      <c r="BO16" s="386"/>
      <c r="BP16" s="386"/>
      <c r="BQ16" s="386"/>
      <c r="BR16" s="386"/>
      <c r="BS16" s="386"/>
      <c r="BT16" s="386"/>
      <c r="BU16" s="387"/>
      <c r="BV16" s="385">
        <v>10239683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12329</v>
      </c>
      <c r="AD17" s="437"/>
      <c r="AE17" s="437"/>
      <c r="AF17" s="437"/>
      <c r="AG17" s="476"/>
      <c r="AH17" s="436">
        <v>12843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5791798</v>
      </c>
      <c r="BO17" s="386"/>
      <c r="BP17" s="386"/>
      <c r="BQ17" s="386"/>
      <c r="BR17" s="386"/>
      <c r="BS17" s="386"/>
      <c r="BT17" s="386"/>
      <c r="BU17" s="387"/>
      <c r="BV17" s="385">
        <v>5834738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348.45</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52.6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12630172</v>
      </c>
      <c r="BO18" s="386"/>
      <c r="BP18" s="386"/>
      <c r="BQ18" s="386"/>
      <c r="BR18" s="386"/>
      <c r="BS18" s="386"/>
      <c r="BT18" s="386"/>
      <c r="BU18" s="387"/>
      <c r="BV18" s="385">
        <v>12675756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17568195</v>
      </c>
      <c r="BO19" s="386"/>
      <c r="BP19" s="386"/>
      <c r="BQ19" s="386"/>
      <c r="BR19" s="386"/>
      <c r="BS19" s="386"/>
      <c r="BT19" s="386"/>
      <c r="BU19" s="387"/>
      <c r="BV19" s="385">
        <v>17606674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16087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25720387</v>
      </c>
      <c r="BO23" s="386"/>
      <c r="BP23" s="386"/>
      <c r="BQ23" s="386"/>
      <c r="BR23" s="386"/>
      <c r="BS23" s="386"/>
      <c r="BT23" s="386"/>
      <c r="BU23" s="387"/>
      <c r="BV23" s="385">
        <v>24611121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6560</v>
      </c>
      <c r="R24" s="437"/>
      <c r="S24" s="437"/>
      <c r="T24" s="437"/>
      <c r="U24" s="437"/>
      <c r="V24" s="476"/>
      <c r="W24" s="531"/>
      <c r="X24" s="519"/>
      <c r="Y24" s="520"/>
      <c r="Z24" s="435" t="s">
        <v>155</v>
      </c>
      <c r="AA24" s="415"/>
      <c r="AB24" s="415"/>
      <c r="AC24" s="415"/>
      <c r="AD24" s="415"/>
      <c r="AE24" s="415"/>
      <c r="AF24" s="415"/>
      <c r="AG24" s="416"/>
      <c r="AH24" s="436">
        <v>444</v>
      </c>
      <c r="AI24" s="437"/>
      <c r="AJ24" s="437"/>
      <c r="AK24" s="437"/>
      <c r="AL24" s="476"/>
      <c r="AM24" s="436">
        <v>1414584</v>
      </c>
      <c r="AN24" s="437"/>
      <c r="AO24" s="437"/>
      <c r="AP24" s="437"/>
      <c r="AQ24" s="437"/>
      <c r="AR24" s="476"/>
      <c r="AS24" s="436">
        <v>3186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19854539</v>
      </c>
      <c r="BO24" s="386"/>
      <c r="BP24" s="386"/>
      <c r="BQ24" s="386"/>
      <c r="BR24" s="386"/>
      <c r="BS24" s="386"/>
      <c r="BT24" s="386"/>
      <c r="BU24" s="387"/>
      <c r="BV24" s="385">
        <v>19303016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6430</v>
      </c>
      <c r="R25" s="437"/>
      <c r="S25" s="437"/>
      <c r="T25" s="437"/>
      <c r="U25" s="437"/>
      <c r="V25" s="476"/>
      <c r="W25" s="531"/>
      <c r="X25" s="519"/>
      <c r="Y25" s="520"/>
      <c r="Z25" s="435" t="s">
        <v>158</v>
      </c>
      <c r="AA25" s="415"/>
      <c r="AB25" s="415"/>
      <c r="AC25" s="415"/>
      <c r="AD25" s="415"/>
      <c r="AE25" s="415"/>
      <c r="AF25" s="415"/>
      <c r="AG25" s="416"/>
      <c r="AH25" s="436">
        <v>77</v>
      </c>
      <c r="AI25" s="437"/>
      <c r="AJ25" s="437"/>
      <c r="AK25" s="437"/>
      <c r="AL25" s="476"/>
      <c r="AM25" s="436">
        <v>228074</v>
      </c>
      <c r="AN25" s="437"/>
      <c r="AO25" s="437"/>
      <c r="AP25" s="437"/>
      <c r="AQ25" s="437"/>
      <c r="AR25" s="476"/>
      <c r="AS25" s="436">
        <v>2962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1860722</v>
      </c>
      <c r="BO25" s="349"/>
      <c r="BP25" s="349"/>
      <c r="BQ25" s="349"/>
      <c r="BR25" s="349"/>
      <c r="BS25" s="349"/>
      <c r="BT25" s="349"/>
      <c r="BU25" s="350"/>
      <c r="BV25" s="348">
        <v>1789428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6000</v>
      </c>
      <c r="R26" s="437"/>
      <c r="S26" s="437"/>
      <c r="T26" s="437"/>
      <c r="U26" s="437"/>
      <c r="V26" s="476"/>
      <c r="W26" s="531"/>
      <c r="X26" s="519"/>
      <c r="Y26" s="520"/>
      <c r="Z26" s="435" t="s">
        <v>161</v>
      </c>
      <c r="AA26" s="541"/>
      <c r="AB26" s="541"/>
      <c r="AC26" s="541"/>
      <c r="AD26" s="541"/>
      <c r="AE26" s="541"/>
      <c r="AF26" s="541"/>
      <c r="AG26" s="542"/>
      <c r="AH26" s="436">
        <v>22</v>
      </c>
      <c r="AI26" s="437"/>
      <c r="AJ26" s="437"/>
      <c r="AK26" s="437"/>
      <c r="AL26" s="476"/>
      <c r="AM26" s="436">
        <v>70136</v>
      </c>
      <c r="AN26" s="437"/>
      <c r="AO26" s="437"/>
      <c r="AP26" s="437"/>
      <c r="AQ26" s="437"/>
      <c r="AR26" s="476"/>
      <c r="AS26" s="436">
        <v>3188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4100</v>
      </c>
      <c r="R27" s="437"/>
      <c r="S27" s="437"/>
      <c r="T27" s="437"/>
      <c r="U27" s="437"/>
      <c r="V27" s="476"/>
      <c r="W27" s="531"/>
      <c r="X27" s="519"/>
      <c r="Y27" s="520"/>
      <c r="Z27" s="435" t="s">
        <v>164</v>
      </c>
      <c r="AA27" s="415"/>
      <c r="AB27" s="415"/>
      <c r="AC27" s="415"/>
      <c r="AD27" s="415"/>
      <c r="AE27" s="415"/>
      <c r="AF27" s="415"/>
      <c r="AG27" s="416"/>
      <c r="AH27" s="436">
        <v>8</v>
      </c>
      <c r="AI27" s="437"/>
      <c r="AJ27" s="437"/>
      <c r="AK27" s="437"/>
      <c r="AL27" s="476"/>
      <c r="AM27" s="436">
        <v>28664</v>
      </c>
      <c r="AN27" s="437"/>
      <c r="AO27" s="437"/>
      <c r="AP27" s="437"/>
      <c r="AQ27" s="437"/>
      <c r="AR27" s="476"/>
      <c r="AS27" s="436">
        <v>3583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601161</v>
      </c>
      <c r="BO27" s="555"/>
      <c r="BP27" s="555"/>
      <c r="BQ27" s="555"/>
      <c r="BR27" s="555"/>
      <c r="BS27" s="555"/>
      <c r="BT27" s="555"/>
      <c r="BU27" s="556"/>
      <c r="BV27" s="554">
        <v>600872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3700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5013005</v>
      </c>
      <c r="BO28" s="349"/>
      <c r="BP28" s="349"/>
      <c r="BQ28" s="349"/>
      <c r="BR28" s="349"/>
      <c r="BS28" s="349"/>
      <c r="BT28" s="349"/>
      <c r="BU28" s="350"/>
      <c r="BV28" s="348">
        <v>4445827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18</v>
      </c>
      <c r="M29" s="437"/>
      <c r="N29" s="437"/>
      <c r="O29" s="437"/>
      <c r="P29" s="476"/>
      <c r="Q29" s="436">
        <v>3500</v>
      </c>
      <c r="R29" s="437"/>
      <c r="S29" s="437"/>
      <c r="T29" s="437"/>
      <c r="U29" s="437"/>
      <c r="V29" s="476"/>
      <c r="W29" s="532"/>
      <c r="X29" s="533"/>
      <c r="Y29" s="534"/>
      <c r="Z29" s="435" t="s">
        <v>171</v>
      </c>
      <c r="AA29" s="415"/>
      <c r="AB29" s="415"/>
      <c r="AC29" s="415"/>
      <c r="AD29" s="415"/>
      <c r="AE29" s="415"/>
      <c r="AF29" s="415"/>
      <c r="AG29" s="416"/>
      <c r="AH29" s="436">
        <v>452</v>
      </c>
      <c r="AI29" s="437"/>
      <c r="AJ29" s="437"/>
      <c r="AK29" s="437"/>
      <c r="AL29" s="476"/>
      <c r="AM29" s="436">
        <v>1443248</v>
      </c>
      <c r="AN29" s="437"/>
      <c r="AO29" s="437"/>
      <c r="AP29" s="437"/>
      <c r="AQ29" s="437"/>
      <c r="AR29" s="476"/>
      <c r="AS29" s="436">
        <v>3193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1706924</v>
      </c>
      <c r="BO29" s="386"/>
      <c r="BP29" s="386"/>
      <c r="BQ29" s="386"/>
      <c r="BR29" s="386"/>
      <c r="BS29" s="386"/>
      <c r="BT29" s="386"/>
      <c r="BU29" s="387"/>
      <c r="BV29" s="385">
        <v>1422345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2549364</v>
      </c>
      <c r="BO30" s="555"/>
      <c r="BP30" s="555"/>
      <c r="BQ30" s="555"/>
      <c r="BR30" s="555"/>
      <c r="BS30" s="555"/>
      <c r="BT30" s="555"/>
      <c r="BU30" s="556"/>
      <c r="BV30" s="554">
        <v>2494272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常陸大宮市農業公社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公営墓地特別会計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国民健康保険特別会計（診療施設勘定）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常陸大宮街づくり</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温泉事業特別会計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簡易水道事業特別会計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常陸大宮市振興財団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戸別浄化槽整備事業特別会計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ふるさと活性化センターみわ</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IF('各会計、関係団体の財政状況及び健全化判断比率'!B37="","",'各会計、関係団体の財政状況及び健全化判断比率'!B37)</f>
        <v>宅地造成事業特別会計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茨城県後期高齢者医療広域連合（後期高齢者医療特別会計）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おがわ地域振興</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茨城北農業共済事務組合（農業共済事務会計）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常陸大宮市体育協会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大宮地方環境整備組合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常陸大宮市温泉事業</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9" t="s">
        <v>24</v>
      </c>
      <c r="C41" s="1170"/>
      <c r="D41" s="81"/>
      <c r="E41" s="1175" t="s">
        <v>25</v>
      </c>
      <c r="F41" s="1175"/>
      <c r="G41" s="1175"/>
      <c r="H41" s="1176"/>
      <c r="I41" s="82">
        <v>26339</v>
      </c>
      <c r="J41" s="83">
        <v>25183</v>
      </c>
      <c r="K41" s="83">
        <v>24879</v>
      </c>
      <c r="L41" s="83">
        <v>24611</v>
      </c>
      <c r="M41" s="84">
        <v>25720</v>
      </c>
    </row>
    <row r="42" spans="2:13" ht="27.75" customHeight="1" x14ac:dyDescent="0.15">
      <c r="B42" s="1171"/>
      <c r="C42" s="1172"/>
      <c r="D42" s="85"/>
      <c r="E42" s="1177" t="s">
        <v>26</v>
      </c>
      <c r="F42" s="1177"/>
      <c r="G42" s="1177"/>
      <c r="H42" s="1178"/>
      <c r="I42" s="86">
        <v>6</v>
      </c>
      <c r="J42" s="87">
        <v>2</v>
      </c>
      <c r="K42" s="87">
        <v>1</v>
      </c>
      <c r="L42" s="87">
        <v>0</v>
      </c>
      <c r="M42" s="88" t="s">
        <v>484</v>
      </c>
    </row>
    <row r="43" spans="2:13" ht="27.75" customHeight="1" x14ac:dyDescent="0.15">
      <c r="B43" s="1171"/>
      <c r="C43" s="1172"/>
      <c r="D43" s="85"/>
      <c r="E43" s="1177" t="s">
        <v>27</v>
      </c>
      <c r="F43" s="1177"/>
      <c r="G43" s="1177"/>
      <c r="H43" s="1178"/>
      <c r="I43" s="86">
        <v>9846</v>
      </c>
      <c r="J43" s="87">
        <v>9983</v>
      </c>
      <c r="K43" s="87">
        <v>9636</v>
      </c>
      <c r="L43" s="87">
        <v>9387</v>
      </c>
      <c r="M43" s="88">
        <v>9139</v>
      </c>
    </row>
    <row r="44" spans="2:13" ht="27.75" customHeight="1" x14ac:dyDescent="0.15">
      <c r="B44" s="1171"/>
      <c r="C44" s="1172"/>
      <c r="D44" s="85"/>
      <c r="E44" s="1177" t="s">
        <v>28</v>
      </c>
      <c r="F44" s="1177"/>
      <c r="G44" s="1177"/>
      <c r="H44" s="1178"/>
      <c r="I44" s="86">
        <v>61</v>
      </c>
      <c r="J44" s="87">
        <v>31</v>
      </c>
      <c r="K44" s="87" t="s">
        <v>484</v>
      </c>
      <c r="L44" s="87" t="s">
        <v>484</v>
      </c>
      <c r="M44" s="88" t="s">
        <v>484</v>
      </c>
    </row>
    <row r="45" spans="2:13" ht="27.75" customHeight="1" x14ac:dyDescent="0.15">
      <c r="B45" s="1171"/>
      <c r="C45" s="1172"/>
      <c r="D45" s="85"/>
      <c r="E45" s="1177" t="s">
        <v>29</v>
      </c>
      <c r="F45" s="1177"/>
      <c r="G45" s="1177"/>
      <c r="H45" s="1178"/>
      <c r="I45" s="86">
        <v>6121</v>
      </c>
      <c r="J45" s="87">
        <v>5902</v>
      </c>
      <c r="K45" s="87">
        <v>5680</v>
      </c>
      <c r="L45" s="87">
        <v>5403</v>
      </c>
      <c r="M45" s="88">
        <v>5039</v>
      </c>
    </row>
    <row r="46" spans="2:13" ht="27.75" customHeight="1" x14ac:dyDescent="0.15">
      <c r="B46" s="1171"/>
      <c r="C46" s="1172"/>
      <c r="D46" s="85"/>
      <c r="E46" s="1177" t="s">
        <v>30</v>
      </c>
      <c r="F46" s="1177"/>
      <c r="G46" s="1177"/>
      <c r="H46" s="1178"/>
      <c r="I46" s="86">
        <v>2</v>
      </c>
      <c r="J46" s="87" t="s">
        <v>484</v>
      </c>
      <c r="K46" s="87" t="s">
        <v>484</v>
      </c>
      <c r="L46" s="87">
        <v>6</v>
      </c>
      <c r="M46" s="88">
        <v>3</v>
      </c>
    </row>
    <row r="47" spans="2:13" ht="27.75" customHeight="1" x14ac:dyDescent="0.15">
      <c r="B47" s="1171"/>
      <c r="C47" s="1172"/>
      <c r="D47" s="85"/>
      <c r="E47" s="1177" t="s">
        <v>31</v>
      </c>
      <c r="F47" s="1177"/>
      <c r="G47" s="1177"/>
      <c r="H47" s="1178"/>
      <c r="I47" s="86" t="s">
        <v>484</v>
      </c>
      <c r="J47" s="87" t="s">
        <v>484</v>
      </c>
      <c r="K47" s="87" t="s">
        <v>484</v>
      </c>
      <c r="L47" s="87" t="s">
        <v>484</v>
      </c>
      <c r="M47" s="88" t="s">
        <v>484</v>
      </c>
    </row>
    <row r="48" spans="2:13" ht="27.75" customHeight="1" x14ac:dyDescent="0.15">
      <c r="B48" s="1173"/>
      <c r="C48" s="1174"/>
      <c r="D48" s="85"/>
      <c r="E48" s="1177" t="s">
        <v>32</v>
      </c>
      <c r="F48" s="1177"/>
      <c r="G48" s="1177"/>
      <c r="H48" s="1178"/>
      <c r="I48" s="86" t="s">
        <v>484</v>
      </c>
      <c r="J48" s="87" t="s">
        <v>484</v>
      </c>
      <c r="K48" s="87" t="s">
        <v>484</v>
      </c>
      <c r="L48" s="87" t="s">
        <v>484</v>
      </c>
      <c r="M48" s="88" t="s">
        <v>484</v>
      </c>
    </row>
    <row r="49" spans="2:13" ht="27.75" customHeight="1" x14ac:dyDescent="0.15">
      <c r="B49" s="1179" t="s">
        <v>33</v>
      </c>
      <c r="C49" s="1180"/>
      <c r="D49" s="89"/>
      <c r="E49" s="1177" t="s">
        <v>34</v>
      </c>
      <c r="F49" s="1177"/>
      <c r="G49" s="1177"/>
      <c r="H49" s="1178"/>
      <c r="I49" s="86">
        <v>5672</v>
      </c>
      <c r="J49" s="87">
        <v>6234</v>
      </c>
      <c r="K49" s="87">
        <v>7405</v>
      </c>
      <c r="L49" s="87">
        <v>9275</v>
      </c>
      <c r="M49" s="88">
        <v>10187</v>
      </c>
    </row>
    <row r="50" spans="2:13" ht="27.75" customHeight="1" x14ac:dyDescent="0.15">
      <c r="B50" s="1171"/>
      <c r="C50" s="1172"/>
      <c r="D50" s="85"/>
      <c r="E50" s="1177" t="s">
        <v>35</v>
      </c>
      <c r="F50" s="1177"/>
      <c r="G50" s="1177"/>
      <c r="H50" s="1178"/>
      <c r="I50" s="86">
        <v>1782</v>
      </c>
      <c r="J50" s="87">
        <v>1717</v>
      </c>
      <c r="K50" s="87">
        <v>1478</v>
      </c>
      <c r="L50" s="87">
        <v>1259</v>
      </c>
      <c r="M50" s="88">
        <v>1096</v>
      </c>
    </row>
    <row r="51" spans="2:13" ht="27.75" customHeight="1" x14ac:dyDescent="0.15">
      <c r="B51" s="1173"/>
      <c r="C51" s="1174"/>
      <c r="D51" s="85"/>
      <c r="E51" s="1177" t="s">
        <v>36</v>
      </c>
      <c r="F51" s="1177"/>
      <c r="G51" s="1177"/>
      <c r="H51" s="1178"/>
      <c r="I51" s="86">
        <v>22886</v>
      </c>
      <c r="J51" s="87">
        <v>22953</v>
      </c>
      <c r="K51" s="87">
        <v>23258</v>
      </c>
      <c r="L51" s="87">
        <v>24439</v>
      </c>
      <c r="M51" s="88">
        <v>24259</v>
      </c>
    </row>
    <row r="52" spans="2:13" ht="27.75" customHeight="1" thickBot="1" x14ac:dyDescent="0.2">
      <c r="B52" s="1181" t="s">
        <v>37</v>
      </c>
      <c r="C52" s="1182"/>
      <c r="D52" s="90"/>
      <c r="E52" s="1183" t="s">
        <v>38</v>
      </c>
      <c r="F52" s="1183"/>
      <c r="G52" s="1183"/>
      <c r="H52" s="1184"/>
      <c r="I52" s="91">
        <v>12035</v>
      </c>
      <c r="J52" s="92">
        <v>10197</v>
      </c>
      <c r="K52" s="92">
        <v>8055</v>
      </c>
      <c r="L52" s="92">
        <v>4436</v>
      </c>
      <c r="M52" s="93">
        <v>4360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58139</v>
      </c>
      <c r="E3" s="116"/>
      <c r="F3" s="117">
        <v>86381</v>
      </c>
      <c r="G3" s="118"/>
      <c r="H3" s="119"/>
    </row>
    <row r="4" spans="1:8" x14ac:dyDescent="0.15">
      <c r="A4" s="120"/>
      <c r="B4" s="121"/>
      <c r="C4" s="122"/>
      <c r="D4" s="123">
        <v>27495</v>
      </c>
      <c r="E4" s="124"/>
      <c r="F4" s="125">
        <v>41242</v>
      </c>
      <c r="G4" s="126"/>
      <c r="H4" s="127"/>
    </row>
    <row r="5" spans="1:8" x14ac:dyDescent="0.15">
      <c r="A5" s="108" t="s">
        <v>516</v>
      </c>
      <c r="B5" s="113"/>
      <c r="C5" s="114"/>
      <c r="D5" s="115">
        <v>34134</v>
      </c>
      <c r="E5" s="116"/>
      <c r="F5" s="117">
        <v>67201</v>
      </c>
      <c r="G5" s="118"/>
      <c r="H5" s="119"/>
    </row>
    <row r="6" spans="1:8" x14ac:dyDescent="0.15">
      <c r="A6" s="120"/>
      <c r="B6" s="121"/>
      <c r="C6" s="122"/>
      <c r="D6" s="123">
        <v>23536</v>
      </c>
      <c r="E6" s="124"/>
      <c r="F6" s="125">
        <v>35210</v>
      </c>
      <c r="G6" s="126"/>
      <c r="H6" s="127"/>
    </row>
    <row r="7" spans="1:8" x14ac:dyDescent="0.15">
      <c r="A7" s="108" t="s">
        <v>517</v>
      </c>
      <c r="B7" s="113"/>
      <c r="C7" s="114"/>
      <c r="D7" s="115">
        <v>56897</v>
      </c>
      <c r="E7" s="116"/>
      <c r="F7" s="117">
        <v>75709</v>
      </c>
      <c r="G7" s="118"/>
      <c r="H7" s="119"/>
    </row>
    <row r="8" spans="1:8" x14ac:dyDescent="0.15">
      <c r="A8" s="120"/>
      <c r="B8" s="121"/>
      <c r="C8" s="122"/>
      <c r="D8" s="123">
        <v>27416</v>
      </c>
      <c r="E8" s="124"/>
      <c r="F8" s="125">
        <v>35212</v>
      </c>
      <c r="G8" s="126"/>
      <c r="H8" s="127"/>
    </row>
    <row r="9" spans="1:8" x14ac:dyDescent="0.15">
      <c r="A9" s="108" t="s">
        <v>518</v>
      </c>
      <c r="B9" s="113"/>
      <c r="C9" s="114"/>
      <c r="D9" s="115">
        <v>38859</v>
      </c>
      <c r="E9" s="116"/>
      <c r="F9" s="117">
        <v>90961</v>
      </c>
      <c r="G9" s="118"/>
      <c r="H9" s="119"/>
    </row>
    <row r="10" spans="1:8" x14ac:dyDescent="0.15">
      <c r="A10" s="120"/>
      <c r="B10" s="121"/>
      <c r="C10" s="122"/>
      <c r="D10" s="123">
        <v>31663</v>
      </c>
      <c r="E10" s="124"/>
      <c r="F10" s="125">
        <v>37720</v>
      </c>
      <c r="G10" s="126"/>
      <c r="H10" s="127"/>
    </row>
    <row r="11" spans="1:8" x14ac:dyDescent="0.15">
      <c r="A11" s="108" t="s">
        <v>519</v>
      </c>
      <c r="B11" s="113"/>
      <c r="C11" s="114"/>
      <c r="D11" s="115">
        <v>96682</v>
      </c>
      <c r="E11" s="116"/>
      <c r="F11" s="117">
        <v>106614</v>
      </c>
      <c r="G11" s="118"/>
      <c r="H11" s="119"/>
    </row>
    <row r="12" spans="1:8" x14ac:dyDescent="0.15">
      <c r="A12" s="120"/>
      <c r="B12" s="121"/>
      <c r="C12" s="128"/>
      <c r="D12" s="123">
        <v>37450</v>
      </c>
      <c r="E12" s="124"/>
      <c r="F12" s="125">
        <v>45545</v>
      </c>
      <c r="G12" s="126"/>
      <c r="H12" s="127"/>
    </row>
    <row r="13" spans="1:8" x14ac:dyDescent="0.15">
      <c r="A13" s="108"/>
      <c r="B13" s="113"/>
      <c r="C13" s="129"/>
      <c r="D13" s="130">
        <v>56942</v>
      </c>
      <c r="E13" s="131"/>
      <c r="F13" s="132">
        <v>85373</v>
      </c>
      <c r="G13" s="133"/>
      <c r="H13" s="119"/>
    </row>
    <row r="14" spans="1:8" x14ac:dyDescent="0.15">
      <c r="A14" s="120"/>
      <c r="B14" s="121"/>
      <c r="C14" s="122"/>
      <c r="D14" s="123">
        <v>29512</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5.38</v>
      </c>
      <c r="C19" s="134">
        <f>ROUND(VALUE(SUBSTITUTE(実質収支比率等に係る経年分析!G$48,"▲","-")),2)</f>
        <v>7.15</v>
      </c>
      <c r="D19" s="134">
        <f>ROUND(VALUE(SUBSTITUTE(実質収支比率等に係る経年分析!H$48,"▲","-")),2)</f>
        <v>6.87</v>
      </c>
      <c r="E19" s="134">
        <f>ROUND(VALUE(SUBSTITUTE(実質収支比率等に係る経年分析!I$48,"▲","-")),2)</f>
        <v>7.59</v>
      </c>
      <c r="F19" s="134">
        <f>ROUND(VALUE(SUBSTITUTE(実質収支比率等に係る経年分析!J$48,"▲","-")),2)</f>
        <v>9.25</v>
      </c>
    </row>
    <row r="20" spans="1:11" x14ac:dyDescent="0.15">
      <c r="A20" s="134" t="s">
        <v>43</v>
      </c>
      <c r="B20" s="134">
        <f>ROUND(VALUE(SUBSTITUTE(実質収支比率等に係る経年分析!F$47,"▲","-")),2)</f>
        <v>15.93</v>
      </c>
      <c r="C20" s="134">
        <f>ROUND(VALUE(SUBSTITUTE(実質収支比率等に係る経年分析!G$47,"▲","-")),2)</f>
        <v>18.64</v>
      </c>
      <c r="D20" s="134">
        <f>ROUND(VALUE(SUBSTITUTE(実質収支比率等に係る経年分析!H$47,"▲","-")),2)</f>
        <v>26.17</v>
      </c>
      <c r="E20" s="134">
        <f>ROUND(VALUE(SUBSTITUTE(実質収支比率等に係る経年分析!I$47,"▲","-")),2)</f>
        <v>29.5</v>
      </c>
      <c r="F20" s="134">
        <f>ROUND(VALUE(SUBSTITUTE(実質収支比率等に係る経年分析!J$47,"▲","-")),2)</f>
        <v>33.869999999999997</v>
      </c>
    </row>
    <row r="21" spans="1:11" x14ac:dyDescent="0.15">
      <c r="A21" s="134" t="s">
        <v>44</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4.29</v>
      </c>
      <c r="D21" s="134">
        <f>IF(ISNUMBER(VALUE(SUBSTITUTE(実質収支比率等に係る経年分析!H$49,"▲","-"))),ROUND(VALUE(SUBSTITUTE(実質収支比率等に係る経年分析!H$49,"▲","-")),2),NA())</f>
        <v>6.9</v>
      </c>
      <c r="E21" s="134">
        <f>IF(ISNUMBER(VALUE(SUBSTITUTE(実質収支比率等に係る経年分析!I$49,"▲","-"))),ROUND(VALUE(SUBSTITUTE(実質収支比率等に係る経年分析!I$49,"▲","-")),2),NA())</f>
        <v>4.13</v>
      </c>
      <c r="F21" s="134">
        <f>IF(ISNUMBER(VALUE(SUBSTITUTE(実質収支比率等に係る経年分析!J$49,"▲","-"))),ROUND(VALUE(SUBSTITUTE(実質収支比率等に係る経年分析!J$49,"▲","-")),2),NA())</f>
        <v>5.35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国民健康保険特別会計（診療施設勘定）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2444</v>
      </c>
      <c r="E42" s="136"/>
      <c r="F42" s="136"/>
      <c r="G42" s="136">
        <f>'実質公債費比率（分子）の構造'!L$52</f>
        <v>2502</v>
      </c>
      <c r="H42" s="136"/>
      <c r="I42" s="136"/>
      <c r="J42" s="136">
        <f>'実質公債費比率（分子）の構造'!M$52</f>
        <v>2517</v>
      </c>
      <c r="K42" s="136"/>
      <c r="L42" s="136"/>
      <c r="M42" s="136">
        <f>'実質公債費比率（分子）の構造'!N$52</f>
        <v>2548</v>
      </c>
      <c r="N42" s="136"/>
      <c r="O42" s="136"/>
      <c r="P42" s="136">
        <f>'実質公債費比率（分子）の構造'!O$52</f>
        <v>2592</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3</v>
      </c>
      <c r="F44" s="136"/>
      <c r="G44" s="136"/>
      <c r="H44" s="136">
        <f>'実質公債費比率（分子）の構造'!M$50</f>
        <v>2</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53</v>
      </c>
      <c r="C45" s="136"/>
      <c r="D45" s="136"/>
      <c r="E45" s="136">
        <f>'実質公債費比率（分子）の構造'!L$49</f>
        <v>80</v>
      </c>
      <c r="F45" s="136"/>
      <c r="G45" s="136"/>
      <c r="H45" s="136">
        <f>'実質公債費比率（分子）の構造'!M$49</f>
        <v>46</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677</v>
      </c>
      <c r="C46" s="136"/>
      <c r="D46" s="136"/>
      <c r="E46" s="136">
        <f>'実質公債費比率（分子）の構造'!L$48</f>
        <v>708</v>
      </c>
      <c r="F46" s="136"/>
      <c r="G46" s="136"/>
      <c r="H46" s="136">
        <f>'実質公債費比率（分子）の構造'!M$48</f>
        <v>684</v>
      </c>
      <c r="I46" s="136"/>
      <c r="J46" s="136"/>
      <c r="K46" s="136">
        <f>'実質公債費比率（分子）の構造'!N$48</f>
        <v>711</v>
      </c>
      <c r="L46" s="136"/>
      <c r="M46" s="136"/>
      <c r="N46" s="136">
        <f>'実質公債費比率（分子）の構造'!O$48</f>
        <v>732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3385</v>
      </c>
      <c r="C49" s="136"/>
      <c r="D49" s="136"/>
      <c r="E49" s="136">
        <f>'実質公債費比率（分子）の構造'!L$45</f>
        <v>3352</v>
      </c>
      <c r="F49" s="136"/>
      <c r="G49" s="136"/>
      <c r="H49" s="136">
        <f>'実質公債費比率（分子）の構造'!M$45</f>
        <v>3269</v>
      </c>
      <c r="I49" s="136"/>
      <c r="J49" s="136"/>
      <c r="K49" s="136">
        <f>'実質公債費比率（分子）の構造'!N$45</f>
        <v>3090</v>
      </c>
      <c r="L49" s="136"/>
      <c r="M49" s="136"/>
      <c r="N49" s="136">
        <f>'実質公債費比率（分子）の構造'!O$45</f>
        <v>2892</v>
      </c>
      <c r="O49" s="136"/>
      <c r="P49" s="136"/>
    </row>
    <row r="50" spans="1:16" x14ac:dyDescent="0.15">
      <c r="A50" s="136" t="s">
        <v>59</v>
      </c>
      <c r="B50" s="136" t="e">
        <f>NA()</f>
        <v>#N/A</v>
      </c>
      <c r="C50" s="136">
        <f>IF(ISNUMBER('実質公債費比率（分子）の構造'!K$53),'実質公債費比率（分子）の構造'!K$53,NA())</f>
        <v>1676</v>
      </c>
      <c r="D50" s="136" t="e">
        <f>NA()</f>
        <v>#N/A</v>
      </c>
      <c r="E50" s="136" t="e">
        <f>NA()</f>
        <v>#N/A</v>
      </c>
      <c r="F50" s="136">
        <f>IF(ISNUMBER('実質公債費比率（分子）の構造'!L$53),'実質公債費比率（分子）の構造'!L$53,NA())</f>
        <v>1641</v>
      </c>
      <c r="G50" s="136" t="e">
        <f>NA()</f>
        <v>#N/A</v>
      </c>
      <c r="H50" s="136" t="e">
        <f>NA()</f>
        <v>#N/A</v>
      </c>
      <c r="I50" s="136">
        <f>IF(ISNUMBER('実質公債費比率（分子）の構造'!M$53),'実質公債費比率（分子）の構造'!M$53,NA())</f>
        <v>1484</v>
      </c>
      <c r="J50" s="136" t="e">
        <f>NA()</f>
        <v>#N/A</v>
      </c>
      <c r="K50" s="136" t="e">
        <f>NA()</f>
        <v>#N/A</v>
      </c>
      <c r="L50" s="136">
        <f>IF(ISNUMBER('実質公債費比率（分子）の構造'!N$53),'実質公債費比率（分子）の構造'!N$53,NA())</f>
        <v>1253</v>
      </c>
      <c r="M50" s="136" t="e">
        <f>NA()</f>
        <v>#N/A</v>
      </c>
      <c r="N50" s="136" t="e">
        <f>NA()</f>
        <v>#N/A</v>
      </c>
      <c r="O50" s="136">
        <f>IF(ISNUMBER('実質公債費比率（分子）の構造'!O$53),'実質公債費比率（分子）の構造'!O$53,NA())</f>
        <v>1032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22886</v>
      </c>
      <c r="E56" s="135"/>
      <c r="F56" s="135"/>
      <c r="G56" s="135">
        <f>'将来負担比率（分子）の構造'!J$51</f>
        <v>22953</v>
      </c>
      <c r="H56" s="135"/>
      <c r="I56" s="135"/>
      <c r="J56" s="135">
        <f>'将来負担比率（分子）の構造'!K$51</f>
        <v>23258</v>
      </c>
      <c r="K56" s="135"/>
      <c r="L56" s="135"/>
      <c r="M56" s="135">
        <f>'将来負担比率（分子）の構造'!L$51</f>
        <v>24439</v>
      </c>
      <c r="N56" s="135"/>
      <c r="O56" s="135"/>
      <c r="P56" s="135">
        <f>'将来負担比率（分子）の構造'!M$51</f>
        <v>24259</v>
      </c>
    </row>
    <row r="57" spans="1:16" x14ac:dyDescent="0.15">
      <c r="A57" s="135" t="s">
        <v>35</v>
      </c>
      <c r="B57" s="135"/>
      <c r="C57" s="135"/>
      <c r="D57" s="135">
        <f>'将来負担比率（分子）の構造'!I$50</f>
        <v>1782</v>
      </c>
      <c r="E57" s="135"/>
      <c r="F57" s="135"/>
      <c r="G57" s="135">
        <f>'将来負担比率（分子）の構造'!J$50</f>
        <v>1717</v>
      </c>
      <c r="H57" s="135"/>
      <c r="I57" s="135"/>
      <c r="J57" s="135">
        <f>'将来負担比率（分子）の構造'!K$50</f>
        <v>1478</v>
      </c>
      <c r="K57" s="135"/>
      <c r="L57" s="135"/>
      <c r="M57" s="135">
        <f>'将来負担比率（分子）の構造'!L$50</f>
        <v>1259</v>
      </c>
      <c r="N57" s="135"/>
      <c r="O57" s="135"/>
      <c r="P57" s="135">
        <f>'将来負担比率（分子）の構造'!M$50</f>
        <v>1096</v>
      </c>
    </row>
    <row r="58" spans="1:16" x14ac:dyDescent="0.15">
      <c r="A58" s="135" t="s">
        <v>34</v>
      </c>
      <c r="B58" s="135"/>
      <c r="C58" s="135"/>
      <c r="D58" s="135">
        <f>'将来負担比率（分子）の構造'!I$49</f>
        <v>5672</v>
      </c>
      <c r="E58" s="135"/>
      <c r="F58" s="135"/>
      <c r="G58" s="135">
        <f>'将来負担比率（分子）の構造'!J$49</f>
        <v>6234</v>
      </c>
      <c r="H58" s="135"/>
      <c r="I58" s="135"/>
      <c r="J58" s="135">
        <f>'将来負担比率（分子）の構造'!K$49</f>
        <v>7405</v>
      </c>
      <c r="K58" s="135"/>
      <c r="L58" s="135"/>
      <c r="M58" s="135">
        <f>'将来負担比率（分子）の構造'!L$49</f>
        <v>9275</v>
      </c>
      <c r="N58" s="135"/>
      <c r="O58" s="135"/>
      <c r="P58" s="135">
        <f>'将来負担比率（分子）の構造'!M$49</f>
        <v>10187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f>'将来負担比率（分子）の構造'!L$46</f>
        <v>6</v>
      </c>
      <c r="L61" s="135"/>
      <c r="M61" s="135"/>
      <c r="N61" s="135">
        <f>'将来負担比率（分子）の構造'!M$46</f>
        <v>3</v>
      </c>
      <c r="O61" s="135"/>
      <c r="P61" s="135"/>
    </row>
    <row r="62" spans="1:16" x14ac:dyDescent="0.15">
      <c r="A62" s="135" t="s">
        <v>29</v>
      </c>
      <c r="B62" s="135">
        <f>'将来負担比率（分子）の構造'!I$45</f>
        <v>6121</v>
      </c>
      <c r="C62" s="135"/>
      <c r="D62" s="135"/>
      <c r="E62" s="135">
        <f>'将来負担比率（分子）の構造'!J$45</f>
        <v>5902</v>
      </c>
      <c r="F62" s="135"/>
      <c r="G62" s="135"/>
      <c r="H62" s="135">
        <f>'将来負担比率（分子）の構造'!K$45</f>
        <v>5680</v>
      </c>
      <c r="I62" s="135"/>
      <c r="J62" s="135"/>
      <c r="K62" s="135">
        <f>'将来負担比率（分子）の構造'!L$45</f>
        <v>5403</v>
      </c>
      <c r="L62" s="135"/>
      <c r="M62" s="135"/>
      <c r="N62" s="135">
        <f>'将来負担比率（分子）の構造'!M$45</f>
        <v>5039</v>
      </c>
      <c r="O62" s="135"/>
      <c r="P62" s="135"/>
    </row>
    <row r="63" spans="1:16" x14ac:dyDescent="0.15">
      <c r="A63" s="135" t="s">
        <v>28</v>
      </c>
      <c r="B63" s="135">
        <f>'将来負担比率（分子）の構造'!I$44</f>
        <v>61</v>
      </c>
      <c r="C63" s="135"/>
      <c r="D63" s="135"/>
      <c r="E63" s="135">
        <f>'将来負担比率（分子）の構造'!J$44</f>
        <v>31</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9846</v>
      </c>
      <c r="C64" s="135"/>
      <c r="D64" s="135"/>
      <c r="E64" s="135">
        <f>'将来負担比率（分子）の構造'!J$43</f>
        <v>9983</v>
      </c>
      <c r="F64" s="135"/>
      <c r="G64" s="135"/>
      <c r="H64" s="135">
        <f>'将来負担比率（分子）の構造'!K$43</f>
        <v>9636</v>
      </c>
      <c r="I64" s="135"/>
      <c r="J64" s="135"/>
      <c r="K64" s="135">
        <f>'将来負担比率（分子）の構造'!L$43</f>
        <v>9387</v>
      </c>
      <c r="L64" s="135"/>
      <c r="M64" s="135"/>
      <c r="N64" s="135">
        <f>'将来負担比率（分子）の構造'!M$43</f>
        <v>9139</v>
      </c>
      <c r="O64" s="135"/>
      <c r="P64" s="135"/>
    </row>
    <row r="65" spans="1:16" x14ac:dyDescent="0.15">
      <c r="A65" s="135" t="s">
        <v>26</v>
      </c>
      <c r="B65" s="135">
        <f>'将来負担比率（分子）の構造'!I$42</f>
        <v>6</v>
      </c>
      <c r="C65" s="135"/>
      <c r="D65" s="135"/>
      <c r="E65" s="135">
        <f>'将来負担比率（分子）の構造'!J$42</f>
        <v>2</v>
      </c>
      <c r="F65" s="135"/>
      <c r="G65" s="135"/>
      <c r="H65" s="135">
        <f>'将来負担比率（分子）の構造'!K$42</f>
        <v>1</v>
      </c>
      <c r="I65" s="135"/>
      <c r="J65" s="135"/>
      <c r="K65" s="135">
        <f>'将来負担比率（分子）の構造'!L$42</f>
        <v>0</v>
      </c>
      <c r="L65" s="135"/>
      <c r="M65" s="135"/>
      <c r="N65" s="135" t="str">
        <f>'将来負担比率（分子）の構造'!M$42</f>
        <v>-</v>
      </c>
      <c r="O65" s="135"/>
      <c r="P65" s="135"/>
    </row>
    <row r="66" spans="1:16" x14ac:dyDescent="0.15">
      <c r="A66" s="135" t="s">
        <v>25</v>
      </c>
      <c r="B66" s="135">
        <f>'将来負担比率（分子）の構造'!I$41</f>
        <v>26339</v>
      </c>
      <c r="C66" s="135"/>
      <c r="D66" s="135"/>
      <c r="E66" s="135">
        <f>'将来負担比率（分子）の構造'!J$41</f>
        <v>25183</v>
      </c>
      <c r="F66" s="135"/>
      <c r="G66" s="135"/>
      <c r="H66" s="135">
        <f>'将来負担比率（分子）の構造'!K$41</f>
        <v>24879</v>
      </c>
      <c r="I66" s="135"/>
      <c r="J66" s="135"/>
      <c r="K66" s="135">
        <f>'将来負担比率（分子）の構造'!L$41</f>
        <v>24611</v>
      </c>
      <c r="L66" s="135"/>
      <c r="M66" s="135"/>
      <c r="N66" s="135">
        <f>'将来負担比率（分子）の構造'!M$41</f>
        <v>25720</v>
      </c>
      <c r="O66" s="135"/>
      <c r="P66" s="135"/>
    </row>
    <row r="67" spans="1:16" x14ac:dyDescent="0.15">
      <c r="A67" s="135" t="s">
        <v>63</v>
      </c>
      <c r="B67" s="135" t="e">
        <f>NA()</f>
        <v>#N/A</v>
      </c>
      <c r="C67" s="135">
        <f>IF(ISNUMBER('将来負担比率（分子）の構造'!I$52), IF('将来負担比率（分子）の構造'!I$52 &lt; 0, 0, '将来負担比率（分子）の構造'!I$52), NA())</f>
        <v>12035</v>
      </c>
      <c r="D67" s="135" t="e">
        <f>NA()</f>
        <v>#N/A</v>
      </c>
      <c r="E67" s="135" t="e">
        <f>NA()</f>
        <v>#N/A</v>
      </c>
      <c r="F67" s="135">
        <f>IF(ISNUMBER('将来負担比率（分子）の構造'!J$52), IF('将来負担比率（分子）の構造'!J$52 &lt; 0, 0, '将来負担比率（分子）の構造'!J$52), NA())</f>
        <v>10197</v>
      </c>
      <c r="G67" s="135" t="e">
        <f>NA()</f>
        <v>#N/A</v>
      </c>
      <c r="H67" s="135" t="e">
        <f>NA()</f>
        <v>#N/A</v>
      </c>
      <c r="I67" s="135">
        <f>IF(ISNUMBER('将来負担比率（分子）の構造'!K$52), IF('将来負担比率（分子）の構造'!K$52 &lt; 0, 0, '将来負担比率（分子）の構造'!K$52), NA())</f>
        <v>8055</v>
      </c>
      <c r="J67" s="135" t="e">
        <f>NA()</f>
        <v>#N/A</v>
      </c>
      <c r="K67" s="135" t="e">
        <f>NA()</f>
        <v>#N/A</v>
      </c>
      <c r="L67" s="135">
        <f>IF(ISNUMBER('将来負担比率（分子）の構造'!L$52), IF('将来負担比率（分子）の構造'!L$52 &lt; 0, 0, '将来負担比率（分子）の構造'!L$52), NA())</f>
        <v>4436</v>
      </c>
      <c r="M67" s="135" t="e">
        <f>NA()</f>
        <v>#N/A</v>
      </c>
      <c r="N67" s="135" t="e">
        <f>NA()</f>
        <v>#N/A</v>
      </c>
      <c r="O67" s="135">
        <f>IF(ISNUMBER('将来負担比率（分子）の構造'!M$52), IF('将来負担比率（分子）の構造'!M$52 &lt; 0, 0, '将来負担比率（分子）の構造'!M$52), NA())</f>
        <v>4360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4963307</v>
      </c>
      <c r="S5" s="583"/>
      <c r="T5" s="583"/>
      <c r="U5" s="583"/>
      <c r="V5" s="583"/>
      <c r="W5" s="583"/>
      <c r="X5" s="583"/>
      <c r="Y5" s="584"/>
      <c r="Z5" s="585">
        <v>19.7</v>
      </c>
      <c r="AA5" s="585"/>
      <c r="AB5" s="585"/>
      <c r="AC5" s="585"/>
      <c r="AD5" s="586">
        <v>4963307</v>
      </c>
      <c r="AE5" s="586"/>
      <c r="AF5" s="586"/>
      <c r="AG5" s="586"/>
      <c r="AH5" s="586"/>
      <c r="AI5" s="586"/>
      <c r="AJ5" s="586"/>
      <c r="AK5" s="586"/>
      <c r="AL5" s="587">
        <v>35.6</v>
      </c>
      <c r="AM5" s="588"/>
      <c r="AN5" s="588"/>
      <c r="AO5" s="589"/>
      <c r="AP5" s="579" t="s">
        <v>209</v>
      </c>
      <c r="AQ5" s="580"/>
      <c r="AR5" s="580"/>
      <c r="AS5" s="580"/>
      <c r="AT5" s="580"/>
      <c r="AU5" s="580"/>
      <c r="AV5" s="580"/>
      <c r="AW5" s="580"/>
      <c r="AX5" s="580"/>
      <c r="AY5" s="580"/>
      <c r="AZ5" s="580"/>
      <c r="BA5" s="580"/>
      <c r="BB5" s="580"/>
      <c r="BC5" s="580"/>
      <c r="BD5" s="580"/>
      <c r="BE5" s="580"/>
      <c r="BF5" s="581"/>
      <c r="BG5" s="593">
        <v>4942057</v>
      </c>
      <c r="BH5" s="594"/>
      <c r="BI5" s="594"/>
      <c r="BJ5" s="594"/>
      <c r="BK5" s="594"/>
      <c r="BL5" s="594"/>
      <c r="BM5" s="594"/>
      <c r="BN5" s="595"/>
      <c r="BO5" s="596">
        <v>99.6</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250570</v>
      </c>
      <c r="S6" s="594"/>
      <c r="T6" s="594"/>
      <c r="U6" s="594"/>
      <c r="V6" s="594"/>
      <c r="W6" s="594"/>
      <c r="X6" s="594"/>
      <c r="Y6" s="595"/>
      <c r="Z6" s="596">
        <v>1</v>
      </c>
      <c r="AA6" s="596"/>
      <c r="AB6" s="596"/>
      <c r="AC6" s="596"/>
      <c r="AD6" s="597">
        <v>250570</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4942057</v>
      </c>
      <c r="BH6" s="594"/>
      <c r="BI6" s="594"/>
      <c r="BJ6" s="594"/>
      <c r="BK6" s="594"/>
      <c r="BL6" s="594"/>
      <c r="BM6" s="594"/>
      <c r="BN6" s="595"/>
      <c r="BO6" s="596">
        <v>99.6</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216926</v>
      </c>
      <c r="CS6" s="594"/>
      <c r="CT6" s="594"/>
      <c r="CU6" s="594"/>
      <c r="CV6" s="594"/>
      <c r="CW6" s="594"/>
      <c r="CX6" s="594"/>
      <c r="CY6" s="595"/>
      <c r="CZ6" s="596">
        <v>0.9</v>
      </c>
      <c r="DA6" s="596"/>
      <c r="DB6" s="596"/>
      <c r="DC6" s="596"/>
      <c r="DD6" s="602" t="s">
        <v>210</v>
      </c>
      <c r="DE6" s="594"/>
      <c r="DF6" s="594"/>
      <c r="DG6" s="594"/>
      <c r="DH6" s="594"/>
      <c r="DI6" s="594"/>
      <c r="DJ6" s="594"/>
      <c r="DK6" s="594"/>
      <c r="DL6" s="594"/>
      <c r="DM6" s="594"/>
      <c r="DN6" s="594"/>
      <c r="DO6" s="594"/>
      <c r="DP6" s="595"/>
      <c r="DQ6" s="602">
        <v>216926</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7268</v>
      </c>
      <c r="S7" s="594"/>
      <c r="T7" s="594"/>
      <c r="U7" s="594"/>
      <c r="V7" s="594"/>
      <c r="W7" s="594"/>
      <c r="X7" s="594"/>
      <c r="Y7" s="595"/>
      <c r="Z7" s="596">
        <v>0</v>
      </c>
      <c r="AA7" s="596"/>
      <c r="AB7" s="596"/>
      <c r="AC7" s="596"/>
      <c r="AD7" s="597">
        <v>7268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2046983</v>
      </c>
      <c r="BH7" s="594"/>
      <c r="BI7" s="594"/>
      <c r="BJ7" s="594"/>
      <c r="BK7" s="594"/>
      <c r="BL7" s="594"/>
      <c r="BM7" s="594"/>
      <c r="BN7" s="595"/>
      <c r="BO7" s="596">
        <v>41.2</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3733049</v>
      </c>
      <c r="CS7" s="594"/>
      <c r="CT7" s="594"/>
      <c r="CU7" s="594"/>
      <c r="CV7" s="594"/>
      <c r="CW7" s="594"/>
      <c r="CX7" s="594"/>
      <c r="CY7" s="595"/>
      <c r="CZ7" s="596">
        <v>15.8</v>
      </c>
      <c r="DA7" s="596"/>
      <c r="DB7" s="596"/>
      <c r="DC7" s="596"/>
      <c r="DD7" s="602">
        <v>233637</v>
      </c>
      <c r="DE7" s="594"/>
      <c r="DF7" s="594"/>
      <c r="DG7" s="594"/>
      <c r="DH7" s="594"/>
      <c r="DI7" s="594"/>
      <c r="DJ7" s="594"/>
      <c r="DK7" s="594"/>
      <c r="DL7" s="594"/>
      <c r="DM7" s="594"/>
      <c r="DN7" s="594"/>
      <c r="DO7" s="594"/>
      <c r="DP7" s="595"/>
      <c r="DQ7" s="602">
        <v>3212028</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29091</v>
      </c>
      <c r="S8" s="594"/>
      <c r="T8" s="594"/>
      <c r="U8" s="594"/>
      <c r="V8" s="594"/>
      <c r="W8" s="594"/>
      <c r="X8" s="594"/>
      <c r="Y8" s="595"/>
      <c r="Z8" s="596">
        <v>0.1</v>
      </c>
      <c r="AA8" s="596"/>
      <c r="AB8" s="596"/>
      <c r="AC8" s="596"/>
      <c r="AD8" s="597">
        <v>29091</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70805</v>
      </c>
      <c r="BH8" s="594"/>
      <c r="BI8" s="594"/>
      <c r="BJ8" s="594"/>
      <c r="BK8" s="594"/>
      <c r="BL8" s="594"/>
      <c r="BM8" s="594"/>
      <c r="BN8" s="595"/>
      <c r="BO8" s="596">
        <v>1.4</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6215769</v>
      </c>
      <c r="CS8" s="594"/>
      <c r="CT8" s="594"/>
      <c r="CU8" s="594"/>
      <c r="CV8" s="594"/>
      <c r="CW8" s="594"/>
      <c r="CX8" s="594"/>
      <c r="CY8" s="595"/>
      <c r="CZ8" s="596">
        <v>26.3</v>
      </c>
      <c r="DA8" s="596"/>
      <c r="DB8" s="596"/>
      <c r="DC8" s="596"/>
      <c r="DD8" s="602">
        <v>52474</v>
      </c>
      <c r="DE8" s="594"/>
      <c r="DF8" s="594"/>
      <c r="DG8" s="594"/>
      <c r="DH8" s="594"/>
      <c r="DI8" s="594"/>
      <c r="DJ8" s="594"/>
      <c r="DK8" s="594"/>
      <c r="DL8" s="594"/>
      <c r="DM8" s="594"/>
      <c r="DN8" s="594"/>
      <c r="DO8" s="594"/>
      <c r="DP8" s="595"/>
      <c r="DQ8" s="602">
        <v>3374474</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17266</v>
      </c>
      <c r="S9" s="594"/>
      <c r="T9" s="594"/>
      <c r="U9" s="594"/>
      <c r="V9" s="594"/>
      <c r="W9" s="594"/>
      <c r="X9" s="594"/>
      <c r="Y9" s="595"/>
      <c r="Z9" s="596">
        <v>0.1</v>
      </c>
      <c r="AA9" s="596"/>
      <c r="AB9" s="596"/>
      <c r="AC9" s="596"/>
      <c r="AD9" s="597">
        <v>17266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1627172</v>
      </c>
      <c r="BH9" s="594"/>
      <c r="BI9" s="594"/>
      <c r="BJ9" s="594"/>
      <c r="BK9" s="594"/>
      <c r="BL9" s="594"/>
      <c r="BM9" s="594"/>
      <c r="BN9" s="595"/>
      <c r="BO9" s="596">
        <v>32.799999999999997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2226201</v>
      </c>
      <c r="CS9" s="594"/>
      <c r="CT9" s="594"/>
      <c r="CU9" s="594"/>
      <c r="CV9" s="594"/>
      <c r="CW9" s="594"/>
      <c r="CX9" s="594"/>
      <c r="CY9" s="595"/>
      <c r="CZ9" s="596">
        <v>9.4</v>
      </c>
      <c r="DA9" s="596"/>
      <c r="DB9" s="596"/>
      <c r="DC9" s="596"/>
      <c r="DD9" s="602">
        <v>220301</v>
      </c>
      <c r="DE9" s="594"/>
      <c r="DF9" s="594"/>
      <c r="DG9" s="594"/>
      <c r="DH9" s="594"/>
      <c r="DI9" s="594"/>
      <c r="DJ9" s="594"/>
      <c r="DK9" s="594"/>
      <c r="DL9" s="594"/>
      <c r="DM9" s="594"/>
      <c r="DN9" s="594"/>
      <c r="DO9" s="594"/>
      <c r="DP9" s="595"/>
      <c r="DQ9" s="602">
        <v>1667377</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485984</v>
      </c>
      <c r="S10" s="594"/>
      <c r="T10" s="594"/>
      <c r="U10" s="594"/>
      <c r="V10" s="594"/>
      <c r="W10" s="594"/>
      <c r="X10" s="594"/>
      <c r="Y10" s="595"/>
      <c r="Z10" s="596">
        <v>1.9</v>
      </c>
      <c r="AA10" s="596"/>
      <c r="AB10" s="596"/>
      <c r="AC10" s="596"/>
      <c r="AD10" s="597">
        <v>485984</v>
      </c>
      <c r="AE10" s="597"/>
      <c r="AF10" s="597"/>
      <c r="AG10" s="597"/>
      <c r="AH10" s="597"/>
      <c r="AI10" s="597"/>
      <c r="AJ10" s="597"/>
      <c r="AK10" s="597"/>
      <c r="AL10" s="598">
        <v>3.5</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111636</v>
      </c>
      <c r="BH10" s="594"/>
      <c r="BI10" s="594"/>
      <c r="BJ10" s="594"/>
      <c r="BK10" s="594"/>
      <c r="BL10" s="594"/>
      <c r="BM10" s="594"/>
      <c r="BN10" s="595"/>
      <c r="BO10" s="596">
        <v>2.2000000000000002</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44633</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v>10154</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110523</v>
      </c>
      <c r="S11" s="594"/>
      <c r="T11" s="594"/>
      <c r="U11" s="594"/>
      <c r="V11" s="594"/>
      <c r="W11" s="594"/>
      <c r="X11" s="594"/>
      <c r="Y11" s="595"/>
      <c r="Z11" s="596">
        <v>0.4</v>
      </c>
      <c r="AA11" s="596"/>
      <c r="AB11" s="596"/>
      <c r="AC11" s="596"/>
      <c r="AD11" s="597">
        <v>110523</v>
      </c>
      <c r="AE11" s="597"/>
      <c r="AF11" s="597"/>
      <c r="AG11" s="597"/>
      <c r="AH11" s="597"/>
      <c r="AI11" s="597"/>
      <c r="AJ11" s="597"/>
      <c r="AK11" s="597"/>
      <c r="AL11" s="598">
        <v>0.8</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237370</v>
      </c>
      <c r="BH11" s="594"/>
      <c r="BI11" s="594"/>
      <c r="BJ11" s="594"/>
      <c r="BK11" s="594"/>
      <c r="BL11" s="594"/>
      <c r="BM11" s="594"/>
      <c r="BN11" s="595"/>
      <c r="BO11" s="596">
        <v>4.8</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1148771</v>
      </c>
      <c r="CS11" s="594"/>
      <c r="CT11" s="594"/>
      <c r="CU11" s="594"/>
      <c r="CV11" s="594"/>
      <c r="CW11" s="594"/>
      <c r="CX11" s="594"/>
      <c r="CY11" s="595"/>
      <c r="CZ11" s="596">
        <v>4.9000000000000004</v>
      </c>
      <c r="DA11" s="596"/>
      <c r="DB11" s="596"/>
      <c r="DC11" s="596"/>
      <c r="DD11" s="602">
        <v>196248</v>
      </c>
      <c r="DE11" s="594"/>
      <c r="DF11" s="594"/>
      <c r="DG11" s="594"/>
      <c r="DH11" s="594"/>
      <c r="DI11" s="594"/>
      <c r="DJ11" s="594"/>
      <c r="DK11" s="594"/>
      <c r="DL11" s="594"/>
      <c r="DM11" s="594"/>
      <c r="DN11" s="594"/>
      <c r="DO11" s="594"/>
      <c r="DP11" s="595"/>
      <c r="DQ11" s="602">
        <v>919808</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2490253</v>
      </c>
      <c r="BH12" s="594"/>
      <c r="BI12" s="594"/>
      <c r="BJ12" s="594"/>
      <c r="BK12" s="594"/>
      <c r="BL12" s="594"/>
      <c r="BM12" s="594"/>
      <c r="BN12" s="595"/>
      <c r="BO12" s="596">
        <v>50.2</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755330</v>
      </c>
      <c r="CS12" s="594"/>
      <c r="CT12" s="594"/>
      <c r="CU12" s="594"/>
      <c r="CV12" s="594"/>
      <c r="CW12" s="594"/>
      <c r="CX12" s="594"/>
      <c r="CY12" s="595"/>
      <c r="CZ12" s="596">
        <v>3.2</v>
      </c>
      <c r="DA12" s="596"/>
      <c r="DB12" s="596"/>
      <c r="DC12" s="596"/>
      <c r="DD12" s="602">
        <v>431160</v>
      </c>
      <c r="DE12" s="594"/>
      <c r="DF12" s="594"/>
      <c r="DG12" s="594"/>
      <c r="DH12" s="594"/>
      <c r="DI12" s="594"/>
      <c r="DJ12" s="594"/>
      <c r="DK12" s="594"/>
      <c r="DL12" s="594"/>
      <c r="DM12" s="594"/>
      <c r="DN12" s="594"/>
      <c r="DO12" s="594"/>
      <c r="DP12" s="595"/>
      <c r="DQ12" s="602">
        <v>383229</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28407</v>
      </c>
      <c r="S13" s="594"/>
      <c r="T13" s="594"/>
      <c r="U13" s="594"/>
      <c r="V13" s="594"/>
      <c r="W13" s="594"/>
      <c r="X13" s="594"/>
      <c r="Y13" s="595"/>
      <c r="Z13" s="596">
        <v>0.1</v>
      </c>
      <c r="AA13" s="596"/>
      <c r="AB13" s="596"/>
      <c r="AC13" s="596"/>
      <c r="AD13" s="597">
        <v>28407</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2477944</v>
      </c>
      <c r="BH13" s="594"/>
      <c r="BI13" s="594"/>
      <c r="BJ13" s="594"/>
      <c r="BK13" s="594"/>
      <c r="BL13" s="594"/>
      <c r="BM13" s="594"/>
      <c r="BN13" s="595"/>
      <c r="BO13" s="596">
        <v>49.9</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1314166</v>
      </c>
      <c r="CS13" s="594"/>
      <c r="CT13" s="594"/>
      <c r="CU13" s="594"/>
      <c r="CV13" s="594"/>
      <c r="CW13" s="594"/>
      <c r="CX13" s="594"/>
      <c r="CY13" s="595"/>
      <c r="CZ13" s="596">
        <v>5.6</v>
      </c>
      <c r="DA13" s="596"/>
      <c r="DB13" s="596"/>
      <c r="DC13" s="596"/>
      <c r="DD13" s="602">
        <v>748973</v>
      </c>
      <c r="DE13" s="594"/>
      <c r="DF13" s="594"/>
      <c r="DG13" s="594"/>
      <c r="DH13" s="594"/>
      <c r="DI13" s="594"/>
      <c r="DJ13" s="594"/>
      <c r="DK13" s="594"/>
      <c r="DL13" s="594"/>
      <c r="DM13" s="594"/>
      <c r="DN13" s="594"/>
      <c r="DO13" s="594"/>
      <c r="DP13" s="595"/>
      <c r="DQ13" s="602">
        <v>859403</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109869</v>
      </c>
      <c r="BH14" s="594"/>
      <c r="BI14" s="594"/>
      <c r="BJ14" s="594"/>
      <c r="BK14" s="594"/>
      <c r="BL14" s="594"/>
      <c r="BM14" s="594"/>
      <c r="BN14" s="595"/>
      <c r="BO14" s="596">
        <v>2.2000000000000002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962711</v>
      </c>
      <c r="CS14" s="594"/>
      <c r="CT14" s="594"/>
      <c r="CU14" s="594"/>
      <c r="CV14" s="594"/>
      <c r="CW14" s="594"/>
      <c r="CX14" s="594"/>
      <c r="CY14" s="595"/>
      <c r="CZ14" s="596">
        <v>4.0999999999999996</v>
      </c>
      <c r="DA14" s="596"/>
      <c r="DB14" s="596"/>
      <c r="DC14" s="596"/>
      <c r="DD14" s="602">
        <v>209142</v>
      </c>
      <c r="DE14" s="594"/>
      <c r="DF14" s="594"/>
      <c r="DG14" s="594"/>
      <c r="DH14" s="594"/>
      <c r="DI14" s="594"/>
      <c r="DJ14" s="594"/>
      <c r="DK14" s="594"/>
      <c r="DL14" s="594"/>
      <c r="DM14" s="594"/>
      <c r="DN14" s="594"/>
      <c r="DO14" s="594"/>
      <c r="DP14" s="595"/>
      <c r="DQ14" s="602">
        <v>753330</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14951</v>
      </c>
      <c r="S15" s="594"/>
      <c r="T15" s="594"/>
      <c r="U15" s="594"/>
      <c r="V15" s="594"/>
      <c r="W15" s="594"/>
      <c r="X15" s="594"/>
      <c r="Y15" s="595"/>
      <c r="Z15" s="596">
        <v>0.1</v>
      </c>
      <c r="AA15" s="596"/>
      <c r="AB15" s="596"/>
      <c r="AC15" s="596"/>
      <c r="AD15" s="597">
        <v>14951</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294952</v>
      </c>
      <c r="BH15" s="594"/>
      <c r="BI15" s="594"/>
      <c r="BJ15" s="594"/>
      <c r="BK15" s="594"/>
      <c r="BL15" s="594"/>
      <c r="BM15" s="594"/>
      <c r="BN15" s="595"/>
      <c r="BO15" s="596">
        <v>5.9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4063582</v>
      </c>
      <c r="CS15" s="594"/>
      <c r="CT15" s="594"/>
      <c r="CU15" s="594"/>
      <c r="CV15" s="594"/>
      <c r="CW15" s="594"/>
      <c r="CX15" s="594"/>
      <c r="CY15" s="595"/>
      <c r="CZ15" s="596">
        <v>17.2</v>
      </c>
      <c r="DA15" s="596"/>
      <c r="DB15" s="596"/>
      <c r="DC15" s="596"/>
      <c r="DD15" s="602">
        <v>2230535</v>
      </c>
      <c r="DE15" s="594"/>
      <c r="DF15" s="594"/>
      <c r="DG15" s="594"/>
      <c r="DH15" s="594"/>
      <c r="DI15" s="594"/>
      <c r="DJ15" s="594"/>
      <c r="DK15" s="594"/>
      <c r="DL15" s="594"/>
      <c r="DM15" s="594"/>
      <c r="DN15" s="594"/>
      <c r="DO15" s="594"/>
      <c r="DP15" s="595"/>
      <c r="DQ15" s="602">
        <v>1805657</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9197137</v>
      </c>
      <c r="S16" s="594"/>
      <c r="T16" s="594"/>
      <c r="U16" s="594"/>
      <c r="V16" s="594"/>
      <c r="W16" s="594"/>
      <c r="X16" s="594"/>
      <c r="Y16" s="595"/>
      <c r="Z16" s="596">
        <v>36.5</v>
      </c>
      <c r="AA16" s="596"/>
      <c r="AB16" s="596"/>
      <c r="AC16" s="596"/>
      <c r="AD16" s="597">
        <v>8007803</v>
      </c>
      <c r="AE16" s="597"/>
      <c r="AF16" s="597"/>
      <c r="AG16" s="597"/>
      <c r="AH16" s="597"/>
      <c r="AI16" s="597"/>
      <c r="AJ16" s="597"/>
      <c r="AK16" s="597"/>
      <c r="AL16" s="598">
        <v>57.4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19832</v>
      </c>
      <c r="CS16" s="594"/>
      <c r="CT16" s="594"/>
      <c r="CU16" s="594"/>
      <c r="CV16" s="594"/>
      <c r="CW16" s="594"/>
      <c r="CX16" s="594"/>
      <c r="CY16" s="595"/>
      <c r="CZ16" s="596">
        <v>0.1</v>
      </c>
      <c r="DA16" s="596"/>
      <c r="DB16" s="596"/>
      <c r="DC16" s="596"/>
      <c r="DD16" s="602" t="s">
        <v>222</v>
      </c>
      <c r="DE16" s="594"/>
      <c r="DF16" s="594"/>
      <c r="DG16" s="594"/>
      <c r="DH16" s="594"/>
      <c r="DI16" s="594"/>
      <c r="DJ16" s="594"/>
      <c r="DK16" s="594"/>
      <c r="DL16" s="594"/>
      <c r="DM16" s="594"/>
      <c r="DN16" s="594"/>
      <c r="DO16" s="594"/>
      <c r="DP16" s="595"/>
      <c r="DQ16" s="602">
        <v>2792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8007803</v>
      </c>
      <c r="S17" s="594"/>
      <c r="T17" s="594"/>
      <c r="U17" s="594"/>
      <c r="V17" s="594"/>
      <c r="W17" s="594"/>
      <c r="X17" s="594"/>
      <c r="Y17" s="595"/>
      <c r="Z17" s="596">
        <v>31.8</v>
      </c>
      <c r="AA17" s="596"/>
      <c r="AB17" s="596"/>
      <c r="AC17" s="596"/>
      <c r="AD17" s="597">
        <v>8007803</v>
      </c>
      <c r="AE17" s="597"/>
      <c r="AF17" s="597"/>
      <c r="AG17" s="597"/>
      <c r="AH17" s="597"/>
      <c r="AI17" s="597"/>
      <c r="AJ17" s="597"/>
      <c r="AK17" s="597"/>
      <c r="AL17" s="598">
        <v>57.4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2891652</v>
      </c>
      <c r="CS17" s="594"/>
      <c r="CT17" s="594"/>
      <c r="CU17" s="594"/>
      <c r="CV17" s="594"/>
      <c r="CW17" s="594"/>
      <c r="CX17" s="594"/>
      <c r="CY17" s="595"/>
      <c r="CZ17" s="596">
        <v>12.3</v>
      </c>
      <c r="DA17" s="596"/>
      <c r="DB17" s="596"/>
      <c r="DC17" s="596"/>
      <c r="DD17" s="602" t="s">
        <v>222</v>
      </c>
      <c r="DE17" s="594"/>
      <c r="DF17" s="594"/>
      <c r="DG17" s="594"/>
      <c r="DH17" s="594"/>
      <c r="DI17" s="594"/>
      <c r="DJ17" s="594"/>
      <c r="DK17" s="594"/>
      <c r="DL17" s="594"/>
      <c r="DM17" s="594"/>
      <c r="DN17" s="594"/>
      <c r="DO17" s="594"/>
      <c r="DP17" s="595"/>
      <c r="DQ17" s="602">
        <v>2738907</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1044479</v>
      </c>
      <c r="S18" s="594"/>
      <c r="T18" s="594"/>
      <c r="U18" s="594"/>
      <c r="V18" s="594"/>
      <c r="W18" s="594"/>
      <c r="X18" s="594"/>
      <c r="Y18" s="595"/>
      <c r="Z18" s="596">
        <v>4.0999999999999996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144855</v>
      </c>
      <c r="S19" s="594"/>
      <c r="T19" s="594"/>
      <c r="U19" s="594"/>
      <c r="V19" s="594"/>
      <c r="W19" s="594"/>
      <c r="X19" s="594"/>
      <c r="Y19" s="595"/>
      <c r="Z19" s="596">
        <v>0.6</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21250</v>
      </c>
      <c r="BH19" s="594"/>
      <c r="BI19" s="594"/>
      <c r="BJ19" s="594"/>
      <c r="BK19" s="594"/>
      <c r="BL19" s="594"/>
      <c r="BM19" s="594"/>
      <c r="BN19" s="595"/>
      <c r="BO19" s="596">
        <v>0.4</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15104504</v>
      </c>
      <c r="S20" s="594"/>
      <c r="T20" s="594"/>
      <c r="U20" s="594"/>
      <c r="V20" s="594"/>
      <c r="W20" s="594"/>
      <c r="X20" s="594"/>
      <c r="Y20" s="595"/>
      <c r="Z20" s="596">
        <v>59.9</v>
      </c>
      <c r="AA20" s="596"/>
      <c r="AB20" s="596"/>
      <c r="AC20" s="596"/>
      <c r="AD20" s="597">
        <v>13915170</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21250</v>
      </c>
      <c r="BH20" s="594"/>
      <c r="BI20" s="594"/>
      <c r="BJ20" s="594"/>
      <c r="BK20" s="594"/>
      <c r="BL20" s="594"/>
      <c r="BM20" s="594"/>
      <c r="BN20" s="595"/>
      <c r="BO20" s="596">
        <v>0.4</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23592622</v>
      </c>
      <c r="CS20" s="594"/>
      <c r="CT20" s="594"/>
      <c r="CU20" s="594"/>
      <c r="CV20" s="594"/>
      <c r="CW20" s="594"/>
      <c r="CX20" s="594"/>
      <c r="CY20" s="595"/>
      <c r="CZ20" s="596">
        <v>100</v>
      </c>
      <c r="DA20" s="596"/>
      <c r="DB20" s="596"/>
      <c r="DC20" s="596"/>
      <c r="DD20" s="602">
        <v>4322470</v>
      </c>
      <c r="DE20" s="594"/>
      <c r="DF20" s="594"/>
      <c r="DG20" s="594"/>
      <c r="DH20" s="594"/>
      <c r="DI20" s="594"/>
      <c r="DJ20" s="594"/>
      <c r="DK20" s="594"/>
      <c r="DL20" s="594"/>
      <c r="DM20" s="594"/>
      <c r="DN20" s="594"/>
      <c r="DO20" s="594"/>
      <c r="DP20" s="595"/>
      <c r="DQ20" s="602">
        <v>15944085</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5959</v>
      </c>
      <c r="S21" s="594"/>
      <c r="T21" s="594"/>
      <c r="U21" s="594"/>
      <c r="V21" s="594"/>
      <c r="W21" s="594"/>
      <c r="X21" s="594"/>
      <c r="Y21" s="595"/>
      <c r="Z21" s="596">
        <v>0</v>
      </c>
      <c r="AA21" s="596"/>
      <c r="AB21" s="596"/>
      <c r="AC21" s="596"/>
      <c r="AD21" s="597">
        <v>5959</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21250</v>
      </c>
      <c r="BH21" s="594"/>
      <c r="BI21" s="594"/>
      <c r="BJ21" s="594"/>
      <c r="BK21" s="594"/>
      <c r="BL21" s="594"/>
      <c r="BM21" s="594"/>
      <c r="BN21" s="595"/>
      <c r="BO21" s="596">
        <v>0.4</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172276</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212708</v>
      </c>
      <c r="S23" s="594"/>
      <c r="T23" s="594"/>
      <c r="U23" s="594"/>
      <c r="V23" s="594"/>
      <c r="W23" s="594"/>
      <c r="X23" s="594"/>
      <c r="Y23" s="595"/>
      <c r="Z23" s="596">
        <v>0.8</v>
      </c>
      <c r="AA23" s="596"/>
      <c r="AB23" s="596"/>
      <c r="AC23" s="596"/>
      <c r="AD23" s="597">
        <v>7583</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30250</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10138344</v>
      </c>
      <c r="CS24" s="583"/>
      <c r="CT24" s="583"/>
      <c r="CU24" s="583"/>
      <c r="CV24" s="583"/>
      <c r="CW24" s="583"/>
      <c r="CX24" s="583"/>
      <c r="CY24" s="584"/>
      <c r="CZ24" s="620">
        <v>43</v>
      </c>
      <c r="DA24" s="621"/>
      <c r="DB24" s="621"/>
      <c r="DC24" s="622"/>
      <c r="DD24" s="619">
        <v>7545911</v>
      </c>
      <c r="DE24" s="583"/>
      <c r="DF24" s="583"/>
      <c r="DG24" s="583"/>
      <c r="DH24" s="583"/>
      <c r="DI24" s="583"/>
      <c r="DJ24" s="583"/>
      <c r="DK24" s="584"/>
      <c r="DL24" s="619">
        <v>7431669</v>
      </c>
      <c r="DM24" s="583"/>
      <c r="DN24" s="583"/>
      <c r="DO24" s="583"/>
      <c r="DP24" s="583"/>
      <c r="DQ24" s="583"/>
      <c r="DR24" s="583"/>
      <c r="DS24" s="583"/>
      <c r="DT24" s="583"/>
      <c r="DU24" s="583"/>
      <c r="DV24" s="584"/>
      <c r="DW24" s="587">
        <v>49.7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2595282</v>
      </c>
      <c r="S25" s="594"/>
      <c r="T25" s="594"/>
      <c r="U25" s="594"/>
      <c r="V25" s="594"/>
      <c r="W25" s="594"/>
      <c r="X25" s="594"/>
      <c r="Y25" s="595"/>
      <c r="Z25" s="596">
        <v>10.3</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3910712</v>
      </c>
      <c r="CS25" s="625"/>
      <c r="CT25" s="625"/>
      <c r="CU25" s="625"/>
      <c r="CV25" s="625"/>
      <c r="CW25" s="625"/>
      <c r="CX25" s="625"/>
      <c r="CY25" s="626"/>
      <c r="CZ25" s="627">
        <v>16.600000000000001</v>
      </c>
      <c r="DA25" s="628"/>
      <c r="DB25" s="628"/>
      <c r="DC25" s="629"/>
      <c r="DD25" s="602">
        <v>3773541</v>
      </c>
      <c r="DE25" s="625"/>
      <c r="DF25" s="625"/>
      <c r="DG25" s="625"/>
      <c r="DH25" s="625"/>
      <c r="DI25" s="625"/>
      <c r="DJ25" s="625"/>
      <c r="DK25" s="626"/>
      <c r="DL25" s="602">
        <v>3668572</v>
      </c>
      <c r="DM25" s="625"/>
      <c r="DN25" s="625"/>
      <c r="DO25" s="625"/>
      <c r="DP25" s="625"/>
      <c r="DQ25" s="625"/>
      <c r="DR25" s="625"/>
      <c r="DS25" s="625"/>
      <c r="DT25" s="625"/>
      <c r="DU25" s="625"/>
      <c r="DV25" s="626"/>
      <c r="DW25" s="598">
        <v>24.5</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2505757</v>
      </c>
      <c r="CS26" s="594"/>
      <c r="CT26" s="594"/>
      <c r="CU26" s="594"/>
      <c r="CV26" s="594"/>
      <c r="CW26" s="594"/>
      <c r="CX26" s="594"/>
      <c r="CY26" s="595"/>
      <c r="CZ26" s="627">
        <v>10.6</v>
      </c>
      <c r="DA26" s="628"/>
      <c r="DB26" s="628"/>
      <c r="DC26" s="629"/>
      <c r="DD26" s="602">
        <v>2397202</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1302300</v>
      </c>
      <c r="S27" s="594"/>
      <c r="T27" s="594"/>
      <c r="U27" s="594"/>
      <c r="V27" s="594"/>
      <c r="W27" s="594"/>
      <c r="X27" s="594"/>
      <c r="Y27" s="595"/>
      <c r="Z27" s="596">
        <v>5.2</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4963307</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3335980</v>
      </c>
      <c r="CS27" s="625"/>
      <c r="CT27" s="625"/>
      <c r="CU27" s="625"/>
      <c r="CV27" s="625"/>
      <c r="CW27" s="625"/>
      <c r="CX27" s="625"/>
      <c r="CY27" s="626"/>
      <c r="CZ27" s="627">
        <v>14.1</v>
      </c>
      <c r="DA27" s="628"/>
      <c r="DB27" s="628"/>
      <c r="DC27" s="629"/>
      <c r="DD27" s="602">
        <v>1033463</v>
      </c>
      <c r="DE27" s="625"/>
      <c r="DF27" s="625"/>
      <c r="DG27" s="625"/>
      <c r="DH27" s="625"/>
      <c r="DI27" s="625"/>
      <c r="DJ27" s="625"/>
      <c r="DK27" s="626"/>
      <c r="DL27" s="602">
        <v>1024190</v>
      </c>
      <c r="DM27" s="625"/>
      <c r="DN27" s="625"/>
      <c r="DO27" s="625"/>
      <c r="DP27" s="625"/>
      <c r="DQ27" s="625"/>
      <c r="DR27" s="625"/>
      <c r="DS27" s="625"/>
      <c r="DT27" s="625"/>
      <c r="DU27" s="625"/>
      <c r="DV27" s="626"/>
      <c r="DW27" s="598">
        <v>6.9</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65454</v>
      </c>
      <c r="S28" s="594"/>
      <c r="T28" s="594"/>
      <c r="U28" s="594"/>
      <c r="V28" s="594"/>
      <c r="W28" s="594"/>
      <c r="X28" s="594"/>
      <c r="Y28" s="595"/>
      <c r="Z28" s="596">
        <v>0.3</v>
      </c>
      <c r="AA28" s="596"/>
      <c r="AB28" s="596"/>
      <c r="AC28" s="596"/>
      <c r="AD28" s="597">
        <v>22148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2891652</v>
      </c>
      <c r="CS28" s="594"/>
      <c r="CT28" s="594"/>
      <c r="CU28" s="594"/>
      <c r="CV28" s="594"/>
      <c r="CW28" s="594"/>
      <c r="CX28" s="594"/>
      <c r="CY28" s="595"/>
      <c r="CZ28" s="627">
        <v>12.3</v>
      </c>
      <c r="DA28" s="628"/>
      <c r="DB28" s="628"/>
      <c r="DC28" s="629"/>
      <c r="DD28" s="602">
        <v>2738907</v>
      </c>
      <c r="DE28" s="594"/>
      <c r="DF28" s="594"/>
      <c r="DG28" s="594"/>
      <c r="DH28" s="594"/>
      <c r="DI28" s="594"/>
      <c r="DJ28" s="594"/>
      <c r="DK28" s="595"/>
      <c r="DL28" s="602">
        <v>2738907</v>
      </c>
      <c r="DM28" s="594"/>
      <c r="DN28" s="594"/>
      <c r="DO28" s="594"/>
      <c r="DP28" s="594"/>
      <c r="DQ28" s="594"/>
      <c r="DR28" s="594"/>
      <c r="DS28" s="594"/>
      <c r="DT28" s="594"/>
      <c r="DU28" s="594"/>
      <c r="DV28" s="595"/>
      <c r="DW28" s="598">
        <v>18.3</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62149</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2891652</v>
      </c>
      <c r="CS29" s="625"/>
      <c r="CT29" s="625"/>
      <c r="CU29" s="625"/>
      <c r="CV29" s="625"/>
      <c r="CW29" s="625"/>
      <c r="CX29" s="625"/>
      <c r="CY29" s="626"/>
      <c r="CZ29" s="627">
        <v>12.3</v>
      </c>
      <c r="DA29" s="628"/>
      <c r="DB29" s="628"/>
      <c r="DC29" s="629"/>
      <c r="DD29" s="602">
        <v>2738907</v>
      </c>
      <c r="DE29" s="625"/>
      <c r="DF29" s="625"/>
      <c r="DG29" s="625"/>
      <c r="DH29" s="625"/>
      <c r="DI29" s="625"/>
      <c r="DJ29" s="625"/>
      <c r="DK29" s="626"/>
      <c r="DL29" s="602">
        <v>2738907</v>
      </c>
      <c r="DM29" s="625"/>
      <c r="DN29" s="625"/>
      <c r="DO29" s="625"/>
      <c r="DP29" s="625"/>
      <c r="DQ29" s="625"/>
      <c r="DR29" s="625"/>
      <c r="DS29" s="625"/>
      <c r="DT29" s="625"/>
      <c r="DU29" s="625"/>
      <c r="DV29" s="626"/>
      <c r="DW29" s="598">
        <v>18.3</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63258</v>
      </c>
      <c r="S30" s="594"/>
      <c r="T30" s="594"/>
      <c r="U30" s="594"/>
      <c r="V30" s="594"/>
      <c r="W30" s="594"/>
      <c r="X30" s="594"/>
      <c r="Y30" s="595"/>
      <c r="Z30" s="596">
        <v>0.3</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98.3</v>
      </c>
      <c r="BH30" s="652"/>
      <c r="BI30" s="652"/>
      <c r="BJ30" s="652"/>
      <c r="BK30" s="652"/>
      <c r="BL30" s="652"/>
      <c r="BM30" s="588">
        <v>89.4</v>
      </c>
      <c r="BN30" s="652"/>
      <c r="BO30" s="652"/>
      <c r="BP30" s="652"/>
      <c r="BQ30" s="653"/>
      <c r="BR30" s="651">
        <v>98.1</v>
      </c>
      <c r="BS30" s="652"/>
      <c r="BT30" s="652"/>
      <c r="BU30" s="652"/>
      <c r="BV30" s="652"/>
      <c r="BW30" s="652"/>
      <c r="BX30" s="588">
        <v>87.7</v>
      </c>
      <c r="BY30" s="652"/>
      <c r="BZ30" s="652"/>
      <c r="CA30" s="652"/>
      <c r="CB30" s="653"/>
      <c r="CD30" s="656"/>
      <c r="CE30" s="657"/>
      <c r="CF30" s="607" t="s">
        <v>294</v>
      </c>
      <c r="CG30" s="608"/>
      <c r="CH30" s="608"/>
      <c r="CI30" s="608"/>
      <c r="CJ30" s="608"/>
      <c r="CK30" s="608"/>
      <c r="CL30" s="608"/>
      <c r="CM30" s="608"/>
      <c r="CN30" s="608"/>
      <c r="CO30" s="608"/>
      <c r="CP30" s="608"/>
      <c r="CQ30" s="609"/>
      <c r="CR30" s="593">
        <v>2601510</v>
      </c>
      <c r="CS30" s="594"/>
      <c r="CT30" s="594"/>
      <c r="CU30" s="594"/>
      <c r="CV30" s="594"/>
      <c r="CW30" s="594"/>
      <c r="CX30" s="594"/>
      <c r="CY30" s="595"/>
      <c r="CZ30" s="627">
        <v>11</v>
      </c>
      <c r="DA30" s="628"/>
      <c r="DB30" s="628"/>
      <c r="DC30" s="629"/>
      <c r="DD30" s="602">
        <v>2468190</v>
      </c>
      <c r="DE30" s="594"/>
      <c r="DF30" s="594"/>
      <c r="DG30" s="594"/>
      <c r="DH30" s="594"/>
      <c r="DI30" s="594"/>
      <c r="DJ30" s="594"/>
      <c r="DK30" s="595"/>
      <c r="DL30" s="602">
        <v>2468190</v>
      </c>
      <c r="DM30" s="594"/>
      <c r="DN30" s="594"/>
      <c r="DO30" s="594"/>
      <c r="DP30" s="594"/>
      <c r="DQ30" s="594"/>
      <c r="DR30" s="594"/>
      <c r="DS30" s="594"/>
      <c r="DT30" s="594"/>
      <c r="DU30" s="594"/>
      <c r="DV30" s="595"/>
      <c r="DW30" s="598">
        <v>16.5</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1297432</v>
      </c>
      <c r="S31" s="594"/>
      <c r="T31" s="594"/>
      <c r="U31" s="594"/>
      <c r="V31" s="594"/>
      <c r="W31" s="594"/>
      <c r="X31" s="594"/>
      <c r="Y31" s="595"/>
      <c r="Z31" s="596">
        <v>5.0999999999999996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98.3</v>
      </c>
      <c r="BH31" s="625"/>
      <c r="BI31" s="625"/>
      <c r="BJ31" s="625"/>
      <c r="BK31" s="625"/>
      <c r="BL31" s="625"/>
      <c r="BM31" s="599">
        <v>94</v>
      </c>
      <c r="BN31" s="649"/>
      <c r="BO31" s="649"/>
      <c r="BP31" s="649"/>
      <c r="BQ31" s="650"/>
      <c r="BR31" s="648">
        <v>98</v>
      </c>
      <c r="BS31" s="625"/>
      <c r="BT31" s="625"/>
      <c r="BU31" s="625"/>
      <c r="BV31" s="625"/>
      <c r="BW31" s="625"/>
      <c r="BX31" s="599">
        <v>93</v>
      </c>
      <c r="BY31" s="649"/>
      <c r="BZ31" s="649"/>
      <c r="CA31" s="649"/>
      <c r="CB31" s="650"/>
      <c r="CD31" s="656"/>
      <c r="CE31" s="657"/>
      <c r="CF31" s="607" t="s">
        <v>298</v>
      </c>
      <c r="CG31" s="608"/>
      <c r="CH31" s="608"/>
      <c r="CI31" s="608"/>
      <c r="CJ31" s="608"/>
      <c r="CK31" s="608"/>
      <c r="CL31" s="608"/>
      <c r="CM31" s="608"/>
      <c r="CN31" s="608"/>
      <c r="CO31" s="608"/>
      <c r="CP31" s="608"/>
      <c r="CQ31" s="609"/>
      <c r="CR31" s="593">
        <v>290142</v>
      </c>
      <c r="CS31" s="625"/>
      <c r="CT31" s="625"/>
      <c r="CU31" s="625"/>
      <c r="CV31" s="625"/>
      <c r="CW31" s="625"/>
      <c r="CX31" s="625"/>
      <c r="CY31" s="626"/>
      <c r="CZ31" s="627">
        <v>1.2</v>
      </c>
      <c r="DA31" s="628"/>
      <c r="DB31" s="628"/>
      <c r="DC31" s="629"/>
      <c r="DD31" s="602">
        <v>270717</v>
      </c>
      <c r="DE31" s="625"/>
      <c r="DF31" s="625"/>
      <c r="DG31" s="625"/>
      <c r="DH31" s="625"/>
      <c r="DI31" s="625"/>
      <c r="DJ31" s="625"/>
      <c r="DK31" s="626"/>
      <c r="DL31" s="602">
        <v>270717</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594384</v>
      </c>
      <c r="S32" s="594"/>
      <c r="T32" s="594"/>
      <c r="U32" s="594"/>
      <c r="V32" s="594"/>
      <c r="W32" s="594"/>
      <c r="X32" s="594"/>
      <c r="Y32" s="595"/>
      <c r="Z32" s="596">
        <v>2.4</v>
      </c>
      <c r="AA32" s="596"/>
      <c r="AB32" s="596"/>
      <c r="AC32" s="596"/>
      <c r="AD32" s="597">
        <v>1094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v>
      </c>
      <c r="BH32" s="661"/>
      <c r="BI32" s="661"/>
      <c r="BJ32" s="661"/>
      <c r="BK32" s="661"/>
      <c r="BL32" s="661"/>
      <c r="BM32" s="662">
        <v>84.6</v>
      </c>
      <c r="BN32" s="661"/>
      <c r="BO32" s="661"/>
      <c r="BP32" s="661"/>
      <c r="BQ32" s="663"/>
      <c r="BR32" s="660">
        <v>97.8</v>
      </c>
      <c r="BS32" s="661"/>
      <c r="BT32" s="661"/>
      <c r="BU32" s="661"/>
      <c r="BV32" s="661"/>
      <c r="BW32" s="661"/>
      <c r="BX32" s="662">
        <v>82.3</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3710776</v>
      </c>
      <c r="S33" s="594"/>
      <c r="T33" s="594"/>
      <c r="U33" s="594"/>
      <c r="V33" s="594"/>
      <c r="W33" s="594"/>
      <c r="X33" s="594"/>
      <c r="Y33" s="595"/>
      <c r="Z33" s="596">
        <v>14.7</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9111976</v>
      </c>
      <c r="CS33" s="625"/>
      <c r="CT33" s="625"/>
      <c r="CU33" s="625"/>
      <c r="CV33" s="625"/>
      <c r="CW33" s="625"/>
      <c r="CX33" s="625"/>
      <c r="CY33" s="626"/>
      <c r="CZ33" s="627">
        <v>38.6</v>
      </c>
      <c r="DA33" s="628"/>
      <c r="DB33" s="628"/>
      <c r="DC33" s="629"/>
      <c r="DD33" s="602">
        <v>7474077</v>
      </c>
      <c r="DE33" s="625"/>
      <c r="DF33" s="625"/>
      <c r="DG33" s="625"/>
      <c r="DH33" s="625"/>
      <c r="DI33" s="625"/>
      <c r="DJ33" s="625"/>
      <c r="DK33" s="626"/>
      <c r="DL33" s="602">
        <v>5198503</v>
      </c>
      <c r="DM33" s="625"/>
      <c r="DN33" s="625"/>
      <c r="DO33" s="625"/>
      <c r="DP33" s="625"/>
      <c r="DQ33" s="625"/>
      <c r="DR33" s="625"/>
      <c r="DS33" s="625"/>
      <c r="DT33" s="625"/>
      <c r="DU33" s="625"/>
      <c r="DV33" s="626"/>
      <c r="DW33" s="598">
        <v>34.799999999999997</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3158099</v>
      </c>
      <c r="CS34" s="594"/>
      <c r="CT34" s="594"/>
      <c r="CU34" s="594"/>
      <c r="CV34" s="594"/>
      <c r="CW34" s="594"/>
      <c r="CX34" s="594"/>
      <c r="CY34" s="595"/>
      <c r="CZ34" s="627">
        <v>13.4</v>
      </c>
      <c r="DA34" s="628"/>
      <c r="DB34" s="628"/>
      <c r="DC34" s="629"/>
      <c r="DD34" s="602">
        <v>2461642</v>
      </c>
      <c r="DE34" s="594"/>
      <c r="DF34" s="594"/>
      <c r="DG34" s="594"/>
      <c r="DH34" s="594"/>
      <c r="DI34" s="594"/>
      <c r="DJ34" s="594"/>
      <c r="DK34" s="595"/>
      <c r="DL34" s="602">
        <v>2150994</v>
      </c>
      <c r="DM34" s="594"/>
      <c r="DN34" s="594"/>
      <c r="DO34" s="594"/>
      <c r="DP34" s="594"/>
      <c r="DQ34" s="594"/>
      <c r="DR34" s="594"/>
      <c r="DS34" s="594"/>
      <c r="DT34" s="594"/>
      <c r="DU34" s="594"/>
      <c r="DV34" s="595"/>
      <c r="DW34" s="598">
        <v>14.4</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999476</v>
      </c>
      <c r="S35" s="594"/>
      <c r="T35" s="594"/>
      <c r="U35" s="594"/>
      <c r="V35" s="594"/>
      <c r="W35" s="594"/>
      <c r="X35" s="594"/>
      <c r="Y35" s="595"/>
      <c r="Z35" s="596">
        <v>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3086176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110640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134055</v>
      </c>
      <c r="CS35" s="625"/>
      <c r="CT35" s="625"/>
      <c r="CU35" s="625"/>
      <c r="CV35" s="625"/>
      <c r="CW35" s="625"/>
      <c r="CX35" s="625"/>
      <c r="CY35" s="626"/>
      <c r="CZ35" s="627">
        <v>0.6</v>
      </c>
      <c r="DA35" s="628"/>
      <c r="DB35" s="628"/>
      <c r="DC35" s="629"/>
      <c r="DD35" s="602">
        <v>125145</v>
      </c>
      <c r="DE35" s="625"/>
      <c r="DF35" s="625"/>
      <c r="DG35" s="625"/>
      <c r="DH35" s="625"/>
      <c r="DI35" s="625"/>
      <c r="DJ35" s="625"/>
      <c r="DK35" s="626"/>
      <c r="DL35" s="602">
        <v>87499</v>
      </c>
      <c r="DM35" s="625"/>
      <c r="DN35" s="625"/>
      <c r="DO35" s="625"/>
      <c r="DP35" s="625"/>
      <c r="DQ35" s="625"/>
      <c r="DR35" s="625"/>
      <c r="DS35" s="625"/>
      <c r="DT35" s="625"/>
      <c r="DU35" s="625"/>
      <c r="DV35" s="626"/>
      <c r="DW35" s="598">
        <v>0.6</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25216732</v>
      </c>
      <c r="S36" s="666"/>
      <c r="T36" s="666"/>
      <c r="U36" s="666"/>
      <c r="V36" s="666"/>
      <c r="W36" s="666"/>
      <c r="X36" s="666"/>
      <c r="Y36" s="667"/>
      <c r="Z36" s="668">
        <v>100</v>
      </c>
      <c r="AA36" s="668"/>
      <c r="AB36" s="668"/>
      <c r="AC36" s="668"/>
      <c r="AD36" s="669">
        <v>13951954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635340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61322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1964487</v>
      </c>
      <c r="CS36" s="594"/>
      <c r="CT36" s="594"/>
      <c r="CU36" s="594"/>
      <c r="CV36" s="594"/>
      <c r="CW36" s="594"/>
      <c r="CX36" s="594"/>
      <c r="CY36" s="595"/>
      <c r="CZ36" s="627">
        <v>8.3000000000000007</v>
      </c>
      <c r="DA36" s="628"/>
      <c r="DB36" s="628"/>
      <c r="DC36" s="629"/>
      <c r="DD36" s="602">
        <v>1436846</v>
      </c>
      <c r="DE36" s="594"/>
      <c r="DF36" s="594"/>
      <c r="DG36" s="594"/>
      <c r="DH36" s="594"/>
      <c r="DI36" s="594"/>
      <c r="DJ36" s="594"/>
      <c r="DK36" s="595"/>
      <c r="DL36" s="602">
        <v>1076886</v>
      </c>
      <c r="DM36" s="594"/>
      <c r="DN36" s="594"/>
      <c r="DO36" s="594"/>
      <c r="DP36" s="594"/>
      <c r="DQ36" s="594"/>
      <c r="DR36" s="594"/>
      <c r="DS36" s="594"/>
      <c r="DT36" s="594"/>
      <c r="DU36" s="594"/>
      <c r="DV36" s="595"/>
      <c r="DW36" s="598">
        <v>7.2</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330752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7496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492719</v>
      </c>
      <c r="CS37" s="625"/>
      <c r="CT37" s="625"/>
      <c r="CU37" s="625"/>
      <c r="CV37" s="625"/>
      <c r="CW37" s="625"/>
      <c r="CX37" s="625"/>
      <c r="CY37" s="626"/>
      <c r="CZ37" s="627">
        <v>2.1</v>
      </c>
      <c r="DA37" s="628"/>
      <c r="DB37" s="628"/>
      <c r="DC37" s="629"/>
      <c r="DD37" s="602">
        <v>492719</v>
      </c>
      <c r="DE37" s="625"/>
      <c r="DF37" s="625"/>
      <c r="DG37" s="625"/>
      <c r="DH37" s="625"/>
      <c r="DI37" s="625"/>
      <c r="DJ37" s="625"/>
      <c r="DK37" s="626"/>
      <c r="DL37" s="602">
        <v>492719</v>
      </c>
      <c r="DM37" s="625"/>
      <c r="DN37" s="625"/>
      <c r="DO37" s="625"/>
      <c r="DP37" s="625"/>
      <c r="DQ37" s="625"/>
      <c r="DR37" s="625"/>
      <c r="DS37" s="625"/>
      <c r="DT37" s="625"/>
      <c r="DU37" s="625"/>
      <c r="DV37" s="626"/>
      <c r="DW37" s="598">
        <v>3.3</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182600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13389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2867582</v>
      </c>
      <c r="CS38" s="594"/>
      <c r="CT38" s="594"/>
      <c r="CU38" s="594"/>
      <c r="CV38" s="594"/>
      <c r="CW38" s="594"/>
      <c r="CX38" s="594"/>
      <c r="CY38" s="595"/>
      <c r="CZ38" s="627">
        <v>12.2</v>
      </c>
      <c r="DA38" s="628"/>
      <c r="DB38" s="628"/>
      <c r="DC38" s="629"/>
      <c r="DD38" s="602">
        <v>2616734</v>
      </c>
      <c r="DE38" s="594"/>
      <c r="DF38" s="594"/>
      <c r="DG38" s="594"/>
      <c r="DH38" s="594"/>
      <c r="DI38" s="594"/>
      <c r="DJ38" s="594"/>
      <c r="DK38" s="595"/>
      <c r="DL38" s="602">
        <v>1883124</v>
      </c>
      <c r="DM38" s="594"/>
      <c r="DN38" s="594"/>
      <c r="DO38" s="594"/>
      <c r="DP38" s="594"/>
      <c r="DQ38" s="594"/>
      <c r="DR38" s="594"/>
      <c r="DS38" s="594"/>
      <c r="DT38" s="594"/>
      <c r="DU38" s="594"/>
      <c r="DV38" s="595"/>
      <c r="DW38" s="598">
        <v>12.6</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23800</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954753</v>
      </c>
      <c r="CS39" s="625"/>
      <c r="CT39" s="625"/>
      <c r="CU39" s="625"/>
      <c r="CV39" s="625"/>
      <c r="CW39" s="625"/>
      <c r="CX39" s="625"/>
      <c r="CY39" s="626"/>
      <c r="CZ39" s="627">
        <v>4</v>
      </c>
      <c r="DA39" s="628"/>
      <c r="DB39" s="628"/>
      <c r="DC39" s="629"/>
      <c r="DD39" s="602">
        <v>833210</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519918</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97</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33000</v>
      </c>
      <c r="CS40" s="594"/>
      <c r="CT40" s="594"/>
      <c r="CU40" s="594"/>
      <c r="CV40" s="594"/>
      <c r="CW40" s="594"/>
      <c r="CX40" s="594"/>
      <c r="CY40" s="595"/>
      <c r="CZ40" s="627">
        <v>0.1</v>
      </c>
      <c r="DA40" s="628"/>
      <c r="DB40" s="628"/>
      <c r="DC40" s="629"/>
      <c r="DD40" s="602">
        <v>500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1393766</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4342302</v>
      </c>
      <c r="CS42" s="594"/>
      <c r="CT42" s="594"/>
      <c r="CU42" s="594"/>
      <c r="CV42" s="594"/>
      <c r="CW42" s="594"/>
      <c r="CX42" s="594"/>
      <c r="CY42" s="595"/>
      <c r="CZ42" s="627">
        <v>18.399999999999999</v>
      </c>
      <c r="DA42" s="676"/>
      <c r="DB42" s="676"/>
      <c r="DC42" s="677"/>
      <c r="DD42" s="602">
        <v>924097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234159</v>
      </c>
      <c r="CS43" s="625"/>
      <c r="CT43" s="625"/>
      <c r="CU43" s="625"/>
      <c r="CV43" s="625"/>
      <c r="CW43" s="625"/>
      <c r="CX43" s="625"/>
      <c r="CY43" s="626"/>
      <c r="CZ43" s="627">
        <v>1</v>
      </c>
      <c r="DA43" s="628"/>
      <c r="DB43" s="628"/>
      <c r="DC43" s="629"/>
      <c r="DD43" s="602">
        <v>234159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4322470</v>
      </c>
      <c r="CS44" s="594"/>
      <c r="CT44" s="594"/>
      <c r="CU44" s="594"/>
      <c r="CV44" s="594"/>
      <c r="CW44" s="594"/>
      <c r="CX44" s="594"/>
      <c r="CY44" s="595"/>
      <c r="CZ44" s="627">
        <v>18.3</v>
      </c>
      <c r="DA44" s="676"/>
      <c r="DB44" s="676"/>
      <c r="DC44" s="677"/>
      <c r="DD44" s="602">
        <v>921305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2625882</v>
      </c>
      <c r="CS45" s="625"/>
      <c r="CT45" s="625"/>
      <c r="CU45" s="625"/>
      <c r="CV45" s="625"/>
      <c r="CW45" s="625"/>
      <c r="CX45" s="625"/>
      <c r="CY45" s="626"/>
      <c r="CZ45" s="627">
        <v>11.1</v>
      </c>
      <c r="DA45" s="628"/>
      <c r="DB45" s="628"/>
      <c r="DC45" s="629"/>
      <c r="DD45" s="602">
        <v>69498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1674334</v>
      </c>
      <c r="CS46" s="594"/>
      <c r="CT46" s="594"/>
      <c r="CU46" s="594"/>
      <c r="CV46" s="594"/>
      <c r="CW46" s="594"/>
      <c r="CX46" s="594"/>
      <c r="CY46" s="595"/>
      <c r="CZ46" s="627">
        <v>7.1</v>
      </c>
      <c r="DA46" s="676"/>
      <c r="DB46" s="676"/>
      <c r="DC46" s="677"/>
      <c r="DD46" s="602">
        <v>838499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19832</v>
      </c>
      <c r="CS47" s="625"/>
      <c r="CT47" s="625"/>
      <c r="CU47" s="625"/>
      <c r="CV47" s="625"/>
      <c r="CW47" s="625"/>
      <c r="CX47" s="625"/>
      <c r="CY47" s="626"/>
      <c r="CZ47" s="627">
        <v>0.1</v>
      </c>
      <c r="DA47" s="628"/>
      <c r="DB47" s="628"/>
      <c r="DC47" s="629"/>
      <c r="DD47" s="602">
        <v>2792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23592622</v>
      </c>
      <c r="CS49" s="661"/>
      <c r="CT49" s="661"/>
      <c r="CU49" s="661"/>
      <c r="CV49" s="661"/>
      <c r="CW49" s="661"/>
      <c r="CX49" s="661"/>
      <c r="CY49" s="688"/>
      <c r="CZ49" s="689">
        <v>100</v>
      </c>
      <c r="DA49" s="690"/>
      <c r="DB49" s="690"/>
      <c r="DC49" s="691"/>
      <c r="DD49" s="692">
        <v>15944085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24850</v>
      </c>
      <c r="R7" s="723"/>
      <c r="S7" s="723"/>
      <c r="T7" s="723"/>
      <c r="U7" s="723"/>
      <c r="V7" s="723">
        <v>23242</v>
      </c>
      <c r="W7" s="723"/>
      <c r="X7" s="723"/>
      <c r="Y7" s="723"/>
      <c r="Z7" s="723"/>
      <c r="AA7" s="723">
        <v>1608</v>
      </c>
      <c r="AB7" s="723"/>
      <c r="AC7" s="723"/>
      <c r="AD7" s="723"/>
      <c r="AE7" s="724"/>
      <c r="AF7" s="725">
        <v>1353</v>
      </c>
      <c r="AG7" s="726"/>
      <c r="AH7" s="726"/>
      <c r="AI7" s="726"/>
      <c r="AJ7" s="727"/>
      <c r="AK7" s="762">
        <v>63</v>
      </c>
      <c r="AL7" s="763"/>
      <c r="AM7" s="763"/>
      <c r="AN7" s="763"/>
      <c r="AO7" s="763"/>
      <c r="AP7" s="763">
        <v>25427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-1</v>
      </c>
      <c r="CI7" s="760"/>
      <c r="CJ7" s="760"/>
      <c r="CK7" s="760"/>
      <c r="CL7" s="761"/>
      <c r="CM7" s="759">
        <v>123</v>
      </c>
      <c r="CN7" s="760"/>
      <c r="CO7" s="760"/>
      <c r="CP7" s="760"/>
      <c r="CQ7" s="761"/>
      <c r="CR7" s="759">
        <v>50</v>
      </c>
      <c r="CS7" s="760"/>
      <c r="CT7" s="760"/>
      <c r="CU7" s="760"/>
      <c r="CV7" s="761"/>
      <c r="CW7" s="759">
        <v>7</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180</v>
      </c>
      <c r="R8" s="747"/>
      <c r="S8" s="747"/>
      <c r="T8" s="747"/>
      <c r="U8" s="747"/>
      <c r="V8" s="747">
        <v>166</v>
      </c>
      <c r="W8" s="747"/>
      <c r="X8" s="747"/>
      <c r="Y8" s="747"/>
      <c r="Z8" s="747"/>
      <c r="AA8" s="747">
        <v>14</v>
      </c>
      <c r="AB8" s="747"/>
      <c r="AC8" s="747"/>
      <c r="AD8" s="747"/>
      <c r="AE8" s="748"/>
      <c r="AF8" s="749">
        <v>14</v>
      </c>
      <c r="AG8" s="750"/>
      <c r="AH8" s="750"/>
      <c r="AI8" s="750"/>
      <c r="AJ8" s="751"/>
      <c r="AK8" s="752" t="s">
        <v>551</v>
      </c>
      <c r="AL8" s="753"/>
      <c r="AM8" s="753"/>
      <c r="AN8" s="753"/>
      <c r="AO8" s="753"/>
      <c r="AP8" s="753">
        <v>217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-9</v>
      </c>
      <c r="CI8" s="770"/>
      <c r="CJ8" s="770"/>
      <c r="CK8" s="770"/>
      <c r="CL8" s="771"/>
      <c r="CM8" s="769">
        <v>240</v>
      </c>
      <c r="CN8" s="770"/>
      <c r="CO8" s="770"/>
      <c r="CP8" s="770"/>
      <c r="CQ8" s="771"/>
      <c r="CR8" s="769">
        <v>300</v>
      </c>
      <c r="CS8" s="770"/>
      <c r="CT8" s="770"/>
      <c r="CU8" s="770"/>
      <c r="CV8" s="771"/>
      <c r="CW8" s="769" t="s">
        <v>555</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557</v>
      </c>
      <c r="DR8" s="770"/>
      <c r="DS8" s="770"/>
      <c r="DT8" s="770"/>
      <c r="DU8" s="771"/>
      <c r="DV8" s="772"/>
      <c r="DW8" s="773"/>
      <c r="DX8" s="773"/>
      <c r="DY8" s="773"/>
      <c r="DZ8" s="774"/>
      <c r="EA8" s="205"/>
    </row>
    <row r="9" spans="1:131" s="206" customFormat="1" ht="26.25" customHeight="1" x14ac:dyDescent="0.15">
      <c r="A9" s="212">
        <v>3</v>
      </c>
      <c r="B9" s="743" t="s">
        <v>369</v>
      </c>
      <c r="C9" s="744"/>
      <c r="D9" s="744"/>
      <c r="E9" s="744"/>
      <c r="F9" s="744"/>
      <c r="G9" s="744"/>
      <c r="H9" s="744"/>
      <c r="I9" s="744"/>
      <c r="J9" s="744"/>
      <c r="K9" s="744"/>
      <c r="L9" s="744"/>
      <c r="M9" s="744"/>
      <c r="N9" s="744"/>
      <c r="O9" s="744"/>
      <c r="P9" s="745"/>
      <c r="Q9" s="746">
        <v>263</v>
      </c>
      <c r="R9" s="747"/>
      <c r="S9" s="747"/>
      <c r="T9" s="747"/>
      <c r="U9" s="747"/>
      <c r="V9" s="747">
        <v>261</v>
      </c>
      <c r="W9" s="747"/>
      <c r="X9" s="747"/>
      <c r="Y9" s="747"/>
      <c r="Z9" s="747"/>
      <c r="AA9" s="747">
        <v>2</v>
      </c>
      <c r="AB9" s="747"/>
      <c r="AC9" s="747"/>
      <c r="AD9" s="747"/>
      <c r="AE9" s="748"/>
      <c r="AF9" s="749">
        <v>2</v>
      </c>
      <c r="AG9" s="750"/>
      <c r="AH9" s="750"/>
      <c r="AI9" s="750"/>
      <c r="AJ9" s="751"/>
      <c r="AK9" s="752">
        <v>62</v>
      </c>
      <c r="AL9" s="753"/>
      <c r="AM9" s="753"/>
      <c r="AN9" s="753"/>
      <c r="AO9" s="753"/>
      <c r="AP9" s="753">
        <v>76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-7</v>
      </c>
      <c r="CI9" s="770"/>
      <c r="CJ9" s="770"/>
      <c r="CK9" s="770"/>
      <c r="CL9" s="771"/>
      <c r="CM9" s="769">
        <v>110</v>
      </c>
      <c r="CN9" s="770"/>
      <c r="CO9" s="770"/>
      <c r="CP9" s="770"/>
      <c r="CQ9" s="771"/>
      <c r="CR9" s="769">
        <v>100</v>
      </c>
      <c r="CS9" s="770"/>
      <c r="CT9" s="770"/>
      <c r="CU9" s="770"/>
      <c r="CV9" s="771"/>
      <c r="CW9" s="769" t="s">
        <v>555</v>
      </c>
      <c r="CX9" s="770"/>
      <c r="CY9" s="770"/>
      <c r="CZ9" s="770"/>
      <c r="DA9" s="771"/>
      <c r="DB9" s="769" t="s">
        <v>555</v>
      </c>
      <c r="DC9" s="770"/>
      <c r="DD9" s="770"/>
      <c r="DE9" s="770"/>
      <c r="DF9" s="771"/>
      <c r="DG9" s="769" t="s">
        <v>559</v>
      </c>
      <c r="DH9" s="770"/>
      <c r="DI9" s="770"/>
      <c r="DJ9" s="770"/>
      <c r="DK9" s="771"/>
      <c r="DL9" s="769" t="s">
        <v>559</v>
      </c>
      <c r="DM9" s="770"/>
      <c r="DN9" s="770"/>
      <c r="DO9" s="770"/>
      <c r="DP9" s="771"/>
      <c r="DQ9" s="769" t="s">
        <v>555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30</v>
      </c>
      <c r="CI10" s="770"/>
      <c r="CJ10" s="770"/>
      <c r="CK10" s="770"/>
      <c r="CL10" s="771"/>
      <c r="CM10" s="769">
        <v>277</v>
      </c>
      <c r="CN10" s="770"/>
      <c r="CO10" s="770"/>
      <c r="CP10" s="770"/>
      <c r="CQ10" s="771"/>
      <c r="CR10" s="769">
        <v>48</v>
      </c>
      <c r="CS10" s="770"/>
      <c r="CT10" s="770"/>
      <c r="CU10" s="770"/>
      <c r="CV10" s="771"/>
      <c r="CW10" s="769" t="s">
        <v>556</v>
      </c>
      <c r="CX10" s="770"/>
      <c r="CY10" s="770"/>
      <c r="CZ10" s="770"/>
      <c r="DA10" s="771"/>
      <c r="DB10" s="769" t="s">
        <v>555</v>
      </c>
      <c r="DC10" s="770"/>
      <c r="DD10" s="770"/>
      <c r="DE10" s="770"/>
      <c r="DF10" s="771"/>
      <c r="DG10" s="769" t="s">
        <v>555</v>
      </c>
      <c r="DH10" s="770"/>
      <c r="DI10" s="770"/>
      <c r="DJ10" s="770"/>
      <c r="DK10" s="771"/>
      <c r="DL10" s="769" t="s">
        <v>555</v>
      </c>
      <c r="DM10" s="770"/>
      <c r="DN10" s="770"/>
      <c r="DO10" s="770"/>
      <c r="DP10" s="771"/>
      <c r="DQ10" s="769" t="s">
        <v>555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1</v>
      </c>
      <c r="CI11" s="770"/>
      <c r="CJ11" s="770"/>
      <c r="CK11" s="770"/>
      <c r="CL11" s="771"/>
      <c r="CM11" s="769">
        <v>49</v>
      </c>
      <c r="CN11" s="770"/>
      <c r="CO11" s="770"/>
      <c r="CP11" s="770"/>
      <c r="CQ11" s="771"/>
      <c r="CR11" s="769">
        <v>57</v>
      </c>
      <c r="CS11" s="770"/>
      <c r="CT11" s="770"/>
      <c r="CU11" s="770"/>
      <c r="CV11" s="771"/>
      <c r="CW11" s="769" t="s">
        <v>555</v>
      </c>
      <c r="CX11" s="770"/>
      <c r="CY11" s="770"/>
      <c r="CZ11" s="770"/>
      <c r="DA11" s="771"/>
      <c r="DB11" s="769" t="s">
        <v>555</v>
      </c>
      <c r="DC11" s="770"/>
      <c r="DD11" s="770"/>
      <c r="DE11" s="770"/>
      <c r="DF11" s="771"/>
      <c r="DG11" s="769" t="s">
        <v>555</v>
      </c>
      <c r="DH11" s="770"/>
      <c r="DI11" s="770"/>
      <c r="DJ11" s="770"/>
      <c r="DK11" s="771"/>
      <c r="DL11" s="769" t="s">
        <v>555</v>
      </c>
      <c r="DM11" s="770"/>
      <c r="DN11" s="770"/>
      <c r="DO11" s="770"/>
      <c r="DP11" s="771"/>
      <c r="DQ11" s="769" t="s">
        <v>555</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4</v>
      </c>
      <c r="CI12" s="770"/>
      <c r="CJ12" s="770"/>
      <c r="CK12" s="770"/>
      <c r="CL12" s="771"/>
      <c r="CM12" s="769">
        <v>73</v>
      </c>
      <c r="CN12" s="770"/>
      <c r="CO12" s="770"/>
      <c r="CP12" s="770"/>
      <c r="CQ12" s="771"/>
      <c r="CR12" s="769">
        <v>30</v>
      </c>
      <c r="CS12" s="770"/>
      <c r="CT12" s="770"/>
      <c r="CU12" s="770"/>
      <c r="CV12" s="771"/>
      <c r="CW12" s="769">
        <v>22</v>
      </c>
      <c r="CX12" s="770"/>
      <c r="CY12" s="770"/>
      <c r="CZ12" s="770"/>
      <c r="DA12" s="771"/>
      <c r="DB12" s="769" t="s">
        <v>555</v>
      </c>
      <c r="DC12" s="770"/>
      <c r="DD12" s="770"/>
      <c r="DE12" s="770"/>
      <c r="DF12" s="771"/>
      <c r="DG12" s="769" t="s">
        <v>555</v>
      </c>
      <c r="DH12" s="770"/>
      <c r="DI12" s="770"/>
      <c r="DJ12" s="770"/>
      <c r="DK12" s="771"/>
      <c r="DL12" s="769" t="s">
        <v>555</v>
      </c>
      <c r="DM12" s="770"/>
      <c r="DN12" s="770"/>
      <c r="DO12" s="770"/>
      <c r="DP12" s="771"/>
      <c r="DQ12" s="769" t="s">
        <v>556</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550</v>
      </c>
      <c r="BT13" s="757"/>
      <c r="BU13" s="757"/>
      <c r="BV13" s="757"/>
      <c r="BW13" s="757"/>
      <c r="BX13" s="757"/>
      <c r="BY13" s="757"/>
      <c r="BZ13" s="757"/>
      <c r="CA13" s="757"/>
      <c r="CB13" s="757"/>
      <c r="CC13" s="757"/>
      <c r="CD13" s="757"/>
      <c r="CE13" s="757"/>
      <c r="CF13" s="757"/>
      <c r="CG13" s="758"/>
      <c r="CH13" s="769">
        <v>-23</v>
      </c>
      <c r="CI13" s="770"/>
      <c r="CJ13" s="770"/>
      <c r="CK13" s="770"/>
      <c r="CL13" s="771"/>
      <c r="CM13" s="769">
        <v>4</v>
      </c>
      <c r="CN13" s="770"/>
      <c r="CO13" s="770"/>
      <c r="CP13" s="770"/>
      <c r="CQ13" s="771"/>
      <c r="CR13" s="769">
        <v>50</v>
      </c>
      <c r="CS13" s="770"/>
      <c r="CT13" s="770"/>
      <c r="CU13" s="770"/>
      <c r="CV13" s="771"/>
      <c r="CW13" s="769" t="s">
        <v>555</v>
      </c>
      <c r="CX13" s="770"/>
      <c r="CY13" s="770"/>
      <c r="CZ13" s="770"/>
      <c r="DA13" s="771"/>
      <c r="DB13" s="769" t="s">
        <v>555</v>
      </c>
      <c r="DC13" s="770"/>
      <c r="DD13" s="770"/>
      <c r="DE13" s="770"/>
      <c r="DF13" s="771"/>
      <c r="DG13" s="769" t="s">
        <v>555</v>
      </c>
      <c r="DH13" s="770"/>
      <c r="DI13" s="770"/>
      <c r="DJ13" s="770"/>
      <c r="DK13" s="771"/>
      <c r="DL13" s="769" t="s">
        <v>555</v>
      </c>
      <c r="DM13" s="770"/>
      <c r="DN13" s="770"/>
      <c r="DO13" s="770"/>
      <c r="DP13" s="771"/>
      <c r="DQ13" s="769" t="s">
        <v>555</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25231</v>
      </c>
      <c r="R23" s="782"/>
      <c r="S23" s="782"/>
      <c r="T23" s="782"/>
      <c r="U23" s="782"/>
      <c r="V23" s="782">
        <v>23607</v>
      </c>
      <c r="W23" s="782"/>
      <c r="X23" s="782"/>
      <c r="Y23" s="782"/>
      <c r="Z23" s="782"/>
      <c r="AA23" s="782">
        <v>1624</v>
      </c>
      <c r="AB23" s="782"/>
      <c r="AC23" s="782"/>
      <c r="AD23" s="782"/>
      <c r="AE23" s="783"/>
      <c r="AF23" s="784">
        <v>1369</v>
      </c>
      <c r="AG23" s="782"/>
      <c r="AH23" s="782"/>
      <c r="AI23" s="782"/>
      <c r="AJ23" s="785"/>
      <c r="AK23" s="786"/>
      <c r="AL23" s="787"/>
      <c r="AM23" s="787"/>
      <c r="AN23" s="787"/>
      <c r="AO23" s="787"/>
      <c r="AP23" s="782">
        <v>25720</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5290</v>
      </c>
      <c r="R28" s="811"/>
      <c r="S28" s="811"/>
      <c r="T28" s="811"/>
      <c r="U28" s="811"/>
      <c r="V28" s="811">
        <v>5179</v>
      </c>
      <c r="W28" s="811"/>
      <c r="X28" s="811"/>
      <c r="Y28" s="811"/>
      <c r="Z28" s="811"/>
      <c r="AA28" s="811">
        <v>111</v>
      </c>
      <c r="AB28" s="811"/>
      <c r="AC28" s="811"/>
      <c r="AD28" s="811"/>
      <c r="AE28" s="812"/>
      <c r="AF28" s="813">
        <v>111</v>
      </c>
      <c r="AG28" s="811"/>
      <c r="AH28" s="811"/>
      <c r="AI28" s="811"/>
      <c r="AJ28" s="814"/>
      <c r="AK28" s="815">
        <v>492</v>
      </c>
      <c r="AL28" s="806"/>
      <c r="AM28" s="806"/>
      <c r="AN28" s="806"/>
      <c r="AO28" s="806"/>
      <c r="AP28" s="806" t="s">
        <v>551</v>
      </c>
      <c r="AQ28" s="806"/>
      <c r="AR28" s="806"/>
      <c r="AS28" s="806"/>
      <c r="AT28" s="806"/>
      <c r="AU28" s="806" t="s">
        <v>551</v>
      </c>
      <c r="AV28" s="806"/>
      <c r="AW28" s="806"/>
      <c r="AX28" s="806"/>
      <c r="AY28" s="806"/>
      <c r="AZ28" s="807" t="s">
        <v>551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175</v>
      </c>
      <c r="R29" s="747"/>
      <c r="S29" s="747"/>
      <c r="T29" s="747"/>
      <c r="U29" s="747"/>
      <c r="V29" s="747">
        <v>158</v>
      </c>
      <c r="W29" s="747"/>
      <c r="X29" s="747"/>
      <c r="Y29" s="747"/>
      <c r="Z29" s="747"/>
      <c r="AA29" s="747">
        <v>17</v>
      </c>
      <c r="AB29" s="747"/>
      <c r="AC29" s="747"/>
      <c r="AD29" s="747"/>
      <c r="AE29" s="748"/>
      <c r="AF29" s="749">
        <v>17</v>
      </c>
      <c r="AG29" s="750"/>
      <c r="AH29" s="750"/>
      <c r="AI29" s="750"/>
      <c r="AJ29" s="751"/>
      <c r="AK29" s="818">
        <v>53</v>
      </c>
      <c r="AL29" s="819"/>
      <c r="AM29" s="819"/>
      <c r="AN29" s="819"/>
      <c r="AO29" s="819"/>
      <c r="AP29" s="819">
        <v>140</v>
      </c>
      <c r="AQ29" s="819"/>
      <c r="AR29" s="819"/>
      <c r="AS29" s="819"/>
      <c r="AT29" s="819"/>
      <c r="AU29" s="819">
        <v>36</v>
      </c>
      <c r="AV29" s="819"/>
      <c r="AW29" s="819"/>
      <c r="AX29" s="819"/>
      <c r="AY29" s="819"/>
      <c r="AZ29" s="820" t="s">
        <v>551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4725</v>
      </c>
      <c r="R30" s="747"/>
      <c r="S30" s="747"/>
      <c r="T30" s="747"/>
      <c r="U30" s="747"/>
      <c r="V30" s="747">
        <v>4670</v>
      </c>
      <c r="W30" s="747"/>
      <c r="X30" s="747"/>
      <c r="Y30" s="747"/>
      <c r="Z30" s="747"/>
      <c r="AA30" s="747">
        <v>55</v>
      </c>
      <c r="AB30" s="747"/>
      <c r="AC30" s="747"/>
      <c r="AD30" s="747"/>
      <c r="AE30" s="748"/>
      <c r="AF30" s="749">
        <v>55</v>
      </c>
      <c r="AG30" s="750"/>
      <c r="AH30" s="750"/>
      <c r="AI30" s="750"/>
      <c r="AJ30" s="751"/>
      <c r="AK30" s="818">
        <v>724</v>
      </c>
      <c r="AL30" s="819"/>
      <c r="AM30" s="819"/>
      <c r="AN30" s="819"/>
      <c r="AO30" s="819"/>
      <c r="AP30" s="819">
        <v>134</v>
      </c>
      <c r="AQ30" s="819"/>
      <c r="AR30" s="819"/>
      <c r="AS30" s="819"/>
      <c r="AT30" s="819"/>
      <c r="AU30" s="819" t="s">
        <v>551</v>
      </c>
      <c r="AV30" s="819"/>
      <c r="AW30" s="819"/>
      <c r="AX30" s="819"/>
      <c r="AY30" s="819"/>
      <c r="AZ30" s="820" t="s">
        <v>552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466</v>
      </c>
      <c r="R31" s="747"/>
      <c r="S31" s="747"/>
      <c r="T31" s="747"/>
      <c r="U31" s="747"/>
      <c r="V31" s="747">
        <v>461</v>
      </c>
      <c r="W31" s="747"/>
      <c r="X31" s="747"/>
      <c r="Y31" s="747"/>
      <c r="Z31" s="747"/>
      <c r="AA31" s="747">
        <v>6</v>
      </c>
      <c r="AB31" s="747"/>
      <c r="AC31" s="747"/>
      <c r="AD31" s="747"/>
      <c r="AE31" s="748"/>
      <c r="AF31" s="749">
        <v>6</v>
      </c>
      <c r="AG31" s="750"/>
      <c r="AH31" s="750"/>
      <c r="AI31" s="750"/>
      <c r="AJ31" s="751"/>
      <c r="AK31" s="818">
        <v>150</v>
      </c>
      <c r="AL31" s="819"/>
      <c r="AM31" s="819"/>
      <c r="AN31" s="819"/>
      <c r="AO31" s="819"/>
      <c r="AP31" s="819" t="s">
        <v>551</v>
      </c>
      <c r="AQ31" s="819"/>
      <c r="AR31" s="819"/>
      <c r="AS31" s="819"/>
      <c r="AT31" s="819"/>
      <c r="AU31" s="819" t="s">
        <v>552</v>
      </c>
      <c r="AV31" s="819"/>
      <c r="AW31" s="819"/>
      <c r="AX31" s="819"/>
      <c r="AY31" s="819"/>
      <c r="AZ31" s="820" t="s">
        <v>553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793</v>
      </c>
      <c r="R32" s="747"/>
      <c r="S32" s="747"/>
      <c r="T32" s="747"/>
      <c r="U32" s="747"/>
      <c r="V32" s="747">
        <v>685</v>
      </c>
      <c r="W32" s="747"/>
      <c r="X32" s="747"/>
      <c r="Y32" s="747"/>
      <c r="Z32" s="747"/>
      <c r="AA32" s="747">
        <v>108</v>
      </c>
      <c r="AB32" s="747"/>
      <c r="AC32" s="747"/>
      <c r="AD32" s="747"/>
      <c r="AE32" s="748"/>
      <c r="AF32" s="749">
        <v>605</v>
      </c>
      <c r="AG32" s="750"/>
      <c r="AH32" s="750"/>
      <c r="AI32" s="750"/>
      <c r="AJ32" s="751"/>
      <c r="AK32" s="818">
        <v>183</v>
      </c>
      <c r="AL32" s="819"/>
      <c r="AM32" s="819"/>
      <c r="AN32" s="819"/>
      <c r="AO32" s="819"/>
      <c r="AP32" s="819">
        <v>930</v>
      </c>
      <c r="AQ32" s="819"/>
      <c r="AR32" s="819"/>
      <c r="AS32" s="819"/>
      <c r="AT32" s="819"/>
      <c r="AU32" s="819" t="s">
        <v>551</v>
      </c>
      <c r="AV32" s="819"/>
      <c r="AW32" s="819"/>
      <c r="AX32" s="819"/>
      <c r="AY32" s="819"/>
      <c r="AZ32" s="820" t="s">
        <v>554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756</v>
      </c>
      <c r="R33" s="747"/>
      <c r="S33" s="747"/>
      <c r="T33" s="747"/>
      <c r="U33" s="747"/>
      <c r="V33" s="747">
        <v>722</v>
      </c>
      <c r="W33" s="747"/>
      <c r="X33" s="747"/>
      <c r="Y33" s="747"/>
      <c r="Z33" s="747"/>
      <c r="AA33" s="747">
        <v>34</v>
      </c>
      <c r="AB33" s="747"/>
      <c r="AC33" s="747"/>
      <c r="AD33" s="747"/>
      <c r="AE33" s="748"/>
      <c r="AF33" s="749">
        <v>19</v>
      </c>
      <c r="AG33" s="750"/>
      <c r="AH33" s="750"/>
      <c r="AI33" s="750"/>
      <c r="AJ33" s="751"/>
      <c r="AK33" s="818">
        <v>232</v>
      </c>
      <c r="AL33" s="819"/>
      <c r="AM33" s="819"/>
      <c r="AN33" s="819"/>
      <c r="AO33" s="819"/>
      <c r="AP33" s="819">
        <v>3166</v>
      </c>
      <c r="AQ33" s="819"/>
      <c r="AR33" s="819"/>
      <c r="AS33" s="819"/>
      <c r="AT33" s="819"/>
      <c r="AU33" s="819">
        <v>2738</v>
      </c>
      <c r="AV33" s="819"/>
      <c r="AW33" s="819"/>
      <c r="AX33" s="819"/>
      <c r="AY33" s="819"/>
      <c r="AZ33" s="820" t="s">
        <v>554</v>
      </c>
      <c r="BA33" s="820"/>
      <c r="BB33" s="820"/>
      <c r="BC33" s="820"/>
      <c r="BD33" s="820"/>
      <c r="BE33" s="816" t="s">
        <v>390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391</v>
      </c>
      <c r="C34" s="744"/>
      <c r="D34" s="744"/>
      <c r="E34" s="744"/>
      <c r="F34" s="744"/>
      <c r="G34" s="744"/>
      <c r="H34" s="744"/>
      <c r="I34" s="744"/>
      <c r="J34" s="744"/>
      <c r="K34" s="744"/>
      <c r="L34" s="744"/>
      <c r="M34" s="744"/>
      <c r="N34" s="744"/>
      <c r="O34" s="744"/>
      <c r="P34" s="745"/>
      <c r="Q34" s="746">
        <v>518</v>
      </c>
      <c r="R34" s="747"/>
      <c r="S34" s="747"/>
      <c r="T34" s="747"/>
      <c r="U34" s="747"/>
      <c r="V34" s="747">
        <v>501</v>
      </c>
      <c r="W34" s="747"/>
      <c r="X34" s="747"/>
      <c r="Y34" s="747"/>
      <c r="Z34" s="747"/>
      <c r="AA34" s="747">
        <v>16</v>
      </c>
      <c r="AB34" s="747"/>
      <c r="AC34" s="747"/>
      <c r="AD34" s="747"/>
      <c r="AE34" s="748"/>
      <c r="AF34" s="749">
        <v>16</v>
      </c>
      <c r="AG34" s="750"/>
      <c r="AH34" s="750"/>
      <c r="AI34" s="750"/>
      <c r="AJ34" s="751"/>
      <c r="AK34" s="818">
        <v>396</v>
      </c>
      <c r="AL34" s="819"/>
      <c r="AM34" s="819"/>
      <c r="AN34" s="819"/>
      <c r="AO34" s="819"/>
      <c r="AP34" s="819">
        <v>3675</v>
      </c>
      <c r="AQ34" s="819"/>
      <c r="AR34" s="819"/>
      <c r="AS34" s="819"/>
      <c r="AT34" s="819"/>
      <c r="AU34" s="819">
        <v>3675</v>
      </c>
      <c r="AV34" s="819"/>
      <c r="AW34" s="819"/>
      <c r="AX34" s="819"/>
      <c r="AY34" s="819"/>
      <c r="AZ34" s="820" t="s">
        <v>554</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392</v>
      </c>
      <c r="C35" s="744"/>
      <c r="D35" s="744"/>
      <c r="E35" s="744"/>
      <c r="F35" s="744"/>
      <c r="G35" s="744"/>
      <c r="H35" s="744"/>
      <c r="I35" s="744"/>
      <c r="J35" s="744"/>
      <c r="K35" s="744"/>
      <c r="L35" s="744"/>
      <c r="M35" s="744"/>
      <c r="N35" s="744"/>
      <c r="O35" s="744"/>
      <c r="P35" s="745"/>
      <c r="Q35" s="746">
        <v>1179</v>
      </c>
      <c r="R35" s="747"/>
      <c r="S35" s="747"/>
      <c r="T35" s="747"/>
      <c r="U35" s="747"/>
      <c r="V35" s="747">
        <v>1110</v>
      </c>
      <c r="W35" s="747"/>
      <c r="X35" s="747"/>
      <c r="Y35" s="747"/>
      <c r="Z35" s="747"/>
      <c r="AA35" s="747">
        <v>69</v>
      </c>
      <c r="AB35" s="747"/>
      <c r="AC35" s="747"/>
      <c r="AD35" s="747"/>
      <c r="AE35" s="748"/>
      <c r="AF35" s="749">
        <v>15</v>
      </c>
      <c r="AG35" s="750"/>
      <c r="AH35" s="750"/>
      <c r="AI35" s="750"/>
      <c r="AJ35" s="751"/>
      <c r="AK35" s="818">
        <v>33</v>
      </c>
      <c r="AL35" s="819"/>
      <c r="AM35" s="819"/>
      <c r="AN35" s="819"/>
      <c r="AO35" s="819"/>
      <c r="AP35" s="819">
        <v>3276</v>
      </c>
      <c r="AQ35" s="819"/>
      <c r="AR35" s="819"/>
      <c r="AS35" s="819"/>
      <c r="AT35" s="819"/>
      <c r="AU35" s="819">
        <v>2526</v>
      </c>
      <c r="AV35" s="819"/>
      <c r="AW35" s="819"/>
      <c r="AX35" s="819"/>
      <c r="AY35" s="819"/>
      <c r="AZ35" s="820" t="s">
        <v>554</v>
      </c>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393</v>
      </c>
      <c r="C36" s="744"/>
      <c r="D36" s="744"/>
      <c r="E36" s="744"/>
      <c r="F36" s="744"/>
      <c r="G36" s="744"/>
      <c r="H36" s="744"/>
      <c r="I36" s="744"/>
      <c r="J36" s="744"/>
      <c r="K36" s="744"/>
      <c r="L36" s="744"/>
      <c r="M36" s="744"/>
      <c r="N36" s="744"/>
      <c r="O36" s="744"/>
      <c r="P36" s="745"/>
      <c r="Q36" s="746">
        <v>45</v>
      </c>
      <c r="R36" s="747"/>
      <c r="S36" s="747"/>
      <c r="T36" s="747"/>
      <c r="U36" s="747"/>
      <c r="V36" s="747">
        <v>44</v>
      </c>
      <c r="W36" s="747"/>
      <c r="X36" s="747"/>
      <c r="Y36" s="747"/>
      <c r="Z36" s="747"/>
      <c r="AA36" s="747">
        <v>1</v>
      </c>
      <c r="AB36" s="747"/>
      <c r="AC36" s="747"/>
      <c r="AD36" s="747"/>
      <c r="AE36" s="748"/>
      <c r="AF36" s="749">
        <v>1</v>
      </c>
      <c r="AG36" s="750"/>
      <c r="AH36" s="750"/>
      <c r="AI36" s="750"/>
      <c r="AJ36" s="751"/>
      <c r="AK36" s="818">
        <v>27</v>
      </c>
      <c r="AL36" s="819"/>
      <c r="AM36" s="819"/>
      <c r="AN36" s="819"/>
      <c r="AO36" s="819"/>
      <c r="AP36" s="819">
        <v>164</v>
      </c>
      <c r="AQ36" s="819"/>
      <c r="AR36" s="819"/>
      <c r="AS36" s="819"/>
      <c r="AT36" s="819"/>
      <c r="AU36" s="819">
        <v>127</v>
      </c>
      <c r="AV36" s="819"/>
      <c r="AW36" s="819"/>
      <c r="AX36" s="819"/>
      <c r="AY36" s="819"/>
      <c r="AZ36" s="820" t="s">
        <v>551</v>
      </c>
      <c r="BA36" s="820"/>
      <c r="BB36" s="820"/>
      <c r="BC36" s="820"/>
      <c r="BD36" s="820"/>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394</v>
      </c>
      <c r="C37" s="744"/>
      <c r="D37" s="744"/>
      <c r="E37" s="744"/>
      <c r="F37" s="744"/>
      <c r="G37" s="744"/>
      <c r="H37" s="744"/>
      <c r="I37" s="744"/>
      <c r="J37" s="744"/>
      <c r="K37" s="744"/>
      <c r="L37" s="744"/>
      <c r="M37" s="744"/>
      <c r="N37" s="744"/>
      <c r="O37" s="744"/>
      <c r="P37" s="745"/>
      <c r="Q37" s="746">
        <v>27</v>
      </c>
      <c r="R37" s="747"/>
      <c r="S37" s="747"/>
      <c r="T37" s="747"/>
      <c r="U37" s="747"/>
      <c r="V37" s="747">
        <v>27</v>
      </c>
      <c r="W37" s="747"/>
      <c r="X37" s="747"/>
      <c r="Y37" s="747"/>
      <c r="Z37" s="747"/>
      <c r="AA37" s="747">
        <v>0</v>
      </c>
      <c r="AB37" s="747"/>
      <c r="AC37" s="747"/>
      <c r="AD37" s="747"/>
      <c r="AE37" s="748"/>
      <c r="AF37" s="749" t="s">
        <v>222</v>
      </c>
      <c r="AG37" s="750"/>
      <c r="AH37" s="750"/>
      <c r="AI37" s="750"/>
      <c r="AJ37" s="751"/>
      <c r="AK37" s="818">
        <v>24</v>
      </c>
      <c r="AL37" s="819"/>
      <c r="AM37" s="819"/>
      <c r="AN37" s="819"/>
      <c r="AO37" s="819"/>
      <c r="AP37" s="819">
        <v>43</v>
      </c>
      <c r="AQ37" s="819"/>
      <c r="AR37" s="819"/>
      <c r="AS37" s="819"/>
      <c r="AT37" s="819"/>
      <c r="AU37" s="819">
        <v>38</v>
      </c>
      <c r="AV37" s="819"/>
      <c r="AW37" s="819"/>
      <c r="AX37" s="819"/>
      <c r="AY37" s="819"/>
      <c r="AZ37" s="820" t="s">
        <v>551</v>
      </c>
      <c r="BA37" s="820"/>
      <c r="BB37" s="820"/>
      <c r="BC37" s="820"/>
      <c r="BD37" s="820"/>
      <c r="BE37" s="816" t="s">
        <v>390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845</v>
      </c>
      <c r="AG63" s="830"/>
      <c r="AH63" s="830"/>
      <c r="AI63" s="830"/>
      <c r="AJ63" s="831"/>
      <c r="AK63" s="832"/>
      <c r="AL63" s="827"/>
      <c r="AM63" s="827"/>
      <c r="AN63" s="827"/>
      <c r="AO63" s="827"/>
      <c r="AP63" s="830">
        <v>11528</v>
      </c>
      <c r="AQ63" s="830"/>
      <c r="AR63" s="830"/>
      <c r="AS63" s="830"/>
      <c r="AT63" s="830"/>
      <c r="AU63" s="830">
        <v>9139</v>
      </c>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555</v>
      </c>
      <c r="AQ68" s="854"/>
      <c r="AR68" s="854"/>
      <c r="AS68" s="854"/>
      <c r="AT68" s="854"/>
      <c r="AU68" s="854" t="s">
        <v>555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555</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555</v>
      </c>
      <c r="AL70" s="819"/>
      <c r="AM70" s="819"/>
      <c r="AN70" s="819"/>
      <c r="AO70" s="819"/>
      <c r="AP70" s="819" t="s">
        <v>555</v>
      </c>
      <c r="AQ70" s="819"/>
      <c r="AR70" s="819"/>
      <c r="AS70" s="819"/>
      <c r="AT70" s="819"/>
      <c r="AU70" s="819" t="s">
        <v>555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555</v>
      </c>
      <c r="AL71" s="819"/>
      <c r="AM71" s="819"/>
      <c r="AN71" s="819"/>
      <c r="AO71" s="819"/>
      <c r="AP71" s="819" t="s">
        <v>556</v>
      </c>
      <c r="AQ71" s="819"/>
      <c r="AR71" s="819"/>
      <c r="AS71" s="819"/>
      <c r="AT71" s="819"/>
      <c r="AU71" s="819" t="s">
        <v>555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557</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852</v>
      </c>
      <c r="R73" s="819"/>
      <c r="S73" s="819"/>
      <c r="T73" s="819"/>
      <c r="U73" s="819"/>
      <c r="V73" s="819">
        <v>843</v>
      </c>
      <c r="W73" s="819"/>
      <c r="X73" s="819"/>
      <c r="Y73" s="819"/>
      <c r="Z73" s="819"/>
      <c r="AA73" s="819">
        <v>9</v>
      </c>
      <c r="AB73" s="819"/>
      <c r="AC73" s="819"/>
      <c r="AD73" s="819"/>
      <c r="AE73" s="819"/>
      <c r="AF73" s="819">
        <v>1288</v>
      </c>
      <c r="AG73" s="819"/>
      <c r="AH73" s="819"/>
      <c r="AI73" s="819"/>
      <c r="AJ73" s="819"/>
      <c r="AK73" s="819" t="s">
        <v>555</v>
      </c>
      <c r="AL73" s="819"/>
      <c r="AM73" s="819"/>
      <c r="AN73" s="819"/>
      <c r="AO73" s="819"/>
      <c r="AP73" s="819" t="s">
        <v>558</v>
      </c>
      <c r="AQ73" s="819"/>
      <c r="AR73" s="819"/>
      <c r="AS73" s="819"/>
      <c r="AT73" s="819"/>
      <c r="AU73" s="819" t="s">
        <v>555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1197</v>
      </c>
      <c r="R74" s="819"/>
      <c r="S74" s="819"/>
      <c r="T74" s="819"/>
      <c r="U74" s="819"/>
      <c r="V74" s="819">
        <v>1121</v>
      </c>
      <c r="W74" s="819"/>
      <c r="X74" s="819"/>
      <c r="Y74" s="819"/>
      <c r="Z74" s="819"/>
      <c r="AA74" s="819">
        <v>77</v>
      </c>
      <c r="AB74" s="819"/>
      <c r="AC74" s="819"/>
      <c r="AD74" s="819"/>
      <c r="AE74" s="819"/>
      <c r="AF74" s="819">
        <v>77</v>
      </c>
      <c r="AG74" s="819"/>
      <c r="AH74" s="819"/>
      <c r="AI74" s="819"/>
      <c r="AJ74" s="819"/>
      <c r="AK74" s="819" t="s">
        <v>556</v>
      </c>
      <c r="AL74" s="819"/>
      <c r="AM74" s="819"/>
      <c r="AN74" s="819"/>
      <c r="AO74" s="819"/>
      <c r="AP74" s="819" t="s">
        <v>558</v>
      </c>
      <c r="AQ74" s="819"/>
      <c r="AR74" s="819"/>
      <c r="AS74" s="819"/>
      <c r="AT74" s="819"/>
      <c r="AU74" s="819" t="s">
        <v>555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10754</v>
      </c>
      <c r="AG88" s="830"/>
      <c r="AH88" s="830"/>
      <c r="AI88" s="830"/>
      <c r="AJ88" s="830"/>
      <c r="AK88" s="827"/>
      <c r="AL88" s="827"/>
      <c r="AM88" s="827"/>
      <c r="AN88" s="827"/>
      <c r="AO88" s="827"/>
      <c r="AP88" s="830" t="s">
        <v>555</v>
      </c>
      <c r="AQ88" s="830"/>
      <c r="AR88" s="830"/>
      <c r="AS88" s="830"/>
      <c r="AT88" s="830"/>
      <c r="AU88" s="830" t="s">
        <v>555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635</v>
      </c>
      <c r="CS102" s="838"/>
      <c r="CT102" s="838"/>
      <c r="CU102" s="838"/>
      <c r="CV102" s="881"/>
      <c r="CW102" s="880">
        <v>29</v>
      </c>
      <c r="CX102" s="838"/>
      <c r="CY102" s="838"/>
      <c r="CZ102" s="838"/>
      <c r="DA102" s="881"/>
      <c r="DB102" s="880" t="s">
        <v>555</v>
      </c>
      <c r="DC102" s="838"/>
      <c r="DD102" s="838"/>
      <c r="DE102" s="838"/>
      <c r="DF102" s="881"/>
      <c r="DG102" s="880" t="s">
        <v>555</v>
      </c>
      <c r="DH102" s="838"/>
      <c r="DI102" s="838"/>
      <c r="DJ102" s="838"/>
      <c r="DK102" s="881"/>
      <c r="DL102" s="880" t="s">
        <v>555</v>
      </c>
      <c r="DM102" s="838"/>
      <c r="DN102" s="838"/>
      <c r="DO102" s="838"/>
      <c r="DP102" s="881"/>
      <c r="DQ102" s="880" t="s">
        <v>555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288</v>
      </c>
      <c r="AG109" s="883"/>
      <c r="AH109" s="883"/>
      <c r="AI109" s="883"/>
      <c r="AJ109" s="884"/>
      <c r="AK109" s="882" t="s">
        <v>287</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288</v>
      </c>
      <c r="BW109" s="883"/>
      <c r="BX109" s="883"/>
      <c r="BY109" s="883"/>
      <c r="BZ109" s="884"/>
      <c r="CA109" s="882" t="s">
        <v>287</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288</v>
      </c>
      <c r="DM109" s="883"/>
      <c r="DN109" s="883"/>
      <c r="DO109" s="883"/>
      <c r="DP109" s="884"/>
      <c r="DQ109" s="882" t="s">
        <v>287</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3269359</v>
      </c>
      <c r="AB110" s="890"/>
      <c r="AC110" s="890"/>
      <c r="AD110" s="890"/>
      <c r="AE110" s="891"/>
      <c r="AF110" s="892">
        <v>3089977</v>
      </c>
      <c r="AG110" s="890"/>
      <c r="AH110" s="890"/>
      <c r="AI110" s="890"/>
      <c r="AJ110" s="891"/>
      <c r="AK110" s="892">
        <v>2891652</v>
      </c>
      <c r="AL110" s="890"/>
      <c r="AM110" s="890"/>
      <c r="AN110" s="890"/>
      <c r="AO110" s="891"/>
      <c r="AP110" s="893">
        <v>23.4</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24879093</v>
      </c>
      <c r="BR110" s="927"/>
      <c r="BS110" s="927"/>
      <c r="BT110" s="927"/>
      <c r="BU110" s="927"/>
      <c r="BV110" s="927">
        <v>24611121</v>
      </c>
      <c r="BW110" s="927"/>
      <c r="BX110" s="927"/>
      <c r="BY110" s="927"/>
      <c r="BZ110" s="927"/>
      <c r="CA110" s="927">
        <v>25720387</v>
      </c>
      <c r="CB110" s="927"/>
      <c r="CC110" s="927"/>
      <c r="CD110" s="927"/>
      <c r="CE110" s="927"/>
      <c r="CF110" s="941">
        <v>208.1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925</v>
      </c>
      <c r="BR111" s="920"/>
      <c r="BS111" s="920"/>
      <c r="BT111" s="920"/>
      <c r="BU111" s="920"/>
      <c r="BV111" s="920">
        <v>467</v>
      </c>
      <c r="BW111" s="920"/>
      <c r="BX111" s="920"/>
      <c r="BY111" s="920"/>
      <c r="BZ111" s="920"/>
      <c r="CA111" s="920" t="s">
        <v>222</v>
      </c>
      <c r="CB111" s="920"/>
      <c r="CC111" s="920"/>
      <c r="CD111" s="920"/>
      <c r="CE111" s="920"/>
      <c r="CF111" s="914" t="s">
        <v>222</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9635861</v>
      </c>
      <c r="BR112" s="920"/>
      <c r="BS112" s="920"/>
      <c r="BT112" s="920"/>
      <c r="BU112" s="920"/>
      <c r="BV112" s="920">
        <v>9387315</v>
      </c>
      <c r="BW112" s="920"/>
      <c r="BX112" s="920"/>
      <c r="BY112" s="920"/>
      <c r="BZ112" s="920"/>
      <c r="CA112" s="920">
        <v>9139204</v>
      </c>
      <c r="CB112" s="920"/>
      <c r="CC112" s="920"/>
      <c r="CD112" s="920"/>
      <c r="CE112" s="920"/>
      <c r="CF112" s="914">
        <v>73.900000000000006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684054</v>
      </c>
      <c r="AB113" s="934"/>
      <c r="AC113" s="934"/>
      <c r="AD113" s="934"/>
      <c r="AE113" s="935"/>
      <c r="AF113" s="936">
        <v>710869</v>
      </c>
      <c r="AG113" s="934"/>
      <c r="AH113" s="934"/>
      <c r="AI113" s="934"/>
      <c r="AJ113" s="935"/>
      <c r="AK113" s="936">
        <v>732088</v>
      </c>
      <c r="AL113" s="934"/>
      <c r="AM113" s="934"/>
      <c r="AN113" s="934"/>
      <c r="AO113" s="935"/>
      <c r="AP113" s="937">
        <v>5.9</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t="s">
        <v>222</v>
      </c>
      <c r="BR113" s="920"/>
      <c r="BS113" s="920"/>
      <c r="BT113" s="920"/>
      <c r="BU113" s="920"/>
      <c r="BV113" s="920" t="s">
        <v>222</v>
      </c>
      <c r="BW113" s="920"/>
      <c r="BX113" s="920"/>
      <c r="BY113" s="920"/>
      <c r="BZ113" s="920"/>
      <c r="CA113" s="920" t="s">
        <v>222</v>
      </c>
      <c r="CB113" s="920"/>
      <c r="CC113" s="920"/>
      <c r="CD113" s="920"/>
      <c r="CE113" s="920"/>
      <c r="CF113" s="914" t="s">
        <v>222</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45589</v>
      </c>
      <c r="AB114" s="959"/>
      <c r="AC114" s="959"/>
      <c r="AD114" s="959"/>
      <c r="AE114" s="960"/>
      <c r="AF114" s="961" t="s">
        <v>222</v>
      </c>
      <c r="AG114" s="959"/>
      <c r="AH114" s="959"/>
      <c r="AI114" s="959"/>
      <c r="AJ114" s="960"/>
      <c r="AK114" s="961" t="s">
        <v>222</v>
      </c>
      <c r="AL114" s="959"/>
      <c r="AM114" s="959"/>
      <c r="AN114" s="959"/>
      <c r="AO114" s="960"/>
      <c r="AP114" s="962" t="s">
        <v>222</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5679737</v>
      </c>
      <c r="BR114" s="920"/>
      <c r="BS114" s="920"/>
      <c r="BT114" s="920"/>
      <c r="BU114" s="920"/>
      <c r="BV114" s="920">
        <v>5403408</v>
      </c>
      <c r="BW114" s="920"/>
      <c r="BX114" s="920"/>
      <c r="BY114" s="920"/>
      <c r="BZ114" s="920"/>
      <c r="CA114" s="920">
        <v>5039382</v>
      </c>
      <c r="CB114" s="920"/>
      <c r="CC114" s="920"/>
      <c r="CD114" s="920"/>
      <c r="CE114" s="920"/>
      <c r="CF114" s="914">
        <v>40.799999999999997</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1523</v>
      </c>
      <c r="AB115" s="934"/>
      <c r="AC115" s="934"/>
      <c r="AD115" s="934"/>
      <c r="AE115" s="935"/>
      <c r="AF115" s="936">
        <v>476</v>
      </c>
      <c r="AG115" s="934"/>
      <c r="AH115" s="934"/>
      <c r="AI115" s="934"/>
      <c r="AJ115" s="935"/>
      <c r="AK115" s="936">
        <v>476</v>
      </c>
      <c r="AL115" s="934"/>
      <c r="AM115" s="934"/>
      <c r="AN115" s="934"/>
      <c r="AO115" s="935"/>
      <c r="AP115" s="937">
        <v>0</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v>5656</v>
      </c>
      <c r="BW115" s="920"/>
      <c r="BX115" s="920"/>
      <c r="BY115" s="920"/>
      <c r="BZ115" s="920"/>
      <c r="CA115" s="920">
        <v>3100</v>
      </c>
      <c r="CB115" s="920"/>
      <c r="CC115" s="920"/>
      <c r="CD115" s="920"/>
      <c r="CE115" s="920"/>
      <c r="CF115" s="914">
        <v>0</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4000525</v>
      </c>
      <c r="AB117" s="966"/>
      <c r="AC117" s="966"/>
      <c r="AD117" s="966"/>
      <c r="AE117" s="967"/>
      <c r="AF117" s="965">
        <v>3801322</v>
      </c>
      <c r="AG117" s="966"/>
      <c r="AH117" s="966"/>
      <c r="AI117" s="966"/>
      <c r="AJ117" s="967"/>
      <c r="AK117" s="965">
        <v>3624216</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288</v>
      </c>
      <c r="AG118" s="883"/>
      <c r="AH118" s="883"/>
      <c r="AI118" s="883"/>
      <c r="AJ118" s="884"/>
      <c r="AK118" s="882" t="s">
        <v>287</v>
      </c>
      <c r="AL118" s="883"/>
      <c r="AM118" s="883"/>
      <c r="AN118" s="883"/>
      <c r="AO118" s="884"/>
      <c r="AP118" s="990" t="s">
        <v>410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40195616</v>
      </c>
      <c r="BR118" s="986"/>
      <c r="BS118" s="986"/>
      <c r="BT118" s="986"/>
      <c r="BU118" s="986"/>
      <c r="BV118" s="986">
        <v>39407967</v>
      </c>
      <c r="BW118" s="986"/>
      <c r="BX118" s="986"/>
      <c r="BY118" s="986"/>
      <c r="BZ118" s="986"/>
      <c r="CA118" s="986">
        <v>39902073</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7404635</v>
      </c>
      <c r="BR119" s="927"/>
      <c r="BS119" s="927"/>
      <c r="BT119" s="927"/>
      <c r="BU119" s="927"/>
      <c r="BV119" s="927">
        <v>9274793</v>
      </c>
      <c r="BW119" s="927"/>
      <c r="BX119" s="927"/>
      <c r="BY119" s="927"/>
      <c r="BZ119" s="927"/>
      <c r="CA119" s="927">
        <v>10186808</v>
      </c>
      <c r="CB119" s="927"/>
      <c r="CC119" s="927"/>
      <c r="CD119" s="927"/>
      <c r="CE119" s="927"/>
      <c r="CF119" s="941">
        <v>82.4</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925</v>
      </c>
      <c r="DH119" s="998"/>
      <c r="DI119" s="998"/>
      <c r="DJ119" s="998"/>
      <c r="DK119" s="999"/>
      <c r="DL119" s="1000">
        <v>467</v>
      </c>
      <c r="DM119" s="998"/>
      <c r="DN119" s="998"/>
      <c r="DO119" s="998"/>
      <c r="DP119" s="999"/>
      <c r="DQ119" s="1000" t="s">
        <v>222</v>
      </c>
      <c r="DR119" s="998"/>
      <c r="DS119" s="998"/>
      <c r="DT119" s="998"/>
      <c r="DU119" s="999"/>
      <c r="DV119" s="1001" t="s">
        <v>222</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1478366</v>
      </c>
      <c r="BR120" s="920"/>
      <c r="BS120" s="920"/>
      <c r="BT120" s="920"/>
      <c r="BU120" s="920"/>
      <c r="BV120" s="920">
        <v>1258662</v>
      </c>
      <c r="BW120" s="920"/>
      <c r="BX120" s="920"/>
      <c r="BY120" s="920"/>
      <c r="BZ120" s="920"/>
      <c r="CA120" s="920">
        <v>1096444</v>
      </c>
      <c r="CB120" s="920"/>
      <c r="CC120" s="920"/>
      <c r="CD120" s="920"/>
      <c r="CE120" s="920"/>
      <c r="CF120" s="914">
        <v>8.9</v>
      </c>
      <c r="CG120" s="915"/>
      <c r="CH120" s="915"/>
      <c r="CI120" s="915"/>
      <c r="CJ120" s="915"/>
      <c r="CK120" s="1013" t="s">
        <v>444</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4101910</v>
      </c>
      <c r="DH120" s="927"/>
      <c r="DI120" s="927"/>
      <c r="DJ120" s="927"/>
      <c r="DK120" s="927"/>
      <c r="DL120" s="927">
        <v>3898088</v>
      </c>
      <c r="DM120" s="927"/>
      <c r="DN120" s="927"/>
      <c r="DO120" s="927"/>
      <c r="DP120" s="927"/>
      <c r="DQ120" s="927">
        <v>3674511</v>
      </c>
      <c r="DR120" s="927"/>
      <c r="DS120" s="927"/>
      <c r="DT120" s="927"/>
      <c r="DU120" s="927"/>
      <c r="DV120" s="928">
        <v>29.7</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23257719</v>
      </c>
      <c r="BR121" s="986"/>
      <c r="BS121" s="986"/>
      <c r="BT121" s="986"/>
      <c r="BU121" s="986"/>
      <c r="BV121" s="986">
        <v>24438550</v>
      </c>
      <c r="BW121" s="986"/>
      <c r="BX121" s="986"/>
      <c r="BY121" s="986"/>
      <c r="BZ121" s="986"/>
      <c r="CA121" s="986">
        <v>24258509</v>
      </c>
      <c r="CB121" s="986"/>
      <c r="CC121" s="986"/>
      <c r="CD121" s="986"/>
      <c r="CE121" s="986"/>
      <c r="CF121" s="1024">
        <v>196.3</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3021168</v>
      </c>
      <c r="DH121" s="920"/>
      <c r="DI121" s="920"/>
      <c r="DJ121" s="920"/>
      <c r="DK121" s="920"/>
      <c r="DL121" s="920">
        <v>2893168</v>
      </c>
      <c r="DM121" s="920"/>
      <c r="DN121" s="920"/>
      <c r="DO121" s="920"/>
      <c r="DP121" s="920"/>
      <c r="DQ121" s="920">
        <v>2738487</v>
      </c>
      <c r="DR121" s="920"/>
      <c r="DS121" s="920"/>
      <c r="DT121" s="920"/>
      <c r="DU121" s="920"/>
      <c r="DV121" s="921">
        <v>22.2</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447</v>
      </c>
      <c r="BP122" s="994"/>
      <c r="BQ122" s="1034">
        <v>32140720</v>
      </c>
      <c r="BR122" s="1035"/>
      <c r="BS122" s="1035"/>
      <c r="BT122" s="1035"/>
      <c r="BU122" s="1035"/>
      <c r="BV122" s="1035">
        <v>34972005</v>
      </c>
      <c r="BW122" s="1035"/>
      <c r="BX122" s="1035"/>
      <c r="BY122" s="1035"/>
      <c r="BZ122" s="1035"/>
      <c r="CA122" s="1035">
        <v>35541761</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2256210</v>
      </c>
      <c r="DH122" s="920"/>
      <c r="DI122" s="920"/>
      <c r="DJ122" s="920"/>
      <c r="DK122" s="920"/>
      <c r="DL122" s="920">
        <v>2361130</v>
      </c>
      <c r="DM122" s="920"/>
      <c r="DN122" s="920"/>
      <c r="DO122" s="920"/>
      <c r="DP122" s="920"/>
      <c r="DQ122" s="920">
        <v>2525744</v>
      </c>
      <c r="DR122" s="920"/>
      <c r="DS122" s="920"/>
      <c r="DT122" s="920"/>
      <c r="DU122" s="920"/>
      <c r="DV122" s="921">
        <v>20.399999999999999</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63.5</v>
      </c>
      <c r="BR123" s="1027"/>
      <c r="BS123" s="1027"/>
      <c r="BT123" s="1027"/>
      <c r="BU123" s="1027"/>
      <c r="BV123" s="1027">
        <v>35</v>
      </c>
      <c r="BW123" s="1027"/>
      <c r="BX123" s="1027"/>
      <c r="BY123" s="1027"/>
      <c r="BZ123" s="1027"/>
      <c r="CA123" s="1027">
        <v>35.200000000000003</v>
      </c>
      <c r="CB123" s="1027"/>
      <c r="CC123" s="1027"/>
      <c r="CD123" s="1027"/>
      <c r="CE123" s="1027"/>
      <c r="CF123" s="1028"/>
      <c r="CG123" s="1029"/>
      <c r="CH123" s="1029"/>
      <c r="CI123" s="1029"/>
      <c r="CJ123" s="1030"/>
      <c r="CK123" s="1016"/>
      <c r="CL123" s="1017"/>
      <c r="CM123" s="1017"/>
      <c r="CN123" s="1017"/>
      <c r="CO123" s="1018"/>
      <c r="CP123" s="1007" t="s">
        <v>393</v>
      </c>
      <c r="CQ123" s="1008"/>
      <c r="CR123" s="1008"/>
      <c r="CS123" s="1008"/>
      <c r="CT123" s="1008"/>
      <c r="CU123" s="1008"/>
      <c r="CV123" s="1008"/>
      <c r="CW123" s="1008"/>
      <c r="CX123" s="1008"/>
      <c r="CY123" s="1008"/>
      <c r="CZ123" s="1008"/>
      <c r="DA123" s="1008"/>
      <c r="DB123" s="1008"/>
      <c r="DC123" s="1008"/>
      <c r="DD123" s="1008"/>
      <c r="DE123" s="1008"/>
      <c r="DF123" s="1009"/>
      <c r="DG123" s="958">
        <v>142610</v>
      </c>
      <c r="DH123" s="959"/>
      <c r="DI123" s="959"/>
      <c r="DJ123" s="959"/>
      <c r="DK123" s="960"/>
      <c r="DL123" s="961">
        <v>140208</v>
      </c>
      <c r="DM123" s="959"/>
      <c r="DN123" s="959"/>
      <c r="DO123" s="959"/>
      <c r="DP123" s="960"/>
      <c r="DQ123" s="961">
        <v>127067</v>
      </c>
      <c r="DR123" s="959"/>
      <c r="DS123" s="959"/>
      <c r="DT123" s="959"/>
      <c r="DU123" s="960"/>
      <c r="DV123" s="962">
        <v>1</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72438</v>
      </c>
      <c r="DH124" s="998"/>
      <c r="DI124" s="998"/>
      <c r="DJ124" s="998"/>
      <c r="DK124" s="999"/>
      <c r="DL124" s="1000">
        <v>54955</v>
      </c>
      <c r="DM124" s="998"/>
      <c r="DN124" s="998"/>
      <c r="DO124" s="998"/>
      <c r="DP124" s="999"/>
      <c r="DQ124" s="1000">
        <v>37739</v>
      </c>
      <c r="DR124" s="998"/>
      <c r="DS124" s="998"/>
      <c r="DT124" s="998"/>
      <c r="DU124" s="999"/>
      <c r="DV124" s="1001">
        <v>0.3</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1477</v>
      </c>
      <c r="AB126" s="959"/>
      <c r="AC126" s="959"/>
      <c r="AD126" s="959"/>
      <c r="AE126" s="960"/>
      <c r="AF126" s="961">
        <v>458</v>
      </c>
      <c r="AG126" s="959"/>
      <c r="AH126" s="959"/>
      <c r="AI126" s="959"/>
      <c r="AJ126" s="960"/>
      <c r="AK126" s="961">
        <v>467</v>
      </c>
      <c r="AL126" s="959"/>
      <c r="AM126" s="959"/>
      <c r="AN126" s="959"/>
      <c r="AO126" s="960"/>
      <c r="AP126" s="962">
        <v>0</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46</v>
      </c>
      <c r="AB127" s="959"/>
      <c r="AC127" s="959"/>
      <c r="AD127" s="959"/>
      <c r="AE127" s="960"/>
      <c r="AF127" s="961">
        <v>18</v>
      </c>
      <c r="AG127" s="959"/>
      <c r="AH127" s="959"/>
      <c r="AI127" s="959"/>
      <c r="AJ127" s="960"/>
      <c r="AK127" s="961">
        <v>9</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222</v>
      </c>
      <c r="BG127" s="1042"/>
      <c r="BH127" s="1042"/>
      <c r="BI127" s="1042"/>
      <c r="BJ127" s="1042"/>
      <c r="BK127" s="1042"/>
      <c r="BL127" s="1051"/>
      <c r="BM127" s="1041">
        <v>12.79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222</v>
      </c>
      <c r="DH127" s="1048"/>
      <c r="DI127" s="1048"/>
      <c r="DJ127" s="1048"/>
      <c r="DK127" s="1048"/>
      <c r="DL127" s="1048">
        <v>5656</v>
      </c>
      <c r="DM127" s="1048"/>
      <c r="DN127" s="1048"/>
      <c r="DO127" s="1048"/>
      <c r="DP127" s="1048"/>
      <c r="DQ127" s="1048">
        <v>3100</v>
      </c>
      <c r="DR127" s="1048"/>
      <c r="DS127" s="1048"/>
      <c r="DT127" s="1048"/>
      <c r="DU127" s="1048"/>
      <c r="DV127" s="1049">
        <v>0</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150252</v>
      </c>
      <c r="AB128" s="1090"/>
      <c r="AC128" s="1090"/>
      <c r="AD128" s="1090"/>
      <c r="AE128" s="1091"/>
      <c r="AF128" s="1092">
        <v>145036</v>
      </c>
      <c r="AG128" s="1090"/>
      <c r="AH128" s="1090"/>
      <c r="AI128" s="1090"/>
      <c r="AJ128" s="1091"/>
      <c r="AK128" s="1092">
        <v>152745</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222</v>
      </c>
      <c r="BG128" s="1067"/>
      <c r="BH128" s="1067"/>
      <c r="BI128" s="1067"/>
      <c r="BJ128" s="1067"/>
      <c r="BK128" s="1067"/>
      <c r="BL128" s="1068"/>
      <c r="BM128" s="1066">
        <v>17.79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15032001</v>
      </c>
      <c r="AB129" s="959"/>
      <c r="AC129" s="959"/>
      <c r="AD129" s="959"/>
      <c r="AE129" s="960"/>
      <c r="AF129" s="961">
        <v>15068675</v>
      </c>
      <c r="AG129" s="959"/>
      <c r="AH129" s="959"/>
      <c r="AI129" s="959"/>
      <c r="AJ129" s="960"/>
      <c r="AK129" s="961">
        <v>14799077</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2366972</v>
      </c>
      <c r="AB130" s="959"/>
      <c r="AC130" s="959"/>
      <c r="AD130" s="959"/>
      <c r="AE130" s="960"/>
      <c r="AF130" s="961">
        <v>2402603</v>
      </c>
      <c r="AG130" s="959"/>
      <c r="AH130" s="959"/>
      <c r="AI130" s="959"/>
      <c r="AJ130" s="960"/>
      <c r="AK130" s="961">
        <v>2439331</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35.200000000000003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12665029</v>
      </c>
      <c r="AB131" s="998"/>
      <c r="AC131" s="998"/>
      <c r="AD131" s="998"/>
      <c r="AE131" s="999"/>
      <c r="AF131" s="1000">
        <v>12666072</v>
      </c>
      <c r="AG131" s="998"/>
      <c r="AH131" s="998"/>
      <c r="AI131" s="998"/>
      <c r="AJ131" s="999"/>
      <c r="AK131" s="1000">
        <v>12359746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11.711785259999999</v>
      </c>
      <c r="AB132" s="1104"/>
      <c r="AC132" s="1104"/>
      <c r="AD132" s="1104"/>
      <c r="AE132" s="1105"/>
      <c r="AF132" s="1106">
        <v>9.8979620520000005</v>
      </c>
      <c r="AG132" s="1104"/>
      <c r="AH132" s="1104"/>
      <c r="AI132" s="1104"/>
      <c r="AJ132" s="1105"/>
      <c r="AK132" s="1106">
        <v>8.3508188600000004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12.4</v>
      </c>
      <c r="AB133" s="1111"/>
      <c r="AC133" s="1111"/>
      <c r="AD133" s="1111"/>
      <c r="AE133" s="1112"/>
      <c r="AF133" s="1110">
        <v>11.4</v>
      </c>
      <c r="AG133" s="1111"/>
      <c r="AH133" s="1111"/>
      <c r="AI133" s="1111"/>
      <c r="AJ133" s="1112"/>
      <c r="AK133" s="1110">
        <v>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3910712</v>
      </c>
      <c r="L9" s="264">
        <v>87472</v>
      </c>
      <c r="M9" s="265">
        <v>84248</v>
      </c>
      <c r="N9" s="266">
        <v>3.8</v>
      </c>
    </row>
    <row r="10" spans="1:16" x14ac:dyDescent="0.15">
      <c r="A10" s="248"/>
      <c r="B10" s="244"/>
      <c r="C10" s="244"/>
      <c r="D10" s="244"/>
      <c r="E10" s="244"/>
      <c r="F10" s="244"/>
      <c r="G10" s="1119" t="s">
        <v>480</v>
      </c>
      <c r="H10" s="1120"/>
      <c r="I10" s="1120"/>
      <c r="J10" s="1121"/>
      <c r="K10" s="267">
        <v>182312</v>
      </c>
      <c r="L10" s="268">
        <v>4078</v>
      </c>
      <c r="M10" s="269">
        <v>7169</v>
      </c>
      <c r="N10" s="270">
        <v>-43.1</v>
      </c>
    </row>
    <row r="11" spans="1:16" ht="13.5" customHeight="1" x14ac:dyDescent="0.15">
      <c r="A11" s="248"/>
      <c r="B11" s="244"/>
      <c r="C11" s="244"/>
      <c r="D11" s="244"/>
      <c r="E11" s="244"/>
      <c r="F11" s="244"/>
      <c r="G11" s="1119" t="s">
        <v>481</v>
      </c>
      <c r="H11" s="1120"/>
      <c r="I11" s="1120"/>
      <c r="J11" s="1121"/>
      <c r="K11" s="267">
        <v>68395</v>
      </c>
      <c r="L11" s="268">
        <v>1530</v>
      </c>
      <c r="M11" s="269">
        <v>9152</v>
      </c>
      <c r="N11" s="270">
        <v>-83.3</v>
      </c>
    </row>
    <row r="12" spans="1:16" ht="13.5" customHeight="1" x14ac:dyDescent="0.15">
      <c r="A12" s="248"/>
      <c r="B12" s="244"/>
      <c r="C12" s="244"/>
      <c r="D12" s="244"/>
      <c r="E12" s="244"/>
      <c r="F12" s="244"/>
      <c r="G12" s="1119" t="s">
        <v>482</v>
      </c>
      <c r="H12" s="1120"/>
      <c r="I12" s="1120"/>
      <c r="J12" s="1121"/>
      <c r="K12" s="267">
        <v>21468</v>
      </c>
      <c r="L12" s="268">
        <v>480</v>
      </c>
      <c r="M12" s="269">
        <v>893</v>
      </c>
      <c r="N12" s="270">
        <v>-46.2</v>
      </c>
    </row>
    <row r="13" spans="1:16" ht="13.5" customHeight="1" x14ac:dyDescent="0.15">
      <c r="A13" s="248"/>
      <c r="B13" s="244"/>
      <c r="C13" s="244"/>
      <c r="D13" s="244"/>
      <c r="E13" s="244"/>
      <c r="F13" s="244"/>
      <c r="G13" s="1119" t="s">
        <v>483</v>
      </c>
      <c r="H13" s="1120"/>
      <c r="I13" s="1120"/>
      <c r="J13" s="1121"/>
      <c r="K13" s="267" t="s">
        <v>484</v>
      </c>
      <c r="L13" s="268" t="s">
        <v>484</v>
      </c>
      <c r="M13" s="269">
        <v>3</v>
      </c>
      <c r="N13" s="270" t="s">
        <v>484</v>
      </c>
    </row>
    <row r="14" spans="1:16" ht="13.5" customHeight="1" x14ac:dyDescent="0.15">
      <c r="A14" s="248"/>
      <c r="B14" s="244"/>
      <c r="C14" s="244"/>
      <c r="D14" s="244"/>
      <c r="E14" s="244"/>
      <c r="F14" s="244"/>
      <c r="G14" s="1119" t="s">
        <v>485</v>
      </c>
      <c r="H14" s="1120"/>
      <c r="I14" s="1120"/>
      <c r="J14" s="1121"/>
      <c r="K14" s="267">
        <v>95778</v>
      </c>
      <c r="L14" s="268">
        <v>2142</v>
      </c>
      <c r="M14" s="269">
        <v>3652</v>
      </c>
      <c r="N14" s="270">
        <v>-41.3</v>
      </c>
    </row>
    <row r="15" spans="1:16" ht="13.5" customHeight="1" x14ac:dyDescent="0.15">
      <c r="A15" s="248"/>
      <c r="B15" s="244"/>
      <c r="C15" s="244"/>
      <c r="D15" s="244"/>
      <c r="E15" s="244"/>
      <c r="F15" s="244"/>
      <c r="G15" s="1119" t="s">
        <v>486</v>
      </c>
      <c r="H15" s="1120"/>
      <c r="I15" s="1120"/>
      <c r="J15" s="1121"/>
      <c r="K15" s="267">
        <v>234159</v>
      </c>
      <c r="L15" s="268">
        <v>5238</v>
      </c>
      <c r="M15" s="269">
        <v>2134</v>
      </c>
      <c r="N15" s="270">
        <v>145.5</v>
      </c>
    </row>
    <row r="16" spans="1:16" x14ac:dyDescent="0.15">
      <c r="A16" s="248"/>
      <c r="B16" s="244"/>
      <c r="C16" s="244"/>
      <c r="D16" s="244"/>
      <c r="E16" s="244"/>
      <c r="F16" s="244"/>
      <c r="G16" s="1122" t="s">
        <v>487</v>
      </c>
      <c r="H16" s="1123"/>
      <c r="I16" s="1123"/>
      <c r="J16" s="1124"/>
      <c r="K16" s="268">
        <v>-438422</v>
      </c>
      <c r="L16" s="268">
        <v>-9806</v>
      </c>
      <c r="M16" s="269">
        <v>-9248</v>
      </c>
      <c r="N16" s="270">
        <v>6</v>
      </c>
    </row>
    <row r="17" spans="1:16" x14ac:dyDescent="0.15">
      <c r="A17" s="248"/>
      <c r="B17" s="244"/>
      <c r="C17" s="244"/>
      <c r="D17" s="244"/>
      <c r="E17" s="244"/>
      <c r="F17" s="244"/>
      <c r="G17" s="1122" t="s">
        <v>171</v>
      </c>
      <c r="H17" s="1123"/>
      <c r="I17" s="1123"/>
      <c r="J17" s="1124"/>
      <c r="K17" s="268">
        <v>4074402</v>
      </c>
      <c r="L17" s="268">
        <v>91134</v>
      </c>
      <c r="M17" s="269">
        <v>98003</v>
      </c>
      <c r="N17" s="270">
        <v>-7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10.11</v>
      </c>
      <c r="L21" s="281">
        <v>9.39</v>
      </c>
      <c r="M21" s="282">
        <v>0.72</v>
      </c>
      <c r="N21" s="249"/>
      <c r="O21" s="283"/>
      <c r="P21" s="279"/>
    </row>
    <row r="22" spans="1:16" s="284" customFormat="1" x14ac:dyDescent="0.15">
      <c r="A22" s="279"/>
      <c r="B22" s="249"/>
      <c r="C22" s="249"/>
      <c r="D22" s="249"/>
      <c r="E22" s="249"/>
      <c r="F22" s="249"/>
      <c r="G22" s="1114" t="s">
        <v>493</v>
      </c>
      <c r="H22" s="1115"/>
      <c r="I22" s="1115"/>
      <c r="J22" s="1116"/>
      <c r="K22" s="285">
        <v>96.3</v>
      </c>
      <c r="L22" s="286">
        <v>97</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496</v>
      </c>
      <c r="H32" s="1131"/>
      <c r="I32" s="1131"/>
      <c r="J32" s="1132"/>
      <c r="K32" s="294">
        <v>2891652</v>
      </c>
      <c r="L32" s="294">
        <v>64679</v>
      </c>
      <c r="M32" s="295">
        <v>64926</v>
      </c>
      <c r="N32" s="296">
        <v>-0.4</v>
      </c>
    </row>
    <row r="33" spans="1:16" ht="13.5" customHeight="1" x14ac:dyDescent="0.15">
      <c r="A33" s="248"/>
      <c r="B33" s="244"/>
      <c r="C33" s="244"/>
      <c r="D33" s="244"/>
      <c r="E33" s="244"/>
      <c r="F33" s="244"/>
      <c r="G33" s="1130" t="s">
        <v>497</v>
      </c>
      <c r="H33" s="1131"/>
      <c r="I33" s="1131"/>
      <c r="J33" s="1132"/>
      <c r="K33" s="294" t="s">
        <v>484</v>
      </c>
      <c r="L33" s="294" t="s">
        <v>484</v>
      </c>
      <c r="M33" s="295" t="s">
        <v>484</v>
      </c>
      <c r="N33" s="296" t="s">
        <v>484</v>
      </c>
    </row>
    <row r="34" spans="1:16" ht="27" customHeight="1" x14ac:dyDescent="0.15">
      <c r="A34" s="248"/>
      <c r="B34" s="244"/>
      <c r="C34" s="244"/>
      <c r="D34" s="244"/>
      <c r="E34" s="244"/>
      <c r="F34" s="244"/>
      <c r="G34" s="1130" t="s">
        <v>498</v>
      </c>
      <c r="H34" s="1131"/>
      <c r="I34" s="1131"/>
      <c r="J34" s="1132"/>
      <c r="K34" s="294" t="s">
        <v>484</v>
      </c>
      <c r="L34" s="294" t="s">
        <v>484</v>
      </c>
      <c r="M34" s="295">
        <v>24</v>
      </c>
      <c r="N34" s="296" t="s">
        <v>484</v>
      </c>
    </row>
    <row r="35" spans="1:16" ht="27" customHeight="1" x14ac:dyDescent="0.15">
      <c r="A35" s="248"/>
      <c r="B35" s="244"/>
      <c r="C35" s="244"/>
      <c r="D35" s="244"/>
      <c r="E35" s="244"/>
      <c r="F35" s="244"/>
      <c r="G35" s="1130" t="s">
        <v>499</v>
      </c>
      <c r="H35" s="1131"/>
      <c r="I35" s="1131"/>
      <c r="J35" s="1132"/>
      <c r="K35" s="294">
        <v>732088</v>
      </c>
      <c r="L35" s="294">
        <v>16375</v>
      </c>
      <c r="M35" s="295">
        <v>18007</v>
      </c>
      <c r="N35" s="296">
        <v>-9.1</v>
      </c>
    </row>
    <row r="36" spans="1:16" ht="27" customHeight="1" x14ac:dyDescent="0.15">
      <c r="A36" s="248"/>
      <c r="B36" s="244"/>
      <c r="C36" s="244"/>
      <c r="D36" s="244"/>
      <c r="E36" s="244"/>
      <c r="F36" s="244"/>
      <c r="G36" s="1130" t="s">
        <v>500</v>
      </c>
      <c r="H36" s="1131"/>
      <c r="I36" s="1131"/>
      <c r="J36" s="1132"/>
      <c r="K36" s="294" t="s">
        <v>484</v>
      </c>
      <c r="L36" s="294" t="s">
        <v>484</v>
      </c>
      <c r="M36" s="295">
        <v>3275</v>
      </c>
      <c r="N36" s="296" t="s">
        <v>484</v>
      </c>
    </row>
    <row r="37" spans="1:16" ht="13.5" customHeight="1" x14ac:dyDescent="0.15">
      <c r="A37" s="248"/>
      <c r="B37" s="244"/>
      <c r="C37" s="244"/>
      <c r="D37" s="244"/>
      <c r="E37" s="244"/>
      <c r="F37" s="244"/>
      <c r="G37" s="1130" t="s">
        <v>501</v>
      </c>
      <c r="H37" s="1131"/>
      <c r="I37" s="1131"/>
      <c r="J37" s="1132"/>
      <c r="K37" s="294">
        <v>476</v>
      </c>
      <c r="L37" s="294">
        <v>11</v>
      </c>
      <c r="M37" s="295">
        <v>1233</v>
      </c>
      <c r="N37" s="296">
        <v>-99.1</v>
      </c>
    </row>
    <row r="38" spans="1:16" ht="27" customHeight="1" x14ac:dyDescent="0.15">
      <c r="A38" s="248"/>
      <c r="B38" s="244"/>
      <c r="C38" s="244"/>
      <c r="D38" s="244"/>
      <c r="E38" s="244"/>
      <c r="F38" s="244"/>
      <c r="G38" s="1133" t="s">
        <v>502</v>
      </c>
      <c r="H38" s="1134"/>
      <c r="I38" s="1134"/>
      <c r="J38" s="1135"/>
      <c r="K38" s="297" t="s">
        <v>484</v>
      </c>
      <c r="L38" s="297" t="s">
        <v>484</v>
      </c>
      <c r="M38" s="298">
        <v>9</v>
      </c>
      <c r="N38" s="299" t="s">
        <v>484</v>
      </c>
      <c r="O38" s="293"/>
    </row>
    <row r="39" spans="1:16" x14ac:dyDescent="0.15">
      <c r="A39" s="248"/>
      <c r="B39" s="244"/>
      <c r="C39" s="244"/>
      <c r="D39" s="244"/>
      <c r="E39" s="244"/>
      <c r="F39" s="244"/>
      <c r="G39" s="1133" t="s">
        <v>503</v>
      </c>
      <c r="H39" s="1134"/>
      <c r="I39" s="1134"/>
      <c r="J39" s="1135"/>
      <c r="K39" s="300">
        <v>-152745</v>
      </c>
      <c r="L39" s="300">
        <v>-3417</v>
      </c>
      <c r="M39" s="301">
        <v>-4280</v>
      </c>
      <c r="N39" s="302">
        <v>-20.2</v>
      </c>
      <c r="O39" s="293"/>
    </row>
    <row r="40" spans="1:16" ht="27" customHeight="1" x14ac:dyDescent="0.15">
      <c r="A40" s="248"/>
      <c r="B40" s="244"/>
      <c r="C40" s="244"/>
      <c r="D40" s="244"/>
      <c r="E40" s="244"/>
      <c r="F40" s="244"/>
      <c r="G40" s="1130" t="s">
        <v>504</v>
      </c>
      <c r="H40" s="1131"/>
      <c r="I40" s="1131"/>
      <c r="J40" s="1132"/>
      <c r="K40" s="300">
        <v>-2439331</v>
      </c>
      <c r="L40" s="300">
        <v>-54561</v>
      </c>
      <c r="M40" s="301">
        <v>-56807</v>
      </c>
      <c r="N40" s="302">
        <v>-4</v>
      </c>
      <c r="O40" s="293"/>
    </row>
    <row r="41" spans="1:16" x14ac:dyDescent="0.15">
      <c r="A41" s="248"/>
      <c r="B41" s="244"/>
      <c r="C41" s="244"/>
      <c r="D41" s="244"/>
      <c r="E41" s="244"/>
      <c r="F41" s="244"/>
      <c r="G41" s="1136" t="s">
        <v>282</v>
      </c>
      <c r="H41" s="1137"/>
      <c r="I41" s="1137"/>
      <c r="J41" s="1138"/>
      <c r="K41" s="294">
        <v>1032140</v>
      </c>
      <c r="L41" s="300">
        <v>23086</v>
      </c>
      <c r="M41" s="301">
        <v>26387</v>
      </c>
      <c r="N41" s="302">
        <v>-12.5</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508</v>
      </c>
      <c r="K49" s="1128"/>
      <c r="L49" s="1128"/>
      <c r="M49" s="1128"/>
      <c r="N49" s="1129"/>
    </row>
    <row r="50" spans="1:14" x14ac:dyDescent="0.15">
      <c r="A50" s="248"/>
      <c r="B50" s="244"/>
      <c r="C50" s="244"/>
      <c r="D50" s="244"/>
      <c r="E50" s="244"/>
      <c r="F50" s="244"/>
      <c r="G50" s="312"/>
      <c r="H50" s="313"/>
      <c r="I50" s="1126"/>
      <c r="J50" s="314" t="s">
        <v>509</v>
      </c>
      <c r="K50" s="315" t="s">
        <v>510</v>
      </c>
      <c r="L50" s="316" t="s">
        <v>511</v>
      </c>
      <c r="M50" s="317" t="s">
        <v>512</v>
      </c>
      <c r="N50" s="318" t="s">
        <v>513</v>
      </c>
    </row>
    <row r="51" spans="1:14" x14ac:dyDescent="0.15">
      <c r="A51" s="248"/>
      <c r="B51" s="244"/>
      <c r="C51" s="244"/>
      <c r="D51" s="244"/>
      <c r="E51" s="244"/>
      <c r="F51" s="244"/>
      <c r="G51" s="310" t="s">
        <v>514</v>
      </c>
      <c r="H51" s="311"/>
      <c r="I51" s="319">
        <v>2693796</v>
      </c>
      <c r="J51" s="320">
        <v>58139</v>
      </c>
      <c r="K51" s="321">
        <v>5.2</v>
      </c>
      <c r="L51" s="322">
        <v>86381</v>
      </c>
      <c r="M51" s="323">
        <v>9.3000000000000007</v>
      </c>
      <c r="N51" s="324">
        <v>-4.0999999999999996</v>
      </c>
    </row>
    <row r="52" spans="1:14" x14ac:dyDescent="0.15">
      <c r="A52" s="248"/>
      <c r="B52" s="244"/>
      <c r="C52" s="244"/>
      <c r="D52" s="244"/>
      <c r="E52" s="244"/>
      <c r="F52" s="244"/>
      <c r="G52" s="325"/>
      <c r="H52" s="326" t="s">
        <v>515</v>
      </c>
      <c r="I52" s="327">
        <v>1273937</v>
      </c>
      <c r="J52" s="328">
        <v>27495</v>
      </c>
      <c r="K52" s="329">
        <v>-36</v>
      </c>
      <c r="L52" s="330">
        <v>41242</v>
      </c>
      <c r="M52" s="331">
        <v>-10.4</v>
      </c>
      <c r="N52" s="332">
        <v>-25.6</v>
      </c>
    </row>
    <row r="53" spans="1:14" x14ac:dyDescent="0.15">
      <c r="A53" s="248"/>
      <c r="B53" s="244"/>
      <c r="C53" s="244"/>
      <c r="D53" s="244"/>
      <c r="E53" s="244"/>
      <c r="F53" s="244"/>
      <c r="G53" s="310" t="s">
        <v>516</v>
      </c>
      <c r="H53" s="311"/>
      <c r="I53" s="319">
        <v>1566362</v>
      </c>
      <c r="J53" s="320">
        <v>34134</v>
      </c>
      <c r="K53" s="321">
        <v>-41.3</v>
      </c>
      <c r="L53" s="322">
        <v>67201</v>
      </c>
      <c r="M53" s="323">
        <v>-22.2</v>
      </c>
      <c r="N53" s="324">
        <v>-19.100000000000001</v>
      </c>
    </row>
    <row r="54" spans="1:14" x14ac:dyDescent="0.15">
      <c r="A54" s="248"/>
      <c r="B54" s="244"/>
      <c r="C54" s="244"/>
      <c r="D54" s="244"/>
      <c r="E54" s="244"/>
      <c r="F54" s="244"/>
      <c r="G54" s="325"/>
      <c r="H54" s="326" t="s">
        <v>515</v>
      </c>
      <c r="I54" s="327">
        <v>1080014</v>
      </c>
      <c r="J54" s="328">
        <v>23536</v>
      </c>
      <c r="K54" s="329">
        <v>-14.4</v>
      </c>
      <c r="L54" s="330">
        <v>35210</v>
      </c>
      <c r="M54" s="331">
        <v>-14.6</v>
      </c>
      <c r="N54" s="332">
        <v>0.2</v>
      </c>
    </row>
    <row r="55" spans="1:14" x14ac:dyDescent="0.15">
      <c r="A55" s="248"/>
      <c r="B55" s="244"/>
      <c r="C55" s="244"/>
      <c r="D55" s="244"/>
      <c r="E55" s="244"/>
      <c r="F55" s="244"/>
      <c r="G55" s="310" t="s">
        <v>517</v>
      </c>
      <c r="H55" s="311"/>
      <c r="I55" s="319">
        <v>2589884</v>
      </c>
      <c r="J55" s="320">
        <v>56897</v>
      </c>
      <c r="K55" s="321">
        <v>66.7</v>
      </c>
      <c r="L55" s="322">
        <v>75709</v>
      </c>
      <c r="M55" s="323">
        <v>12.7</v>
      </c>
      <c r="N55" s="324">
        <v>54</v>
      </c>
    </row>
    <row r="56" spans="1:14" x14ac:dyDescent="0.15">
      <c r="A56" s="248"/>
      <c r="B56" s="244"/>
      <c r="C56" s="244"/>
      <c r="D56" s="244"/>
      <c r="E56" s="244"/>
      <c r="F56" s="244"/>
      <c r="G56" s="325"/>
      <c r="H56" s="326" t="s">
        <v>515</v>
      </c>
      <c r="I56" s="327">
        <v>1247938</v>
      </c>
      <c r="J56" s="328">
        <v>27416</v>
      </c>
      <c r="K56" s="329">
        <v>16.5</v>
      </c>
      <c r="L56" s="330">
        <v>35212</v>
      </c>
      <c r="M56" s="331">
        <v>0</v>
      </c>
      <c r="N56" s="332">
        <v>16.5</v>
      </c>
    </row>
    <row r="57" spans="1:14" x14ac:dyDescent="0.15">
      <c r="A57" s="248"/>
      <c r="B57" s="244"/>
      <c r="C57" s="244"/>
      <c r="D57" s="244"/>
      <c r="E57" s="244"/>
      <c r="F57" s="244"/>
      <c r="G57" s="310" t="s">
        <v>518</v>
      </c>
      <c r="H57" s="311"/>
      <c r="I57" s="319">
        <v>1757118</v>
      </c>
      <c r="J57" s="320">
        <v>38859</v>
      </c>
      <c r="K57" s="321">
        <v>-31.7</v>
      </c>
      <c r="L57" s="322">
        <v>90961</v>
      </c>
      <c r="M57" s="323">
        <v>20.100000000000001</v>
      </c>
      <c r="N57" s="324">
        <v>-51.8</v>
      </c>
    </row>
    <row r="58" spans="1:14" x14ac:dyDescent="0.15">
      <c r="A58" s="248"/>
      <c r="B58" s="244"/>
      <c r="C58" s="244"/>
      <c r="D58" s="244"/>
      <c r="E58" s="244"/>
      <c r="F58" s="244"/>
      <c r="G58" s="325"/>
      <c r="H58" s="326" t="s">
        <v>515</v>
      </c>
      <c r="I58" s="327">
        <v>1431728</v>
      </c>
      <c r="J58" s="328">
        <v>31663</v>
      </c>
      <c r="K58" s="329">
        <v>15.5</v>
      </c>
      <c r="L58" s="330">
        <v>37720</v>
      </c>
      <c r="M58" s="331">
        <v>7.1</v>
      </c>
      <c r="N58" s="332">
        <v>8.4</v>
      </c>
    </row>
    <row r="59" spans="1:14" x14ac:dyDescent="0.15">
      <c r="A59" s="248"/>
      <c r="B59" s="244"/>
      <c r="C59" s="244"/>
      <c r="D59" s="244"/>
      <c r="E59" s="244"/>
      <c r="F59" s="244"/>
      <c r="G59" s="310" t="s">
        <v>519</v>
      </c>
      <c r="H59" s="311"/>
      <c r="I59" s="319">
        <v>4322470</v>
      </c>
      <c r="J59" s="320">
        <v>96682</v>
      </c>
      <c r="K59" s="321">
        <v>148.80000000000001</v>
      </c>
      <c r="L59" s="322">
        <v>106614</v>
      </c>
      <c r="M59" s="323">
        <v>17.2</v>
      </c>
      <c r="N59" s="324">
        <v>131.6</v>
      </c>
    </row>
    <row r="60" spans="1:14" x14ac:dyDescent="0.15">
      <c r="A60" s="248"/>
      <c r="B60" s="244"/>
      <c r="C60" s="244"/>
      <c r="D60" s="244"/>
      <c r="E60" s="244"/>
      <c r="F60" s="244"/>
      <c r="G60" s="325"/>
      <c r="H60" s="326" t="s">
        <v>515</v>
      </c>
      <c r="I60" s="333">
        <v>1674334</v>
      </c>
      <c r="J60" s="328">
        <v>37450</v>
      </c>
      <c r="K60" s="329">
        <v>18.3</v>
      </c>
      <c r="L60" s="330">
        <v>45545</v>
      </c>
      <c r="M60" s="331">
        <v>20.7</v>
      </c>
      <c r="N60" s="332">
        <v>-2.4</v>
      </c>
    </row>
    <row r="61" spans="1:14" x14ac:dyDescent="0.15">
      <c r="A61" s="248"/>
      <c r="B61" s="244"/>
      <c r="C61" s="244"/>
      <c r="D61" s="244"/>
      <c r="E61" s="244"/>
      <c r="F61" s="244"/>
      <c r="G61" s="310" t="s">
        <v>520</v>
      </c>
      <c r="H61" s="334"/>
      <c r="I61" s="335">
        <v>2585926</v>
      </c>
      <c r="J61" s="336">
        <v>56942</v>
      </c>
      <c r="K61" s="337">
        <v>29.5</v>
      </c>
      <c r="L61" s="338">
        <v>85373</v>
      </c>
      <c r="M61" s="339">
        <v>7.4</v>
      </c>
      <c r="N61" s="324">
        <v>22.1</v>
      </c>
    </row>
    <row r="62" spans="1:14" x14ac:dyDescent="0.15">
      <c r="A62" s="248"/>
      <c r="B62" s="244"/>
      <c r="C62" s="244"/>
      <c r="D62" s="244"/>
      <c r="E62" s="244"/>
      <c r="F62" s="244"/>
      <c r="G62" s="325"/>
      <c r="H62" s="326" t="s">
        <v>515</v>
      </c>
      <c r="I62" s="327">
        <v>1341590</v>
      </c>
      <c r="J62" s="328">
        <v>29512</v>
      </c>
      <c r="K62" s="329">
        <v>0</v>
      </c>
      <c r="L62" s="330">
        <v>38986</v>
      </c>
      <c r="M62" s="331">
        <v>0.6</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15.93</v>
      </c>
      <c r="G47" s="12">
        <v>18.64</v>
      </c>
      <c r="H47" s="12">
        <v>26.17</v>
      </c>
      <c r="I47" s="12">
        <v>29.5</v>
      </c>
      <c r="J47" s="13">
        <v>33.869999999999997</v>
      </c>
    </row>
    <row r="48" spans="2:10" ht="57.75" customHeight="1" x14ac:dyDescent="0.15">
      <c r="B48" s="14"/>
      <c r="C48" s="1141" t="s">
        <v>4</v>
      </c>
      <c r="D48" s="1141"/>
      <c r="E48" s="1142"/>
      <c r="F48" s="15">
        <v>5.38</v>
      </c>
      <c r="G48" s="16">
        <v>7.15</v>
      </c>
      <c r="H48" s="16">
        <v>6.87</v>
      </c>
      <c r="I48" s="16">
        <v>7.59</v>
      </c>
      <c r="J48" s="17">
        <v>9.25</v>
      </c>
    </row>
    <row r="49" spans="2:10" ht="57.75" customHeight="1" thickBot="1" x14ac:dyDescent="0.2">
      <c r="B49" s="18"/>
      <c r="C49" s="1143" t="s">
        <v>5</v>
      </c>
      <c r="D49" s="1143"/>
      <c r="E49" s="1144"/>
      <c r="F49" s="19">
        <v>3.67</v>
      </c>
      <c r="G49" s="20">
        <v>4.29</v>
      </c>
      <c r="H49" s="20">
        <v>6.9</v>
      </c>
      <c r="I49" s="20">
        <v>4.13</v>
      </c>
      <c r="J49" s="21">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527</v>
      </c>
      <c r="D34" s="1151"/>
      <c r="E34" s="1152"/>
      <c r="F34" s="32">
        <v>5.01</v>
      </c>
      <c r="G34" s="33">
        <v>6.74</v>
      </c>
      <c r="H34" s="33">
        <v>6.76</v>
      </c>
      <c r="I34" s="33">
        <v>7.48</v>
      </c>
      <c r="J34" s="34">
        <v>9.14</v>
      </c>
      <c r="K34" s="22"/>
      <c r="L34" s="22"/>
      <c r="M34" s="22"/>
      <c r="N34" s="22"/>
      <c r="O34" s="22"/>
      <c r="P34" s="22"/>
    </row>
    <row r="35" spans="1:16" ht="39" customHeight="1" x14ac:dyDescent="0.15">
      <c r="A35" s="22"/>
      <c r="B35" s="35"/>
      <c r="C35" s="1145" t="s">
        <v>528</v>
      </c>
      <c r="D35" s="1146"/>
      <c r="E35" s="1147"/>
      <c r="F35" s="36">
        <v>2.92</v>
      </c>
      <c r="G35" s="37">
        <v>3.67</v>
      </c>
      <c r="H35" s="37">
        <v>4.82</v>
      </c>
      <c r="I35" s="37">
        <v>6.2</v>
      </c>
      <c r="J35" s="38">
        <v>4.08</v>
      </c>
      <c r="K35" s="22"/>
      <c r="L35" s="22"/>
      <c r="M35" s="22"/>
      <c r="N35" s="22"/>
      <c r="O35" s="22"/>
      <c r="P35" s="22"/>
    </row>
    <row r="36" spans="1:16" ht="39" customHeight="1" x14ac:dyDescent="0.15">
      <c r="A36" s="22"/>
      <c r="B36" s="35"/>
      <c r="C36" s="1145" t="s">
        <v>529</v>
      </c>
      <c r="D36" s="1146"/>
      <c r="E36" s="1147"/>
      <c r="F36" s="36">
        <v>1.5</v>
      </c>
      <c r="G36" s="37">
        <v>1.32</v>
      </c>
      <c r="H36" s="37">
        <v>1.58</v>
      </c>
      <c r="I36" s="37">
        <v>1.43</v>
      </c>
      <c r="J36" s="38">
        <v>0.74</v>
      </c>
      <c r="K36" s="22"/>
      <c r="L36" s="22"/>
      <c r="M36" s="22"/>
      <c r="N36" s="22"/>
      <c r="O36" s="22"/>
      <c r="P36" s="22"/>
    </row>
    <row r="37" spans="1:16" ht="39" customHeight="1" x14ac:dyDescent="0.15">
      <c r="A37" s="22"/>
      <c r="B37" s="35"/>
      <c r="C37" s="1145" t="s">
        <v>530</v>
      </c>
      <c r="D37" s="1146"/>
      <c r="E37" s="1147"/>
      <c r="F37" s="36">
        <v>0.06</v>
      </c>
      <c r="G37" s="37">
        <v>0.28999999999999998</v>
      </c>
      <c r="H37" s="37">
        <v>0.48</v>
      </c>
      <c r="I37" s="37">
        <v>0.4</v>
      </c>
      <c r="J37" s="38">
        <v>0.37</v>
      </c>
      <c r="K37" s="22"/>
      <c r="L37" s="22"/>
      <c r="M37" s="22"/>
      <c r="N37" s="22"/>
      <c r="O37" s="22"/>
      <c r="P37" s="22"/>
    </row>
    <row r="38" spans="1:16" ht="39" customHeight="1" x14ac:dyDescent="0.15">
      <c r="A38" s="22"/>
      <c r="B38" s="35"/>
      <c r="C38" s="1145" t="s">
        <v>531</v>
      </c>
      <c r="D38" s="1146"/>
      <c r="E38" s="1147"/>
      <c r="F38" s="36">
        <v>0.09</v>
      </c>
      <c r="G38" s="37">
        <v>0.04</v>
      </c>
      <c r="H38" s="37">
        <v>0.11</v>
      </c>
      <c r="I38" s="37">
        <v>0.13</v>
      </c>
      <c r="J38" s="38">
        <v>0.12</v>
      </c>
      <c r="K38" s="22"/>
      <c r="L38" s="22"/>
      <c r="M38" s="22"/>
      <c r="N38" s="22"/>
      <c r="O38" s="22"/>
      <c r="P38" s="22"/>
    </row>
    <row r="39" spans="1:16" ht="39" customHeight="1" x14ac:dyDescent="0.15">
      <c r="A39" s="22"/>
      <c r="B39" s="35"/>
      <c r="C39" s="1145" t="s">
        <v>532</v>
      </c>
      <c r="D39" s="1146"/>
      <c r="E39" s="1147"/>
      <c r="F39" s="36">
        <v>0.04</v>
      </c>
      <c r="G39" s="37">
        <v>0.09</v>
      </c>
      <c r="H39" s="37">
        <v>0.11</v>
      </c>
      <c r="I39" s="37">
        <v>0.1</v>
      </c>
      <c r="J39" s="38">
        <v>0.11</v>
      </c>
      <c r="K39" s="22"/>
      <c r="L39" s="22"/>
      <c r="M39" s="22"/>
      <c r="N39" s="22"/>
      <c r="O39" s="22"/>
      <c r="P39" s="22"/>
    </row>
    <row r="40" spans="1:16" ht="39" customHeight="1" x14ac:dyDescent="0.15">
      <c r="A40" s="22"/>
      <c r="B40" s="35"/>
      <c r="C40" s="1145" t="s">
        <v>533</v>
      </c>
      <c r="D40" s="1146"/>
      <c r="E40" s="1147"/>
      <c r="F40" s="36">
        <v>7.0000000000000007E-2</v>
      </c>
      <c r="G40" s="37">
        <v>0.4</v>
      </c>
      <c r="H40" s="37">
        <v>0.13</v>
      </c>
      <c r="I40" s="37">
        <v>7.0000000000000007E-2</v>
      </c>
      <c r="J40" s="38">
        <v>0.1</v>
      </c>
      <c r="K40" s="22"/>
      <c r="L40" s="22"/>
      <c r="M40" s="22"/>
      <c r="N40" s="22"/>
      <c r="O40" s="22"/>
      <c r="P40" s="22"/>
    </row>
    <row r="41" spans="1:16" ht="39" customHeight="1" x14ac:dyDescent="0.15">
      <c r="A41" s="22"/>
      <c r="B41" s="35"/>
      <c r="C41" s="1145" t="s">
        <v>534</v>
      </c>
      <c r="D41" s="1146"/>
      <c r="E41" s="1147"/>
      <c r="F41" s="36">
        <v>0.23</v>
      </c>
      <c r="G41" s="37">
        <v>0.16</v>
      </c>
      <c r="H41" s="37">
        <v>0.1</v>
      </c>
      <c r="I41" s="37">
        <v>0.1</v>
      </c>
      <c r="J41" s="38">
        <v>0.1</v>
      </c>
      <c r="K41" s="22"/>
      <c r="L41" s="22"/>
      <c r="M41" s="22"/>
      <c r="N41" s="22"/>
      <c r="O41" s="22"/>
      <c r="P41" s="22"/>
    </row>
    <row r="42" spans="1:16" ht="39" customHeight="1" x14ac:dyDescent="0.15">
      <c r="A42" s="22"/>
      <c r="B42" s="39"/>
      <c r="C42" s="1145" t="s">
        <v>535</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536</v>
      </c>
      <c r="D43" s="1149"/>
      <c r="E43" s="1150"/>
      <c r="F43" s="41">
        <v>0.37</v>
      </c>
      <c r="G43" s="42">
        <v>0.43</v>
      </c>
      <c r="H43" s="42">
        <v>0.12</v>
      </c>
      <c r="I43" s="42">
        <v>0.14000000000000001</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3385</v>
      </c>
      <c r="L45" s="60">
        <v>3352</v>
      </c>
      <c r="M45" s="60">
        <v>3269</v>
      </c>
      <c r="N45" s="60">
        <v>3090</v>
      </c>
      <c r="O45" s="61">
        <v>2892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15</v>
      </c>
      <c r="F48" s="1155"/>
      <c r="G48" s="1155"/>
      <c r="H48" s="1155"/>
      <c r="I48" s="1155"/>
      <c r="J48" s="1156"/>
      <c r="K48" s="63">
        <v>677</v>
      </c>
      <c r="L48" s="64">
        <v>708</v>
      </c>
      <c r="M48" s="64">
        <v>684</v>
      </c>
      <c r="N48" s="64">
        <v>711</v>
      </c>
      <c r="O48" s="65">
        <v>732</v>
      </c>
      <c r="P48" s="48"/>
      <c r="Q48" s="48"/>
      <c r="R48" s="48"/>
      <c r="S48" s="48"/>
      <c r="T48" s="48"/>
      <c r="U48" s="48"/>
    </row>
    <row r="49" spans="1:21" ht="30.75" customHeight="1" x14ac:dyDescent="0.15">
      <c r="A49" s="48"/>
      <c r="B49" s="1163"/>
      <c r="C49" s="1164"/>
      <c r="D49" s="62"/>
      <c r="E49" s="1155" t="s">
        <v>16</v>
      </c>
      <c r="F49" s="1155"/>
      <c r="G49" s="1155"/>
      <c r="H49" s="1155"/>
      <c r="I49" s="1155"/>
      <c r="J49" s="1156"/>
      <c r="K49" s="63">
        <v>53</v>
      </c>
      <c r="L49" s="64">
        <v>80</v>
      </c>
      <c r="M49" s="64">
        <v>46</v>
      </c>
      <c r="N49" s="64" t="s">
        <v>484</v>
      </c>
      <c r="O49" s="65" t="s">
        <v>484</v>
      </c>
      <c r="P49" s="48"/>
      <c r="Q49" s="48"/>
      <c r="R49" s="48"/>
      <c r="S49" s="48"/>
      <c r="T49" s="48"/>
      <c r="U49" s="48"/>
    </row>
    <row r="50" spans="1:21" ht="30.75" customHeight="1" x14ac:dyDescent="0.15">
      <c r="A50" s="48"/>
      <c r="B50" s="1163"/>
      <c r="C50" s="1164"/>
      <c r="D50" s="62"/>
      <c r="E50" s="1155" t="s">
        <v>17</v>
      </c>
      <c r="F50" s="1155"/>
      <c r="G50" s="1155"/>
      <c r="H50" s="1155"/>
      <c r="I50" s="1155"/>
      <c r="J50" s="1156"/>
      <c r="K50" s="63">
        <v>5</v>
      </c>
      <c r="L50" s="64">
        <v>3</v>
      </c>
      <c r="M50" s="64">
        <v>2</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484</v>
      </c>
      <c r="M51" s="64" t="s">
        <v>484</v>
      </c>
      <c r="N51" s="64" t="s">
        <v>484</v>
      </c>
      <c r="O51" s="65" t="s">
        <v>484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2444</v>
      </c>
      <c r="L52" s="64">
        <v>2502</v>
      </c>
      <c r="M52" s="64">
        <v>2517</v>
      </c>
      <c r="N52" s="64">
        <v>2548</v>
      </c>
      <c r="O52" s="65">
        <v>2592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1676</v>
      </c>
      <c r="L53" s="69">
        <v>1641</v>
      </c>
      <c r="M53" s="69">
        <v>1484</v>
      </c>
      <c r="N53" s="69">
        <v>1253</v>
      </c>
      <c r="O53" s="70">
        <v>1032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2016-05-06T07:03:02Z</cp:lastPrinted>
  <dcterms:created xsi:type="dcterms:W3CDTF">2016-02-15T00:50:16Z</dcterms:created>
  <dcterms:modified xsi:type="dcterms:W3CDTF">2016-05-06T07:03:05Z</dcterms:modified>
  <cp:category/>
</cp:coreProperties>
</file>