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35" i="9"/>
  <c r="C36" i="9" s="1"/>
  <c r="CO34" i="9"/>
  <c r="BW34" i="9"/>
  <c r="BW35" i="9" s="1"/>
  <c r="BW36" i="9" s="1"/>
  <c r="BW37" i="9" s="1"/>
  <c r="BW38" i="9" s="1"/>
  <c r="BW39" i="9" s="1"/>
  <c r="BW40" i="9" s="1"/>
  <c r="C34" i="9"/>
  <c r="U34" i="9" s="1"/>
  <c r="U35" i="9" s="1"/>
  <c r="U36" i="9" s="1"/>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<sst xmlns="http://schemas.openxmlformats.org/spreadsheetml/2006/main" count="1027" uniqueCount="547">
  <si>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</si>
  <si>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</si>
  <si>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</si>
  <si>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</si>
  <si>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</si>
  <si>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</si>
  <si>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</si>
  <si>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</si>
  <si>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</si>
  <si>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</si>
  <si>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</si>
  <si>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</si>
  <si>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</si>
  <si>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</si>
  <si>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</si>
  <si>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</si>
  <si>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</si>
  <si>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</si>
  <si>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</si>
  <si>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</si>
  <si>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</si>
  <si>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</si>
  <si>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</si>
  <si>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</si>
  <si>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</si>
  <si>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</si>
  <si>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</si>
  <si>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</si>
  <si>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</si>
  <si>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</si>
  <si>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</si>
  <si>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</si>
  <si>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</si>
  <si>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</si>
  <si>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</si>
  <si>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</si>
  <si>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</si>
  <si>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</si>
  <si>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</si>
  <si>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</si>
  <si>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</si>
  <si>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</si>
  <si>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</si>
  <si>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</si>
  <si>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</si>
  <si>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</si>
  <si>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</si>
  <si>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</si>
  <si>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</si>
  <si>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</si>
  <si>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</si>
  <si>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</si>
  <si>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</si>
  <si>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</si>
  <si>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</si>
  <si>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</si>
  <si>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</si>
  <si>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</si>
  <si>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</si>
  <si>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</si>
  <si>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</si>
  <si>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</si>
  <si>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</si>
  <si>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</si>
  <si>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</si>
  <si>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</si>
  <si>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</si>
  <si>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</si>
  <si>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</si>
  <si>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</si>
  <si>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</si>
  <si>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</si>
  <si>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</si>
  <si>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</si>
  <si>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</si>
  <si>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</si>
  <si>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</si>
  <si>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</si>
  <si>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</si>
  <si>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</si>
  <si>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</si>
  <si>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</si>
  <si>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那珂市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</si>
  <si>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</si>
  <si>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</si>
  <si>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</si>
  <si>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</si>
  <si>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</si>
  <si>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</si>
  <si>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</si>
  <si>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</si>
  <si>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</si>
  <si>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</si>
  <si>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</si>
  <si>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</si>
  <si>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</si>
  <si>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</si>
  <si>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</si>
  <si>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</si>
  <si>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</si>
  <si>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</si>
  <si>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</si>
  <si>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</si>
  <si>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</si>
  <si>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</si>
  <si>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</si>
  <si>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</si>
  <si>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</si>
  <si>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</si>
  <si>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</si>
  <si>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</si>
  <si>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</si>
  <si>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</si>
  <si>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</si>
  <si>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</si>
  <si>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</si>
  <si>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</si>
  <si>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</si>
  <si>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</si>
  <si>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</si>
  <si>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</si>
  <si>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</si>
  <si>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</si>
  <si>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</si>
  <si>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</si>
  <si>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</si>
  <si>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</si>
  <si>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</si>
  <si>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</si>
  <si>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</si>
  <si>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</si>
  <si>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</si>
  <si>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</si>
  <si>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</si>
  <si>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</si>
  <si>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</si>
  <si>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</si>
  <si>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</si>
  <si>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</si>
  <si>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</si>
  <si>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</si>
  <si>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</si>
  <si>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</si>
  <si>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</si>
  <si>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</si>
  <si>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</si>
  <si>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</si>
  <si>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</si>
  <si>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</si>
  <si>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</si>
  <si>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</si>
  <si>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</si>
  <si>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</si>
  <si>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</si>
  <si>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</si>
  <si>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</si>
  <si>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</si>
  <si>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</si>
  <si>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</si>
  <si>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</si>
  <si>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</si>
  <si>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</si>
  <si>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</si>
  <si>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</si>
  <si>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</si>
  <si>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</si>
  <si>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</si>
  <si>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</si>
  <si>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</si>
  <si>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</si>
  <si>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</si>
  <si>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</si>
  <si>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</si>
  <si>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</si>
  <si>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</si>
  <si>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</si>
  <si>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</si>
  <si>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</si>
  <si>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</si>
  <si>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</si>
  <si>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</si>
  <si>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</si>
  <si>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</si>
  <si>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</si>
  <si>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</si>
  <si>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</si>
  <si>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</si>
  <si>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</si>
  <si>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</si>
  <si>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</si>
  <si>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</si>
  <si>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</si>
  <si>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</si>
  <si>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</si>
  <si>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</si>
  <si>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茨城県那珂市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</si>
  <si>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</si>
  <si>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</si>
  <si>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</si>
  <si>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</si>
  <si>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</si>
  <si>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</si>
  <si>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</si>
  <si>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</si>
  <si>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</si>
  <si>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</si>
  <si>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</si>
  <si>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</si>
  <si>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</si>
  <si>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</si>
  <si>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</si>
  <si>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</si>
  <si>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</si>
  <si>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</si>
  <si>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</si>
  <si>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</si>
  <si>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</si>
  <si>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</si>
  <si>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</si>
  <si>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</si>
  <si>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</si>
  <si>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</si>
  <si>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</si>
  <si>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</si>
  <si>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</si>
  <si>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</si>
  <si>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</si>
  <si>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</si>
  <si>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</si>
  <si>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</si>
  <si>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</si>
  <si>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</si>
  <si>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</si>
  <si>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</si>
  <si>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</si>
  <si>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</si>
  <si>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</si>
  <si>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</si>
  <si>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</si>
  <si>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</si>
  <si>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</si>
  <si>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</si>
  <si>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</si>
  <si>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</si>
  <si>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</si>
  <si>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</si>
  <si>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</si>
  <si>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</si>
  <si>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</si>
  <si>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</si>
  <si>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</si>
  <si>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</si>
  <si>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</si>
  <si>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</si>
  <si>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</si>
  <si>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</si>
  <si>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</si>
  <si>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</si>
  <si>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</si>
  <si>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</si>
  <si>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</si>
  <si>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</si>
  <si>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</si>
  <si>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</si>
  <si>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</si>
  <si>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</si>
  <si>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</si>
  <si>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</si>
  <si>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</si>
  <si>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</si>
  <si>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</si>
  <si>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</si>
  <si>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</si>
  <si>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</si>
  <si>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</si>
  <si>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</si>
  <si>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</si>
  <si>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</si>
  <si>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</si>
  <si>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</si>
  <si>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</si>
  <si>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</si>
  <si>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</si>
  <si>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</si>
  <si>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</si>
  <si>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</si>
  <si>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</si>
  <si>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</si>
  <si>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</si>
  <si>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</si>
  <si>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</si>
  <si>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</si>
  <si>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</si>
  <si>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</si>
  <si>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</si>
  <si>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</si>
  <si>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</si>
  <si>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</si>
  <si>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</si>
  <si>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</si>
  <si>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</si>
  <si>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</si>
  <si>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</si>
  <si>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</si>
  <si>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</si>
  <si>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</si>
  <si>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</si>
  <si>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</si>
  <si>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</si>
  <si>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</si>
  <si>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</si>
  <si>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</si>
  <si>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</si>
  <si>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</si>
  <si>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</si>
  <si>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</si>
  <si>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</si>
  <si>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</si>
  <si>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</si>
  <si>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</si>
  <si>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</si>
  <si>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</si>
  <si>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</si>
  <si>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</si>
  <si>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</si>
  <si>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</si>
  <si>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</si>
  <si>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</si>
  <si>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</si>
  <si>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</si>
  <si>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</si>
  <si>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</si>
  <si>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</si>
  <si>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</si>
  <si>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</si>
  <si>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</si>
  <si>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</si>
  <si>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</si>
  <si>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</si>
  <si>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</si>
  <si>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</si>
  <si>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</si>
  <si>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</si>
  <si>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</si>
  <si>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茨城県那珂市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</si>
  <si>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</si>
  <si>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</si>
  <si>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</si>
  <si>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</si>
  <si>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</si>
  <si>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</si>
  <si>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</si>
  <si>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</si>
  <si>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</si>
  <si>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</si>
  <si>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</si>
  <si>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</si>
  <si>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</si>
  <si>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</si>
  <si>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</si>
  <si>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</si>
  <si>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</si>
  <si>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</si>
  <si>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</si>
  <si>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</si>
  <si>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</si>
  <si>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上菅谷駅前地区土地区画整理事業特別会計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</si>
  <si>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</si>
  <si>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</si>
  <si>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</si>
  <si>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</si>
  <si>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</si>
  <si>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</si>
  <si>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</si>
  <si>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</si>
  <si>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</si>
  <si>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</si>
  <si>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</si>
  <si>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</si>
  <si>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</si>
  <si>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</si>
  <si>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</si>
  <si>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</si>
  <si>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</si>
  <si>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</si>
  <si>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</si>
  <si>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</si>
  <si>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</si>
  <si>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</si>
  <si>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</si>
  <si>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</si>
  <si>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</si>
  <si>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</si>
  <si>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</si>
  <si>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</si>
  <si>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</si>
  <si>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</si>
  <si>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</si>
  <si>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</si>
  <si>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</si>
  <si>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</si>
  <si>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</si>
  <si>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</si>
  <si>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</si>
  <si>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</si>
  <si>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</si>
  <si>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</si>
  <si>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</si>
  <si>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</si>
  <si>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</si>
  <si>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</si>
  <si>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</si>
  <si>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</si>
  <si>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</si>
  <si>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</si>
  <si>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</si>
  <si>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</si>
  <si>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</si>
  <si>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</si>
  <si>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</si>
  <si>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</si>
  <si>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</si>
  <si>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</si>
  <si>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</si>
  <si>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</si>
  <si>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</si>
  <si>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</si>
  <si>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</si>
  <si>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</si>
  <si>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</si>
  <si>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</si>
  <si>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</si>
  <si>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</si>
  <si>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</si>
  <si>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</si>
  <si>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</si>
  <si>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</si>
  <si>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</si>
  <si>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</si>
  <si>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</si>
  <si>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</si>
  <si>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</si>
  <si>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</si>
  <si>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</si>
  <si>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</si>
  <si>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</si>
  <si>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</si>
  <si>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</si>
  <si>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</si>
  <si>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</si>
  <si>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</si>
  <si>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</si>
  <si>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</si>
  <si>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</si>
  <si>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</si>
  <si>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</si>
  <si>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</si>
  <si>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</si>
  <si>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</si>
  <si>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</si>
  <si>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</si>
  <si>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</si>
  <si>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</si>
  <si>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</si>
  <si>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</si>
  <si>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</si>
  <si>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</si>
  <si>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</si>
  <si>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</si>
  <si>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</si>
  <si>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</si>
  <si>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</si>
  <si>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</si>
  <si>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</si>
  <si>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</si>
  <si>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</si>
  <si>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</si>
  <si>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</si>
  <si>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</si>
  <si>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</si>
  <si>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</si>
  <si>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</si>
  <si>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</si>
  <si>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</si>
  <si>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</si>
  <si>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</si>
  <si>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</si>
  <si>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</si>
  <si>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</si>
  <si>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</si>
  <si>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</si>
  <si>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</si>
  <si>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</si>
  <si>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</si>
  <si>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</si>
  <si>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</si>
  <si>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</si>
  <si>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</si>
  <si>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</si>
  <si>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</si>
  <si>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</si>
  <si>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</si>
  <si>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</si>
  <si>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</si>
  <si>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</si>
  <si>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</si>
  <si>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</si>
  <si>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</si>
  <si>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</si>
  <si>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</si>
  <si>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</si>
  <si>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</si>
  <si>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</si>
  <si>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</si>
  <si>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</si>
  <si>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</si>
  <si>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</si>
  <si>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</si>
  <si>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</si>
  <si>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</si>
  <si>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0.45</t>
  </si>
  <si>
    <t>▲ 0.26</t>
  </si>
  <si>
    <t>▲ 1.98</t>
  </si>
  <si>
    <t>水道事業会計</t>
  </si>
  <si>
    <t>一般会計</t>
  </si>
  <si>
    <t>国民健康保険特別会計（事業勘定）</t>
  </si>
  <si>
    <t>下水道事業特別会計</t>
  </si>
  <si>
    <t>介護保険特別会計（保険事業勘定）</t>
  </si>
  <si>
    <t>農業集落排水整備事業特別会計</t>
  </si>
  <si>
    <t>公園墓地事業特別会計</t>
  </si>
  <si>
    <t>上菅谷駅前地区土地区画整理事業特別会計</t>
  </si>
  <si>
    <t>その他会計（赤字）</t>
  </si>
  <si>
    <t>その他会計（黒字）</t>
  </si>
  <si>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</si>
  <si>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</si>
  <si>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</si>
  <si>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</si>
  <si>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</si>
  <si>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</si>
  <si>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</si>
  <si>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</si>
  <si>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</si>
  <si>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大宮地方環境整備組合（一般会計）</t>
    <rPh sb="0" eb="2">
      <t>オオミヤ</t>
    </rPh>
    <rPh sb="2" eb="4">
      <t>チホウ</t>
    </rPh>
    <rPh sb="4" eb="6">
      <t>カンキョウ</t>
    </rPh>
    <rPh sb="6" eb="8">
      <t>セイビ</t>
    </rPh>
    <rPh sb="8" eb="10">
      <t>クミアイ</t>
    </rPh>
    <rPh sb="11" eb="13">
      <t>イッパン</t>
    </rPh>
    <rPh sb="13" eb="15">
      <t>カイケイ</t>
    </rPh>
    <phoneticPr fontId="2"/>
  </si>
  <si>
    <t>-</t>
    <phoneticPr fontId="2"/>
  </si>
  <si>
    <t>-</t>
    <phoneticPr fontId="2"/>
  </si>
  <si>
    <t>那珂市土地開発公社</t>
    <rPh sb="0" eb="2">
      <t>ナカ</t>
    </rPh>
    <rPh sb="2" eb="3">
      <t>シ</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</si>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</sst>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43352</c:v>
                </c:pt>
                <c:pt idx="1">
                  <c:v>17662</c:v>
                </c:pt>
                <c:pt idx="2">
                  <c:v>28603</c:v>
                </c:pt>
                <c:pt idx="3">
                  <c:v>45913</c:v>
                </c:pt>
                <c:pt idx="4">
                  <c:v>35687</c:v>
                </c:pt>
              </c:numCache>
            </c:numRef>
          </c:val>
          <c:smooth val="0"/>
        </c:ser>
        <c:dLbls>
          <c:showLegendKey val="0"/>
          <c:showVal val="0"/>
          <c:showCatName val="0"/>
          <c:showSerName val="0"/>
          <c:showPercent val="0"/>
          <c:showBubbleSize val="0"/>
        </c:dLbls>
        <c:marker val="1"/>
        <c:smooth val="0"/>
        <c:axId val="127266816"/>
        <c:axId val="127268736"/>
      </c:lineChart>
      <c:catAx>
        <c:axId val="127266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68736"/>
        <c:crosses val="autoZero"/>
        <c:auto val="1"/>
        <c:lblAlgn val="ctr"/>
        <c:lblOffset val="100"/>
        <c:tickLblSkip val="1"/>
        <c:tickMarkSkip val="1"/>
        <c:noMultiLvlLbl val="0"/>
      </c:catAx>
      <c:valAx>
        <c:axId val="1272687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66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7.47</c:v>
                </c:pt>
                <c:pt idx="1">
                  <c:v>9.34</c:v>
                </c:pt>
                <c:pt idx="2">
                  <c:v>8.2200000000000006</c:v>
                </c:pt>
                <c:pt idx="3">
                  <c:v>8.2899999999999991</c:v>
                </c:pt>
                <c:pt idx="4">
                  <c:v>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4.95</c:v>
                </c:pt>
                <c:pt idx="1">
                  <c:v>13.62</c:v>
                </c:pt>
                <c:pt idx="2">
                  <c:v>14.74</c:v>
                </c:pt>
                <c:pt idx="3">
                  <c:v>15.36</c:v>
                </c:pt>
                <c:pt idx="4">
                  <c:v>16.62</c:v>
                </c:pt>
              </c:numCache>
            </c:numRef>
          </c:val>
        </c:ser>
        <c:dLbls>
          <c:showLegendKey val="0"/>
          <c:showVal val="0"/>
          <c:showCatName val="0"/>
          <c:showSerName val="0"/>
          <c:showPercent val="0"/>
          <c:showBubbleSize val="0"/>
        </c:dLbls>
        <c:gapWidth val="250"/>
        <c:overlap val="100"/>
        <c:axId val="127786368"/>
        <c:axId val="127882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-0.45</c:v>
                </c:pt>
                <c:pt idx="1">
                  <c:v>10.48</c:v>
                </c:pt>
                <c:pt idx="2">
                  <c:v>-0.26</c:v>
                </c:pt>
                <c:pt idx="3">
                  <c:v>1.78</c:v>
                </c:pt>
                <c:pt idx="4">
                  <c:v>-1.98</c:v>
                </c:pt>
              </c:numCache>
            </c:numRef>
          </c:val>
          <c:smooth val="0"/>
        </c:ser>
        <c:dLbls>
          <c:showLegendKey val="0"/>
          <c:showVal val="0"/>
          <c:showCatName val="0"/>
          <c:showSerName val="0"/>
          <c:showPercent val="0"/>
          <c:showBubbleSize val="0"/>
        </c:dLbls>
        <c:marker val="1"/>
        <c:smooth val="0"/>
        <c:axId val="127786368"/>
        <c:axId val="127882752"/>
      </c:lineChart>
      <c:catAx>
        <c:axId val="12778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882752"/>
        <c:crosses val="autoZero"/>
        <c:auto val="1"/>
        <c:lblAlgn val="ctr"/>
        <c:lblOffset val="100"/>
        <c:tickLblSkip val="1"/>
        <c:tickMarkSkip val="1"/>
        <c:noMultiLvlLbl val="0"/>
      </c:catAx>
      <c:valAx>
        <c:axId val="12788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78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上菅谷駅前地区土地区画整理事業特別会計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7.0000000000000007E-2</c:v>
                </c:pt>
                <c:pt idx="4">
                  <c:v>#N/A</c:v>
                </c:pt>
                <c:pt idx="5">
                  <c:v>7.0000000000000007E-2</c:v>
                </c:pt>
                <c:pt idx="6">
                  <c:v>#N/A</c:v>
                </c:pt>
                <c:pt idx="7">
                  <c:v>7.0000000000000007E-2</c:v>
                </c:pt>
                <c:pt idx="8">
                  <c:v>#N/A</c:v>
                </c:pt>
                <c:pt idx="9">
                  <c:v>0.02</c:v>
                </c:pt>
              </c:numCache>
            </c:numRef>
          </c:val>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0.03</c:v>
                </c:pt>
                <c:pt idx="8">
                  <c:v>#N/A</c:v>
                </c:pt>
                <c:pt idx="9">
                  <c:v>0.03</c:v>
                </c:pt>
              </c:numCache>
            </c:numRef>
          </c:val>
        </c:ser>
        <c:ser>
          <c:idx val="4"/>
          <c:order val="4"/>
          <c:tx>
            <c:strRef>
              <c:f>データシート!$A$31</c:f>
              <c:strCache>
                <c:ptCount val="1"/>
                <c:pt idx="0">
                  <c:v>農業集落排水整備事業特別会計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0.25</c:v>
                </c:pt>
                <c:pt idx="2">
                  <c:v>#N/A</c:v>
                </c:pt>
                <c:pt idx="3">
                  <c:v>0.25</c:v>
                </c:pt>
                <c:pt idx="4">
                  <c:v>#N/A</c:v>
                </c:pt>
                <c:pt idx="5">
                  <c:v>0.23</c:v>
                </c:pt>
                <c:pt idx="6">
                  <c:v>#N/A</c:v>
                </c:pt>
                <c:pt idx="7">
                  <c:v>0.19</c:v>
                </c:pt>
                <c:pt idx="8">
                  <c:v>#N/A</c:v>
                </c:pt>
                <c:pt idx="9">
                  <c:v>0.42</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0.09</c:v>
                </c:pt>
                <c:pt idx="2">
                  <c:v>#N/A</c:v>
                </c:pt>
                <c:pt idx="3">
                  <c:v>0.12</c:v>
                </c:pt>
                <c:pt idx="4">
                  <c:v>#N/A</c:v>
                </c:pt>
                <c:pt idx="5">
                  <c:v>0.62</c:v>
                </c:pt>
                <c:pt idx="6">
                  <c:v>#N/A</c:v>
                </c:pt>
                <c:pt idx="7">
                  <c:v>1.02</c:v>
                </c:pt>
                <c:pt idx="8">
                  <c:v>#N/A</c:v>
                </c:pt>
                <c:pt idx="9">
                  <c:v>0.66</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0.65</c:v>
                </c:pt>
                <c:pt idx="2">
                  <c:v>#N/A</c:v>
                </c:pt>
                <c:pt idx="3">
                  <c:v>0.56999999999999995</c:v>
                </c:pt>
                <c:pt idx="4">
                  <c:v>#N/A</c:v>
                </c:pt>
                <c:pt idx="5">
                  <c:v>1.84</c:v>
                </c:pt>
                <c:pt idx="6">
                  <c:v>#N/A</c:v>
                </c:pt>
                <c:pt idx="7">
                  <c:v>0.2</c:v>
                </c:pt>
                <c:pt idx="8">
                  <c:v>#N/A</c:v>
                </c:pt>
                <c:pt idx="9">
                  <c:v>0.8</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1.08</c:v>
                </c:pt>
                <c:pt idx="2">
                  <c:v>#N/A</c:v>
                </c:pt>
                <c:pt idx="3">
                  <c:v>1.01</c:v>
                </c:pt>
                <c:pt idx="4">
                  <c:v>#N/A</c:v>
                </c:pt>
                <c:pt idx="5">
                  <c:v>2.61</c:v>
                </c:pt>
                <c:pt idx="6">
                  <c:v>#N/A</c:v>
                </c:pt>
                <c:pt idx="7">
                  <c:v>2.13</c:v>
                </c:pt>
                <c:pt idx="8">
                  <c:v>#N/A</c:v>
                </c:pt>
                <c:pt idx="9">
                  <c:v>2.42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7.41</c:v>
                </c:pt>
                <c:pt idx="2">
                  <c:v>#N/A</c:v>
                </c:pt>
                <c:pt idx="3">
                  <c:v>9.23</c:v>
                </c:pt>
                <c:pt idx="4">
                  <c:v>#N/A</c:v>
                </c:pt>
                <c:pt idx="5">
                  <c:v>8.11</c:v>
                </c:pt>
                <c:pt idx="6">
                  <c:v>#N/A</c:v>
                </c:pt>
                <c:pt idx="7">
                  <c:v>8.18</c:v>
                </c:pt>
                <c:pt idx="8">
                  <c:v>#N/A</c:v>
                </c:pt>
                <c:pt idx="9">
                  <c:v>5.22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5.24</c:v>
                </c:pt>
                <c:pt idx="2">
                  <c:v>#N/A</c:v>
                </c:pt>
                <c:pt idx="3">
                  <c:v>5.04</c:v>
                </c:pt>
                <c:pt idx="4">
                  <c:v>#N/A</c:v>
                </c:pt>
                <c:pt idx="5">
                  <c:v>6.5</c:v>
                </c:pt>
                <c:pt idx="6">
                  <c:v>#N/A</c:v>
                </c:pt>
                <c:pt idx="7">
                  <c:v>7.53</c:v>
                </c:pt>
                <c:pt idx="8">
                  <c:v>#N/A</c:v>
                </c:pt>
                <c:pt idx="9">
                  <c:v>8.3800000000000008</c:v>
                </c:pt>
              </c:numCache>
            </c:numRef>
          </c:val>
        </c:ser>
        <c:dLbls>
          <c:showLegendKey val="0"/>
          <c:showVal val="0"/>
          <c:showCatName val="0"/>
          <c:showSerName val="0"/>
          <c:showPercent val="0"/>
          <c:showBubbleSize val="0"/>
        </c:dLbls>
        <c:gapWidth val="150"/>
        <c:overlap val="100"/>
        <c:axId val="128193280"/>
        <c:axId val="128194816"/>
      </c:barChart>
      <c:catAx>
        <c:axId val="12819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194816"/>
        <c:crosses val="autoZero"/>
        <c:auto val="1"/>
        <c:lblAlgn val="ctr"/>
        <c:lblOffset val="100"/>
        <c:tickLblSkip val="1"/>
        <c:tickMarkSkip val="1"/>
        <c:noMultiLvlLbl val="0"/>
      </c:catAx>
      <c:valAx>
        <c:axId val="12819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93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1778</c:v>
                </c:pt>
                <c:pt idx="5">
                  <c:v>1702</c:v>
                </c:pt>
                <c:pt idx="8">
                  <c:v>1849</c:v>
                </c:pt>
                <c:pt idx="11">
                  <c:v>1946</c:v>
                </c:pt>
                <c:pt idx="14">
                  <c:v>2043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81</c:v>
                </c:pt>
                <c:pt idx="3">
                  <c:v>39</c:v>
                </c:pt>
                <c:pt idx="6">
                  <c:v>1</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927</c:v>
                </c:pt>
                <c:pt idx="3">
                  <c:v>793</c:v>
                </c:pt>
                <c:pt idx="6">
                  <c:v>714</c:v>
                </c:pt>
                <c:pt idx="9">
                  <c:v>727</c:v>
                </c:pt>
                <c:pt idx="12">
                  <c:v>840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2036</c:v>
                </c:pt>
                <c:pt idx="3">
                  <c:v>2097</c:v>
                </c:pt>
                <c:pt idx="6">
                  <c:v>2054</c:v>
                </c:pt>
                <c:pt idx="9">
                  <c:v>1958</c:v>
                </c:pt>
                <c:pt idx="12">
                  <c:v>1992</c:v>
                </c:pt>
              </c:numCache>
            </c:numRef>
          </c:val>
        </c:ser>
        <c:dLbls>
          <c:showLegendKey val="0"/>
          <c:showVal val="0"/>
          <c:showCatName val="0"/>
          <c:showSerName val="0"/>
          <c:showPercent val="0"/>
          <c:showBubbleSize val="0"/>
        </c:dLbls>
        <c:gapWidth val="100"/>
        <c:overlap val="100"/>
        <c:axId val="128409600"/>
        <c:axId val="128411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1266</c:v>
                </c:pt>
                <c:pt idx="2">
                  <c:v>#N/A</c:v>
                </c:pt>
                <c:pt idx="3">
                  <c:v>#N/A</c:v>
                </c:pt>
                <c:pt idx="4">
                  <c:v>1227</c:v>
                </c:pt>
                <c:pt idx="5">
                  <c:v>#N/A</c:v>
                </c:pt>
                <c:pt idx="6">
                  <c:v>#N/A</c:v>
                </c:pt>
                <c:pt idx="7">
                  <c:v>920</c:v>
                </c:pt>
                <c:pt idx="8">
                  <c:v>#N/A</c:v>
                </c:pt>
                <c:pt idx="9">
                  <c:v>#N/A</c:v>
                </c:pt>
                <c:pt idx="10">
                  <c:v>739</c:v>
                </c:pt>
                <c:pt idx="11">
                  <c:v>#N/A</c:v>
                </c:pt>
                <c:pt idx="12">
                  <c:v>#N/A</c:v>
                </c:pt>
                <c:pt idx="13">
                  <c:v>789</c:v>
                </c:pt>
                <c:pt idx="14">
                  <c:v>#N/A</c:v>
                </c:pt>
              </c:numCache>
            </c:numRef>
          </c:val>
          <c:smooth val="0"/>
        </c:ser>
        <c:dLbls>
          <c:showLegendKey val="0"/>
          <c:showVal val="0"/>
          <c:showCatName val="0"/>
          <c:showSerName val="0"/>
          <c:showPercent val="0"/>
          <c:showBubbleSize val="0"/>
        </c:dLbls>
        <c:marker val="1"/>
        <c:smooth val="0"/>
        <c:axId val="128409600"/>
        <c:axId val="128411520"/>
      </c:lineChart>
      <c:catAx>
        <c:axId val="12840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411520"/>
        <c:crosses val="autoZero"/>
        <c:auto val="1"/>
        <c:lblAlgn val="ctr"/>
        <c:lblOffset val="100"/>
        <c:tickLblSkip val="1"/>
        <c:tickMarkSkip val="1"/>
        <c:noMultiLvlLbl val="0"/>
      </c:catAx>
      <c:valAx>
        <c:axId val="12841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0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19332</c:v>
                </c:pt>
                <c:pt idx="5">
                  <c:v>19440</c:v>
                </c:pt>
                <c:pt idx="8">
                  <c:v>20296</c:v>
                </c:pt>
                <c:pt idx="11">
                  <c:v>20848</c:v>
                </c:pt>
                <c:pt idx="14">
                  <c:v>20923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4531</c:v>
                </c:pt>
                <c:pt idx="5">
                  <c:v>4319</c:v>
                </c:pt>
                <c:pt idx="8">
                  <c:v>4247</c:v>
                </c:pt>
                <c:pt idx="11">
                  <c:v>4386</c:v>
                </c:pt>
                <c:pt idx="14">
                  <c:v>5027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3730</c:v>
                </c:pt>
                <c:pt idx="5">
                  <c:v>4938</c:v>
                </c:pt>
                <c:pt idx="8">
                  <c:v>5816</c:v>
                </c:pt>
                <c:pt idx="11">
                  <c:v>6070</c:v>
                </c:pt>
                <c:pt idx="14">
                  <c:v>6241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c:v>
                </c:pt>
                <c:pt idx="3">
                  <c:v>2</c:v>
                </c:pt>
                <c:pt idx="6">
                  <c:v>1</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4095</c:v>
                </c:pt>
                <c:pt idx="3">
                  <c:v>3859</c:v>
                </c:pt>
                <c:pt idx="6">
                  <c:v>3613</c:v>
                </c:pt>
                <c:pt idx="9">
                  <c:v>3427</c:v>
                </c:pt>
                <c:pt idx="12">
                  <c:v>3198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42</c:v>
                </c:pt>
                <c:pt idx="3">
                  <c:v>15</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13285</c:v>
                </c:pt>
                <c:pt idx="3">
                  <c:v>13041</c:v>
                </c:pt>
                <c:pt idx="6">
                  <c:v>12660</c:v>
                </c:pt>
                <c:pt idx="9">
                  <c:v>12348</c:v>
                </c:pt>
                <c:pt idx="12">
                  <c:v>13120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221</c:v>
                </c:pt>
                <c:pt idx="3">
                  <c:v>314</c:v>
                </c:pt>
                <c:pt idx="6">
                  <c:v>407</c:v>
                </c:pt>
                <c:pt idx="9">
                  <c:v>277</c:v>
                </c:pt>
                <c:pt idx="12">
                  <c:v>369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18378</c:v>
                </c:pt>
                <c:pt idx="3">
                  <c:v>18026</c:v>
                </c:pt>
                <c:pt idx="6">
                  <c:v>17731</c:v>
                </c:pt>
                <c:pt idx="9">
                  <c:v>17477</c:v>
                </c:pt>
                <c:pt idx="12">
                  <c:v>17510</c:v>
                </c:pt>
              </c:numCache>
            </c:numRef>
          </c:val>
        </c:ser>
        <c:dLbls>
          <c:showLegendKey val="0"/>
          <c:showVal val="0"/>
          <c:showCatName val="0"/>
          <c:showSerName val="0"/>
          <c:showPercent val="0"/>
          <c:showBubbleSize val="0"/>
        </c:dLbls>
        <c:gapWidth val="100"/>
        <c:overlap val="100"/>
        <c:axId val="128697856"/>
        <c:axId val="12869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8435</c:v>
                </c:pt>
                <c:pt idx="2">
                  <c:v>#N/A</c:v>
                </c:pt>
                <c:pt idx="3">
                  <c:v>#N/A</c:v>
                </c:pt>
                <c:pt idx="4">
                  <c:v>6559</c:v>
                </c:pt>
                <c:pt idx="5">
                  <c:v>#N/A</c:v>
                </c:pt>
                <c:pt idx="6">
                  <c:v>#N/A</c:v>
                </c:pt>
                <c:pt idx="7">
                  <c:v>4052</c:v>
                </c:pt>
                <c:pt idx="8">
                  <c:v>#N/A</c:v>
                </c:pt>
                <c:pt idx="9">
                  <c:v>#N/A</c:v>
                </c:pt>
                <c:pt idx="10">
                  <c:v>2225</c:v>
                </c:pt>
                <c:pt idx="11">
                  <c:v>#N/A</c:v>
                </c:pt>
                <c:pt idx="12">
                  <c:v>#N/A</c:v>
                </c:pt>
                <c:pt idx="13">
                  <c:v>2007</c:v>
                </c:pt>
                <c:pt idx="14">
                  <c:v>#N/A</c:v>
                </c:pt>
              </c:numCache>
            </c:numRef>
          </c:val>
          <c:smooth val="0"/>
        </c:ser>
        <c:dLbls>
          <c:showLegendKey val="0"/>
          <c:showVal val="0"/>
          <c:showCatName val="0"/>
          <c:showSerName val="0"/>
          <c:showPercent val="0"/>
          <c:showBubbleSize val="0"/>
        </c:dLbls>
        <c:marker val="1"/>
        <c:smooth val="0"/>
        <c:axId val="128697856"/>
        <c:axId val="128699776"/>
      </c:lineChart>
      <c:catAx>
        <c:axId val="12869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699776"/>
        <c:crosses val="autoZero"/>
        <c:auto val="1"/>
        <c:lblAlgn val="ctr"/>
        <c:lblOffset val="100"/>
        <c:tickLblSkip val="1"/>
        <c:tickMarkSkip val="1"/>
        <c:noMultiLvlLbl val="0"/>
      </c:catAx>
      <c:valAx>
        <c:axId val="12869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9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55,779
55,564
97.82
19,290,822
18,603,315
638,935
12,063,994
17,510,137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a:solidFill>
                <a:schemeClr val="dk1"/>
              </a:solidFill>
              <a:effectLst/>
              <a:latin typeface="+mn-lt"/>
              <a:ea typeface="+mn-ea"/>
              <a:cs typeface="+mn-cs"/>
            </a:rPr>
            <a:t>　</a:t>
          </a:r>
          <a:r>
            <a:rPr lang="ja-JP" altLang="ja-JP" sz="1100" b="0" baseline="0">
              <a:solidFill>
                <a:schemeClr val="dk1"/>
              </a:solidFill>
              <a:effectLst/>
              <a:latin typeface="+mn-lt"/>
              <a:ea typeface="+mn-ea"/>
              <a:cs typeface="+mn-cs"/>
            </a:rPr>
            <a:t> </a:t>
          </a:r>
          <a:r>
            <a:rPr lang="ja-JP" altLang="ja-JP" sz="1200" b="0">
              <a:solidFill>
                <a:schemeClr val="dk1"/>
              </a:solidFill>
              <a:effectLst/>
              <a:latin typeface="+mn-lt"/>
              <a:ea typeface="+mn-ea"/>
              <a:cs typeface="+mn-cs"/>
            </a:rPr>
            <a:t>景気の低迷</a:t>
          </a:r>
          <a:r>
            <a:rPr lang="ja-JP" altLang="en-US" sz="1200" b="0">
              <a:solidFill>
                <a:schemeClr val="dk1"/>
              </a:solidFill>
              <a:effectLst/>
              <a:latin typeface="+mn-lt"/>
              <a:ea typeface="+mn-ea"/>
              <a:cs typeface="+mn-cs"/>
            </a:rPr>
            <a:t>など</a:t>
          </a:r>
          <a:r>
            <a:rPr lang="ja-JP" altLang="ja-JP" sz="1200" b="0">
              <a:solidFill>
                <a:schemeClr val="dk1"/>
              </a:solidFill>
              <a:effectLst/>
              <a:latin typeface="+mn-lt"/>
              <a:ea typeface="+mn-ea"/>
              <a:cs typeface="+mn-cs"/>
            </a:rPr>
            <a:t>により税収の減少が続いてきたが、</a:t>
          </a:r>
          <a:r>
            <a:rPr lang="ja-JP" altLang="en-US" sz="1200" b="0">
              <a:solidFill>
                <a:schemeClr val="dk1"/>
              </a:solidFill>
              <a:effectLst/>
              <a:latin typeface="+mn-lt"/>
              <a:ea typeface="+mn-ea"/>
              <a:cs typeface="+mn-cs"/>
            </a:rPr>
            <a:t>納税義務者の増加による</a:t>
          </a:r>
          <a:r>
            <a:rPr lang="ja-JP" altLang="ja-JP" sz="1200" b="0">
              <a:solidFill>
                <a:schemeClr val="dk1"/>
              </a:solidFill>
              <a:effectLst/>
              <a:latin typeface="+mn-lt"/>
              <a:ea typeface="+mn-ea"/>
              <a:cs typeface="+mn-cs"/>
            </a:rPr>
            <a:t>個人市民税の増加や新築家屋の増加による固定資産税の増</a:t>
          </a:r>
          <a:r>
            <a:rPr lang="ja-JP" altLang="en-US" sz="1200" b="0">
              <a:solidFill>
                <a:schemeClr val="dk1"/>
              </a:solidFill>
              <a:effectLst/>
              <a:latin typeface="+mn-lt"/>
              <a:ea typeface="+mn-ea"/>
              <a:cs typeface="+mn-cs"/>
            </a:rPr>
            <a:t>加</a:t>
          </a:r>
          <a:r>
            <a:rPr lang="ja-JP" altLang="ja-JP" sz="1200" b="0">
              <a:solidFill>
                <a:schemeClr val="dk1"/>
              </a:solidFill>
              <a:effectLst/>
              <a:latin typeface="+mn-lt"/>
              <a:ea typeface="+mn-ea"/>
              <a:cs typeface="+mn-cs"/>
            </a:rPr>
            <a:t>に加え、地方消費税交付金の増により前年度に比べ</a:t>
          </a:r>
          <a:r>
            <a:rPr lang="en-US" altLang="ja-JP" sz="1200" b="0">
              <a:solidFill>
                <a:sysClr val="windowText" lastClr="000000"/>
              </a:solidFill>
              <a:effectLst/>
              <a:latin typeface="+mn-lt"/>
              <a:ea typeface="+mn-ea"/>
              <a:cs typeface="+mn-cs"/>
            </a:rPr>
            <a:t>0.01</a:t>
          </a:r>
          <a:r>
            <a:rPr lang="ja-JP" altLang="ja-JP" sz="1200" b="0">
              <a:solidFill>
                <a:sysClr val="windowText" lastClr="000000"/>
              </a:solidFill>
              <a:effectLst/>
              <a:latin typeface="+mn-lt"/>
              <a:ea typeface="+mn-ea"/>
              <a:cs typeface="+mn-cs"/>
            </a:rPr>
            <a:t>ポイント</a:t>
          </a:r>
          <a:r>
            <a:rPr lang="ja-JP" altLang="ja-JP" sz="1200" b="0">
              <a:solidFill>
                <a:schemeClr val="dk1"/>
              </a:solidFill>
              <a:effectLst/>
              <a:latin typeface="+mn-lt"/>
              <a:ea typeface="+mn-ea"/>
              <a:cs typeface="+mn-cs"/>
            </a:rPr>
            <a:t>増となり、類似団体平均は上回っている状況である。今後も、国の経済対策等により</a:t>
          </a:r>
          <a:r>
            <a:rPr lang="ja-JP" altLang="en-US" sz="1200" b="0">
              <a:solidFill>
                <a:schemeClr val="dk1"/>
              </a:solidFill>
              <a:effectLst/>
              <a:latin typeface="+mn-lt"/>
              <a:ea typeface="+mn-ea"/>
              <a:cs typeface="+mn-cs"/>
            </a:rPr>
            <a:t>、</a:t>
          </a:r>
          <a:r>
            <a:rPr lang="ja-JP" altLang="ja-JP" sz="1200" b="0">
              <a:solidFill>
                <a:schemeClr val="dk1"/>
              </a:solidFill>
              <a:effectLst/>
              <a:latin typeface="+mn-lt"/>
              <a:ea typeface="+mn-ea"/>
              <a:cs typeface="+mn-cs"/>
            </a:rPr>
            <a:t>ある程度市税収入の回復は見込まれるところであるが、引き続き、市税の徴収率向上対策等の取り組みを通して、財源の確保に努める。</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58965</xdr:rowOff>
    </xdr:from>
    <xdr:to>
      <xdr:col>7</xdr:col>
      <xdr:colOff>152400</xdr:colOff>
      <xdr:row>41</xdr:row>
      <xdr:rowOff>58965</xdr:rowOff>
    </xdr:to>
    <xdr:cxnSp macro="">
      <xdr:nvCxnSpPr>
        <xdr:cNvPr id="69" name="直線コネクタ 68"/>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58965</xdr:rowOff>
    </xdr:to>
    <xdr:cxnSp macro="">
      <xdr:nvCxnSpPr>
        <xdr:cNvPr id="72" name="直線コネクタ 71"/>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58965</xdr:rowOff>
    </xdr:to>
    <xdr:cxnSp macro="">
      <xdr:nvCxnSpPr>
        <xdr:cNvPr id="75" name="直線コネクタ 74"/>
        <xdr:cNvCxnSpPr/>
      </xdr:nvCxnSpPr>
      <xdr:spPr>
        <a:xfrm>
          <a:off x="2336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161472</xdr:rowOff>
    </xdr:from>
    <xdr:to>
      <xdr:col>3</xdr:col>
      <xdr:colOff>279400</xdr:colOff>
      <xdr:row>41</xdr:row>
      <xdr:rowOff>24493</xdr:rowOff>
    </xdr:to>
    <xdr:cxnSp macro="">
      <xdr:nvCxnSpPr>
        <xdr:cNvPr id="78" name="直線コネクタ 77"/>
        <xdr:cNvCxnSpPr/>
      </xdr:nvCxnSpPr>
      <xdr:spPr>
        <a:xfrm>
          <a:off x="1447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88" name="円/楕円 87"/>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24692</xdr:rowOff>
    </xdr:from>
    <xdr:ext cx="762000" cy="259045"/>
    <xdr:sp macro="" textlink="">
      <xdr:nvSpPr>
        <xdr:cNvPr id="89"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8165</xdr:rowOff>
    </xdr:from>
    <xdr:to>
      <xdr:col>6</xdr:col>
      <xdr:colOff>50800</xdr:colOff>
      <xdr:row>41</xdr:row>
      <xdr:rowOff>109765</xdr:rowOff>
    </xdr:to>
    <xdr:sp macro="" textlink="">
      <xdr:nvSpPr>
        <xdr:cNvPr id="90" name="円/楕円 89"/>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91" name="テキスト ボックス 90"/>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2" name="円/楕円 91"/>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3" name="テキスト ボックス 92"/>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145143</xdr:rowOff>
    </xdr:from>
    <xdr:to>
      <xdr:col>3</xdr:col>
      <xdr:colOff>330200</xdr:colOff>
      <xdr:row>41</xdr:row>
      <xdr:rowOff>75293</xdr:rowOff>
    </xdr:to>
    <xdr:sp macro="" textlink="">
      <xdr:nvSpPr>
        <xdr:cNvPr id="94" name="円/楕円 93"/>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85470</xdr:rowOff>
    </xdr:from>
    <xdr:ext cx="762000" cy="259045"/>
    <xdr:sp macro="" textlink="">
      <xdr:nvSpPr>
        <xdr:cNvPr id="95" name="テキスト ボックス 94"/>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110672</xdr:rowOff>
    </xdr:from>
    <xdr:to>
      <xdr:col>2</xdr:col>
      <xdr:colOff>127000</xdr:colOff>
      <xdr:row>41</xdr:row>
      <xdr:rowOff>40822</xdr:rowOff>
    </xdr:to>
    <xdr:sp macro="" textlink="">
      <xdr:nvSpPr>
        <xdr:cNvPr id="96" name="円/楕円 95"/>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50999</xdr:rowOff>
    </xdr:from>
    <xdr:ext cx="762000" cy="259045"/>
    <xdr:sp macro="" textlink="">
      <xdr:nvSpPr>
        <xdr:cNvPr id="97" name="テキスト ボックス 96"/>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臨時財政対策債等の減により経常一般財源等総額が</a:t>
          </a:r>
          <a:r>
            <a:rPr kumimoji="1" lang="en-US" altLang="ja-JP" sz="1200">
              <a:latin typeface="ＭＳ Ｐゴシック"/>
            </a:rPr>
            <a:t>100</a:t>
          </a:r>
          <a:r>
            <a:rPr kumimoji="1" lang="ja-JP" altLang="en-US" sz="1200">
              <a:latin typeface="ＭＳ Ｐゴシック"/>
            </a:rPr>
            <a:t>百万円減少したことに加え、扶助費等に係る経常的経費の増加により経常経費充当一般財源等が</a:t>
          </a:r>
          <a:r>
            <a:rPr kumimoji="1" lang="en-US" altLang="ja-JP" sz="1200">
              <a:latin typeface="ＭＳ Ｐゴシック"/>
            </a:rPr>
            <a:t>111</a:t>
          </a:r>
          <a:r>
            <a:rPr kumimoji="1" lang="ja-JP" altLang="en-US" sz="1200">
              <a:latin typeface="ＭＳ Ｐゴシック"/>
            </a:rPr>
            <a:t>百万円増加したため、前年度に比べ</a:t>
          </a:r>
          <a:r>
            <a:rPr kumimoji="1" lang="en-US" altLang="ja-JP" sz="1200">
              <a:latin typeface="ＭＳ Ｐゴシック"/>
            </a:rPr>
            <a:t>1.7</a:t>
          </a:r>
          <a:r>
            <a:rPr kumimoji="1" lang="ja-JP" altLang="en-US" sz="1200">
              <a:latin typeface="ＭＳ Ｐゴシック"/>
            </a:rPr>
            <a:t>ポイント上昇し、</a:t>
          </a:r>
          <a:r>
            <a:rPr lang="ja-JP" altLang="ja-JP" sz="1200" b="0">
              <a:solidFill>
                <a:schemeClr val="dk1"/>
              </a:solidFill>
              <a:effectLst/>
              <a:latin typeface="+mn-lt"/>
              <a:ea typeface="+mn-ea"/>
              <a:cs typeface="+mn-cs"/>
            </a:rPr>
            <a:t>類似団体平均を上回っている状況である。今後</a:t>
          </a:r>
          <a:r>
            <a:rPr lang="ja-JP" altLang="en-US" sz="1200" b="0">
              <a:solidFill>
                <a:schemeClr val="dk1"/>
              </a:solidFill>
              <a:effectLst/>
              <a:latin typeface="+mn-lt"/>
              <a:ea typeface="+mn-ea"/>
              <a:cs typeface="+mn-cs"/>
            </a:rPr>
            <a:t>も扶助費の増加が見込まれるため</a:t>
          </a:r>
          <a:r>
            <a:rPr lang="ja-JP" altLang="ja-JP" sz="1200" b="0">
              <a:solidFill>
                <a:schemeClr val="dk1"/>
              </a:solidFill>
              <a:effectLst/>
              <a:latin typeface="+mn-lt"/>
              <a:ea typeface="+mn-ea"/>
              <a:cs typeface="+mn-cs"/>
            </a:rPr>
            <a:t>、</a:t>
          </a:r>
          <a:r>
            <a:rPr lang="ja-JP" altLang="en-US" sz="1200" b="0">
              <a:solidFill>
                <a:schemeClr val="dk1"/>
              </a:solidFill>
              <a:effectLst/>
              <a:latin typeface="+mn-lt"/>
              <a:ea typeface="+mn-ea"/>
              <a:cs typeface="+mn-cs"/>
            </a:rPr>
            <a:t>市税の</a:t>
          </a:r>
          <a:r>
            <a:rPr lang="ja-JP" altLang="ja-JP" sz="1200" b="0" i="0">
              <a:solidFill>
                <a:schemeClr val="dk1"/>
              </a:solidFill>
              <a:effectLst/>
              <a:latin typeface="+mn-lt"/>
              <a:ea typeface="+mn-ea"/>
              <a:cs typeface="+mn-cs"/>
            </a:rPr>
            <a:t>徴収率向上</a:t>
          </a:r>
          <a:r>
            <a:rPr lang="ja-JP" altLang="en-US" sz="1200" b="0" i="0">
              <a:solidFill>
                <a:schemeClr val="dk1"/>
              </a:solidFill>
              <a:effectLst/>
              <a:latin typeface="+mn-lt"/>
              <a:ea typeface="+mn-ea"/>
              <a:cs typeface="+mn-cs"/>
            </a:rPr>
            <a:t>対策等</a:t>
          </a:r>
          <a:r>
            <a:rPr lang="ja-JP" altLang="ja-JP" sz="1200" b="0" i="0">
              <a:solidFill>
                <a:schemeClr val="dk1"/>
              </a:solidFill>
              <a:effectLst/>
              <a:latin typeface="+mn-lt"/>
              <a:ea typeface="+mn-ea"/>
              <a:cs typeface="+mn-cs"/>
            </a:rPr>
            <a:t>による</a:t>
          </a:r>
          <a:r>
            <a:rPr lang="ja-JP" altLang="ja-JP" sz="1200" b="0">
              <a:solidFill>
                <a:schemeClr val="dk1"/>
              </a:solidFill>
              <a:effectLst/>
              <a:latin typeface="+mn-lt"/>
              <a:ea typeface="+mn-ea"/>
              <a:cs typeface="+mn-cs"/>
            </a:rPr>
            <a:t>財源確保に加え、事務事業の継続的な見直し・改善を図り、経常経費等の削減をより一層推進し、財政基盤の強化を図ることで、改善に努める。</a:t>
          </a:r>
          <a:endParaRPr lang="ja-JP" altLang="ja-JP" sz="1200">
            <a:effectLst/>
          </a:endParaRP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62</xdr:row>
      <xdr:rowOff>5842</xdr:rowOff>
    </xdr:to>
    <xdr:cxnSp macro="">
      <xdr:nvCxnSpPr>
        <xdr:cNvPr id="130" name="直線コネクタ 129"/>
        <xdr:cNvCxnSpPr/>
      </xdr:nvCxnSpPr>
      <xdr:spPr>
        <a:xfrm>
          <a:off x="4114800" y="1055370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61</xdr:row>
      <xdr:rowOff>148336</xdr:rowOff>
    </xdr:to>
    <xdr:cxnSp macro="">
      <xdr:nvCxnSpPr>
        <xdr:cNvPr id="133" name="直線コネクタ 132"/>
        <xdr:cNvCxnSpPr/>
      </xdr:nvCxnSpPr>
      <xdr:spPr>
        <a:xfrm flipV="1">
          <a:off x="3225800" y="105537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56642</xdr:rowOff>
    </xdr:from>
    <xdr:to>
      <xdr:col>4</xdr:col>
      <xdr:colOff>482600</xdr:colOff>
      <xdr:row>61</xdr:row>
      <xdr:rowOff>148336</xdr:rowOff>
    </xdr:to>
    <xdr:cxnSp macro="">
      <xdr:nvCxnSpPr>
        <xdr:cNvPr id="136" name="直線コネクタ 135"/>
        <xdr:cNvCxnSpPr/>
      </xdr:nvCxnSpPr>
      <xdr:spPr>
        <a:xfrm>
          <a:off x="2336800" y="1051509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165354</xdr:rowOff>
    </xdr:from>
    <xdr:to>
      <xdr:col>3</xdr:col>
      <xdr:colOff>279400</xdr:colOff>
      <xdr:row>61</xdr:row>
      <xdr:rowOff>56642</xdr:rowOff>
    </xdr:to>
    <xdr:cxnSp macro="">
      <xdr:nvCxnSpPr>
        <xdr:cNvPr id="139" name="直線コネクタ 138"/>
        <xdr:cNvCxnSpPr/>
      </xdr:nvCxnSpPr>
      <xdr:spPr>
        <a:xfrm>
          <a:off x="1447800" y="1045235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126492</xdr:rowOff>
    </xdr:from>
    <xdr:to>
      <xdr:col>7</xdr:col>
      <xdr:colOff>203200</xdr:colOff>
      <xdr:row>62</xdr:row>
      <xdr:rowOff>56642</xdr:rowOff>
    </xdr:to>
    <xdr:sp macro="" textlink="">
      <xdr:nvSpPr>
        <xdr:cNvPr id="149" name="円/楕円 148"/>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98569</xdr:rowOff>
    </xdr:from>
    <xdr:ext cx="762000" cy="259045"/>
    <xdr:sp macro="" textlink="">
      <xdr:nvSpPr>
        <xdr:cNvPr id="150" name="財政構造の弾力性該当値テキスト"/>
        <xdr:cNvSpPr txBox="1"/>
      </xdr:nvSpPr>
      <xdr:spPr>
        <a:xfrm>
          <a:off x="5041900" y="1055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1" name="円/楕円 150"/>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130827</xdr:rowOff>
    </xdr:from>
    <xdr:ext cx="736600" cy="259045"/>
    <xdr:sp macro="" textlink="">
      <xdr:nvSpPr>
        <xdr:cNvPr id="152" name="テキスト ボックス 151"/>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97536</xdr:rowOff>
    </xdr:from>
    <xdr:to>
      <xdr:col>4</xdr:col>
      <xdr:colOff>533400</xdr:colOff>
      <xdr:row>62</xdr:row>
      <xdr:rowOff>27686</xdr:rowOff>
    </xdr:to>
    <xdr:sp macro="" textlink="">
      <xdr:nvSpPr>
        <xdr:cNvPr id="153" name="円/楕円 152"/>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12463</xdr:rowOff>
    </xdr:from>
    <xdr:ext cx="762000" cy="259045"/>
    <xdr:sp macro="" textlink="">
      <xdr:nvSpPr>
        <xdr:cNvPr id="154" name="テキスト ボックス 153"/>
        <xdr:cNvSpPr txBox="1"/>
      </xdr:nvSpPr>
      <xdr:spPr>
        <a:xfrm>
          <a:off x="2844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5842</xdr:rowOff>
    </xdr:from>
    <xdr:to>
      <xdr:col>3</xdr:col>
      <xdr:colOff>330200</xdr:colOff>
      <xdr:row>61</xdr:row>
      <xdr:rowOff>107442</xdr:rowOff>
    </xdr:to>
    <xdr:sp macro="" textlink="">
      <xdr:nvSpPr>
        <xdr:cNvPr id="155" name="円/楕円 154"/>
        <xdr:cNvSpPr/>
      </xdr:nvSpPr>
      <xdr:spPr>
        <a:xfrm>
          <a:off x="2286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117619</xdr:rowOff>
    </xdr:from>
    <xdr:ext cx="762000" cy="259045"/>
    <xdr:sp macro="" textlink="">
      <xdr:nvSpPr>
        <xdr:cNvPr id="156" name="テキスト ボックス 155"/>
        <xdr:cNvSpPr txBox="1"/>
      </xdr:nvSpPr>
      <xdr:spPr>
        <a:xfrm>
          <a:off x="1955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57" name="円/楕円 156"/>
        <xdr:cNvSpPr/>
      </xdr:nvSpPr>
      <xdr:spPr>
        <a:xfrm>
          <a:off x="1397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58" name="テキスト ボックス 157"/>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[118,911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人件費決算額については、</a:t>
          </a:r>
          <a:r>
            <a:rPr lang="ja-JP" altLang="en-US" sz="1100" b="0">
              <a:solidFill>
                <a:schemeClr val="dk1"/>
              </a:solidFill>
              <a:effectLst/>
              <a:latin typeface="+mn-lt"/>
              <a:ea typeface="+mn-ea"/>
              <a:cs typeface="+mn-cs"/>
            </a:rPr>
            <a:t>基本給や勤勉手当等の増により増</a:t>
          </a:r>
          <a:r>
            <a:rPr lang="ja-JP" altLang="ja-JP" sz="1100" b="0">
              <a:solidFill>
                <a:schemeClr val="dk1"/>
              </a:solidFill>
              <a:effectLst/>
              <a:latin typeface="+mn-lt"/>
              <a:ea typeface="+mn-ea"/>
              <a:cs typeface="+mn-cs"/>
            </a:rPr>
            <a:t>とな</a:t>
          </a:r>
          <a:r>
            <a:rPr lang="ja-JP" altLang="en-US" sz="1100" b="0">
              <a:solidFill>
                <a:schemeClr val="dk1"/>
              </a:solidFill>
              <a:effectLst/>
              <a:latin typeface="+mn-lt"/>
              <a:ea typeface="+mn-ea"/>
              <a:cs typeface="+mn-cs"/>
            </a:rPr>
            <a:t>り、</a:t>
          </a:r>
          <a:r>
            <a:rPr lang="ja-JP" altLang="ja-JP" sz="1100" b="0">
              <a:solidFill>
                <a:schemeClr val="dk1"/>
              </a:solidFill>
              <a:effectLst/>
              <a:latin typeface="+mn-lt"/>
              <a:ea typeface="+mn-ea"/>
              <a:cs typeface="+mn-cs"/>
            </a:rPr>
            <a:t>物件費について</a:t>
          </a:r>
          <a:r>
            <a:rPr lang="ja-JP" altLang="en-US" sz="1100" b="0">
              <a:solidFill>
                <a:schemeClr val="dk1"/>
              </a:solidFill>
              <a:effectLst/>
              <a:latin typeface="+mn-lt"/>
              <a:ea typeface="+mn-ea"/>
              <a:cs typeface="+mn-cs"/>
            </a:rPr>
            <a:t>も</a:t>
          </a:r>
          <a:r>
            <a:rPr lang="ja-JP" altLang="ja-JP" sz="1100" b="0">
              <a:solidFill>
                <a:schemeClr val="dk1"/>
              </a:solidFill>
              <a:effectLst/>
              <a:latin typeface="+mn-lt"/>
              <a:ea typeface="+mn-ea"/>
              <a:cs typeface="+mn-cs"/>
            </a:rPr>
            <a:t>、</a:t>
          </a:r>
          <a:r>
            <a:rPr lang="ja-JP" altLang="en-US" sz="1100" b="0">
              <a:solidFill>
                <a:schemeClr val="dk1"/>
              </a:solidFill>
              <a:effectLst/>
              <a:latin typeface="+mn-lt"/>
              <a:ea typeface="+mn-ea"/>
              <a:cs typeface="+mn-cs"/>
            </a:rPr>
            <a:t>老朽化した設備の修繕費用の増加による</a:t>
          </a:r>
          <a:r>
            <a:rPr lang="ja-JP" altLang="ja-JP" sz="1100" b="0">
              <a:solidFill>
                <a:schemeClr val="dk1"/>
              </a:solidFill>
              <a:effectLst/>
              <a:latin typeface="+mn-lt"/>
              <a:ea typeface="+mn-ea"/>
              <a:cs typeface="+mn-cs"/>
            </a:rPr>
            <a:t>給食センター施設管理事業</a:t>
          </a:r>
          <a:r>
            <a:rPr lang="ja-JP" altLang="en-US" sz="1100" b="0">
              <a:solidFill>
                <a:schemeClr val="dk1"/>
              </a:solidFill>
              <a:effectLst/>
              <a:latin typeface="+mn-lt"/>
              <a:ea typeface="+mn-ea"/>
              <a:cs typeface="+mn-cs"/>
            </a:rPr>
            <a:t>の増や業務系システム管理事業の増等により増</a:t>
          </a:r>
          <a:r>
            <a:rPr lang="ja-JP" altLang="ja-JP" sz="1100" b="0">
              <a:solidFill>
                <a:schemeClr val="dk1"/>
              </a:solidFill>
              <a:effectLst/>
              <a:latin typeface="+mn-lt"/>
              <a:ea typeface="+mn-ea"/>
              <a:cs typeface="+mn-cs"/>
            </a:rPr>
            <a:t>となった</a:t>
          </a:r>
          <a:r>
            <a:rPr lang="ja-JP" altLang="en-US" sz="1100" b="0">
              <a:solidFill>
                <a:schemeClr val="dk1"/>
              </a:solidFill>
              <a:effectLst/>
              <a:latin typeface="+mn-lt"/>
              <a:ea typeface="+mn-ea"/>
              <a:cs typeface="+mn-cs"/>
            </a:rPr>
            <a:t>。維持補修費については</a:t>
          </a:r>
          <a:r>
            <a:rPr lang="ja-JP" altLang="ja-JP" sz="1100" b="0">
              <a:solidFill>
                <a:schemeClr val="dk1"/>
              </a:solidFill>
              <a:effectLst/>
              <a:latin typeface="+mn-lt"/>
              <a:ea typeface="+mn-ea"/>
              <a:cs typeface="+mn-cs"/>
            </a:rPr>
            <a:t>道路維持補修</a:t>
          </a:r>
          <a:r>
            <a:rPr lang="ja-JP" altLang="en-US" sz="1100" b="0">
              <a:solidFill>
                <a:schemeClr val="dk1"/>
              </a:solidFill>
              <a:effectLst/>
              <a:latin typeface="+mn-lt"/>
              <a:ea typeface="+mn-ea"/>
              <a:cs typeface="+mn-cs"/>
            </a:rPr>
            <a:t>事業の減</a:t>
          </a:r>
          <a:r>
            <a:rPr lang="ja-JP" altLang="ja-JP" sz="1100" b="0">
              <a:solidFill>
                <a:schemeClr val="dk1"/>
              </a:solidFill>
              <a:effectLst/>
              <a:latin typeface="+mn-lt"/>
              <a:ea typeface="+mn-ea"/>
              <a:cs typeface="+mn-cs"/>
            </a:rPr>
            <a:t>により</a:t>
          </a:r>
          <a:r>
            <a:rPr lang="ja-JP" altLang="en-US" sz="1100" b="0">
              <a:solidFill>
                <a:schemeClr val="dk1"/>
              </a:solidFill>
              <a:effectLst/>
              <a:latin typeface="+mn-lt"/>
              <a:ea typeface="+mn-ea"/>
              <a:cs typeface="+mn-cs"/>
            </a:rPr>
            <a:t>減となったが、合計では</a:t>
          </a:r>
          <a:r>
            <a:rPr lang="ja-JP" altLang="ja-JP" sz="1100" b="0">
              <a:solidFill>
                <a:schemeClr val="dk1"/>
              </a:solidFill>
              <a:effectLst/>
              <a:latin typeface="+mn-lt"/>
              <a:ea typeface="+mn-ea"/>
              <a:cs typeface="+mn-cs"/>
            </a:rPr>
            <a:t>前年比</a:t>
          </a:r>
          <a:r>
            <a:rPr lang="en-US" altLang="ja-JP" sz="1100" b="0">
              <a:solidFill>
                <a:schemeClr val="dk1"/>
              </a:solidFill>
              <a:effectLst/>
              <a:latin typeface="+mn-lt"/>
              <a:ea typeface="+mn-ea"/>
              <a:cs typeface="+mn-cs"/>
            </a:rPr>
            <a:t>1,170</a:t>
          </a:r>
          <a:r>
            <a:rPr lang="ja-JP" altLang="ja-JP" sz="1100" b="0">
              <a:solidFill>
                <a:schemeClr val="dk1"/>
              </a:solidFill>
              <a:effectLst/>
              <a:latin typeface="+mn-lt"/>
              <a:ea typeface="+mn-ea"/>
              <a:cs typeface="+mn-cs"/>
            </a:rPr>
            <a:t>円増加となった。類似団体平均との比較では</a:t>
          </a:r>
          <a:r>
            <a:rPr lang="en-US" altLang="ja-JP" sz="1100" b="0">
              <a:solidFill>
                <a:schemeClr val="dk1"/>
              </a:solidFill>
              <a:effectLst/>
              <a:latin typeface="+mn-lt"/>
              <a:ea typeface="+mn-ea"/>
              <a:cs typeface="+mn-cs"/>
            </a:rPr>
            <a:t>2,401</a:t>
          </a:r>
          <a:r>
            <a:rPr lang="ja-JP" altLang="ja-JP" sz="1100" b="0">
              <a:solidFill>
                <a:schemeClr val="dk1"/>
              </a:solidFill>
              <a:effectLst/>
              <a:latin typeface="+mn-lt"/>
              <a:ea typeface="+mn-ea"/>
              <a:cs typeface="+mn-cs"/>
            </a:rPr>
            <a:t>円低い決算額となっているが、引き続き、定員適正化計画により更なる組織の簡素合理化に努めるとともに、施設の管理経費等の抑制により物件費の削減に努める。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149974</xdr:rowOff>
    </xdr:from>
    <xdr:to>
      <xdr:col>7</xdr:col>
      <xdr:colOff>152400</xdr:colOff>
      <xdr:row>81</xdr:row>
      <xdr:rowOff>152327</xdr:rowOff>
    </xdr:to>
    <xdr:cxnSp macro="">
      <xdr:nvCxnSpPr>
        <xdr:cNvPr id="192" name="直線コネクタ 191"/>
        <xdr:cNvCxnSpPr/>
      </xdr:nvCxnSpPr>
      <xdr:spPr>
        <a:xfrm>
          <a:off x="4114800" y="14037424"/>
          <a:ext cx="8382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137104</xdr:rowOff>
    </xdr:from>
    <xdr:ext cx="762000" cy="259045"/>
    <xdr:sp macro="" textlink="">
      <xdr:nvSpPr>
        <xdr:cNvPr id="193" name="人件費・物件費等の状況平均値テキスト"/>
        <xdr:cNvSpPr txBox="1"/>
      </xdr:nvSpPr>
      <xdr:spPr>
        <a:xfrm>
          <a:off x="5041900" y="14024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147563</xdr:rowOff>
    </xdr:from>
    <xdr:to>
      <xdr:col>6</xdr:col>
      <xdr:colOff>0</xdr:colOff>
      <xdr:row>81</xdr:row>
      <xdr:rowOff>149974</xdr:rowOff>
    </xdr:to>
    <xdr:cxnSp macro="">
      <xdr:nvCxnSpPr>
        <xdr:cNvPr id="195" name="直線コネクタ 194"/>
        <xdr:cNvCxnSpPr/>
      </xdr:nvCxnSpPr>
      <xdr:spPr>
        <a:xfrm>
          <a:off x="3225800" y="14035013"/>
          <a:ext cx="8890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147563</xdr:rowOff>
    </xdr:from>
    <xdr:to>
      <xdr:col>4</xdr:col>
      <xdr:colOff>482600</xdr:colOff>
      <xdr:row>81</xdr:row>
      <xdr:rowOff>151375</xdr:rowOff>
    </xdr:to>
    <xdr:cxnSp macro="">
      <xdr:nvCxnSpPr>
        <xdr:cNvPr id="198" name="直線コネクタ 197"/>
        <xdr:cNvCxnSpPr/>
      </xdr:nvCxnSpPr>
      <xdr:spPr>
        <a:xfrm flipV="1">
          <a:off x="2336800" y="14035013"/>
          <a:ext cx="889000" cy="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142506</xdr:rowOff>
    </xdr:from>
    <xdr:to>
      <xdr:col>3</xdr:col>
      <xdr:colOff>279400</xdr:colOff>
      <xdr:row>81</xdr:row>
      <xdr:rowOff>151375</xdr:rowOff>
    </xdr:to>
    <xdr:cxnSp macro="">
      <xdr:nvCxnSpPr>
        <xdr:cNvPr id="201" name="直線コネクタ 200"/>
        <xdr:cNvCxnSpPr/>
      </xdr:nvCxnSpPr>
      <xdr:spPr>
        <a:xfrm>
          <a:off x="1447800" y="14029956"/>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101527</xdr:rowOff>
    </xdr:from>
    <xdr:to>
      <xdr:col>7</xdr:col>
      <xdr:colOff>203200</xdr:colOff>
      <xdr:row>82</xdr:row>
      <xdr:rowOff>31677</xdr:rowOff>
    </xdr:to>
    <xdr:sp macro="" textlink="">
      <xdr:nvSpPr>
        <xdr:cNvPr id="211" name="円/楕円 210"/>
        <xdr:cNvSpPr/>
      </xdr:nvSpPr>
      <xdr:spPr>
        <a:xfrm>
          <a:off x="4902200" y="139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22804</xdr:rowOff>
    </xdr:from>
    <xdr:ext cx="762000" cy="259045"/>
    <xdr:sp macro="" textlink="">
      <xdr:nvSpPr>
        <xdr:cNvPr id="212" name="人件費・物件費等の状況該当値テキスト"/>
        <xdr:cNvSpPr txBox="1"/>
      </xdr:nvSpPr>
      <xdr:spPr>
        <a:xfrm>
          <a:off x="5041900" y="139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118,911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99174</xdr:rowOff>
    </xdr:from>
    <xdr:to>
      <xdr:col>6</xdr:col>
      <xdr:colOff>50800</xdr:colOff>
      <xdr:row>82</xdr:row>
      <xdr:rowOff>29324</xdr:rowOff>
    </xdr:to>
    <xdr:sp macro="" textlink="">
      <xdr:nvSpPr>
        <xdr:cNvPr id="213" name="円/楕円 212"/>
        <xdr:cNvSpPr/>
      </xdr:nvSpPr>
      <xdr:spPr>
        <a:xfrm>
          <a:off x="4064000" y="1398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39501</xdr:rowOff>
    </xdr:from>
    <xdr:ext cx="736600" cy="259045"/>
    <xdr:sp macro="" textlink="">
      <xdr:nvSpPr>
        <xdr:cNvPr id="214" name="テキスト ボックス 213"/>
        <xdr:cNvSpPr txBox="1"/>
      </xdr:nvSpPr>
      <xdr:spPr>
        <a:xfrm>
          <a:off x="3733800" y="13755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117,741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96763</xdr:rowOff>
    </xdr:from>
    <xdr:to>
      <xdr:col>4</xdr:col>
      <xdr:colOff>533400</xdr:colOff>
      <xdr:row>82</xdr:row>
      <xdr:rowOff>26913</xdr:rowOff>
    </xdr:to>
    <xdr:sp macro="" textlink="">
      <xdr:nvSpPr>
        <xdr:cNvPr id="215" name="円/楕円 214"/>
        <xdr:cNvSpPr/>
      </xdr:nvSpPr>
      <xdr:spPr>
        <a:xfrm>
          <a:off x="3175000" y="139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37090</xdr:rowOff>
    </xdr:from>
    <xdr:ext cx="762000" cy="259045"/>
    <xdr:sp macro="" textlink="">
      <xdr:nvSpPr>
        <xdr:cNvPr id="216" name="テキスト ボックス 215"/>
        <xdr:cNvSpPr txBox="1"/>
      </xdr:nvSpPr>
      <xdr:spPr>
        <a:xfrm>
          <a:off x="2844800" y="137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116,542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100575</xdr:rowOff>
    </xdr:from>
    <xdr:to>
      <xdr:col>3</xdr:col>
      <xdr:colOff>330200</xdr:colOff>
      <xdr:row>82</xdr:row>
      <xdr:rowOff>30725</xdr:rowOff>
    </xdr:to>
    <xdr:sp macro="" textlink="">
      <xdr:nvSpPr>
        <xdr:cNvPr id="217" name="円/楕円 216"/>
        <xdr:cNvSpPr/>
      </xdr:nvSpPr>
      <xdr:spPr>
        <a:xfrm>
          <a:off x="2286000" y="139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40902</xdr:rowOff>
    </xdr:from>
    <xdr:ext cx="762000" cy="259045"/>
    <xdr:sp macro="" textlink="">
      <xdr:nvSpPr>
        <xdr:cNvPr id="218" name="テキスト ボックス 217"/>
        <xdr:cNvSpPr txBox="1"/>
      </xdr:nvSpPr>
      <xdr:spPr>
        <a:xfrm>
          <a:off x="1955800" y="137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118,438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91706</xdr:rowOff>
    </xdr:from>
    <xdr:to>
      <xdr:col>2</xdr:col>
      <xdr:colOff>127000</xdr:colOff>
      <xdr:row>82</xdr:row>
      <xdr:rowOff>21856</xdr:rowOff>
    </xdr:to>
    <xdr:sp macro="" textlink="">
      <xdr:nvSpPr>
        <xdr:cNvPr id="219" name="円/楕円 218"/>
        <xdr:cNvSpPr/>
      </xdr:nvSpPr>
      <xdr:spPr>
        <a:xfrm>
          <a:off x="1397000" y="139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32033</xdr:rowOff>
    </xdr:from>
    <xdr:ext cx="762000" cy="259045"/>
    <xdr:sp macro="" textlink="">
      <xdr:nvSpPr>
        <xdr:cNvPr id="220" name="テキスト ボックス 219"/>
        <xdr:cNvSpPr txBox="1"/>
      </xdr:nvSpPr>
      <xdr:spPr>
        <a:xfrm>
          <a:off x="1066800" y="137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前年度と同じ</a:t>
          </a:r>
          <a:r>
            <a:rPr kumimoji="1" lang="en-US" altLang="ja-JP" sz="1200">
              <a:latin typeface="ＭＳ Ｐゴシック"/>
            </a:rPr>
            <a:t>97.6</a:t>
          </a:r>
          <a:r>
            <a:rPr kumimoji="1" lang="ja-JP" altLang="en-US" sz="1200">
              <a:latin typeface="ＭＳ Ｐゴシック"/>
            </a:rPr>
            <a:t>となり、類似団体平均との比較では</a:t>
          </a:r>
          <a:r>
            <a:rPr kumimoji="1" lang="en-US" altLang="ja-JP" sz="1200">
              <a:latin typeface="ＭＳ Ｐゴシック"/>
            </a:rPr>
            <a:t>0.5</a:t>
          </a:r>
          <a:r>
            <a:rPr kumimoji="1" lang="ja-JP" altLang="en-US" sz="1200">
              <a:latin typeface="ＭＳ Ｐゴシック"/>
            </a:rPr>
            <a:t>ポイント下回っている状況である。今後も多数の職員が退職する状況であるが、定員適正化計画に基づき職員数の削減を図り、より一層の給与の適正化に努める。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69427</xdr:rowOff>
    </xdr:from>
    <xdr:to>
      <xdr:col>24</xdr:col>
      <xdr:colOff>558800</xdr:colOff>
      <xdr:row>86</xdr:row>
      <xdr:rowOff>69427</xdr:rowOff>
    </xdr:to>
    <xdr:cxnSp macro="">
      <xdr:nvCxnSpPr>
        <xdr:cNvPr id="254" name="直線コネクタ 253"/>
        <xdr:cNvCxnSpPr/>
      </xdr:nvCxnSpPr>
      <xdr:spPr>
        <a:xfrm>
          <a:off x="16179800" y="148141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69427</xdr:rowOff>
    </xdr:from>
    <xdr:to>
      <xdr:col>23</xdr:col>
      <xdr:colOff>406400</xdr:colOff>
      <xdr:row>90</xdr:row>
      <xdr:rowOff>2963</xdr:rowOff>
    </xdr:to>
    <xdr:cxnSp macro="">
      <xdr:nvCxnSpPr>
        <xdr:cNvPr id="257" name="直線コネクタ 256"/>
        <xdr:cNvCxnSpPr/>
      </xdr:nvCxnSpPr>
      <xdr:spPr>
        <a:xfrm flipV="1">
          <a:off x="15290800" y="1481412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2963</xdr:rowOff>
    </xdr:from>
    <xdr:to>
      <xdr:col>22</xdr:col>
      <xdr:colOff>203200</xdr:colOff>
      <xdr:row>90</xdr:row>
      <xdr:rowOff>43180</xdr:rowOff>
    </xdr:to>
    <xdr:cxnSp macro="">
      <xdr:nvCxnSpPr>
        <xdr:cNvPr id="260" name="直線コネクタ 259"/>
        <xdr:cNvCxnSpPr/>
      </xdr:nvCxnSpPr>
      <xdr:spPr>
        <a:xfrm flipV="1">
          <a:off x="14401800" y="154334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93557</xdr:rowOff>
    </xdr:from>
    <xdr:to>
      <xdr:col>21</xdr:col>
      <xdr:colOff>0</xdr:colOff>
      <xdr:row>90</xdr:row>
      <xdr:rowOff>43180</xdr:rowOff>
    </xdr:to>
    <xdr:cxnSp macro="">
      <xdr:nvCxnSpPr>
        <xdr:cNvPr id="263" name="直線コネクタ 262"/>
        <xdr:cNvCxnSpPr/>
      </xdr:nvCxnSpPr>
      <xdr:spPr>
        <a:xfrm>
          <a:off x="13512800" y="1483825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130404</xdr:rowOff>
    </xdr:from>
    <xdr:ext cx="762000" cy="259045"/>
    <xdr:sp macro="" textlink="">
      <xdr:nvSpPr>
        <xdr:cNvPr id="267" name="テキスト ボックス 266"/>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3" name="円/楕円 272"/>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35154</xdr:rowOff>
    </xdr:from>
    <xdr:ext cx="762000" cy="259045"/>
    <xdr:sp macro="" textlink="">
      <xdr:nvSpPr>
        <xdr:cNvPr id="274" name="給与水準   （国との比較）該当値テキスト"/>
        <xdr:cNvSpPr txBox="1"/>
      </xdr:nvSpPr>
      <xdr:spPr>
        <a:xfrm>
          <a:off x="171069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18627</xdr:rowOff>
    </xdr:from>
    <xdr:to>
      <xdr:col>23</xdr:col>
      <xdr:colOff>457200</xdr:colOff>
      <xdr:row>86</xdr:row>
      <xdr:rowOff>120227</xdr:rowOff>
    </xdr:to>
    <xdr:sp macro="" textlink="">
      <xdr:nvSpPr>
        <xdr:cNvPr id="275" name="円/楕円 274"/>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130404</xdr:rowOff>
    </xdr:from>
    <xdr:ext cx="736600" cy="259045"/>
    <xdr:sp macro="" textlink="">
      <xdr:nvSpPr>
        <xdr:cNvPr id="276" name="テキスト ボックス 275"/>
        <xdr:cNvSpPr txBox="1"/>
      </xdr:nvSpPr>
      <xdr:spPr>
        <a:xfrm>
          <a:off x="15798800" y="1453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123613</xdr:rowOff>
    </xdr:from>
    <xdr:to>
      <xdr:col>22</xdr:col>
      <xdr:colOff>254000</xdr:colOff>
      <xdr:row>90</xdr:row>
      <xdr:rowOff>53763</xdr:rowOff>
    </xdr:to>
    <xdr:sp macro="" textlink="">
      <xdr:nvSpPr>
        <xdr:cNvPr id="277" name="円/楕円 276"/>
        <xdr:cNvSpPr/>
      </xdr:nvSpPr>
      <xdr:spPr>
        <a:xfrm>
          <a:off x="15240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63940</xdr:rowOff>
    </xdr:from>
    <xdr:ext cx="762000" cy="259045"/>
    <xdr:sp macro="" textlink="">
      <xdr:nvSpPr>
        <xdr:cNvPr id="278" name="テキスト ボックス 277"/>
        <xdr:cNvSpPr txBox="1"/>
      </xdr:nvSpPr>
      <xdr:spPr>
        <a:xfrm>
          <a:off x="14909800" y="1515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163830</xdr:rowOff>
    </xdr:from>
    <xdr:to>
      <xdr:col>21</xdr:col>
      <xdr:colOff>50800</xdr:colOff>
      <xdr:row>90</xdr:row>
      <xdr:rowOff>93980</xdr:rowOff>
    </xdr:to>
    <xdr:sp macro="" textlink="">
      <xdr:nvSpPr>
        <xdr:cNvPr id="279" name="円/楕円 278"/>
        <xdr:cNvSpPr/>
      </xdr:nvSpPr>
      <xdr:spPr>
        <a:xfrm>
          <a:off x="14351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104157</xdr:rowOff>
    </xdr:from>
    <xdr:ext cx="762000" cy="259045"/>
    <xdr:sp macro="" textlink="">
      <xdr:nvSpPr>
        <xdr:cNvPr id="280" name="テキスト ボックス 279"/>
        <xdr:cNvSpPr txBox="1"/>
      </xdr:nvSpPr>
      <xdr:spPr>
        <a:xfrm>
          <a:off x="14020800" y="151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42757</xdr:rowOff>
    </xdr:from>
    <xdr:to>
      <xdr:col>19</xdr:col>
      <xdr:colOff>533400</xdr:colOff>
      <xdr:row>86</xdr:row>
      <xdr:rowOff>144357</xdr:rowOff>
    </xdr:to>
    <xdr:sp macro="" textlink="">
      <xdr:nvSpPr>
        <xdr:cNvPr id="281" name="円/楕円 280"/>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129134</xdr:rowOff>
    </xdr:from>
    <xdr:ext cx="762000" cy="259045"/>
    <xdr:sp macro="" textlink="">
      <xdr:nvSpPr>
        <xdr:cNvPr id="282" name="テキスト ボックス 281"/>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職員数は前年より</a:t>
          </a:r>
          <a:r>
            <a:rPr kumimoji="1" lang="en-US" altLang="ja-JP" sz="1200">
              <a:latin typeface="ＭＳ Ｐゴシック"/>
            </a:rPr>
            <a:t>3</a:t>
          </a:r>
          <a:r>
            <a:rPr kumimoji="1" lang="ja-JP" altLang="en-US" sz="1200">
              <a:latin typeface="ＭＳ Ｐゴシック"/>
            </a:rPr>
            <a:t>人減少し</a:t>
          </a:r>
          <a:r>
            <a:rPr kumimoji="1" lang="en-US" altLang="ja-JP" sz="1200">
              <a:latin typeface="ＭＳ Ｐゴシック"/>
            </a:rPr>
            <a:t>0.03</a:t>
          </a:r>
          <a:r>
            <a:rPr kumimoji="1" lang="ja-JP" altLang="en-US" sz="1200">
              <a:latin typeface="ＭＳ Ｐゴシック"/>
            </a:rPr>
            <a:t>ポイント減となったが、類似団体平均をわずかに上回っている状況にある。今後とも、事務事業の整理を図り、組織の合理化、職員の適正配置に勤め、「第</a:t>
          </a:r>
          <a:r>
            <a:rPr kumimoji="1" lang="en-US" altLang="ja-JP" sz="1200">
              <a:latin typeface="ＭＳ Ｐゴシック"/>
            </a:rPr>
            <a:t>3</a:t>
          </a:r>
          <a:r>
            <a:rPr kumimoji="1" lang="ja-JP" altLang="en-US" sz="1200">
              <a:latin typeface="ＭＳ Ｐゴシック"/>
            </a:rPr>
            <a:t>次那珂市行政改革大綱実施計画」に基づき、平成</a:t>
          </a:r>
          <a:r>
            <a:rPr kumimoji="1" lang="en-US" altLang="ja-JP" sz="1200">
              <a:latin typeface="ＭＳ Ｐゴシック"/>
            </a:rPr>
            <a:t>29</a:t>
          </a:r>
          <a:r>
            <a:rPr kumimoji="1" lang="ja-JP" altLang="en-US" sz="1200">
              <a:latin typeface="ＭＳ Ｐゴシック"/>
            </a:rPr>
            <a:t>年度までに、平成</a:t>
          </a:r>
          <a:r>
            <a:rPr kumimoji="1" lang="en-US" altLang="ja-JP" sz="1200">
              <a:latin typeface="ＭＳ Ｐゴシック"/>
            </a:rPr>
            <a:t>24</a:t>
          </a:r>
          <a:r>
            <a:rPr kumimoji="1" lang="ja-JP" altLang="en-US" sz="1200">
              <a:latin typeface="ＭＳ Ｐゴシック"/>
            </a:rPr>
            <a:t>年度対比で</a:t>
          </a:r>
          <a:r>
            <a:rPr kumimoji="1" lang="en-US" altLang="ja-JP" sz="1200">
              <a:latin typeface="ＭＳ Ｐゴシック"/>
            </a:rPr>
            <a:t>1.5</a:t>
          </a:r>
          <a:r>
            <a:rPr kumimoji="1" lang="ja-JP" altLang="en-US" sz="1200">
              <a:latin typeface="ＭＳ Ｐゴシック"/>
            </a:rPr>
            <a:t>％の削減を進める。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46990</xdr:rowOff>
    </xdr:from>
    <xdr:to>
      <xdr:col>24</xdr:col>
      <xdr:colOff>558800</xdr:colOff>
      <xdr:row>61</xdr:row>
      <xdr:rowOff>50437</xdr:rowOff>
    </xdr:to>
    <xdr:cxnSp macro="">
      <xdr:nvCxnSpPr>
        <xdr:cNvPr id="319" name="直線コネクタ 318"/>
        <xdr:cNvCxnSpPr/>
      </xdr:nvCxnSpPr>
      <xdr:spPr>
        <a:xfrm flipV="1">
          <a:off x="16179800" y="1050544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50437</xdr:rowOff>
    </xdr:from>
    <xdr:to>
      <xdr:col>23</xdr:col>
      <xdr:colOff>406400</xdr:colOff>
      <xdr:row>61</xdr:row>
      <xdr:rowOff>51586</xdr:rowOff>
    </xdr:to>
    <xdr:cxnSp macro="">
      <xdr:nvCxnSpPr>
        <xdr:cNvPr id="322" name="直線コネクタ 321"/>
        <xdr:cNvCxnSpPr/>
      </xdr:nvCxnSpPr>
      <xdr:spPr>
        <a:xfrm flipV="1">
          <a:off x="15290800" y="1050888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51586</xdr:rowOff>
    </xdr:from>
    <xdr:to>
      <xdr:col>22</xdr:col>
      <xdr:colOff>203200</xdr:colOff>
      <xdr:row>61</xdr:row>
      <xdr:rowOff>53884</xdr:rowOff>
    </xdr:to>
    <xdr:cxnSp macro="">
      <xdr:nvCxnSpPr>
        <xdr:cNvPr id="325" name="直線コネクタ 324"/>
        <xdr:cNvCxnSpPr/>
      </xdr:nvCxnSpPr>
      <xdr:spPr>
        <a:xfrm flipV="1">
          <a:off x="14401800" y="1051003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48139</xdr:rowOff>
    </xdr:from>
    <xdr:to>
      <xdr:col>21</xdr:col>
      <xdr:colOff>0</xdr:colOff>
      <xdr:row>61</xdr:row>
      <xdr:rowOff>53884</xdr:rowOff>
    </xdr:to>
    <xdr:cxnSp macro="">
      <xdr:nvCxnSpPr>
        <xdr:cNvPr id="328" name="直線コネクタ 327"/>
        <xdr:cNvCxnSpPr/>
      </xdr:nvCxnSpPr>
      <xdr:spPr>
        <a:xfrm>
          <a:off x="13512800" y="1050658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167640</xdr:rowOff>
    </xdr:from>
    <xdr:to>
      <xdr:col>24</xdr:col>
      <xdr:colOff>609600</xdr:colOff>
      <xdr:row>61</xdr:row>
      <xdr:rowOff>97790</xdr:rowOff>
    </xdr:to>
    <xdr:sp macro="" textlink="">
      <xdr:nvSpPr>
        <xdr:cNvPr id="338" name="円/楕円 337"/>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139717</xdr:rowOff>
    </xdr:from>
    <xdr:ext cx="762000" cy="259045"/>
    <xdr:sp macro="" textlink="">
      <xdr:nvSpPr>
        <xdr:cNvPr id="339" name="定員管理の状況該当値テキスト"/>
        <xdr:cNvSpPr txBox="1"/>
      </xdr:nvSpPr>
      <xdr:spPr>
        <a:xfrm>
          <a:off x="17106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171087</xdr:rowOff>
    </xdr:from>
    <xdr:to>
      <xdr:col>23</xdr:col>
      <xdr:colOff>457200</xdr:colOff>
      <xdr:row>61</xdr:row>
      <xdr:rowOff>101237</xdr:rowOff>
    </xdr:to>
    <xdr:sp macro="" textlink="">
      <xdr:nvSpPr>
        <xdr:cNvPr id="340" name="円/楕円 339"/>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86014</xdr:rowOff>
    </xdr:from>
    <xdr:ext cx="736600" cy="259045"/>
    <xdr:sp macro="" textlink="">
      <xdr:nvSpPr>
        <xdr:cNvPr id="341" name="テキスト ボックス 340"/>
        <xdr:cNvSpPr txBox="1"/>
      </xdr:nvSpPr>
      <xdr:spPr>
        <a:xfrm>
          <a:off x="15798800" y="10544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786</xdr:rowOff>
    </xdr:from>
    <xdr:to>
      <xdr:col>22</xdr:col>
      <xdr:colOff>254000</xdr:colOff>
      <xdr:row>61</xdr:row>
      <xdr:rowOff>102386</xdr:rowOff>
    </xdr:to>
    <xdr:sp macro="" textlink="">
      <xdr:nvSpPr>
        <xdr:cNvPr id="342" name="円/楕円 341"/>
        <xdr:cNvSpPr/>
      </xdr:nvSpPr>
      <xdr:spPr>
        <a:xfrm>
          <a:off x="15240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87163</xdr:rowOff>
    </xdr:from>
    <xdr:ext cx="762000" cy="259045"/>
    <xdr:sp macro="" textlink="">
      <xdr:nvSpPr>
        <xdr:cNvPr id="343" name="テキスト ボックス 342"/>
        <xdr:cNvSpPr txBox="1"/>
      </xdr:nvSpPr>
      <xdr:spPr>
        <a:xfrm>
          <a:off x="14909800" y="105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3084</xdr:rowOff>
    </xdr:from>
    <xdr:to>
      <xdr:col>21</xdr:col>
      <xdr:colOff>50800</xdr:colOff>
      <xdr:row>61</xdr:row>
      <xdr:rowOff>104684</xdr:rowOff>
    </xdr:to>
    <xdr:sp macro="" textlink="">
      <xdr:nvSpPr>
        <xdr:cNvPr id="344" name="円/楕円 343"/>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45" name="テキスト ボックス 344"/>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168789</xdr:rowOff>
    </xdr:from>
    <xdr:to>
      <xdr:col>19</xdr:col>
      <xdr:colOff>533400</xdr:colOff>
      <xdr:row>61</xdr:row>
      <xdr:rowOff>98939</xdr:rowOff>
    </xdr:to>
    <xdr:sp macro="" textlink="">
      <xdr:nvSpPr>
        <xdr:cNvPr id="346" name="円/楕円 345"/>
        <xdr:cNvSpPr/>
      </xdr:nvSpPr>
      <xdr:spPr>
        <a:xfrm>
          <a:off x="13462000" y="104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83716</xdr:rowOff>
    </xdr:from>
    <xdr:ext cx="762000" cy="259045"/>
    <xdr:sp macro="" textlink="">
      <xdr:nvSpPr>
        <xdr:cNvPr id="347" name="テキスト ボックス 346"/>
        <xdr:cNvSpPr txBox="1"/>
      </xdr:nvSpPr>
      <xdr:spPr>
        <a:xfrm>
          <a:off x="13131800" y="105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a:solidFill>
                <a:schemeClr val="dk1"/>
              </a:solidFill>
              <a:effectLst/>
              <a:latin typeface="+mn-lt"/>
              <a:ea typeface="+mn-ea"/>
              <a:cs typeface="+mn-cs"/>
            </a:rPr>
            <a:t>　</a:t>
          </a:r>
          <a:r>
            <a:rPr lang="ja-JP" altLang="ja-JP" sz="1200" b="0">
              <a:solidFill>
                <a:schemeClr val="dk1"/>
              </a:solidFill>
              <a:effectLst/>
              <a:latin typeface="+mn-lt"/>
              <a:ea typeface="+mn-ea"/>
              <a:cs typeface="+mn-cs"/>
            </a:rPr>
            <a:t>償還開始等に伴う公債費の増や下水道事業等への繰出金が増加したため算出式の分子が増となり、また、普通交付税及び臨時財政対策債発行可能額が減少したため分母が減となったことで、実質公債費比率は、単年度では前年度より</a:t>
          </a:r>
          <a:r>
            <a:rPr lang="en-US" altLang="ja-JP" sz="1200" b="0">
              <a:solidFill>
                <a:schemeClr val="dk1"/>
              </a:solidFill>
              <a:effectLst/>
              <a:latin typeface="+mn-lt"/>
              <a:ea typeface="+mn-ea"/>
              <a:cs typeface="+mn-cs"/>
            </a:rPr>
            <a:t>0.6</a:t>
          </a:r>
          <a:r>
            <a:rPr lang="ja-JP" altLang="ja-JP" sz="1200" b="0">
              <a:solidFill>
                <a:schemeClr val="dk1"/>
              </a:solidFill>
              <a:effectLst/>
              <a:latin typeface="+mn-lt"/>
              <a:ea typeface="+mn-ea"/>
              <a:cs typeface="+mn-cs"/>
            </a:rPr>
            <a:t>ポイント上昇し</a:t>
          </a:r>
          <a:r>
            <a:rPr lang="en-US" altLang="ja-JP" sz="1200" b="0">
              <a:solidFill>
                <a:schemeClr val="dk1"/>
              </a:solidFill>
              <a:effectLst/>
              <a:latin typeface="+mn-lt"/>
              <a:ea typeface="+mn-ea"/>
              <a:cs typeface="+mn-cs"/>
            </a:rPr>
            <a:t>7.6</a:t>
          </a:r>
          <a:r>
            <a:rPr lang="ja-JP" altLang="ja-JP" sz="1200" b="0">
              <a:solidFill>
                <a:schemeClr val="dk1"/>
              </a:solidFill>
              <a:effectLst/>
              <a:latin typeface="+mn-lt"/>
              <a:ea typeface="+mn-ea"/>
              <a:cs typeface="+mn-cs"/>
            </a:rPr>
            <a:t>％となった。三ヵ年平均では前年度より</a:t>
          </a:r>
          <a:r>
            <a:rPr lang="en-US" altLang="ja-JP" sz="1200" b="0">
              <a:solidFill>
                <a:schemeClr val="dk1"/>
              </a:solidFill>
              <a:effectLst/>
              <a:latin typeface="+mn-lt"/>
              <a:ea typeface="+mn-ea"/>
              <a:cs typeface="+mn-cs"/>
            </a:rPr>
            <a:t>1.2</a:t>
          </a:r>
          <a:r>
            <a:rPr lang="ja-JP" altLang="ja-JP" sz="1200" b="0">
              <a:solidFill>
                <a:schemeClr val="dk1"/>
              </a:solidFill>
              <a:effectLst/>
              <a:latin typeface="+mn-lt"/>
              <a:ea typeface="+mn-ea"/>
              <a:cs typeface="+mn-cs"/>
            </a:rPr>
            <a:t>ポイント低下し</a:t>
          </a:r>
          <a:r>
            <a:rPr lang="en-US" altLang="ja-JP" sz="1200" b="0">
              <a:solidFill>
                <a:schemeClr val="dk1"/>
              </a:solidFill>
              <a:effectLst/>
              <a:latin typeface="+mn-lt"/>
              <a:ea typeface="+mn-ea"/>
              <a:cs typeface="+mn-cs"/>
            </a:rPr>
            <a:t>7.8</a:t>
          </a:r>
          <a:r>
            <a:rPr lang="ja-JP" altLang="ja-JP" sz="1200" b="0">
              <a:solidFill>
                <a:schemeClr val="dk1"/>
              </a:solidFill>
              <a:effectLst/>
              <a:latin typeface="+mn-lt"/>
              <a:ea typeface="+mn-ea"/>
              <a:cs typeface="+mn-cs"/>
            </a:rPr>
            <a:t>％と改善が進んでおり、類似団体平均と比較しても</a:t>
          </a:r>
          <a:r>
            <a:rPr lang="en-US" altLang="ja-JP" sz="1200" b="0">
              <a:solidFill>
                <a:schemeClr val="dk1"/>
              </a:solidFill>
              <a:effectLst/>
              <a:latin typeface="+mn-lt"/>
              <a:ea typeface="+mn-ea"/>
              <a:cs typeface="+mn-cs"/>
            </a:rPr>
            <a:t>1.0</a:t>
          </a:r>
          <a:r>
            <a:rPr lang="ja-JP" altLang="ja-JP" sz="1200" b="0">
              <a:solidFill>
                <a:schemeClr val="dk1"/>
              </a:solidFill>
              <a:effectLst/>
              <a:latin typeface="+mn-lt"/>
              <a:ea typeface="+mn-ea"/>
              <a:cs typeface="+mn-cs"/>
            </a:rPr>
            <a:t>ポイント下回っている状況にある。今後も、公営企業会計に対する繰出金が高水準で推移することが見込まれるが、引き続き市債発行の抑制や、後年度の公債費の推移を考慮した償還条件を設定することにより、公債費の抑制に努める。</a:t>
          </a:r>
          <a:endParaRPr lang="ja-JP" altLang="ja-JP" sz="1100" b="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165735</xdr:rowOff>
    </xdr:from>
    <xdr:to>
      <xdr:col>24</xdr:col>
      <xdr:colOff>558800</xdr:colOff>
      <xdr:row>40</xdr:row>
      <xdr:rowOff>66675</xdr:rowOff>
    </xdr:to>
    <xdr:cxnSp macro="">
      <xdr:nvCxnSpPr>
        <xdr:cNvPr id="377" name="直線コネクタ 376"/>
        <xdr:cNvCxnSpPr/>
      </xdr:nvCxnSpPr>
      <xdr:spPr>
        <a:xfrm flipV="1">
          <a:off x="16179800" y="685228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66675</xdr:rowOff>
    </xdr:from>
    <xdr:to>
      <xdr:col>23</xdr:col>
      <xdr:colOff>406400</xdr:colOff>
      <xdr:row>40</xdr:row>
      <xdr:rowOff>163195</xdr:rowOff>
    </xdr:to>
    <xdr:cxnSp macro="">
      <xdr:nvCxnSpPr>
        <xdr:cNvPr id="380" name="直線コネクタ 379"/>
        <xdr:cNvCxnSpPr/>
      </xdr:nvCxnSpPr>
      <xdr:spPr>
        <a:xfrm flipV="1">
          <a:off x="15290800" y="69246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163195</xdr:rowOff>
    </xdr:from>
    <xdr:to>
      <xdr:col>22</xdr:col>
      <xdr:colOff>203200</xdr:colOff>
      <xdr:row>41</xdr:row>
      <xdr:rowOff>52070</xdr:rowOff>
    </xdr:to>
    <xdr:cxnSp macro="">
      <xdr:nvCxnSpPr>
        <xdr:cNvPr id="383" name="直線コネクタ 382"/>
        <xdr:cNvCxnSpPr/>
      </xdr:nvCxnSpPr>
      <xdr:spPr>
        <a:xfrm flipV="1">
          <a:off x="14401800" y="70211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106363</xdr:rowOff>
    </xdr:to>
    <xdr:cxnSp macro="">
      <xdr:nvCxnSpPr>
        <xdr:cNvPr id="386" name="直線コネクタ 385"/>
        <xdr:cNvCxnSpPr/>
      </xdr:nvCxnSpPr>
      <xdr:spPr>
        <a:xfrm flipV="1">
          <a:off x="13512800" y="70815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96" name="円/楕円 395"/>
        <xdr:cNvSpPr/>
      </xdr:nvSpPr>
      <xdr:spPr>
        <a:xfrm>
          <a:off x="169672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131462</xdr:rowOff>
    </xdr:from>
    <xdr:ext cx="762000" cy="259045"/>
    <xdr:sp macro="" textlink="">
      <xdr:nvSpPr>
        <xdr:cNvPr id="397" name="公債費負担の状況該当値テキスト"/>
        <xdr:cNvSpPr txBox="1"/>
      </xdr:nvSpPr>
      <xdr:spPr>
        <a:xfrm>
          <a:off x="17106900" y="664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15875</xdr:rowOff>
    </xdr:from>
    <xdr:to>
      <xdr:col>23</xdr:col>
      <xdr:colOff>457200</xdr:colOff>
      <xdr:row>40</xdr:row>
      <xdr:rowOff>117475</xdr:rowOff>
    </xdr:to>
    <xdr:sp macro="" textlink="">
      <xdr:nvSpPr>
        <xdr:cNvPr id="398" name="円/楕円 397"/>
        <xdr:cNvSpPr/>
      </xdr:nvSpPr>
      <xdr:spPr>
        <a:xfrm>
          <a:off x="16129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99" name="テキスト ボックス 398"/>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112395</xdr:rowOff>
    </xdr:from>
    <xdr:to>
      <xdr:col>22</xdr:col>
      <xdr:colOff>254000</xdr:colOff>
      <xdr:row>41</xdr:row>
      <xdr:rowOff>42545</xdr:rowOff>
    </xdr:to>
    <xdr:sp macro="" textlink="">
      <xdr:nvSpPr>
        <xdr:cNvPr id="400" name="円/楕円 399"/>
        <xdr:cNvSpPr/>
      </xdr:nvSpPr>
      <xdr:spPr>
        <a:xfrm>
          <a:off x="15240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27322</xdr:rowOff>
    </xdr:from>
    <xdr:ext cx="762000" cy="259045"/>
    <xdr:sp macro="" textlink="">
      <xdr:nvSpPr>
        <xdr:cNvPr id="401" name="テキスト ボックス 400"/>
        <xdr:cNvSpPr txBox="1"/>
      </xdr:nvSpPr>
      <xdr:spPr>
        <a:xfrm>
          <a:off x="14909800" y="70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2" name="円/楕円 401"/>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403" name="テキスト ボックス 402"/>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55563</xdr:rowOff>
    </xdr:from>
    <xdr:to>
      <xdr:col>19</xdr:col>
      <xdr:colOff>533400</xdr:colOff>
      <xdr:row>41</xdr:row>
      <xdr:rowOff>157163</xdr:rowOff>
    </xdr:to>
    <xdr:sp macro="" textlink="">
      <xdr:nvSpPr>
        <xdr:cNvPr id="404" name="円/楕円 403"/>
        <xdr:cNvSpPr/>
      </xdr:nvSpPr>
      <xdr:spPr>
        <a:xfrm>
          <a:off x="13462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167340</xdr:rowOff>
    </xdr:from>
    <xdr:ext cx="762000" cy="259045"/>
    <xdr:sp macro="" textlink="">
      <xdr:nvSpPr>
        <xdr:cNvPr id="405" name="テキスト ボックス 404"/>
        <xdr:cNvSpPr txBox="1"/>
      </xdr:nvSpPr>
      <xdr:spPr>
        <a:xfrm>
          <a:off x="13131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a:solidFill>
                <a:schemeClr val="dk1"/>
              </a:solidFill>
              <a:effectLst/>
              <a:latin typeface="+mn-lt"/>
              <a:ea typeface="+mn-ea"/>
              <a:cs typeface="+mn-cs"/>
            </a:rPr>
            <a:t>　</a:t>
          </a:r>
          <a:r>
            <a:rPr lang="ja-JP" altLang="en-US" sz="1200" b="0">
              <a:solidFill>
                <a:schemeClr val="dk1"/>
              </a:solidFill>
              <a:effectLst/>
              <a:latin typeface="+mn-lt"/>
              <a:ea typeface="+mn-ea"/>
              <a:cs typeface="+mn-cs"/>
            </a:rPr>
            <a:t>将来負担となる公営企業債等繰入見込額が</a:t>
          </a:r>
          <a:r>
            <a:rPr lang="ja-JP" altLang="ja-JP" sz="1200" b="0">
              <a:solidFill>
                <a:schemeClr val="dk1"/>
              </a:solidFill>
              <a:effectLst/>
              <a:latin typeface="+mn-lt"/>
              <a:ea typeface="+mn-ea"/>
              <a:cs typeface="+mn-cs"/>
            </a:rPr>
            <a:t>増となったが、</a:t>
          </a:r>
          <a:r>
            <a:rPr lang="ja-JP" altLang="en-US" sz="1200" b="0">
              <a:solidFill>
                <a:schemeClr val="dk1"/>
              </a:solidFill>
              <a:effectLst/>
              <a:latin typeface="+mn-lt"/>
              <a:ea typeface="+mn-ea"/>
              <a:cs typeface="+mn-cs"/>
            </a:rPr>
            <a:t>退職手当負担見込額の減に加え、充当可能財源である都市計画税充当見込額や財政調整基金残高等が増となったことにより、算出式の分子は前年度より</a:t>
          </a:r>
          <a:r>
            <a:rPr lang="en-US" altLang="ja-JP" sz="1200" b="0">
              <a:solidFill>
                <a:schemeClr val="dk1"/>
              </a:solidFill>
              <a:effectLst/>
              <a:latin typeface="+mn-lt"/>
              <a:ea typeface="+mn-ea"/>
              <a:cs typeface="+mn-cs"/>
            </a:rPr>
            <a:t>218</a:t>
          </a:r>
          <a:r>
            <a:rPr lang="ja-JP" altLang="en-US" sz="1200" b="0">
              <a:solidFill>
                <a:schemeClr val="dk1"/>
              </a:solidFill>
              <a:effectLst/>
              <a:latin typeface="+mn-lt"/>
              <a:ea typeface="+mn-ea"/>
              <a:cs typeface="+mn-cs"/>
            </a:rPr>
            <a:t>百万円減となった。また、臨時財政対策債の算入額の増等により算出式の分母についても前年度より</a:t>
          </a:r>
          <a:r>
            <a:rPr lang="en-US" altLang="ja-JP" sz="1200" b="0">
              <a:solidFill>
                <a:schemeClr val="dk1"/>
              </a:solidFill>
              <a:effectLst/>
              <a:latin typeface="+mn-lt"/>
              <a:ea typeface="+mn-ea"/>
              <a:cs typeface="+mn-cs"/>
            </a:rPr>
            <a:t>222</a:t>
          </a:r>
          <a:r>
            <a:rPr lang="ja-JP" altLang="en-US" sz="1200" b="0">
              <a:solidFill>
                <a:schemeClr val="dk1"/>
              </a:solidFill>
              <a:effectLst/>
              <a:latin typeface="+mn-lt"/>
              <a:ea typeface="+mn-ea"/>
              <a:cs typeface="+mn-cs"/>
            </a:rPr>
            <a:t>百万円減となった結果、</a:t>
          </a:r>
          <a:r>
            <a:rPr lang="ja-JP" altLang="ja-JP" sz="1200" b="0">
              <a:solidFill>
                <a:schemeClr val="dk1"/>
              </a:solidFill>
              <a:effectLst/>
              <a:latin typeface="+mn-lt"/>
              <a:ea typeface="+mn-ea"/>
              <a:cs typeface="+mn-cs"/>
            </a:rPr>
            <a:t>対前年度比</a:t>
          </a:r>
          <a:r>
            <a:rPr lang="en-US" altLang="ja-JP" sz="1200" b="0">
              <a:solidFill>
                <a:schemeClr val="dk1"/>
              </a:solidFill>
              <a:effectLst/>
              <a:latin typeface="+mn-lt"/>
              <a:ea typeface="+mn-ea"/>
              <a:cs typeface="+mn-cs"/>
            </a:rPr>
            <a:t>1.6</a:t>
          </a:r>
          <a:r>
            <a:rPr lang="ja-JP" altLang="ja-JP" sz="1200" b="0">
              <a:solidFill>
                <a:schemeClr val="dk1"/>
              </a:solidFill>
              <a:effectLst/>
              <a:latin typeface="+mn-lt"/>
              <a:ea typeface="+mn-ea"/>
              <a:cs typeface="+mn-cs"/>
            </a:rPr>
            <a:t>ポイント下がり、改善が</a:t>
          </a:r>
          <a:r>
            <a:rPr lang="ja-JP" altLang="en-US" sz="1200" b="0">
              <a:solidFill>
                <a:schemeClr val="dk1"/>
              </a:solidFill>
              <a:effectLst/>
              <a:latin typeface="+mn-lt"/>
              <a:ea typeface="+mn-ea"/>
              <a:cs typeface="+mn-cs"/>
            </a:rPr>
            <a:t>進んでいる</a:t>
          </a:r>
          <a:r>
            <a:rPr lang="ja-JP" altLang="ja-JP" sz="1200" b="0">
              <a:solidFill>
                <a:schemeClr val="dk1"/>
              </a:solidFill>
              <a:effectLst/>
              <a:latin typeface="+mn-lt"/>
              <a:ea typeface="+mn-ea"/>
              <a:cs typeface="+mn-cs"/>
            </a:rPr>
            <a:t>。また、類似団体平均と比較して</a:t>
          </a:r>
          <a:r>
            <a:rPr lang="ja-JP" altLang="ja-JP" sz="1200" b="0">
              <a:solidFill>
                <a:sysClr val="windowText" lastClr="000000"/>
              </a:solidFill>
              <a:effectLst/>
              <a:latin typeface="+mn-lt"/>
              <a:ea typeface="+mn-ea"/>
              <a:cs typeface="+mn-cs"/>
            </a:rPr>
            <a:t>も</a:t>
          </a:r>
          <a:r>
            <a:rPr lang="en-US" altLang="ja-JP" sz="1200" b="0">
              <a:solidFill>
                <a:sysClr val="windowText" lastClr="000000"/>
              </a:solidFill>
              <a:effectLst/>
              <a:latin typeface="+mn-lt"/>
              <a:ea typeface="+mn-ea"/>
              <a:cs typeface="+mn-cs"/>
            </a:rPr>
            <a:t>26.6</a:t>
          </a:r>
          <a:r>
            <a:rPr lang="ja-JP" altLang="ja-JP" sz="1200" b="0">
              <a:solidFill>
                <a:sysClr val="windowText" lastClr="000000"/>
              </a:solidFill>
              <a:effectLst/>
              <a:latin typeface="+mn-lt"/>
              <a:ea typeface="+mn-ea"/>
              <a:cs typeface="+mn-cs"/>
            </a:rPr>
            <a:t>ポイント</a:t>
          </a:r>
          <a:r>
            <a:rPr lang="ja-JP" altLang="ja-JP" sz="1200" b="0">
              <a:solidFill>
                <a:schemeClr val="dk1"/>
              </a:solidFill>
              <a:effectLst/>
              <a:latin typeface="+mn-lt"/>
              <a:ea typeface="+mn-ea"/>
              <a:cs typeface="+mn-cs"/>
            </a:rPr>
            <a:t>下回っている状況にある</a:t>
          </a:r>
          <a:r>
            <a:rPr lang="ja-JP" altLang="en-US" sz="1200" b="0">
              <a:solidFill>
                <a:schemeClr val="dk1"/>
              </a:solidFill>
              <a:effectLst/>
              <a:latin typeface="+mn-lt"/>
              <a:ea typeface="+mn-ea"/>
              <a:cs typeface="+mn-cs"/>
            </a:rPr>
            <a:t>。</a:t>
          </a:r>
          <a:r>
            <a:rPr lang="ja-JP" altLang="ja-JP" sz="1200" b="0">
              <a:solidFill>
                <a:schemeClr val="dk1"/>
              </a:solidFill>
              <a:effectLst/>
              <a:latin typeface="+mn-lt"/>
              <a:ea typeface="+mn-ea"/>
              <a:cs typeface="+mn-cs"/>
            </a:rPr>
            <a:t>今後も行財政改革の推進により、より一層財政の健全化に努める。</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116427</xdr:rowOff>
    </xdr:from>
    <xdr:to>
      <xdr:col>24</xdr:col>
      <xdr:colOff>558800</xdr:colOff>
      <xdr:row>15</xdr:row>
      <xdr:rowOff>126079</xdr:rowOff>
    </xdr:to>
    <xdr:cxnSp macro="">
      <xdr:nvCxnSpPr>
        <xdr:cNvPr id="435" name="直線コネクタ 434"/>
        <xdr:cNvCxnSpPr/>
      </xdr:nvCxnSpPr>
      <xdr:spPr>
        <a:xfrm flipV="1">
          <a:off x="16179800" y="268817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126079</xdr:rowOff>
    </xdr:from>
    <xdr:to>
      <xdr:col>23</xdr:col>
      <xdr:colOff>406400</xdr:colOff>
      <xdr:row>16</xdr:row>
      <xdr:rowOff>60198</xdr:rowOff>
    </xdr:to>
    <xdr:cxnSp macro="">
      <xdr:nvCxnSpPr>
        <xdr:cNvPr id="438" name="直線コネクタ 437"/>
        <xdr:cNvCxnSpPr/>
      </xdr:nvCxnSpPr>
      <xdr:spPr>
        <a:xfrm flipV="1">
          <a:off x="15290800" y="2697829"/>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60198</xdr:rowOff>
    </xdr:from>
    <xdr:to>
      <xdr:col>22</xdr:col>
      <xdr:colOff>203200</xdr:colOff>
      <xdr:row>17</xdr:row>
      <xdr:rowOff>27495</xdr:rowOff>
    </xdr:to>
    <xdr:cxnSp macro="">
      <xdr:nvCxnSpPr>
        <xdr:cNvPr id="441" name="直線コネクタ 440"/>
        <xdr:cNvCxnSpPr/>
      </xdr:nvCxnSpPr>
      <xdr:spPr>
        <a:xfrm flipV="1">
          <a:off x="14401800" y="2803398"/>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27495</xdr:rowOff>
    </xdr:from>
    <xdr:to>
      <xdr:col>21</xdr:col>
      <xdr:colOff>0</xdr:colOff>
      <xdr:row>17</xdr:row>
      <xdr:rowOff>131858</xdr:rowOff>
    </xdr:to>
    <xdr:cxnSp macro="">
      <xdr:nvCxnSpPr>
        <xdr:cNvPr id="444" name="直線コネクタ 443"/>
        <xdr:cNvCxnSpPr/>
      </xdr:nvCxnSpPr>
      <xdr:spPr>
        <a:xfrm flipV="1">
          <a:off x="13512800" y="2942145"/>
          <a:ext cx="889000" cy="10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8" name="テキスト ボックス 447"/>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65627</xdr:rowOff>
    </xdr:from>
    <xdr:to>
      <xdr:col>24</xdr:col>
      <xdr:colOff>609600</xdr:colOff>
      <xdr:row>15</xdr:row>
      <xdr:rowOff>167227</xdr:rowOff>
    </xdr:to>
    <xdr:sp macro="" textlink="">
      <xdr:nvSpPr>
        <xdr:cNvPr id="454" name="円/楕円 453"/>
        <xdr:cNvSpPr/>
      </xdr:nvSpPr>
      <xdr:spPr>
        <a:xfrm>
          <a:off x="16967200" y="26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158354</xdr:rowOff>
    </xdr:from>
    <xdr:ext cx="762000" cy="259045"/>
    <xdr:sp macro="" textlink="">
      <xdr:nvSpPr>
        <xdr:cNvPr id="455" name="将来負担の状況該当値テキスト"/>
        <xdr:cNvSpPr txBox="1"/>
      </xdr:nvSpPr>
      <xdr:spPr>
        <a:xfrm>
          <a:off x="17106900" y="255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75279</xdr:rowOff>
    </xdr:from>
    <xdr:to>
      <xdr:col>23</xdr:col>
      <xdr:colOff>457200</xdr:colOff>
      <xdr:row>16</xdr:row>
      <xdr:rowOff>5429</xdr:rowOff>
    </xdr:to>
    <xdr:sp macro="" textlink="">
      <xdr:nvSpPr>
        <xdr:cNvPr id="456" name="円/楕円 455"/>
        <xdr:cNvSpPr/>
      </xdr:nvSpPr>
      <xdr:spPr>
        <a:xfrm>
          <a:off x="16129000" y="26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15606</xdr:rowOff>
    </xdr:from>
    <xdr:ext cx="736600" cy="259045"/>
    <xdr:sp macro="" textlink="">
      <xdr:nvSpPr>
        <xdr:cNvPr id="457" name="テキスト ボックス 456"/>
        <xdr:cNvSpPr txBox="1"/>
      </xdr:nvSpPr>
      <xdr:spPr>
        <a:xfrm>
          <a:off x="15798800" y="241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9398</xdr:rowOff>
    </xdr:from>
    <xdr:to>
      <xdr:col>22</xdr:col>
      <xdr:colOff>254000</xdr:colOff>
      <xdr:row>16</xdr:row>
      <xdr:rowOff>110998</xdr:rowOff>
    </xdr:to>
    <xdr:sp macro="" textlink="">
      <xdr:nvSpPr>
        <xdr:cNvPr id="458" name="円/楕円 457"/>
        <xdr:cNvSpPr/>
      </xdr:nvSpPr>
      <xdr:spPr>
        <a:xfrm>
          <a:off x="15240000" y="27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121175</xdr:rowOff>
    </xdr:from>
    <xdr:ext cx="762000" cy="259045"/>
    <xdr:sp macro="" textlink="">
      <xdr:nvSpPr>
        <xdr:cNvPr id="459" name="テキスト ボックス 458"/>
        <xdr:cNvSpPr txBox="1"/>
      </xdr:nvSpPr>
      <xdr:spPr>
        <a:xfrm>
          <a:off x="14909800" y="252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148145</xdr:rowOff>
    </xdr:from>
    <xdr:to>
      <xdr:col>21</xdr:col>
      <xdr:colOff>50800</xdr:colOff>
      <xdr:row>17</xdr:row>
      <xdr:rowOff>78295</xdr:rowOff>
    </xdr:to>
    <xdr:sp macro="" textlink="">
      <xdr:nvSpPr>
        <xdr:cNvPr id="460" name="円/楕円 459"/>
        <xdr:cNvSpPr/>
      </xdr:nvSpPr>
      <xdr:spPr>
        <a:xfrm>
          <a:off x="14351000" y="28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88472</xdr:rowOff>
    </xdr:from>
    <xdr:ext cx="762000" cy="259045"/>
    <xdr:sp macro="" textlink="">
      <xdr:nvSpPr>
        <xdr:cNvPr id="461" name="テキスト ボックス 460"/>
        <xdr:cNvSpPr txBox="1"/>
      </xdr:nvSpPr>
      <xdr:spPr>
        <a:xfrm>
          <a:off x="14020800" y="266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81058</xdr:rowOff>
    </xdr:from>
    <xdr:to>
      <xdr:col>19</xdr:col>
      <xdr:colOff>533400</xdr:colOff>
      <xdr:row>18</xdr:row>
      <xdr:rowOff>11208</xdr:rowOff>
    </xdr:to>
    <xdr:sp macro="" textlink="">
      <xdr:nvSpPr>
        <xdr:cNvPr id="462" name="円/楕円 461"/>
        <xdr:cNvSpPr/>
      </xdr:nvSpPr>
      <xdr:spPr>
        <a:xfrm>
          <a:off x="13462000" y="299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21385</xdr:rowOff>
    </xdr:from>
    <xdr:ext cx="762000" cy="259045"/>
    <xdr:sp macro="" textlink="">
      <xdr:nvSpPr>
        <xdr:cNvPr id="463" name="テキスト ボックス 462"/>
        <xdr:cNvSpPr txBox="1"/>
      </xdr:nvSpPr>
      <xdr:spPr>
        <a:xfrm>
          <a:off x="13131800" y="2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55,779
55,564
97.82
19,290,822
18,603,315
638,935
12,063,994
17,510,137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職員給が増となったが、退職手当負担金が減となったことで人件費は減少している。一方で、臨時財政対策債が減となり経常一般財源等の総額が</a:t>
          </a:r>
          <a:r>
            <a:rPr kumimoji="1" lang="en-US" altLang="ja-JP" sz="1200">
              <a:latin typeface="ＭＳ Ｐゴシック"/>
            </a:rPr>
            <a:t>100</a:t>
          </a:r>
          <a:r>
            <a:rPr kumimoji="1" lang="ja-JP" altLang="en-US" sz="1200">
              <a:latin typeface="ＭＳ Ｐゴシック"/>
            </a:rPr>
            <a:t>百万円減少したことで、経常収支比率に係る人件費の割合は前年度に比べ</a:t>
          </a:r>
          <a:r>
            <a:rPr kumimoji="1" lang="en-US" altLang="ja-JP" sz="1200">
              <a:latin typeface="ＭＳ Ｐゴシック"/>
            </a:rPr>
            <a:t>0.1</a:t>
          </a:r>
          <a:r>
            <a:rPr kumimoji="1" lang="ja-JP" altLang="en-US" sz="1200">
              <a:latin typeface="ＭＳ Ｐゴシック"/>
            </a:rPr>
            <a:t>ポイント上昇した。類似団体平均値との比較では、依然として上回っていることから、今後とも、職員数の削減など行財政改革への取組みを推進して、人件費の削減に努めていく。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43180</xdr:rowOff>
    </xdr:from>
    <xdr:to>
      <xdr:col>7</xdr:col>
      <xdr:colOff>15875</xdr:colOff>
      <xdr:row>40</xdr:row>
      <xdr:rowOff>50800</xdr:rowOff>
    </xdr:to>
    <xdr:cxnSp macro="">
      <xdr:nvCxnSpPr>
        <xdr:cNvPr id="64" name="直線コネクタ 63"/>
        <xdr:cNvCxnSpPr/>
      </xdr:nvCxnSpPr>
      <xdr:spPr>
        <a:xfrm>
          <a:off x="3987800" y="6901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43180</xdr:rowOff>
    </xdr:from>
    <xdr:to>
      <xdr:col>5</xdr:col>
      <xdr:colOff>549275</xdr:colOff>
      <xdr:row>40</xdr:row>
      <xdr:rowOff>81280</xdr:rowOff>
    </xdr:to>
    <xdr:cxnSp macro="">
      <xdr:nvCxnSpPr>
        <xdr:cNvPr id="67" name="直線コネクタ 66"/>
        <xdr:cNvCxnSpPr/>
      </xdr:nvCxnSpPr>
      <xdr:spPr>
        <a:xfrm flipV="1">
          <a:off x="3098800" y="6901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73660</xdr:rowOff>
    </xdr:from>
    <xdr:to>
      <xdr:col>4</xdr:col>
      <xdr:colOff>346075</xdr:colOff>
      <xdr:row>40</xdr:row>
      <xdr:rowOff>81280</xdr:rowOff>
    </xdr:to>
    <xdr:cxnSp macro="">
      <xdr:nvCxnSpPr>
        <xdr:cNvPr id="70" name="直線コネクタ 69"/>
        <xdr:cNvCxnSpPr/>
      </xdr:nvCxnSpPr>
      <xdr:spPr>
        <a:xfrm>
          <a:off x="2209800" y="693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35560</xdr:rowOff>
    </xdr:from>
    <xdr:to>
      <xdr:col>3</xdr:col>
      <xdr:colOff>142875</xdr:colOff>
      <xdr:row>40</xdr:row>
      <xdr:rowOff>73660</xdr:rowOff>
    </xdr:to>
    <xdr:cxnSp macro="">
      <xdr:nvCxnSpPr>
        <xdr:cNvPr id="73" name="直線コネクタ 72"/>
        <xdr:cNvCxnSpPr/>
      </xdr:nvCxnSpPr>
      <xdr:spPr>
        <a:xfrm>
          <a:off x="1320800" y="6893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0</xdr:rowOff>
    </xdr:from>
    <xdr:to>
      <xdr:col>7</xdr:col>
      <xdr:colOff>66675</xdr:colOff>
      <xdr:row>40</xdr:row>
      <xdr:rowOff>101600</xdr:rowOff>
    </xdr:to>
    <xdr:sp macro="" textlink="">
      <xdr:nvSpPr>
        <xdr:cNvPr id="83" name="円/楕円 82"/>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143527</xdr:rowOff>
    </xdr:from>
    <xdr:ext cx="762000" cy="259045"/>
    <xdr:sp macro="" textlink="">
      <xdr:nvSpPr>
        <xdr:cNvPr id="84" name="人件費該当値テキスト"/>
        <xdr:cNvSpPr txBox="1"/>
      </xdr:nvSpPr>
      <xdr:spPr>
        <a:xfrm>
          <a:off x="4914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163830</xdr:rowOff>
    </xdr:from>
    <xdr:to>
      <xdr:col>5</xdr:col>
      <xdr:colOff>600075</xdr:colOff>
      <xdr:row>40</xdr:row>
      <xdr:rowOff>93980</xdr:rowOff>
    </xdr:to>
    <xdr:sp macro="" textlink="">
      <xdr:nvSpPr>
        <xdr:cNvPr id="85" name="円/楕円 84"/>
        <xdr:cNvSpPr/>
      </xdr:nvSpPr>
      <xdr:spPr>
        <a:xfrm>
          <a:off x="3937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78757</xdr:rowOff>
    </xdr:from>
    <xdr:ext cx="736600" cy="259045"/>
    <xdr:sp macro="" textlink="">
      <xdr:nvSpPr>
        <xdr:cNvPr id="86" name="テキスト ボックス 85"/>
        <xdr:cNvSpPr txBox="1"/>
      </xdr:nvSpPr>
      <xdr:spPr>
        <a:xfrm>
          <a:off x="3606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30480</xdr:rowOff>
    </xdr:from>
    <xdr:to>
      <xdr:col>4</xdr:col>
      <xdr:colOff>396875</xdr:colOff>
      <xdr:row>40</xdr:row>
      <xdr:rowOff>132080</xdr:rowOff>
    </xdr:to>
    <xdr:sp macro="" textlink="">
      <xdr:nvSpPr>
        <xdr:cNvPr id="87" name="円/楕円 86"/>
        <xdr:cNvSpPr/>
      </xdr:nvSpPr>
      <xdr:spPr>
        <a:xfrm>
          <a:off x="3048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116857</xdr:rowOff>
    </xdr:from>
    <xdr:ext cx="762000" cy="259045"/>
    <xdr:sp macro="" textlink="">
      <xdr:nvSpPr>
        <xdr:cNvPr id="88" name="テキスト ボックス 87"/>
        <xdr:cNvSpPr txBox="1"/>
      </xdr:nvSpPr>
      <xdr:spPr>
        <a:xfrm>
          <a:off x="2717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22860</xdr:rowOff>
    </xdr:from>
    <xdr:to>
      <xdr:col>3</xdr:col>
      <xdr:colOff>193675</xdr:colOff>
      <xdr:row>40</xdr:row>
      <xdr:rowOff>124460</xdr:rowOff>
    </xdr:to>
    <xdr:sp macro="" textlink="">
      <xdr:nvSpPr>
        <xdr:cNvPr id="89" name="円/楕円 88"/>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109237</xdr:rowOff>
    </xdr:from>
    <xdr:ext cx="762000" cy="259045"/>
    <xdr:sp macro="" textlink="">
      <xdr:nvSpPr>
        <xdr:cNvPr id="90" name="テキスト ボックス 89"/>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156210</xdr:rowOff>
    </xdr:from>
    <xdr:to>
      <xdr:col>1</xdr:col>
      <xdr:colOff>676275</xdr:colOff>
      <xdr:row>40</xdr:row>
      <xdr:rowOff>86360</xdr:rowOff>
    </xdr:to>
    <xdr:sp macro="" textlink="">
      <xdr:nvSpPr>
        <xdr:cNvPr id="91" name="円/楕円 90"/>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71137</xdr:rowOff>
    </xdr:from>
    <xdr:ext cx="762000" cy="259045"/>
    <xdr:sp macro="" textlink="">
      <xdr:nvSpPr>
        <xdr:cNvPr id="92" name="テキスト ボックス 91"/>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業務系システム管理事業や予防接種事業の増などにより、経常収支比率に係る物件費の割合は、前年度より</a:t>
          </a:r>
          <a:r>
            <a:rPr kumimoji="1" lang="en-US" altLang="ja-JP" sz="1200">
              <a:latin typeface="ＭＳ Ｐゴシック"/>
            </a:rPr>
            <a:t>0.2</a:t>
          </a:r>
          <a:r>
            <a:rPr kumimoji="1" lang="ja-JP" altLang="en-US" sz="1200">
              <a:latin typeface="ＭＳ Ｐゴシック"/>
            </a:rPr>
            <a:t>ポイント上昇し</a:t>
          </a:r>
          <a:r>
            <a:rPr kumimoji="1" lang="en-US" altLang="ja-JP" sz="1200">
              <a:latin typeface="ＭＳ Ｐゴシック"/>
            </a:rPr>
            <a:t>13.4</a:t>
          </a:r>
          <a:r>
            <a:rPr kumimoji="1" lang="ja-JP" altLang="en-US" sz="1200">
              <a:latin typeface="ＭＳ Ｐゴシック"/>
            </a:rPr>
            <a:t>％となったが、類似団体平均は下回っている状況にある。今後とも、施設の統廃合、委託事業の内容検証、施設管理経費の見直し等を通し、経費の徹底した節減・合理化を図る。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119380</xdr:rowOff>
    </xdr:to>
    <xdr:cxnSp macro="">
      <xdr:nvCxnSpPr>
        <xdr:cNvPr id="125" name="直線コネクタ 124"/>
        <xdr:cNvCxnSpPr/>
      </xdr:nvCxnSpPr>
      <xdr:spPr>
        <a:xfrm>
          <a:off x="15671800" y="2847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73660</xdr:rowOff>
    </xdr:from>
    <xdr:to>
      <xdr:col>22</xdr:col>
      <xdr:colOff>565150</xdr:colOff>
      <xdr:row>16</xdr:row>
      <xdr:rowOff>104140</xdr:rowOff>
    </xdr:to>
    <xdr:cxnSp macro="">
      <xdr:nvCxnSpPr>
        <xdr:cNvPr id="128" name="直線コネクタ 127"/>
        <xdr:cNvCxnSpPr/>
      </xdr:nvCxnSpPr>
      <xdr:spPr>
        <a:xfrm>
          <a:off x="14782800" y="281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16</xdr:row>
      <xdr:rowOff>73660</xdr:rowOff>
    </xdr:to>
    <xdr:cxnSp macro="">
      <xdr:nvCxnSpPr>
        <xdr:cNvPr id="131" name="直線コネクタ 130"/>
        <xdr:cNvCxnSpPr/>
      </xdr:nvCxnSpPr>
      <xdr:spPr>
        <a:xfrm>
          <a:off x="13893800" y="2710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130810</xdr:rowOff>
    </xdr:from>
    <xdr:to>
      <xdr:col>20</xdr:col>
      <xdr:colOff>158750</xdr:colOff>
      <xdr:row>15</xdr:row>
      <xdr:rowOff>138430</xdr:rowOff>
    </xdr:to>
    <xdr:cxnSp macro="">
      <xdr:nvCxnSpPr>
        <xdr:cNvPr id="134" name="直線コネクタ 133"/>
        <xdr:cNvCxnSpPr/>
      </xdr:nvCxnSpPr>
      <xdr:spPr>
        <a:xfrm>
          <a:off x="13004800" y="270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4" name="円/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6" name="円/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7" name="テキスト ボックス 14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22860</xdr:rowOff>
    </xdr:from>
    <xdr:to>
      <xdr:col>21</xdr:col>
      <xdr:colOff>412750</xdr:colOff>
      <xdr:row>16</xdr:row>
      <xdr:rowOff>124460</xdr:rowOff>
    </xdr:to>
    <xdr:sp macro="" textlink="">
      <xdr:nvSpPr>
        <xdr:cNvPr id="148" name="円/楕円 147"/>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49" name="テキスト ボックス 148"/>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0" name="円/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1" name="テキスト ボックス 150"/>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52" name="円/楕円 151"/>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53" name="テキスト ボックス 152"/>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障害福祉サービス給付事業や民間保育所児童入所事業の増などにより、前年度に比べ</a:t>
          </a:r>
          <a:r>
            <a:rPr kumimoji="1" lang="en-US" altLang="ja-JP" sz="1200">
              <a:latin typeface="ＭＳ Ｐゴシック"/>
            </a:rPr>
            <a:t>0.9</a:t>
          </a:r>
          <a:r>
            <a:rPr kumimoji="1" lang="ja-JP" altLang="en-US" sz="1200">
              <a:latin typeface="ＭＳ Ｐゴシック"/>
            </a:rPr>
            <a:t>ポイント上昇した。例年、類似団体平均を下回っているが、今後も扶助費は増加傾向が続くと見込まれるため、資格審査等の適正化や自立支援施策を併せて実施し、制度の適正な執行を通じて扶助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138430</xdr:rowOff>
    </xdr:from>
    <xdr:to>
      <xdr:col>7</xdr:col>
      <xdr:colOff>15875</xdr:colOff>
      <xdr:row>54</xdr:row>
      <xdr:rowOff>35560</xdr:rowOff>
    </xdr:to>
    <xdr:cxnSp macro="">
      <xdr:nvCxnSpPr>
        <xdr:cNvPr id="186" name="直線コネクタ 185"/>
        <xdr:cNvCxnSpPr/>
      </xdr:nvCxnSpPr>
      <xdr:spPr>
        <a:xfrm>
          <a:off x="3987800" y="9225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138430</xdr:rowOff>
    </xdr:from>
    <xdr:to>
      <xdr:col>5</xdr:col>
      <xdr:colOff>549275</xdr:colOff>
      <xdr:row>53</xdr:row>
      <xdr:rowOff>161290</xdr:rowOff>
    </xdr:to>
    <xdr:cxnSp macro="">
      <xdr:nvCxnSpPr>
        <xdr:cNvPr id="189" name="直線コネクタ 188"/>
        <xdr:cNvCxnSpPr/>
      </xdr:nvCxnSpPr>
      <xdr:spPr>
        <a:xfrm flipV="1">
          <a:off x="3098800" y="9225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130810</xdr:rowOff>
    </xdr:from>
    <xdr:to>
      <xdr:col>4</xdr:col>
      <xdr:colOff>346075</xdr:colOff>
      <xdr:row>53</xdr:row>
      <xdr:rowOff>161290</xdr:rowOff>
    </xdr:to>
    <xdr:cxnSp macro="">
      <xdr:nvCxnSpPr>
        <xdr:cNvPr id="192" name="直線コネクタ 191"/>
        <xdr:cNvCxnSpPr/>
      </xdr:nvCxnSpPr>
      <xdr:spPr>
        <a:xfrm>
          <a:off x="2209800" y="9217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77470</xdr:rowOff>
    </xdr:from>
    <xdr:to>
      <xdr:col>3</xdr:col>
      <xdr:colOff>142875</xdr:colOff>
      <xdr:row>53</xdr:row>
      <xdr:rowOff>130810</xdr:rowOff>
    </xdr:to>
    <xdr:cxnSp macro="">
      <xdr:nvCxnSpPr>
        <xdr:cNvPr id="195" name="直線コネクタ 194"/>
        <xdr:cNvCxnSpPr/>
      </xdr:nvCxnSpPr>
      <xdr:spPr>
        <a:xfrm>
          <a:off x="1320800" y="9164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156210</xdr:rowOff>
    </xdr:from>
    <xdr:to>
      <xdr:col>7</xdr:col>
      <xdr:colOff>66675</xdr:colOff>
      <xdr:row>54</xdr:row>
      <xdr:rowOff>86360</xdr:rowOff>
    </xdr:to>
    <xdr:sp macro="" textlink="">
      <xdr:nvSpPr>
        <xdr:cNvPr id="205" name="円/楕円 204"/>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1287</xdr:rowOff>
    </xdr:from>
    <xdr:ext cx="762000" cy="259045"/>
    <xdr:sp macro="" textlink="">
      <xdr:nvSpPr>
        <xdr:cNvPr id="206" name="扶助費該当値テキスト"/>
        <xdr:cNvSpPr txBox="1"/>
      </xdr:nvSpPr>
      <xdr:spPr>
        <a:xfrm>
          <a:off x="4914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87630</xdr:rowOff>
    </xdr:from>
    <xdr:to>
      <xdr:col>5</xdr:col>
      <xdr:colOff>600075</xdr:colOff>
      <xdr:row>54</xdr:row>
      <xdr:rowOff>17780</xdr:rowOff>
    </xdr:to>
    <xdr:sp macro="" textlink="">
      <xdr:nvSpPr>
        <xdr:cNvPr id="207" name="円/楕円 206"/>
        <xdr:cNvSpPr/>
      </xdr:nvSpPr>
      <xdr:spPr>
        <a:xfrm>
          <a:off x="3937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27957</xdr:rowOff>
    </xdr:from>
    <xdr:ext cx="736600" cy="259045"/>
    <xdr:sp macro="" textlink="">
      <xdr:nvSpPr>
        <xdr:cNvPr id="208" name="テキスト ボックス 207"/>
        <xdr:cNvSpPr txBox="1"/>
      </xdr:nvSpPr>
      <xdr:spPr>
        <a:xfrm>
          <a:off x="3606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110490</xdr:rowOff>
    </xdr:from>
    <xdr:to>
      <xdr:col>4</xdr:col>
      <xdr:colOff>396875</xdr:colOff>
      <xdr:row>54</xdr:row>
      <xdr:rowOff>40640</xdr:rowOff>
    </xdr:to>
    <xdr:sp macro="" textlink="">
      <xdr:nvSpPr>
        <xdr:cNvPr id="209" name="円/楕円 208"/>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50817</xdr:rowOff>
    </xdr:from>
    <xdr:ext cx="762000" cy="259045"/>
    <xdr:sp macro="" textlink="">
      <xdr:nvSpPr>
        <xdr:cNvPr id="210" name="テキスト ボックス 209"/>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80010</xdr:rowOff>
    </xdr:from>
    <xdr:to>
      <xdr:col>3</xdr:col>
      <xdr:colOff>193675</xdr:colOff>
      <xdr:row>54</xdr:row>
      <xdr:rowOff>10160</xdr:rowOff>
    </xdr:to>
    <xdr:sp macro="" textlink="">
      <xdr:nvSpPr>
        <xdr:cNvPr id="211" name="円/楕円 210"/>
        <xdr:cNvSpPr/>
      </xdr:nvSpPr>
      <xdr:spPr>
        <a:xfrm>
          <a:off x="2159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20337</xdr:rowOff>
    </xdr:from>
    <xdr:ext cx="762000" cy="259045"/>
    <xdr:sp macro="" textlink="">
      <xdr:nvSpPr>
        <xdr:cNvPr id="212" name="テキスト ボックス 211"/>
        <xdr:cNvSpPr txBox="1"/>
      </xdr:nvSpPr>
      <xdr:spPr>
        <a:xfrm>
          <a:off x="1828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26670</xdr:rowOff>
    </xdr:from>
    <xdr:to>
      <xdr:col>1</xdr:col>
      <xdr:colOff>676275</xdr:colOff>
      <xdr:row>53</xdr:row>
      <xdr:rowOff>128270</xdr:rowOff>
    </xdr:to>
    <xdr:sp macro="" textlink="">
      <xdr:nvSpPr>
        <xdr:cNvPr id="213" name="円/楕円 212"/>
        <xdr:cNvSpPr/>
      </xdr:nvSpPr>
      <xdr:spPr>
        <a:xfrm>
          <a:off x="1270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138447</xdr:rowOff>
    </xdr:from>
    <xdr:ext cx="762000" cy="259045"/>
    <xdr:sp macro="" textlink="">
      <xdr:nvSpPr>
        <xdr:cNvPr id="214" name="テキスト ボックス 213"/>
        <xdr:cNvSpPr txBox="1"/>
      </xdr:nvSpPr>
      <xdr:spPr>
        <a:xfrm>
          <a:off x="939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「その他」のうち繰出金に係る経常経費充当一般財源等が</a:t>
          </a:r>
          <a:r>
            <a:rPr kumimoji="1" lang="en-US" altLang="ja-JP" sz="1100">
              <a:latin typeface="ＭＳ Ｐゴシック"/>
            </a:rPr>
            <a:t>47</a:t>
          </a:r>
          <a:r>
            <a:rPr kumimoji="1" lang="ja-JP" altLang="en-US" sz="1100">
              <a:latin typeface="ＭＳ Ｐゴシック"/>
            </a:rPr>
            <a:t>百万円減少したことで、前年度に比べ</a:t>
          </a:r>
          <a:r>
            <a:rPr kumimoji="1" lang="en-US" altLang="ja-JP" sz="1100">
              <a:latin typeface="ＭＳ Ｐゴシック"/>
            </a:rPr>
            <a:t>0.2</a:t>
          </a:r>
          <a:r>
            <a:rPr kumimoji="1" lang="ja-JP" altLang="en-US" sz="1100">
              <a:latin typeface="ＭＳ Ｐゴシック"/>
            </a:rPr>
            <a:t>ポイント低下した。しかし、類似団体平均を</a:t>
          </a:r>
          <a:r>
            <a:rPr kumimoji="1" lang="en-US" altLang="ja-JP" sz="1100">
              <a:latin typeface="ＭＳ Ｐゴシック"/>
            </a:rPr>
            <a:t>2.7</a:t>
          </a:r>
          <a:r>
            <a:rPr kumimoji="1" lang="ja-JP" altLang="en-US" sz="1100">
              <a:latin typeface="ＭＳ Ｐゴシック"/>
            </a:rPr>
            <a:t>ポイント上回っている状況となっており、その主な要因は、介護保険や後期高齢者医療において、給付費等の増加に伴い両特別会計への繰出金が増加していることが挙げられる。また、下水道事業や農業集落排水整備事業についても公営企業債償還等により繰出金が高水準で推移することが見込まれるため、公営企業の事業内容を精査するとともに、国民健康保険や介護保険、後期高齢者医療においても保険料徴収率の向上を図ることで繰出金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43180</xdr:rowOff>
    </xdr:from>
    <xdr:to>
      <xdr:col>24</xdr:col>
      <xdr:colOff>31750</xdr:colOff>
      <xdr:row>58</xdr:row>
      <xdr:rowOff>58420</xdr:rowOff>
    </xdr:to>
    <xdr:cxnSp macro="">
      <xdr:nvCxnSpPr>
        <xdr:cNvPr id="247" name="直線コネクタ 246"/>
        <xdr:cNvCxnSpPr/>
      </xdr:nvCxnSpPr>
      <xdr:spPr>
        <a:xfrm flipV="1">
          <a:off x="15671800" y="9987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58420</xdr:rowOff>
    </xdr:to>
    <xdr:cxnSp macro="">
      <xdr:nvCxnSpPr>
        <xdr:cNvPr id="250" name="直線コネクタ 249"/>
        <xdr:cNvCxnSpPr/>
      </xdr:nvCxnSpPr>
      <xdr:spPr>
        <a:xfrm>
          <a:off x="14782800" y="997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35560</xdr:rowOff>
    </xdr:to>
    <xdr:cxnSp macro="">
      <xdr:nvCxnSpPr>
        <xdr:cNvPr id="253" name="直線コネクタ 252"/>
        <xdr:cNvCxnSpPr/>
      </xdr:nvCxnSpPr>
      <xdr:spPr>
        <a:xfrm>
          <a:off x="13893800" y="994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50800</xdr:rowOff>
    </xdr:to>
    <xdr:cxnSp macro="">
      <xdr:nvCxnSpPr>
        <xdr:cNvPr id="256" name="直線コネクタ 255"/>
        <xdr:cNvCxnSpPr/>
      </xdr:nvCxnSpPr>
      <xdr:spPr>
        <a:xfrm flipV="1">
          <a:off x="13004800" y="9941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66" name="円/楕円 265"/>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67"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68" name="円/楕円 267"/>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69" name="テキスト ボックス 268"/>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0" name="円/楕円 269"/>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1" name="テキスト ボックス 270"/>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2" name="円/楕円 271"/>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3" name="テキスト ボックス 272"/>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4" name="円/楕円 273"/>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5" name="テキスト ボックス 274"/>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大宮地方環境整備組合負担金や就園奨励事業の増などにより、前年度に比べ</a:t>
          </a:r>
          <a:r>
            <a:rPr kumimoji="1" lang="en-US" altLang="ja-JP" sz="1200">
              <a:latin typeface="ＭＳ Ｐゴシック"/>
            </a:rPr>
            <a:t>0.3</a:t>
          </a:r>
          <a:r>
            <a:rPr kumimoji="1" lang="ja-JP" altLang="en-US" sz="1200">
              <a:latin typeface="ＭＳ Ｐゴシック"/>
            </a:rPr>
            <a:t>ポイント上昇したが、類似団体平均からは</a:t>
          </a:r>
          <a:r>
            <a:rPr kumimoji="1" lang="en-US" altLang="ja-JP" sz="1200">
              <a:latin typeface="ＭＳ Ｐゴシック"/>
            </a:rPr>
            <a:t>4.0</a:t>
          </a:r>
          <a:r>
            <a:rPr kumimoji="1" lang="ja-JP" altLang="en-US" sz="1200">
              <a:latin typeface="ＭＳ Ｐゴシック"/>
            </a:rPr>
            <a:t>ポイント下回っている状況である。今後も補助金等審議会などを通じて補助金の見直しを行うなど適正な水準で推移するよう努める。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14986</xdr:rowOff>
    </xdr:to>
    <xdr:cxnSp macro="">
      <xdr:nvCxnSpPr>
        <xdr:cNvPr id="305" name="直線コネクタ 304"/>
        <xdr:cNvCxnSpPr/>
      </xdr:nvCxnSpPr>
      <xdr:spPr>
        <a:xfrm>
          <a:off x="15671800" y="60020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5842</xdr:rowOff>
    </xdr:to>
    <xdr:cxnSp macro="">
      <xdr:nvCxnSpPr>
        <xdr:cNvPr id="308" name="直線コネクタ 307"/>
        <xdr:cNvCxnSpPr/>
      </xdr:nvCxnSpPr>
      <xdr:spPr>
        <a:xfrm flipV="1">
          <a:off x="14782800" y="6002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5842</xdr:rowOff>
    </xdr:from>
    <xdr:to>
      <xdr:col>21</xdr:col>
      <xdr:colOff>361950</xdr:colOff>
      <xdr:row>35</xdr:row>
      <xdr:rowOff>14986</xdr:rowOff>
    </xdr:to>
    <xdr:cxnSp macro="">
      <xdr:nvCxnSpPr>
        <xdr:cNvPr id="311" name="直線コネクタ 310"/>
        <xdr:cNvCxnSpPr/>
      </xdr:nvCxnSpPr>
      <xdr:spPr>
        <a:xfrm flipV="1">
          <a:off x="13893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14986</xdr:rowOff>
    </xdr:from>
    <xdr:to>
      <xdr:col>20</xdr:col>
      <xdr:colOff>158750</xdr:colOff>
      <xdr:row>35</xdr:row>
      <xdr:rowOff>24130</xdr:rowOff>
    </xdr:to>
    <xdr:cxnSp macro="">
      <xdr:nvCxnSpPr>
        <xdr:cNvPr id="314" name="直線コネクタ 313"/>
        <xdr:cNvCxnSpPr/>
      </xdr:nvCxnSpPr>
      <xdr:spPr>
        <a:xfrm flipV="1">
          <a:off x="13004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135636</xdr:rowOff>
    </xdr:from>
    <xdr:to>
      <xdr:col>24</xdr:col>
      <xdr:colOff>82550</xdr:colOff>
      <xdr:row>35</xdr:row>
      <xdr:rowOff>65786</xdr:rowOff>
    </xdr:to>
    <xdr:sp macro="" textlink="">
      <xdr:nvSpPr>
        <xdr:cNvPr id="324" name="円/楕円 323"/>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152163</xdr:rowOff>
    </xdr:from>
    <xdr:ext cx="762000" cy="259045"/>
    <xdr:sp macro="" textlink="">
      <xdr:nvSpPr>
        <xdr:cNvPr id="325"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26" name="円/楕円 325"/>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27" name="テキスト ボックス 326"/>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126492</xdr:rowOff>
    </xdr:from>
    <xdr:to>
      <xdr:col>21</xdr:col>
      <xdr:colOff>412750</xdr:colOff>
      <xdr:row>35</xdr:row>
      <xdr:rowOff>56642</xdr:rowOff>
    </xdr:to>
    <xdr:sp macro="" textlink="">
      <xdr:nvSpPr>
        <xdr:cNvPr id="328" name="円/楕円 327"/>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66819</xdr:rowOff>
    </xdr:from>
    <xdr:ext cx="762000" cy="259045"/>
    <xdr:sp macro="" textlink="">
      <xdr:nvSpPr>
        <xdr:cNvPr id="329" name="テキスト ボックス 328"/>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135636</xdr:rowOff>
    </xdr:from>
    <xdr:to>
      <xdr:col>20</xdr:col>
      <xdr:colOff>209550</xdr:colOff>
      <xdr:row>35</xdr:row>
      <xdr:rowOff>65786</xdr:rowOff>
    </xdr:to>
    <xdr:sp macro="" textlink="">
      <xdr:nvSpPr>
        <xdr:cNvPr id="330" name="円/楕円 329"/>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75963</xdr:rowOff>
    </xdr:from>
    <xdr:ext cx="762000" cy="259045"/>
    <xdr:sp macro="" textlink="">
      <xdr:nvSpPr>
        <xdr:cNvPr id="331" name="テキスト ボックス 330"/>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2" name="円/楕円 331"/>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3" name="テキスト ボックス 332"/>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毎年度の元金償還額の範囲内での市債の発行に努めてきたことにより、償還元金と利子はそれぞれ前年より減となったが、臨時財政対策債が減となり経常一般財源等の総額が</a:t>
          </a:r>
          <a:r>
            <a:rPr kumimoji="1" lang="en-US" altLang="ja-JP" sz="1200">
              <a:latin typeface="ＭＳ Ｐゴシック"/>
            </a:rPr>
            <a:t>100</a:t>
          </a:r>
          <a:r>
            <a:rPr kumimoji="1" lang="ja-JP" altLang="en-US" sz="1200">
              <a:latin typeface="ＭＳ Ｐゴシック"/>
            </a:rPr>
            <a:t>百万円減少したことで、経常収支比率に係る公債費の割合は前年度に比べ</a:t>
          </a:r>
          <a:r>
            <a:rPr kumimoji="1" lang="en-US" altLang="ja-JP" sz="1200">
              <a:latin typeface="ＭＳ Ｐゴシック"/>
            </a:rPr>
            <a:t>0.4</a:t>
          </a:r>
          <a:r>
            <a:rPr kumimoji="1" lang="ja-JP" altLang="en-US" sz="1200">
              <a:latin typeface="ＭＳ Ｐゴシック"/>
            </a:rPr>
            <a:t>ポイント上昇したが、類似団体平均は下回っている状況にある。今後も引き続き市債発行の抑制に取り組むとともに、後年度の公債費の推移を考慮した償還条件を設定し、公債費の抑制を図る。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106426</xdr:rowOff>
    </xdr:to>
    <xdr:cxnSp macro="">
      <xdr:nvCxnSpPr>
        <xdr:cNvPr id="363" name="直線コネクタ 362"/>
        <xdr:cNvCxnSpPr/>
      </xdr:nvCxnSpPr>
      <xdr:spPr>
        <a:xfrm>
          <a:off x="3987800" y="132897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77</xdr:row>
      <xdr:rowOff>129287</xdr:rowOff>
    </xdr:to>
    <xdr:cxnSp macro="">
      <xdr:nvCxnSpPr>
        <xdr:cNvPr id="366" name="直線コネクタ 365"/>
        <xdr:cNvCxnSpPr/>
      </xdr:nvCxnSpPr>
      <xdr:spPr>
        <a:xfrm flipV="1">
          <a:off x="3098800" y="13289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129287</xdr:rowOff>
    </xdr:from>
    <xdr:to>
      <xdr:col>4</xdr:col>
      <xdr:colOff>346075</xdr:colOff>
      <xdr:row>77</xdr:row>
      <xdr:rowOff>143002</xdr:rowOff>
    </xdr:to>
    <xdr:cxnSp macro="">
      <xdr:nvCxnSpPr>
        <xdr:cNvPr id="369" name="直線コネクタ 368"/>
        <xdr:cNvCxnSpPr/>
      </xdr:nvCxnSpPr>
      <xdr:spPr>
        <a:xfrm flipV="1">
          <a:off x="2209800" y="13330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101854</xdr:rowOff>
    </xdr:from>
    <xdr:to>
      <xdr:col>3</xdr:col>
      <xdr:colOff>142875</xdr:colOff>
      <xdr:row>77</xdr:row>
      <xdr:rowOff>143002</xdr:rowOff>
    </xdr:to>
    <xdr:cxnSp macro="">
      <xdr:nvCxnSpPr>
        <xdr:cNvPr id="372" name="直線コネクタ 371"/>
        <xdr:cNvCxnSpPr/>
      </xdr:nvCxnSpPr>
      <xdr:spPr>
        <a:xfrm>
          <a:off x="1320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82" name="円/楕円 381"/>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72153</xdr:rowOff>
    </xdr:from>
    <xdr:ext cx="762000" cy="259045"/>
    <xdr:sp macro="" textlink="">
      <xdr:nvSpPr>
        <xdr:cNvPr id="383" name="公債費該当値テキスト"/>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84" name="円/楕円 383"/>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85" name="テキスト ボックス 384"/>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86" name="円/楕円 385"/>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87" name="テキスト ボックス 386"/>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92202</xdr:rowOff>
    </xdr:from>
    <xdr:to>
      <xdr:col>3</xdr:col>
      <xdr:colOff>193675</xdr:colOff>
      <xdr:row>78</xdr:row>
      <xdr:rowOff>22352</xdr:rowOff>
    </xdr:to>
    <xdr:sp macro="" textlink="">
      <xdr:nvSpPr>
        <xdr:cNvPr id="388" name="円/楕円 387"/>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89" name="テキスト ボックス 388"/>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90" name="円/楕円 389"/>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91" name="テキスト ボックス 390"/>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「公債費」については類似団体平均を下回っているが、「公債費以外」の経常収支比率に係る割合は、</a:t>
          </a:r>
          <a:r>
            <a:rPr kumimoji="1" lang="en-US" altLang="ja-JP" sz="1200">
              <a:latin typeface="ＭＳ Ｐゴシック"/>
            </a:rPr>
            <a:t>2.5</a:t>
          </a:r>
          <a:r>
            <a:rPr kumimoji="1" lang="ja-JP" altLang="en-US" sz="1200">
              <a:latin typeface="ＭＳ Ｐゴシック"/>
            </a:rPr>
            <a:t>ポイント類似団体平均を上回っている状況である。公債費以外では、「その他」を除き前年度よりポイントが上昇している。今後とも、行財政改革への取り組みを通し、全体的な経常経費の削減に努める。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85089</xdr:rowOff>
    </xdr:to>
    <xdr:cxnSp macro="">
      <xdr:nvCxnSpPr>
        <xdr:cNvPr id="424" name="直線コネクタ 423"/>
        <xdr:cNvCxnSpPr/>
      </xdr:nvCxnSpPr>
      <xdr:spPr>
        <a:xfrm>
          <a:off x="15671800" y="130657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43180</xdr:rowOff>
    </xdr:to>
    <xdr:cxnSp macro="">
      <xdr:nvCxnSpPr>
        <xdr:cNvPr id="427" name="直線コネクタ 426"/>
        <xdr:cNvCxnSpPr/>
      </xdr:nvCxnSpPr>
      <xdr:spPr>
        <a:xfrm flipV="1">
          <a:off x="14782800" y="13065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130810</xdr:rowOff>
    </xdr:from>
    <xdr:to>
      <xdr:col>21</xdr:col>
      <xdr:colOff>361950</xdr:colOff>
      <xdr:row>76</xdr:row>
      <xdr:rowOff>43180</xdr:rowOff>
    </xdr:to>
    <xdr:cxnSp macro="">
      <xdr:nvCxnSpPr>
        <xdr:cNvPr id="430" name="直線コネクタ 429"/>
        <xdr:cNvCxnSpPr/>
      </xdr:nvCxnSpPr>
      <xdr:spPr>
        <a:xfrm>
          <a:off x="13893800" y="12989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75</xdr:row>
      <xdr:rowOff>130810</xdr:rowOff>
    </xdr:to>
    <xdr:cxnSp macro="">
      <xdr:nvCxnSpPr>
        <xdr:cNvPr id="433" name="直線コネクタ 432"/>
        <xdr:cNvCxnSpPr/>
      </xdr:nvCxnSpPr>
      <xdr:spPr>
        <a:xfrm>
          <a:off x="13004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34289</xdr:rowOff>
    </xdr:from>
    <xdr:to>
      <xdr:col>24</xdr:col>
      <xdr:colOff>82550</xdr:colOff>
      <xdr:row>76</xdr:row>
      <xdr:rowOff>135889</xdr:rowOff>
    </xdr:to>
    <xdr:sp macro="" textlink="">
      <xdr:nvSpPr>
        <xdr:cNvPr id="443" name="円/楕円 442"/>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6366</xdr:rowOff>
    </xdr:from>
    <xdr:ext cx="762000" cy="259045"/>
    <xdr:sp macro="" textlink="">
      <xdr:nvSpPr>
        <xdr:cNvPr id="444" name="公債費以外該当値テキスト"/>
        <xdr:cNvSpPr txBox="1"/>
      </xdr:nvSpPr>
      <xdr:spPr>
        <a:xfrm>
          <a:off x="165989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5" name="円/楕円 444"/>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46" name="テキスト ボックス 445"/>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163830</xdr:rowOff>
    </xdr:from>
    <xdr:to>
      <xdr:col>21</xdr:col>
      <xdr:colOff>412750</xdr:colOff>
      <xdr:row>76</xdr:row>
      <xdr:rowOff>93980</xdr:rowOff>
    </xdr:to>
    <xdr:sp macro="" textlink="">
      <xdr:nvSpPr>
        <xdr:cNvPr id="447" name="円/楕円 446"/>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78757</xdr:rowOff>
    </xdr:from>
    <xdr:ext cx="762000" cy="259045"/>
    <xdr:sp macro="" textlink="">
      <xdr:nvSpPr>
        <xdr:cNvPr id="448" name="テキスト ボックス 447"/>
        <xdr:cNvSpPr txBox="1"/>
      </xdr:nvSpPr>
      <xdr:spPr>
        <a:xfrm>
          <a:off x="14401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80010</xdr:rowOff>
    </xdr:from>
    <xdr:to>
      <xdr:col>20</xdr:col>
      <xdr:colOff>209550</xdr:colOff>
      <xdr:row>76</xdr:row>
      <xdr:rowOff>10161</xdr:rowOff>
    </xdr:to>
    <xdr:sp macro="" textlink="">
      <xdr:nvSpPr>
        <xdr:cNvPr id="449" name="円/楕円 448"/>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166388</xdr:rowOff>
    </xdr:from>
    <xdr:ext cx="762000" cy="259045"/>
    <xdr:sp macro="" textlink="">
      <xdr:nvSpPr>
        <xdr:cNvPr id="450" name="テキスト ボックス 449"/>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1" name="円/楕円 450"/>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52" name="テキスト ボックス 451"/>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茨城県那珂市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99791</xdr:rowOff>
    </xdr:from>
    <xdr:to>
      <xdr:col>4</xdr:col>
      <xdr:colOff>1117600</xdr:colOff>
      <xdr:row>17</xdr:row>
      <xdr:rowOff>122292</xdr:rowOff>
    </xdr:to>
    <xdr:cxnSp macro="">
      <xdr:nvCxnSpPr>
        <xdr:cNvPr id="52" name="直線コネクタ 51"/>
        <xdr:cNvCxnSpPr/>
      </xdr:nvCxnSpPr>
      <xdr:spPr bwMode="auto">
        <a:xfrm flipV="1">
          <a:off x="5003800" y="3062066"/>
          <a:ext cx="647700" cy="22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105702</xdr:rowOff>
    </xdr:from>
    <xdr:to>
      <xdr:col>4</xdr:col>
      <xdr:colOff>469900</xdr:colOff>
      <xdr:row>17</xdr:row>
      <xdr:rowOff>122292</xdr:rowOff>
    </xdr:to>
    <xdr:cxnSp macro="">
      <xdr:nvCxnSpPr>
        <xdr:cNvPr id="55" name="直線コネクタ 54"/>
        <xdr:cNvCxnSpPr/>
      </xdr:nvCxnSpPr>
      <xdr:spPr bwMode="auto">
        <a:xfrm>
          <a:off x="4305300" y="3067977"/>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92950</xdr:rowOff>
    </xdr:from>
    <xdr:to>
      <xdr:col>3</xdr:col>
      <xdr:colOff>904875</xdr:colOff>
      <xdr:row>17</xdr:row>
      <xdr:rowOff>105702</xdr:rowOff>
    </xdr:to>
    <xdr:cxnSp macro="">
      <xdr:nvCxnSpPr>
        <xdr:cNvPr id="58" name="直線コネクタ 57"/>
        <xdr:cNvCxnSpPr/>
      </xdr:nvCxnSpPr>
      <xdr:spPr bwMode="auto">
        <a:xfrm>
          <a:off x="3606800" y="3055225"/>
          <a:ext cx="698500" cy="1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92950</xdr:rowOff>
    </xdr:from>
    <xdr:to>
      <xdr:col>3</xdr:col>
      <xdr:colOff>206375</xdr:colOff>
      <xdr:row>17</xdr:row>
      <xdr:rowOff>102094</xdr:rowOff>
    </xdr:to>
    <xdr:cxnSp macro="">
      <xdr:nvCxnSpPr>
        <xdr:cNvPr id="61" name="直線コネクタ 60"/>
        <xdr:cNvCxnSpPr/>
      </xdr:nvCxnSpPr>
      <xdr:spPr bwMode="auto">
        <a:xfrm flipV="1">
          <a:off x="2908300" y="3055225"/>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48991</xdr:rowOff>
    </xdr:from>
    <xdr:to>
      <xdr:col>5</xdr:col>
      <xdr:colOff>34925</xdr:colOff>
      <xdr:row>17</xdr:row>
      <xdr:rowOff>150591</xdr:rowOff>
    </xdr:to>
    <xdr:sp macro="" textlink="">
      <xdr:nvSpPr>
        <xdr:cNvPr id="71" name="円/楕円 70"/>
        <xdr:cNvSpPr/>
      </xdr:nvSpPr>
      <xdr:spPr bwMode="auto">
        <a:xfrm>
          <a:off x="5600700" y="3011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21068</xdr:rowOff>
    </xdr:from>
    <xdr:ext cx="762000" cy="259045"/>
    <xdr:sp macro="" textlink="">
      <xdr:nvSpPr>
        <xdr:cNvPr id="72" name="人口1人当たり決算額の推移該当値テキスト130"/>
        <xdr:cNvSpPr txBox="1"/>
      </xdr:nvSpPr>
      <xdr:spPr>
        <a:xfrm>
          <a:off x="5740400" y="298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73,583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71492</xdr:rowOff>
    </xdr:from>
    <xdr:to>
      <xdr:col>4</xdr:col>
      <xdr:colOff>520700</xdr:colOff>
      <xdr:row>18</xdr:row>
      <xdr:rowOff>1642</xdr:rowOff>
    </xdr:to>
    <xdr:sp macro="" textlink="">
      <xdr:nvSpPr>
        <xdr:cNvPr id="73" name="円/楕円 72"/>
        <xdr:cNvSpPr/>
      </xdr:nvSpPr>
      <xdr:spPr bwMode="auto">
        <a:xfrm>
          <a:off x="4953000" y="303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157869</xdr:rowOff>
    </xdr:from>
    <xdr:ext cx="736600" cy="259045"/>
    <xdr:sp macro="" textlink="">
      <xdr:nvSpPr>
        <xdr:cNvPr id="74" name="テキスト ボックス 73"/>
        <xdr:cNvSpPr txBox="1"/>
      </xdr:nvSpPr>
      <xdr:spPr>
        <a:xfrm>
          <a:off x="4622800" y="312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72,205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54902</xdr:rowOff>
    </xdr:from>
    <xdr:to>
      <xdr:col>3</xdr:col>
      <xdr:colOff>955675</xdr:colOff>
      <xdr:row>17</xdr:row>
      <xdr:rowOff>156502</xdr:rowOff>
    </xdr:to>
    <xdr:sp macro="" textlink="">
      <xdr:nvSpPr>
        <xdr:cNvPr id="75" name="円/楕円 74"/>
        <xdr:cNvSpPr/>
      </xdr:nvSpPr>
      <xdr:spPr bwMode="auto">
        <a:xfrm>
          <a:off x="4254500" y="301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141279</xdr:rowOff>
    </xdr:from>
    <xdr:ext cx="762000" cy="259045"/>
    <xdr:sp macro="" textlink="">
      <xdr:nvSpPr>
        <xdr:cNvPr id="76" name="テキスト ボックス 75"/>
        <xdr:cNvSpPr txBox="1"/>
      </xdr:nvSpPr>
      <xdr:spPr>
        <a:xfrm>
          <a:off x="3924300" y="310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73,221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42150</xdr:rowOff>
    </xdr:from>
    <xdr:to>
      <xdr:col>3</xdr:col>
      <xdr:colOff>257175</xdr:colOff>
      <xdr:row>17</xdr:row>
      <xdr:rowOff>143750</xdr:rowOff>
    </xdr:to>
    <xdr:sp macro="" textlink="">
      <xdr:nvSpPr>
        <xdr:cNvPr id="77" name="円/楕円 76"/>
        <xdr:cNvSpPr/>
      </xdr:nvSpPr>
      <xdr:spPr bwMode="auto">
        <a:xfrm>
          <a:off x="3556000" y="3004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128527</xdr:rowOff>
    </xdr:from>
    <xdr:ext cx="762000" cy="259045"/>
    <xdr:sp macro="" textlink="">
      <xdr:nvSpPr>
        <xdr:cNvPr id="78" name="テキスト ボックス 77"/>
        <xdr:cNvSpPr txBox="1"/>
      </xdr:nvSpPr>
      <xdr:spPr>
        <a:xfrm>
          <a:off x="3225800" y="3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74,002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51294</xdr:rowOff>
    </xdr:from>
    <xdr:to>
      <xdr:col>2</xdr:col>
      <xdr:colOff>692150</xdr:colOff>
      <xdr:row>17</xdr:row>
      <xdr:rowOff>152894</xdr:rowOff>
    </xdr:to>
    <xdr:sp macro="" textlink="">
      <xdr:nvSpPr>
        <xdr:cNvPr id="79" name="円/楕円 78"/>
        <xdr:cNvSpPr/>
      </xdr:nvSpPr>
      <xdr:spPr bwMode="auto">
        <a:xfrm>
          <a:off x="2857500" y="3013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137671</xdr:rowOff>
    </xdr:from>
    <xdr:ext cx="762000" cy="259045"/>
    <xdr:sp macro="" textlink="">
      <xdr:nvSpPr>
        <xdr:cNvPr id="80" name="テキスト ボックス 79"/>
        <xdr:cNvSpPr txBox="1"/>
      </xdr:nvSpPr>
      <xdr:spPr>
        <a:xfrm>
          <a:off x="2527300" y="309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295859</xdr:rowOff>
    </xdr:from>
    <xdr:to>
      <xdr:col>4</xdr:col>
      <xdr:colOff>1117600</xdr:colOff>
      <xdr:row>35</xdr:row>
      <xdr:rowOff>313175</xdr:rowOff>
    </xdr:to>
    <xdr:cxnSp macro="">
      <xdr:nvCxnSpPr>
        <xdr:cNvPr id="113" name="直線コネクタ 112"/>
        <xdr:cNvCxnSpPr/>
      </xdr:nvCxnSpPr>
      <xdr:spPr bwMode="auto">
        <a:xfrm flipV="1">
          <a:off x="5003800" y="6906209"/>
          <a:ext cx="647700" cy="17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251644</xdr:rowOff>
    </xdr:from>
    <xdr:to>
      <xdr:col>4</xdr:col>
      <xdr:colOff>469900</xdr:colOff>
      <xdr:row>35</xdr:row>
      <xdr:rowOff>313175</xdr:rowOff>
    </xdr:to>
    <xdr:cxnSp macro="">
      <xdr:nvCxnSpPr>
        <xdr:cNvPr id="116" name="直線コネクタ 115"/>
        <xdr:cNvCxnSpPr/>
      </xdr:nvCxnSpPr>
      <xdr:spPr bwMode="auto">
        <a:xfrm>
          <a:off x="4305300" y="6861994"/>
          <a:ext cx="698500" cy="61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146603</xdr:rowOff>
    </xdr:from>
    <xdr:to>
      <xdr:col>3</xdr:col>
      <xdr:colOff>904875</xdr:colOff>
      <xdr:row>35</xdr:row>
      <xdr:rowOff>251644</xdr:rowOff>
    </xdr:to>
    <xdr:cxnSp macro="">
      <xdr:nvCxnSpPr>
        <xdr:cNvPr id="119" name="直線コネクタ 118"/>
        <xdr:cNvCxnSpPr/>
      </xdr:nvCxnSpPr>
      <xdr:spPr bwMode="auto">
        <a:xfrm>
          <a:off x="3606800" y="6756953"/>
          <a:ext cx="698500" cy="105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133820</xdr:rowOff>
    </xdr:from>
    <xdr:to>
      <xdr:col>3</xdr:col>
      <xdr:colOff>206375</xdr:colOff>
      <xdr:row>35</xdr:row>
      <xdr:rowOff>146603</xdr:rowOff>
    </xdr:to>
    <xdr:cxnSp macro="">
      <xdr:nvCxnSpPr>
        <xdr:cNvPr id="122" name="直線コネクタ 121"/>
        <xdr:cNvCxnSpPr/>
      </xdr:nvCxnSpPr>
      <xdr:spPr bwMode="auto">
        <a:xfrm>
          <a:off x="2908300" y="6744170"/>
          <a:ext cx="698500" cy="12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245059</xdr:rowOff>
    </xdr:from>
    <xdr:to>
      <xdr:col>5</xdr:col>
      <xdr:colOff>34925</xdr:colOff>
      <xdr:row>36</xdr:row>
      <xdr:rowOff>3759</xdr:rowOff>
    </xdr:to>
    <xdr:sp macro="" textlink="">
      <xdr:nvSpPr>
        <xdr:cNvPr id="132" name="円/楕円 131"/>
        <xdr:cNvSpPr/>
      </xdr:nvSpPr>
      <xdr:spPr bwMode="auto">
        <a:xfrm>
          <a:off x="5600700" y="685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217136</xdr:rowOff>
    </xdr:from>
    <xdr:ext cx="762000" cy="259045"/>
    <xdr:sp macro="" textlink="">
      <xdr:nvSpPr>
        <xdr:cNvPr id="133" name="人口1人当たり決算額の推移該当値テキスト445"/>
        <xdr:cNvSpPr txBox="1"/>
      </xdr:nvSpPr>
      <xdr:spPr>
        <a:xfrm>
          <a:off x="5740400" y="682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262375</xdr:rowOff>
    </xdr:from>
    <xdr:to>
      <xdr:col>4</xdr:col>
      <xdr:colOff>520700</xdr:colOff>
      <xdr:row>36</xdr:row>
      <xdr:rowOff>21075</xdr:rowOff>
    </xdr:to>
    <xdr:sp macro="" textlink="">
      <xdr:nvSpPr>
        <xdr:cNvPr id="134" name="円/楕円 133"/>
        <xdr:cNvSpPr/>
      </xdr:nvSpPr>
      <xdr:spPr bwMode="auto">
        <a:xfrm>
          <a:off x="4953000" y="687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5852</xdr:rowOff>
    </xdr:from>
    <xdr:ext cx="736600" cy="259045"/>
    <xdr:sp macro="" textlink="">
      <xdr:nvSpPr>
        <xdr:cNvPr id="135" name="テキスト ボックス 134"/>
        <xdr:cNvSpPr txBox="1"/>
      </xdr:nvSpPr>
      <xdr:spPr>
        <a:xfrm>
          <a:off x="4622800" y="695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200844</xdr:rowOff>
    </xdr:from>
    <xdr:to>
      <xdr:col>3</xdr:col>
      <xdr:colOff>955675</xdr:colOff>
      <xdr:row>35</xdr:row>
      <xdr:rowOff>302444</xdr:rowOff>
    </xdr:to>
    <xdr:sp macro="" textlink="">
      <xdr:nvSpPr>
        <xdr:cNvPr id="136" name="円/楕円 135"/>
        <xdr:cNvSpPr/>
      </xdr:nvSpPr>
      <xdr:spPr bwMode="auto">
        <a:xfrm>
          <a:off x="4254500" y="6811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287221</xdr:rowOff>
    </xdr:from>
    <xdr:ext cx="762000" cy="259045"/>
    <xdr:sp macro="" textlink="">
      <xdr:nvSpPr>
        <xdr:cNvPr id="137" name="テキスト ボックス 136"/>
        <xdr:cNvSpPr txBox="1"/>
      </xdr:nvSpPr>
      <xdr:spPr>
        <a:xfrm>
          <a:off x="3924300" y="689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95803</xdr:rowOff>
    </xdr:from>
    <xdr:to>
      <xdr:col>3</xdr:col>
      <xdr:colOff>257175</xdr:colOff>
      <xdr:row>35</xdr:row>
      <xdr:rowOff>197403</xdr:rowOff>
    </xdr:to>
    <xdr:sp macro="" textlink="">
      <xdr:nvSpPr>
        <xdr:cNvPr id="138" name="円/楕円 137"/>
        <xdr:cNvSpPr/>
      </xdr:nvSpPr>
      <xdr:spPr bwMode="auto">
        <a:xfrm>
          <a:off x="3556000" y="6706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207580</xdr:rowOff>
    </xdr:from>
    <xdr:ext cx="762000" cy="259045"/>
    <xdr:sp macro="" textlink="">
      <xdr:nvSpPr>
        <xdr:cNvPr id="139" name="テキスト ボックス 138"/>
        <xdr:cNvSpPr txBox="1"/>
      </xdr:nvSpPr>
      <xdr:spPr>
        <a:xfrm>
          <a:off x="3225800" y="647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83020</xdr:rowOff>
    </xdr:from>
    <xdr:to>
      <xdr:col>2</xdr:col>
      <xdr:colOff>692150</xdr:colOff>
      <xdr:row>35</xdr:row>
      <xdr:rowOff>184620</xdr:rowOff>
    </xdr:to>
    <xdr:sp macro="" textlink="">
      <xdr:nvSpPr>
        <xdr:cNvPr id="140" name="円/楕円 139"/>
        <xdr:cNvSpPr/>
      </xdr:nvSpPr>
      <xdr:spPr bwMode="auto">
        <a:xfrm>
          <a:off x="2857500" y="6693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169397</xdr:rowOff>
    </xdr:from>
    <xdr:ext cx="762000" cy="259045"/>
    <xdr:sp macro="" textlink="">
      <xdr:nvSpPr>
        <xdr:cNvPr id="141" name="テキスト ボックス 140"/>
        <xdr:cNvSpPr txBox="1"/>
      </xdr:nvSpPr>
      <xdr:spPr>
        <a:xfrm>
          <a:off x="2527300" y="677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「那珂市財政健全化プラン」に基づき、職員数削減や事務事業見直し等により歳出の削減や、基金の積み増しを行うことで、財政調整基金残高は増加しており、財政調整基金残高の比率は</a:t>
          </a:r>
          <a:r>
            <a:rPr kumimoji="1" lang="en-US" altLang="ja-JP" sz="1200">
              <a:latin typeface="ＭＳ ゴシック" pitchFamily="49" charset="-128"/>
              <a:ea typeface="ＭＳ ゴシック" pitchFamily="49" charset="-128"/>
            </a:rPr>
            <a:t>1.26</a:t>
          </a:r>
          <a:r>
            <a:rPr kumimoji="1" lang="ja-JP" altLang="en-US" sz="1200">
              <a:latin typeface="ＭＳ ゴシック" pitchFamily="49" charset="-128"/>
              <a:ea typeface="ＭＳ ゴシック" pitchFamily="49" charset="-128"/>
            </a:rPr>
            <a:t>ポイント上昇した。</a:t>
          </a:r>
        </a:p>
        <a:p>
          <a:r>
            <a:rPr kumimoji="1" lang="ja-JP" altLang="en-US" sz="1200">
              <a:latin typeface="ＭＳ ゴシック" pitchFamily="49" charset="-128"/>
              <a:ea typeface="ＭＳ ゴシック" pitchFamily="49" charset="-128"/>
            </a:rPr>
            <a:t>実質収支比率は、国庫支出金や地方交付税の減少等により前年度より黒字額が減となったことで、前年度より</a:t>
          </a:r>
          <a:r>
            <a:rPr kumimoji="1" lang="en-US" altLang="ja-JP" sz="1200">
              <a:latin typeface="ＭＳ ゴシック" pitchFamily="49" charset="-128"/>
              <a:ea typeface="ＭＳ ゴシック" pitchFamily="49" charset="-128"/>
            </a:rPr>
            <a:t>2.99</a:t>
          </a:r>
          <a:r>
            <a:rPr kumimoji="1" lang="ja-JP" altLang="en-US" sz="1200">
              <a:latin typeface="ＭＳ ゴシック" pitchFamily="49" charset="-128"/>
              <a:ea typeface="ＭＳ ゴシック" pitchFamily="49" charset="-128"/>
            </a:rPr>
            <a:t>ポイント低下した。実質単年度収支比率では、実質収支額の減により、</a:t>
          </a:r>
          <a:r>
            <a:rPr kumimoji="1" lang="en-US" altLang="ja-JP" sz="1200">
              <a:latin typeface="ＭＳ ゴシック" pitchFamily="49" charset="-128"/>
              <a:ea typeface="ＭＳ ゴシック" pitchFamily="49" charset="-128"/>
            </a:rPr>
            <a:t>3.76</a:t>
          </a:r>
          <a:r>
            <a:rPr kumimoji="1" lang="ja-JP" altLang="en-US" sz="1200">
              <a:latin typeface="ＭＳ ゴシック" pitchFamily="49" charset="-128"/>
              <a:ea typeface="ＭＳ ゴシック" pitchFamily="49" charset="-128"/>
            </a:rPr>
            <a:t>ポイントの低下し、マイナス</a:t>
          </a:r>
          <a:r>
            <a:rPr kumimoji="1" lang="en-US" altLang="ja-JP" sz="1200">
              <a:latin typeface="ＭＳ ゴシック" pitchFamily="49" charset="-128"/>
              <a:ea typeface="ＭＳ ゴシック" pitchFamily="49" charset="-128"/>
            </a:rPr>
            <a:t>1.98</a:t>
          </a:r>
          <a:r>
            <a:rPr kumimoji="1" lang="ja-JP" altLang="en-US" sz="1200">
              <a:latin typeface="ＭＳ ゴシック" pitchFamily="49" charset="-128"/>
              <a:ea typeface="ＭＳ ゴシック" pitchFamily="49" charset="-128"/>
            </a:rPr>
            <a:t>％となった。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a:solidFill>
                <a:schemeClr val="dk1"/>
              </a:solidFill>
              <a:effectLst/>
              <a:latin typeface="+mn-lt"/>
              <a:ea typeface="+mn-ea"/>
              <a:cs typeface="+mn-cs"/>
            </a:rPr>
            <a:t>　</a:t>
          </a:r>
          <a:r>
            <a:rPr lang="ja-JP" altLang="ja-JP" sz="1200" b="0">
              <a:solidFill>
                <a:schemeClr val="dk1"/>
              </a:solidFill>
              <a:effectLst/>
              <a:latin typeface="+mn-lt"/>
              <a:ea typeface="+mn-ea"/>
              <a:cs typeface="+mn-cs"/>
            </a:rPr>
            <a:t>那珂市の実質赤字比率及び連結実質赤字比率の状況については、いずれの年度も黒字となっている。一般会計以外の各会計における対標準財政規模比率については、前年度に下水道事業特別会計が低下したが平成</a:t>
          </a:r>
          <a:r>
            <a:rPr lang="en-US" altLang="ja-JP" sz="1200" b="0">
              <a:solidFill>
                <a:schemeClr val="dk1"/>
              </a:solidFill>
              <a:effectLst/>
              <a:latin typeface="+mn-lt"/>
              <a:ea typeface="+mn-ea"/>
              <a:cs typeface="+mn-cs"/>
            </a:rPr>
            <a:t>26</a:t>
          </a:r>
          <a:r>
            <a:rPr lang="ja-JP" altLang="ja-JP" sz="1200" b="0">
              <a:solidFill>
                <a:schemeClr val="dk1"/>
              </a:solidFill>
              <a:effectLst/>
              <a:latin typeface="+mn-lt"/>
              <a:ea typeface="+mn-ea"/>
              <a:cs typeface="+mn-cs"/>
            </a:rPr>
            <a:t>年度は上昇しており、その他の会計については、各年度において大きな変化は見られない。</a:t>
          </a:r>
        </a:p>
        <a:p>
          <a:r>
            <a:rPr lang="ja-JP" altLang="en-US" sz="1200" b="0">
              <a:solidFill>
                <a:schemeClr val="dk1"/>
              </a:solidFill>
              <a:effectLst/>
              <a:latin typeface="+mn-lt"/>
              <a:ea typeface="+mn-ea"/>
              <a:cs typeface="+mn-cs"/>
            </a:rPr>
            <a:t>　</a:t>
          </a:r>
          <a:r>
            <a:rPr lang="ja-JP" altLang="ja-JP" sz="1200" b="0">
              <a:solidFill>
                <a:schemeClr val="dk1"/>
              </a:solidFill>
              <a:effectLst/>
              <a:latin typeface="+mn-lt"/>
              <a:ea typeface="+mn-ea"/>
              <a:cs typeface="+mn-cs"/>
            </a:rPr>
            <a:t>一般会計では、平成</a:t>
          </a:r>
          <a:r>
            <a:rPr lang="en-US" altLang="ja-JP" sz="1200" b="0">
              <a:solidFill>
                <a:schemeClr val="dk1"/>
              </a:solidFill>
              <a:effectLst/>
              <a:latin typeface="+mn-lt"/>
              <a:ea typeface="+mn-ea"/>
              <a:cs typeface="+mn-cs"/>
            </a:rPr>
            <a:t>20</a:t>
          </a:r>
          <a:r>
            <a:rPr lang="ja-JP" altLang="ja-JP" sz="1200" b="0">
              <a:solidFill>
                <a:schemeClr val="dk1"/>
              </a:solidFill>
              <a:effectLst/>
              <a:latin typeface="+mn-lt"/>
              <a:ea typeface="+mn-ea"/>
              <a:cs typeface="+mn-cs"/>
            </a:rPr>
            <a:t>年度に「那珂市財政健全化プラン」を策定後、市税等の徴収率の向上、入札差金の凍結、各種団体補助の削減をはじめとした財源の確保・歳出の削減を推進した結果、実質収支額は増加傾向となっていたが、平成</a:t>
          </a:r>
          <a:r>
            <a:rPr lang="en-US" altLang="ja-JP" sz="1200" b="0">
              <a:solidFill>
                <a:schemeClr val="dk1"/>
              </a:solidFill>
              <a:effectLst/>
              <a:latin typeface="+mn-lt"/>
              <a:ea typeface="+mn-ea"/>
              <a:cs typeface="+mn-cs"/>
            </a:rPr>
            <a:t>26</a:t>
          </a:r>
          <a:r>
            <a:rPr lang="ja-JP" altLang="ja-JP" sz="1200" b="0">
              <a:solidFill>
                <a:schemeClr val="dk1"/>
              </a:solidFill>
              <a:effectLst/>
              <a:latin typeface="+mn-lt"/>
              <a:ea typeface="+mn-ea"/>
              <a:cs typeface="+mn-cs"/>
            </a:rPr>
            <a:t>年度は国庫支出金や地方交付税の減少等により前年度より</a:t>
          </a:r>
          <a:r>
            <a:rPr lang="en-US" altLang="ja-JP" sz="1200" b="0">
              <a:solidFill>
                <a:schemeClr val="dk1"/>
              </a:solidFill>
              <a:effectLst/>
              <a:latin typeface="+mn-lt"/>
              <a:ea typeface="+mn-ea"/>
              <a:cs typeface="+mn-cs"/>
            </a:rPr>
            <a:t>2.99</a:t>
          </a:r>
          <a:r>
            <a:rPr lang="ja-JP" altLang="ja-JP" sz="1200" b="0">
              <a:solidFill>
                <a:schemeClr val="dk1"/>
              </a:solidFill>
              <a:effectLst/>
              <a:latin typeface="+mn-lt"/>
              <a:ea typeface="+mn-ea"/>
              <a:cs typeface="+mn-cs"/>
            </a:rPr>
            <a:t>ポイントの低下となった。</a:t>
          </a:r>
        </a:p>
        <a:p>
          <a:r>
            <a:rPr lang="ja-JP" altLang="en-US" sz="1200" b="0">
              <a:solidFill>
                <a:schemeClr val="dk1"/>
              </a:solidFill>
              <a:effectLst/>
              <a:latin typeface="+mn-lt"/>
              <a:ea typeface="+mn-ea"/>
              <a:cs typeface="+mn-cs"/>
            </a:rPr>
            <a:t>　</a:t>
          </a:r>
          <a:r>
            <a:rPr lang="ja-JP" altLang="ja-JP" sz="1200" b="0">
              <a:solidFill>
                <a:schemeClr val="dk1"/>
              </a:solidFill>
              <a:effectLst/>
              <a:latin typeface="+mn-lt"/>
              <a:ea typeface="+mn-ea"/>
              <a:cs typeface="+mn-cs"/>
            </a:rPr>
            <a:t>今後も全会計において黒字を維持できるよう、経費の適正化、収入の確保に努める。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元利償還金については、市行政改革大綱に基づき、元金償還額の範囲内での市債発行に努めてきたため減少傾向にあったが、臨時財政対策債償還費の毎年の増加（平成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年度は総元利償還金の</a:t>
          </a:r>
          <a:r>
            <a:rPr kumimoji="1" lang="en-US" altLang="ja-JP" sz="1200">
              <a:latin typeface="ＭＳ ゴシック" pitchFamily="49" charset="-128"/>
              <a:ea typeface="ＭＳ ゴシック" pitchFamily="49" charset="-128"/>
            </a:rPr>
            <a:t>26.6</a:t>
          </a:r>
          <a:r>
            <a:rPr kumimoji="1" lang="ja-JP" altLang="en-US" sz="1200">
              <a:latin typeface="ＭＳ ゴシック" pitchFamily="49" charset="-128"/>
              <a:ea typeface="ＭＳ ゴシック" pitchFamily="49" charset="-128"/>
            </a:rPr>
            <a:t>％）により、元利償還金総額が前年度より増となったことに加え、公営企業債の元利償還金に対する繰入金も前年度より増となったことなどにより、実質公債費比率の分子の額が前年度比</a:t>
          </a:r>
          <a:r>
            <a:rPr kumimoji="1" lang="en-US" altLang="ja-JP" sz="1200">
              <a:latin typeface="ＭＳ ゴシック" pitchFamily="49" charset="-128"/>
              <a:ea typeface="ＭＳ ゴシック" pitchFamily="49" charset="-128"/>
            </a:rPr>
            <a:t>5.9</a:t>
          </a:r>
          <a:r>
            <a:rPr kumimoji="1" lang="ja-JP" altLang="en-US" sz="1200">
              <a:latin typeface="ＭＳ ゴシック" pitchFamily="49" charset="-128"/>
              <a:ea typeface="ＭＳ ゴシック" pitchFamily="49" charset="-128"/>
            </a:rPr>
            <a:t>％の増加となった。　</a:t>
          </a:r>
        </a:p>
        <a:p>
          <a:r>
            <a:rPr kumimoji="1" lang="ja-JP" altLang="en-US" sz="1200">
              <a:latin typeface="ＭＳ ゴシック" pitchFamily="49" charset="-128"/>
              <a:ea typeface="ＭＳ ゴシック" pitchFamily="49" charset="-128"/>
            </a:rPr>
            <a:t>今後も、事業の選択や適正な地方債発行より、公債費の抑制を図っていく。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である将来負担額及び充当可能財源等は、いずれも前年度より増加している。その要因としては、将来負担額については、職員数の削減により、退職手当負担手当見込額は毎年減少しているものの、公営企業債等繰入見込額について、地方債残高が増加しているため増加となった。充当可能財源については、充当可能基金の残高増加に加え、都市計画税充当見込額の増により充当可能特定歳入も増加しており、将来負担額の増を上回る増額となったため、結果として将来負担比率の分子の額は前年度より減少している。</a:t>
          </a:r>
        </a:p>
        <a:p>
          <a:r>
            <a:rPr kumimoji="1" lang="ja-JP" altLang="en-US" sz="1200">
              <a:latin typeface="ＭＳ ゴシック" pitchFamily="49" charset="-128"/>
              <a:ea typeface="ＭＳ ゴシック" pitchFamily="49" charset="-128"/>
            </a:rPr>
            <a:t>　将来負担比率は毎年低下している状況であり、今後も行財政改革を推し進め、より一層財政の健全化に努める。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19290822</v>
      </c>
      <c r="BO4" s="349"/>
      <c r="BP4" s="349"/>
      <c r="BQ4" s="349"/>
      <c r="BR4" s="349"/>
      <c r="BS4" s="349"/>
      <c r="BT4" s="349"/>
      <c r="BU4" s="350"/>
      <c r="BV4" s="348">
        <v>20025794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5.3</v>
      </c>
      <c r="CU4" s="355"/>
      <c r="CV4" s="355"/>
      <c r="CW4" s="355"/>
      <c r="CX4" s="355"/>
      <c r="CY4" s="355"/>
      <c r="CZ4" s="355"/>
      <c r="DA4" s="356"/>
      <c r="DB4" s="354">
        <v>8.3000000000000007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18603315</v>
      </c>
      <c r="BO5" s="386"/>
      <c r="BP5" s="386"/>
      <c r="BQ5" s="386"/>
      <c r="BR5" s="386"/>
      <c r="BS5" s="386"/>
      <c r="BT5" s="386"/>
      <c r="BU5" s="387"/>
      <c r="BV5" s="385">
        <v>18893478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91.7</v>
      </c>
      <c r="CU5" s="383"/>
      <c r="CV5" s="383"/>
      <c r="CW5" s="383"/>
      <c r="CX5" s="383"/>
      <c r="CY5" s="383"/>
      <c r="CZ5" s="383"/>
      <c r="DA5" s="384"/>
      <c r="DB5" s="382">
        <v>90</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687507</v>
      </c>
      <c r="BO6" s="386"/>
      <c r="BP6" s="386"/>
      <c r="BQ6" s="386"/>
      <c r="BR6" s="386"/>
      <c r="BS6" s="386"/>
      <c r="BT6" s="386"/>
      <c r="BU6" s="387"/>
      <c r="BV6" s="385">
        <v>1132316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99.7</v>
      </c>
      <c r="CU6" s="423"/>
      <c r="CV6" s="423"/>
      <c r="CW6" s="423"/>
      <c r="CX6" s="423"/>
      <c r="CY6" s="423"/>
      <c r="CZ6" s="423"/>
      <c r="DA6" s="424"/>
      <c r="DB6" s="422">
        <v>98.8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48572</v>
      </c>
      <c r="BO7" s="386"/>
      <c r="BP7" s="386"/>
      <c r="BQ7" s="386"/>
      <c r="BR7" s="386"/>
      <c r="BS7" s="386"/>
      <c r="BT7" s="386"/>
      <c r="BU7" s="387"/>
      <c r="BV7" s="385">
        <v>121720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12063994</v>
      </c>
      <c r="CU7" s="386"/>
      <c r="CV7" s="386"/>
      <c r="CW7" s="386"/>
      <c r="CX7" s="386"/>
      <c r="CY7" s="386"/>
      <c r="CZ7" s="386"/>
      <c r="DA7" s="387"/>
      <c r="DB7" s="385">
        <v>12188588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638935</v>
      </c>
      <c r="BO8" s="386"/>
      <c r="BP8" s="386"/>
      <c r="BQ8" s="386"/>
      <c r="BR8" s="386"/>
      <c r="BS8" s="386"/>
      <c r="BT8" s="386"/>
      <c r="BU8" s="387"/>
      <c r="BV8" s="385">
        <v>1010596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0.64</v>
      </c>
      <c r="CU8" s="426"/>
      <c r="CV8" s="426"/>
      <c r="CW8" s="426"/>
      <c r="CX8" s="426"/>
      <c r="CY8" s="426"/>
      <c r="CZ8" s="426"/>
      <c r="DA8" s="427"/>
      <c r="DB8" s="425">
        <v>0.64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54240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-371661</v>
      </c>
      <c r="BO9" s="386"/>
      <c r="BP9" s="386"/>
      <c r="BQ9" s="386"/>
      <c r="BR9" s="386"/>
      <c r="BS9" s="386"/>
      <c r="BT9" s="386"/>
      <c r="BU9" s="387"/>
      <c r="BV9" s="385">
        <v>22894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13.7</v>
      </c>
      <c r="CU9" s="383"/>
      <c r="CV9" s="383"/>
      <c r="CW9" s="383"/>
      <c r="CX9" s="383"/>
      <c r="CY9" s="383"/>
      <c r="CZ9" s="383"/>
      <c r="DA9" s="384"/>
      <c r="DB9" s="382">
        <v>13.8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54705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133202</v>
      </c>
      <c r="BO10" s="386"/>
      <c r="BP10" s="386"/>
      <c r="BQ10" s="386"/>
      <c r="BR10" s="386"/>
      <c r="BS10" s="386"/>
      <c r="BT10" s="386"/>
      <c r="BU10" s="387"/>
      <c r="BV10" s="385">
        <v>99824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94686</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55779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55564</v>
      </c>
      <c r="S13" s="467"/>
      <c r="T13" s="467"/>
      <c r="U13" s="467"/>
      <c r="V13" s="468"/>
      <c r="W13" s="401" t="s">
        <v>123</v>
      </c>
      <c r="X13" s="402"/>
      <c r="Y13" s="402"/>
      <c r="Z13" s="402"/>
      <c r="AA13" s="402"/>
      <c r="AB13" s="392"/>
      <c r="AC13" s="436">
        <v>1606</v>
      </c>
      <c r="AD13" s="437"/>
      <c r="AE13" s="437"/>
      <c r="AF13" s="437"/>
      <c r="AG13" s="476"/>
      <c r="AH13" s="436">
        <v>2853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-238459</v>
      </c>
      <c r="BO13" s="386"/>
      <c r="BP13" s="386"/>
      <c r="BQ13" s="386"/>
      <c r="BR13" s="386"/>
      <c r="BS13" s="386"/>
      <c r="BT13" s="386"/>
      <c r="BU13" s="387"/>
      <c r="BV13" s="385">
        <v>217404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7.8</v>
      </c>
      <c r="CU13" s="383"/>
      <c r="CV13" s="383"/>
      <c r="CW13" s="383"/>
      <c r="CX13" s="383"/>
      <c r="CY13" s="383"/>
      <c r="CZ13" s="383"/>
      <c r="DA13" s="384"/>
      <c r="DB13" s="382">
        <v>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55957</v>
      </c>
      <c r="S14" s="467"/>
      <c r="T14" s="467"/>
      <c r="U14" s="467"/>
      <c r="V14" s="468"/>
      <c r="W14" s="375"/>
      <c r="X14" s="376"/>
      <c r="Y14" s="376"/>
      <c r="Z14" s="376"/>
      <c r="AA14" s="376"/>
      <c r="AB14" s="365"/>
      <c r="AC14" s="469">
        <v>6.5</v>
      </c>
      <c r="AD14" s="470"/>
      <c r="AE14" s="470"/>
      <c r="AF14" s="470"/>
      <c r="AG14" s="471"/>
      <c r="AH14" s="469">
        <v>10.3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19.3</v>
      </c>
      <c r="CU14" s="481"/>
      <c r="CV14" s="481"/>
      <c r="CW14" s="481"/>
      <c r="CX14" s="481"/>
      <c r="CY14" s="481"/>
      <c r="CZ14" s="481"/>
      <c r="DA14" s="482"/>
      <c r="DB14" s="480">
        <v>20.9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55761</v>
      </c>
      <c r="S15" s="467"/>
      <c r="T15" s="467"/>
      <c r="U15" s="467"/>
      <c r="V15" s="468"/>
      <c r="W15" s="401" t="s">
        <v>130</v>
      </c>
      <c r="X15" s="402"/>
      <c r="Y15" s="402"/>
      <c r="Z15" s="402"/>
      <c r="AA15" s="402"/>
      <c r="AB15" s="392"/>
      <c r="AC15" s="436">
        <v>6291</v>
      </c>
      <c r="AD15" s="437"/>
      <c r="AE15" s="437"/>
      <c r="AF15" s="437"/>
      <c r="AG15" s="476"/>
      <c r="AH15" s="436">
        <v>7130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5774091</v>
      </c>
      <c r="BO15" s="349"/>
      <c r="BP15" s="349"/>
      <c r="BQ15" s="349"/>
      <c r="BR15" s="349"/>
      <c r="BS15" s="349"/>
      <c r="BT15" s="349"/>
      <c r="BU15" s="350"/>
      <c r="BV15" s="348">
        <v>5694189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25.5</v>
      </c>
      <c r="AD16" s="470"/>
      <c r="AE16" s="470"/>
      <c r="AF16" s="470"/>
      <c r="AG16" s="471"/>
      <c r="AH16" s="469">
        <v>25.8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8836694</v>
      </c>
      <c r="BO16" s="386"/>
      <c r="BP16" s="386"/>
      <c r="BQ16" s="386"/>
      <c r="BR16" s="386"/>
      <c r="BS16" s="386"/>
      <c r="BT16" s="386"/>
      <c r="BU16" s="387"/>
      <c r="BV16" s="385">
        <v>8835917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16757</v>
      </c>
      <c r="AD17" s="437"/>
      <c r="AE17" s="437"/>
      <c r="AF17" s="437"/>
      <c r="AG17" s="476"/>
      <c r="AH17" s="436">
        <v>17302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7386315</v>
      </c>
      <c r="BO17" s="386"/>
      <c r="BP17" s="386"/>
      <c r="BQ17" s="386"/>
      <c r="BR17" s="386"/>
      <c r="BS17" s="386"/>
      <c r="BT17" s="386"/>
      <c r="BU17" s="387"/>
      <c r="BV17" s="385">
        <v>7298173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97.82</v>
      </c>
      <c r="M18" s="498"/>
      <c r="N18" s="498"/>
      <c r="O18" s="498"/>
      <c r="P18" s="498"/>
      <c r="Q18" s="498"/>
      <c r="R18" s="499"/>
      <c r="S18" s="499"/>
      <c r="T18" s="499"/>
      <c r="U18" s="499"/>
      <c r="V18" s="500"/>
      <c r="W18" s="403"/>
      <c r="X18" s="404"/>
      <c r="Y18" s="404"/>
      <c r="Z18" s="404"/>
      <c r="AA18" s="404"/>
      <c r="AB18" s="395"/>
      <c r="AC18" s="501">
        <v>68</v>
      </c>
      <c r="AD18" s="502"/>
      <c r="AE18" s="502"/>
      <c r="AF18" s="502"/>
      <c r="AG18" s="503"/>
      <c r="AH18" s="501">
        <v>62.7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11157934</v>
      </c>
      <c r="BO18" s="386"/>
      <c r="BP18" s="386"/>
      <c r="BQ18" s="386"/>
      <c r="BR18" s="386"/>
      <c r="BS18" s="386"/>
      <c r="BT18" s="386"/>
      <c r="BU18" s="387"/>
      <c r="BV18" s="385">
        <v>11047373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554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14011955</v>
      </c>
      <c r="BO19" s="386"/>
      <c r="BP19" s="386"/>
      <c r="BQ19" s="386"/>
      <c r="BR19" s="386"/>
      <c r="BS19" s="386"/>
      <c r="BT19" s="386"/>
      <c r="BU19" s="387"/>
      <c r="BV19" s="385">
        <v>14369528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18889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17510137</v>
      </c>
      <c r="BO23" s="386"/>
      <c r="BP23" s="386"/>
      <c r="BQ23" s="386"/>
      <c r="BR23" s="386"/>
      <c r="BS23" s="386"/>
      <c r="BT23" s="386"/>
      <c r="BU23" s="387"/>
      <c r="BV23" s="385">
        <v>17476616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7560</v>
      </c>
      <c r="R24" s="437"/>
      <c r="S24" s="437"/>
      <c r="T24" s="437"/>
      <c r="U24" s="437"/>
      <c r="V24" s="476"/>
      <c r="W24" s="531"/>
      <c r="X24" s="519"/>
      <c r="Y24" s="520"/>
      <c r="Z24" s="435" t="s">
        <v>154</v>
      </c>
      <c r="AA24" s="415"/>
      <c r="AB24" s="415"/>
      <c r="AC24" s="415"/>
      <c r="AD24" s="415"/>
      <c r="AE24" s="415"/>
      <c r="AF24" s="415"/>
      <c r="AG24" s="416"/>
      <c r="AH24" s="436">
        <v>428</v>
      </c>
      <c r="AI24" s="437"/>
      <c r="AJ24" s="437"/>
      <c r="AK24" s="437"/>
      <c r="AL24" s="476"/>
      <c r="AM24" s="436">
        <v>1335788</v>
      </c>
      <c r="AN24" s="437"/>
      <c r="AO24" s="437"/>
      <c r="AP24" s="437"/>
      <c r="AQ24" s="437"/>
      <c r="AR24" s="476"/>
      <c r="AS24" s="436">
        <v>3121</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14992737</v>
      </c>
      <c r="BO24" s="386"/>
      <c r="BP24" s="386"/>
      <c r="BQ24" s="386"/>
      <c r="BR24" s="386"/>
      <c r="BS24" s="386"/>
      <c r="BT24" s="386"/>
      <c r="BU24" s="387"/>
      <c r="BV24" s="385">
        <v>14818580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6500</v>
      </c>
      <c r="R25" s="437"/>
      <c r="S25" s="437"/>
      <c r="T25" s="437"/>
      <c r="U25" s="437"/>
      <c r="V25" s="476"/>
      <c r="W25" s="531"/>
      <c r="X25" s="519"/>
      <c r="Y25" s="520"/>
      <c r="Z25" s="435" t="s">
        <v>157</v>
      </c>
      <c r="AA25" s="415"/>
      <c r="AB25" s="415"/>
      <c r="AC25" s="415"/>
      <c r="AD25" s="415"/>
      <c r="AE25" s="415"/>
      <c r="AF25" s="415"/>
      <c r="AG25" s="416"/>
      <c r="AH25" s="436">
        <v>99</v>
      </c>
      <c r="AI25" s="437"/>
      <c r="AJ25" s="437"/>
      <c r="AK25" s="437"/>
      <c r="AL25" s="476"/>
      <c r="AM25" s="436">
        <v>310167</v>
      </c>
      <c r="AN25" s="437"/>
      <c r="AO25" s="437"/>
      <c r="AP25" s="437"/>
      <c r="AQ25" s="437"/>
      <c r="AR25" s="476"/>
      <c r="AS25" s="436">
        <v>3133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2171412</v>
      </c>
      <c r="BO25" s="349"/>
      <c r="BP25" s="349"/>
      <c r="BQ25" s="349"/>
      <c r="BR25" s="349"/>
      <c r="BS25" s="349"/>
      <c r="BT25" s="349"/>
      <c r="BU25" s="350"/>
      <c r="BV25" s="348">
        <v>2437219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6040</v>
      </c>
      <c r="R26" s="437"/>
      <c r="S26" s="437"/>
      <c r="T26" s="437"/>
      <c r="U26" s="437"/>
      <c r="V26" s="476"/>
      <c r="W26" s="531"/>
      <c r="X26" s="519"/>
      <c r="Y26" s="520"/>
      <c r="Z26" s="435" t="s">
        <v>160</v>
      </c>
      <c r="AA26" s="541"/>
      <c r="AB26" s="541"/>
      <c r="AC26" s="541"/>
      <c r="AD26" s="541"/>
      <c r="AE26" s="541"/>
      <c r="AF26" s="541"/>
      <c r="AG26" s="542"/>
      <c r="AH26" s="436">
        <v>15</v>
      </c>
      <c r="AI26" s="437"/>
      <c r="AJ26" s="437"/>
      <c r="AK26" s="437"/>
      <c r="AL26" s="476"/>
      <c r="AM26" s="436">
        <v>37245</v>
      </c>
      <c r="AN26" s="437"/>
      <c r="AO26" s="437"/>
      <c r="AP26" s="437"/>
      <c r="AQ26" s="437"/>
      <c r="AR26" s="476"/>
      <c r="AS26" s="436">
        <v>2483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4140</v>
      </c>
      <c r="R27" s="437"/>
      <c r="S27" s="437"/>
      <c r="T27" s="437"/>
      <c r="U27" s="437"/>
      <c r="V27" s="476"/>
      <c r="W27" s="531"/>
      <c r="X27" s="519"/>
      <c r="Y27" s="520"/>
      <c r="Z27" s="435" t="s">
        <v>163</v>
      </c>
      <c r="AA27" s="415"/>
      <c r="AB27" s="415"/>
      <c r="AC27" s="415"/>
      <c r="AD27" s="415"/>
      <c r="AE27" s="415"/>
      <c r="AF27" s="415"/>
      <c r="AG27" s="416"/>
      <c r="AH27" s="436">
        <v>17</v>
      </c>
      <c r="AI27" s="437"/>
      <c r="AJ27" s="437"/>
      <c r="AK27" s="437"/>
      <c r="AL27" s="476"/>
      <c r="AM27" s="436">
        <v>50949</v>
      </c>
      <c r="AN27" s="437"/>
      <c r="AO27" s="437"/>
      <c r="AP27" s="437"/>
      <c r="AQ27" s="437"/>
      <c r="AR27" s="476"/>
      <c r="AS27" s="436">
        <v>2997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571537</v>
      </c>
      <c r="BO27" s="555"/>
      <c r="BP27" s="555"/>
      <c r="BQ27" s="555"/>
      <c r="BR27" s="555"/>
      <c r="BS27" s="555"/>
      <c r="BT27" s="555"/>
      <c r="BU27" s="556"/>
      <c r="BV27" s="554">
        <v>571537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3630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2005228</v>
      </c>
      <c r="BO28" s="349"/>
      <c r="BP28" s="349"/>
      <c r="BQ28" s="349"/>
      <c r="BR28" s="349"/>
      <c r="BS28" s="349"/>
      <c r="BT28" s="349"/>
      <c r="BU28" s="350"/>
      <c r="BV28" s="348">
        <v>1872026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20</v>
      </c>
      <c r="M29" s="437"/>
      <c r="N29" s="437"/>
      <c r="O29" s="437"/>
      <c r="P29" s="476"/>
      <c r="Q29" s="436">
        <v>3450</v>
      </c>
      <c r="R29" s="437"/>
      <c r="S29" s="437"/>
      <c r="T29" s="437"/>
      <c r="U29" s="437"/>
      <c r="V29" s="476"/>
      <c r="W29" s="532"/>
      <c r="X29" s="533"/>
      <c r="Y29" s="534"/>
      <c r="Z29" s="435" t="s">
        <v>170</v>
      </c>
      <c r="AA29" s="415"/>
      <c r="AB29" s="415"/>
      <c r="AC29" s="415"/>
      <c r="AD29" s="415"/>
      <c r="AE29" s="415"/>
      <c r="AF29" s="415"/>
      <c r="AG29" s="416"/>
      <c r="AH29" s="436">
        <v>445</v>
      </c>
      <c r="AI29" s="437"/>
      <c r="AJ29" s="437"/>
      <c r="AK29" s="437"/>
      <c r="AL29" s="476"/>
      <c r="AM29" s="436">
        <v>1386737</v>
      </c>
      <c r="AN29" s="437"/>
      <c r="AO29" s="437"/>
      <c r="AP29" s="437"/>
      <c r="AQ29" s="437"/>
      <c r="AR29" s="476"/>
      <c r="AS29" s="436">
        <v>3116</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1321567</v>
      </c>
      <c r="BO29" s="386"/>
      <c r="BP29" s="386"/>
      <c r="BQ29" s="386"/>
      <c r="BR29" s="386"/>
      <c r="BS29" s="386"/>
      <c r="BT29" s="386"/>
      <c r="BU29" s="387"/>
      <c r="BV29" s="385">
        <v>1321237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2324197</v>
      </c>
      <c r="BO30" s="555"/>
      <c r="BP30" s="555"/>
      <c r="BQ30" s="555"/>
      <c r="BR30" s="555"/>
      <c r="BS30" s="555"/>
      <c r="BT30" s="555"/>
      <c r="BU30" s="556"/>
      <c r="BV30" s="554">
        <v>2397277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那珂市土地開発公社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公園墓地事業特別会計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農業集落排水整備事業特別会計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茨城県市町村総合事務組合（県民交通災害共済事業特別会計）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上菅谷駅前地区土地区画整理事業特別会計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茨城租税債権管理機構（一般会計）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茨城県後期高齢者医療広域連合（後期高齢者医療特別会計）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茨城北農業共済事務組合（農業共済事業会計）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大宮地方環境整備組合（一般会計）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9" t="s">
        <v>24</v>
      </c>
      <c r="C41" s="1170"/>
      <c r="D41" s="81"/>
      <c r="E41" s="1175" t="s">
        <v>25</v>
      </c>
      <c r="F41" s="1175"/>
      <c r="G41" s="1175"/>
      <c r="H41" s="1176"/>
      <c r="I41" s="82">
        <v>18378</v>
      </c>
      <c r="J41" s="83">
        <v>18026</v>
      </c>
      <c r="K41" s="83">
        <v>17731</v>
      </c>
      <c r="L41" s="83">
        <v>17477</v>
      </c>
      <c r="M41" s="84">
        <v>17510</v>
      </c>
    </row>
    <row r="42" spans="2:13" ht="27.75" customHeight="1" x14ac:dyDescent="0.15">
      <c r="B42" s="1171"/>
      <c r="C42" s="1172"/>
      <c r="D42" s="85"/>
      <c r="E42" s="1177" t="s">
        <v>26</v>
      </c>
      <c r="F42" s="1177"/>
      <c r="G42" s="1177"/>
      <c r="H42" s="1178"/>
      <c r="I42" s="86">
        <v>221</v>
      </c>
      <c r="J42" s="87">
        <v>314</v>
      </c>
      <c r="K42" s="87">
        <v>407</v>
      </c>
      <c r="L42" s="87">
        <v>277</v>
      </c>
      <c r="M42" s="88">
        <v>369</v>
      </c>
    </row>
    <row r="43" spans="2:13" ht="27.75" customHeight="1" x14ac:dyDescent="0.15">
      <c r="B43" s="1171"/>
      <c r="C43" s="1172"/>
      <c r="D43" s="85"/>
      <c r="E43" s="1177" t="s">
        <v>27</v>
      </c>
      <c r="F43" s="1177"/>
      <c r="G43" s="1177"/>
      <c r="H43" s="1178"/>
      <c r="I43" s="86">
        <v>13285</v>
      </c>
      <c r="J43" s="87">
        <v>13041</v>
      </c>
      <c r="K43" s="87">
        <v>12660</v>
      </c>
      <c r="L43" s="87">
        <v>12348</v>
      </c>
      <c r="M43" s="88">
        <v>13120</v>
      </c>
    </row>
    <row r="44" spans="2:13" ht="27.75" customHeight="1" x14ac:dyDescent="0.15">
      <c r="B44" s="1171"/>
      <c r="C44" s="1172"/>
      <c r="D44" s="85"/>
      <c r="E44" s="1177" t="s">
        <v>28</v>
      </c>
      <c r="F44" s="1177"/>
      <c r="G44" s="1177"/>
      <c r="H44" s="1178"/>
      <c r="I44" s="86">
        <v>42</v>
      </c>
      <c r="J44" s="87">
        <v>15</v>
      </c>
      <c r="K44" s="87" t="s">
        <v>477</v>
      </c>
      <c r="L44" s="87" t="s">
        <v>477</v>
      </c>
      <c r="M44" s="88" t="s">
        <v>477</v>
      </c>
    </row>
    <row r="45" spans="2:13" ht="27.75" customHeight="1" x14ac:dyDescent="0.15">
      <c r="B45" s="1171"/>
      <c r="C45" s="1172"/>
      <c r="D45" s="85"/>
      <c r="E45" s="1177" t="s">
        <v>29</v>
      </c>
      <c r="F45" s="1177"/>
      <c r="G45" s="1177"/>
      <c r="H45" s="1178"/>
      <c r="I45" s="86">
        <v>4095</v>
      </c>
      <c r="J45" s="87">
        <v>3859</v>
      </c>
      <c r="K45" s="87">
        <v>3613</v>
      </c>
      <c r="L45" s="87">
        <v>3427</v>
      </c>
      <c r="M45" s="88">
        <v>3198</v>
      </c>
    </row>
    <row r="46" spans="2:13" ht="27.75" customHeight="1" x14ac:dyDescent="0.15">
      <c r="B46" s="1171"/>
      <c r="C46" s="1172"/>
      <c r="D46" s="85"/>
      <c r="E46" s="1177" t="s">
        <v>30</v>
      </c>
      <c r="F46" s="1177"/>
      <c r="G46" s="1177"/>
      <c r="H46" s="1178"/>
      <c r="I46" s="86">
        <v>6</v>
      </c>
      <c r="J46" s="87">
        <v>2</v>
      </c>
      <c r="K46" s="87">
        <v>1</v>
      </c>
      <c r="L46" s="87">
        <v>1</v>
      </c>
      <c r="M46" s="88" t="s">
        <v>477</v>
      </c>
    </row>
    <row r="47" spans="2:13" ht="27.75" customHeight="1" x14ac:dyDescent="0.15">
      <c r="B47" s="1171"/>
      <c r="C47" s="1172"/>
      <c r="D47" s="85"/>
      <c r="E47" s="1177" t="s">
        <v>31</v>
      </c>
      <c r="F47" s="1177"/>
      <c r="G47" s="1177"/>
      <c r="H47" s="1178"/>
      <c r="I47" s="86" t="s">
        <v>477</v>
      </c>
      <c r="J47" s="87" t="s">
        <v>477</v>
      </c>
      <c r="K47" s="87" t="s">
        <v>477</v>
      </c>
      <c r="L47" s="87" t="s">
        <v>477</v>
      </c>
      <c r="M47" s="88" t="s">
        <v>477</v>
      </c>
    </row>
    <row r="48" spans="2:13" ht="27.75" customHeight="1" x14ac:dyDescent="0.15">
      <c r="B48" s="1173"/>
      <c r="C48" s="1174"/>
      <c r="D48" s="85"/>
      <c r="E48" s="1177" t="s">
        <v>32</v>
      </c>
      <c r="F48" s="1177"/>
      <c r="G48" s="1177"/>
      <c r="H48" s="1178"/>
      <c r="I48" s="86" t="s">
        <v>477</v>
      </c>
      <c r="J48" s="87" t="s">
        <v>477</v>
      </c>
      <c r="K48" s="87" t="s">
        <v>477</v>
      </c>
      <c r="L48" s="87" t="s">
        <v>477</v>
      </c>
      <c r="M48" s="88" t="s">
        <v>477</v>
      </c>
    </row>
    <row r="49" spans="2:13" ht="27.75" customHeight="1" x14ac:dyDescent="0.15">
      <c r="B49" s="1179" t="s">
        <v>33</v>
      </c>
      <c r="C49" s="1180"/>
      <c r="D49" s="89"/>
      <c r="E49" s="1177" t="s">
        <v>34</v>
      </c>
      <c r="F49" s="1177"/>
      <c r="G49" s="1177"/>
      <c r="H49" s="1178"/>
      <c r="I49" s="86">
        <v>3730</v>
      </c>
      <c r="J49" s="87">
        <v>4938</v>
      </c>
      <c r="K49" s="87">
        <v>5816</v>
      </c>
      <c r="L49" s="87">
        <v>6070</v>
      </c>
      <c r="M49" s="88">
        <v>6241</v>
      </c>
    </row>
    <row r="50" spans="2:13" ht="27.75" customHeight="1" x14ac:dyDescent="0.15">
      <c r="B50" s="1171"/>
      <c r="C50" s="1172"/>
      <c r="D50" s="85"/>
      <c r="E50" s="1177" t="s">
        <v>35</v>
      </c>
      <c r="F50" s="1177"/>
      <c r="G50" s="1177"/>
      <c r="H50" s="1178"/>
      <c r="I50" s="86">
        <v>4531</v>
      </c>
      <c r="J50" s="87">
        <v>4319</v>
      </c>
      <c r="K50" s="87">
        <v>4247</v>
      </c>
      <c r="L50" s="87">
        <v>4386</v>
      </c>
      <c r="M50" s="88">
        <v>5027</v>
      </c>
    </row>
    <row r="51" spans="2:13" ht="27.75" customHeight="1" x14ac:dyDescent="0.15">
      <c r="B51" s="1173"/>
      <c r="C51" s="1174"/>
      <c r="D51" s="85"/>
      <c r="E51" s="1177" t="s">
        <v>36</v>
      </c>
      <c r="F51" s="1177"/>
      <c r="G51" s="1177"/>
      <c r="H51" s="1178"/>
      <c r="I51" s="86">
        <v>19332</v>
      </c>
      <c r="J51" s="87">
        <v>19440</v>
      </c>
      <c r="K51" s="87">
        <v>20296</v>
      </c>
      <c r="L51" s="87">
        <v>20848</v>
      </c>
      <c r="M51" s="88">
        <v>20923</v>
      </c>
    </row>
    <row r="52" spans="2:13" ht="27.75" customHeight="1" thickBot="1" x14ac:dyDescent="0.2">
      <c r="B52" s="1181" t="s">
        <v>37</v>
      </c>
      <c r="C52" s="1182"/>
      <c r="D52" s="90"/>
      <c r="E52" s="1183" t="s">
        <v>38</v>
      </c>
      <c r="F52" s="1183"/>
      <c r="G52" s="1183"/>
      <c r="H52" s="1184"/>
      <c r="I52" s="91">
        <v>8435</v>
      </c>
      <c r="J52" s="92">
        <v>6559</v>
      </c>
      <c r="K52" s="92">
        <v>4052</v>
      </c>
      <c r="L52" s="92">
        <v>2225</v>
      </c>
      <c r="M52" s="93">
        <v>2007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43352</v>
      </c>
      <c r="E3" s="116"/>
      <c r="F3" s="117">
        <v>61882</v>
      </c>
      <c r="G3" s="118"/>
      <c r="H3" s="119"/>
    </row>
    <row r="4" spans="1:8" x14ac:dyDescent="0.15">
      <c r="A4" s="120"/>
      <c r="B4" s="121"/>
      <c r="C4" s="122"/>
      <c r="D4" s="123">
        <v>25609</v>
      </c>
      <c r="E4" s="124"/>
      <c r="F4" s="125">
        <v>32175</v>
      </c>
      <c r="G4" s="126"/>
      <c r="H4" s="127"/>
    </row>
    <row r="5" spans="1:8" x14ac:dyDescent="0.15">
      <c r="A5" s="108" t="s">
        <v>509</v>
      </c>
      <c r="B5" s="113"/>
      <c r="C5" s="114"/>
      <c r="D5" s="115">
        <v>17662</v>
      </c>
      <c r="E5" s="116"/>
      <c r="F5" s="117">
        <v>47569</v>
      </c>
      <c r="G5" s="118"/>
      <c r="H5" s="119"/>
    </row>
    <row r="6" spans="1:8" x14ac:dyDescent="0.15">
      <c r="A6" s="120"/>
      <c r="B6" s="121"/>
      <c r="C6" s="122"/>
      <c r="D6" s="123">
        <v>9198</v>
      </c>
      <c r="E6" s="124"/>
      <c r="F6" s="125">
        <v>26255</v>
      </c>
      <c r="G6" s="126"/>
      <c r="H6" s="127"/>
    </row>
    <row r="7" spans="1:8" x14ac:dyDescent="0.15">
      <c r="A7" s="108" t="s">
        <v>510</v>
      </c>
      <c r="B7" s="113"/>
      <c r="C7" s="114"/>
      <c r="D7" s="115">
        <v>28603</v>
      </c>
      <c r="E7" s="116"/>
      <c r="F7" s="117">
        <v>50880</v>
      </c>
      <c r="G7" s="118"/>
      <c r="H7" s="119"/>
    </row>
    <row r="8" spans="1:8" x14ac:dyDescent="0.15">
      <c r="A8" s="120"/>
      <c r="B8" s="121"/>
      <c r="C8" s="122"/>
      <c r="D8" s="123">
        <v>13261</v>
      </c>
      <c r="E8" s="124"/>
      <c r="F8" s="125">
        <v>26879</v>
      </c>
      <c r="G8" s="126"/>
      <c r="H8" s="127"/>
    </row>
    <row r="9" spans="1:8" x14ac:dyDescent="0.15">
      <c r="A9" s="108" t="s">
        <v>511</v>
      </c>
      <c r="B9" s="113"/>
      <c r="C9" s="114"/>
      <c r="D9" s="115">
        <v>45913</v>
      </c>
      <c r="E9" s="116"/>
      <c r="F9" s="117">
        <v>63956</v>
      </c>
      <c r="G9" s="118"/>
      <c r="H9" s="119"/>
    </row>
    <row r="10" spans="1:8" x14ac:dyDescent="0.15">
      <c r="A10" s="120"/>
      <c r="B10" s="121"/>
      <c r="C10" s="122"/>
      <c r="D10" s="123">
        <v>22950</v>
      </c>
      <c r="E10" s="124"/>
      <c r="F10" s="125">
        <v>29239</v>
      </c>
      <c r="G10" s="126"/>
      <c r="H10" s="127"/>
    </row>
    <row r="11" spans="1:8" x14ac:dyDescent="0.15">
      <c r="A11" s="108" t="s">
        <v>512</v>
      </c>
      <c r="B11" s="113"/>
      <c r="C11" s="114"/>
      <c r="D11" s="115">
        <v>35687</v>
      </c>
      <c r="E11" s="116"/>
      <c r="F11" s="117">
        <v>66255</v>
      </c>
      <c r="G11" s="118"/>
      <c r="H11" s="119"/>
    </row>
    <row r="12" spans="1:8" x14ac:dyDescent="0.15">
      <c r="A12" s="120"/>
      <c r="B12" s="121"/>
      <c r="C12" s="128"/>
      <c r="D12" s="123">
        <v>23347</v>
      </c>
      <c r="E12" s="124"/>
      <c r="F12" s="125">
        <v>31822</v>
      </c>
      <c r="G12" s="126"/>
      <c r="H12" s="127"/>
    </row>
    <row r="13" spans="1:8" x14ac:dyDescent="0.15">
      <c r="A13" s="108"/>
      <c r="B13" s="113"/>
      <c r="C13" s="129"/>
      <c r="D13" s="130">
        <v>34243</v>
      </c>
      <c r="E13" s="131"/>
      <c r="F13" s="132">
        <v>58108</v>
      </c>
      <c r="G13" s="133"/>
      <c r="H13" s="119"/>
    </row>
    <row r="14" spans="1:8" x14ac:dyDescent="0.15">
      <c r="A14" s="120"/>
      <c r="B14" s="121"/>
      <c r="C14" s="122"/>
      <c r="D14" s="123">
        <v>18873</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7.47</v>
      </c>
      <c r="C19" s="134">
        <f>ROUND(VALUE(SUBSTITUTE(実質収支比率等に係る経年分析!G$48,"▲","-")),2)</f>
        <v>9.34</v>
      </c>
      <c r="D19" s="134">
        <f>ROUND(VALUE(SUBSTITUTE(実質収支比率等に係る経年分析!H$48,"▲","-")),2)</f>
        <v>8.2200000000000006</v>
      </c>
      <c r="E19" s="134">
        <f>ROUND(VALUE(SUBSTITUTE(実質収支比率等に係る経年分析!I$48,"▲","-")),2)</f>
        <v>8.2899999999999991</v>
      </c>
      <c r="F19" s="134">
        <f>ROUND(VALUE(SUBSTITUTE(実質収支比率等に係る経年分析!J$48,"▲","-")),2)</f>
        <v>5.3</v>
      </c>
    </row>
    <row r="20" spans="1:11" x14ac:dyDescent="0.15">
      <c r="A20" s="134" t="s">
        <v>43</v>
      </c>
      <c r="B20" s="134">
        <f>ROUND(VALUE(SUBSTITUTE(実質収支比率等に係る経年分析!F$47,"▲","-")),2)</f>
        <v>4.95</v>
      </c>
      <c r="C20" s="134">
        <f>ROUND(VALUE(SUBSTITUTE(実質収支比率等に係る経年分析!G$47,"▲","-")),2)</f>
        <v>13.62</v>
      </c>
      <c r="D20" s="134">
        <f>ROUND(VALUE(SUBSTITUTE(実質収支比率等に係る経年分析!H$47,"▲","-")),2)</f>
        <v>14.74</v>
      </c>
      <c r="E20" s="134">
        <f>ROUND(VALUE(SUBSTITUTE(実質収支比率等に係る経年分析!I$47,"▲","-")),2)</f>
        <v>15.36</v>
      </c>
      <c r="F20" s="134">
        <f>ROUND(VALUE(SUBSTITUTE(実質収支比率等に係る経年分析!J$47,"▲","-")),2)</f>
        <v>16.62</v>
      </c>
    </row>
    <row r="21" spans="1:11" x14ac:dyDescent="0.15">
      <c r="A21" s="134" t="s">
        <v>44</v>
      </c>
      <c r="B21" s="134">
        <f>IF(ISNUMBER(VALUE(SUBSTITUTE(実質収支比率等に係る経年分析!F$49,"▲","-"))),ROUND(VALUE(SUBSTITUTE(実質収支比率等に係る経年分析!F$49,"▲","-")),2),NA())</f>
        <v>-0.45</v>
      </c>
      <c r="C21" s="134">
        <f>IF(ISNUMBER(VALUE(SUBSTITUTE(実質収支比率等に係る経年分析!G$49,"▲","-"))),ROUND(VALUE(SUBSTITUTE(実質収支比率等に係る経年分析!G$49,"▲","-")),2),NA())</f>
        <v>10.48</v>
      </c>
      <c r="D21" s="134">
        <f>IF(ISNUMBER(VALUE(SUBSTITUTE(実質収支比率等に係る経年分析!H$49,"▲","-"))),ROUND(VALUE(SUBSTITUTE(実質収支比率等に係る経年分析!H$49,"▲","-")),2),NA())</f>
        <v>-0.26</v>
      </c>
      <c r="E21" s="134">
        <f>IF(ISNUMBER(VALUE(SUBSTITUTE(実質収支比率等に係る経年分析!I$49,"▲","-"))),ROUND(VALUE(SUBSTITUTE(実質収支比率等に係る経年分析!I$49,"▲","-")),2),NA())</f>
        <v>1.78</v>
      </c>
      <c r="F21" s="134">
        <f>IF(ISNUMBER(VALUE(SUBSTITUTE(実質収支比率等に係る経年分析!J$49,"▲","-"))),ROUND(VALUE(SUBSTITUTE(実質収支比率等に係る経年分析!J$49,"▲","-")),2),NA())</f>
        <v>-1.98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上菅谷駅前地区土地区画整理事業特別会計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公園墓地事業特別会計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農業集落排水整備事業特別会計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0.42</v>
      </c>
    </row>
    <row r="32" spans="1:11" x14ac:dyDescent="0.15">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0.66</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0.56999999999999995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v>
      </c>
    </row>
    <row r="34" spans="1:16" x14ac:dyDescent="0.15">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8.3800000000000008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1778</v>
      </c>
      <c r="E42" s="136"/>
      <c r="F42" s="136"/>
      <c r="G42" s="136">
        <f>'実質公債費比率（分子）の構造'!L$52</f>
        <v>1702</v>
      </c>
      <c r="H42" s="136"/>
      <c r="I42" s="136"/>
      <c r="J42" s="136">
        <f>'実質公債費比率（分子）の構造'!M$52</f>
        <v>1849</v>
      </c>
      <c r="K42" s="136"/>
      <c r="L42" s="136"/>
      <c r="M42" s="136">
        <f>'実質公債費比率（分子）の構造'!N$52</f>
        <v>1946</v>
      </c>
      <c r="N42" s="136"/>
      <c r="O42" s="136"/>
      <c r="P42" s="136">
        <f>'実質公債費比率（分子）の構造'!O$52</f>
        <v>2043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81</v>
      </c>
      <c r="C45" s="136"/>
      <c r="D45" s="136"/>
      <c r="E45" s="136">
        <f>'実質公債費比率（分子）の構造'!L$49</f>
        <v>39</v>
      </c>
      <c r="F45" s="136"/>
      <c r="G45" s="136"/>
      <c r="H45" s="136">
        <f>'実質公債費比率（分子）の構造'!M$49</f>
        <v>1</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927</v>
      </c>
      <c r="C46" s="136"/>
      <c r="D46" s="136"/>
      <c r="E46" s="136">
        <f>'実質公債費比率（分子）の構造'!L$48</f>
        <v>793</v>
      </c>
      <c r="F46" s="136"/>
      <c r="G46" s="136"/>
      <c r="H46" s="136">
        <f>'実質公債費比率（分子）の構造'!M$48</f>
        <v>714</v>
      </c>
      <c r="I46" s="136"/>
      <c r="J46" s="136"/>
      <c r="K46" s="136">
        <f>'実質公債費比率（分子）の構造'!N$48</f>
        <v>727</v>
      </c>
      <c r="L46" s="136"/>
      <c r="M46" s="136"/>
      <c r="N46" s="136">
        <f>'実質公債費比率（分子）の構造'!O$48</f>
        <v>840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2036</v>
      </c>
      <c r="C49" s="136"/>
      <c r="D49" s="136"/>
      <c r="E49" s="136">
        <f>'実質公債費比率（分子）の構造'!L$45</f>
        <v>2097</v>
      </c>
      <c r="F49" s="136"/>
      <c r="G49" s="136"/>
      <c r="H49" s="136">
        <f>'実質公債費比率（分子）の構造'!M$45</f>
        <v>2054</v>
      </c>
      <c r="I49" s="136"/>
      <c r="J49" s="136"/>
      <c r="K49" s="136">
        <f>'実質公債費比率（分子）の構造'!N$45</f>
        <v>1958</v>
      </c>
      <c r="L49" s="136"/>
      <c r="M49" s="136"/>
      <c r="N49" s="136">
        <f>'実質公債費比率（分子）の構造'!O$45</f>
        <v>1992</v>
      </c>
      <c r="O49" s="136"/>
      <c r="P49" s="136"/>
    </row>
    <row r="50" spans="1:16" x14ac:dyDescent="0.15">
      <c r="A50" s="136" t="s">
        <v>59</v>
      </c>
      <c r="B50" s="136" t="e">
        <f>NA()</f>
        <v>#N/A</v>
      </c>
      <c r="C50" s="136">
        <f>IF(ISNUMBER('実質公債費比率（分子）の構造'!K$53),'実質公債費比率（分子）の構造'!K$53,NA())</f>
        <v>1266</v>
      </c>
      <c r="D50" s="136" t="e">
        <f>NA()</f>
        <v>#N/A</v>
      </c>
      <c r="E50" s="136" t="e">
        <f>NA()</f>
        <v>#N/A</v>
      </c>
      <c r="F50" s="136">
        <f>IF(ISNUMBER('実質公債費比率（分子）の構造'!L$53),'実質公債費比率（分子）の構造'!L$53,NA())</f>
        <v>1227</v>
      </c>
      <c r="G50" s="136" t="e">
        <f>NA()</f>
        <v>#N/A</v>
      </c>
      <c r="H50" s="136" t="e">
        <f>NA()</f>
        <v>#N/A</v>
      </c>
      <c r="I50" s="136">
        <f>IF(ISNUMBER('実質公債費比率（分子）の構造'!M$53),'実質公債費比率（分子）の構造'!M$53,NA())</f>
        <v>920</v>
      </c>
      <c r="J50" s="136" t="e">
        <f>NA()</f>
        <v>#N/A</v>
      </c>
      <c r="K50" s="136" t="e">
        <f>NA()</f>
        <v>#N/A</v>
      </c>
      <c r="L50" s="136">
        <f>IF(ISNUMBER('実質公債費比率（分子）の構造'!N$53),'実質公債費比率（分子）の構造'!N$53,NA())</f>
        <v>739</v>
      </c>
      <c r="M50" s="136" t="e">
        <f>NA()</f>
        <v>#N/A</v>
      </c>
      <c r="N50" s="136" t="e">
        <f>NA()</f>
        <v>#N/A</v>
      </c>
      <c r="O50" s="136">
        <f>IF(ISNUMBER('実質公債費比率（分子）の構造'!O$53),'実質公債費比率（分子）の構造'!O$53,NA())</f>
        <v>789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19332</v>
      </c>
      <c r="E56" s="135"/>
      <c r="F56" s="135"/>
      <c r="G56" s="135">
        <f>'将来負担比率（分子）の構造'!J$51</f>
        <v>19440</v>
      </c>
      <c r="H56" s="135"/>
      <c r="I56" s="135"/>
      <c r="J56" s="135">
        <f>'将来負担比率（分子）の構造'!K$51</f>
        <v>20296</v>
      </c>
      <c r="K56" s="135"/>
      <c r="L56" s="135"/>
      <c r="M56" s="135">
        <f>'将来負担比率（分子）の構造'!L$51</f>
        <v>20848</v>
      </c>
      <c r="N56" s="135"/>
      <c r="O56" s="135"/>
      <c r="P56" s="135">
        <f>'将来負担比率（分子）の構造'!M$51</f>
        <v>20923</v>
      </c>
    </row>
    <row r="57" spans="1:16" x14ac:dyDescent="0.15">
      <c r="A57" s="135" t="s">
        <v>35</v>
      </c>
      <c r="B57" s="135"/>
      <c r="C57" s="135"/>
      <c r="D57" s="135">
        <f>'将来負担比率（分子）の構造'!I$50</f>
        <v>4531</v>
      </c>
      <c r="E57" s="135"/>
      <c r="F57" s="135"/>
      <c r="G57" s="135">
        <f>'将来負担比率（分子）の構造'!J$50</f>
        <v>4319</v>
      </c>
      <c r="H57" s="135"/>
      <c r="I57" s="135"/>
      <c r="J57" s="135">
        <f>'将来負担比率（分子）の構造'!K$50</f>
        <v>4247</v>
      </c>
      <c r="K57" s="135"/>
      <c r="L57" s="135"/>
      <c r="M57" s="135">
        <f>'将来負担比率（分子）の構造'!L$50</f>
        <v>4386</v>
      </c>
      <c r="N57" s="135"/>
      <c r="O57" s="135"/>
      <c r="P57" s="135">
        <f>'将来負担比率（分子）の構造'!M$50</f>
        <v>5027</v>
      </c>
    </row>
    <row r="58" spans="1:16" x14ac:dyDescent="0.15">
      <c r="A58" s="135" t="s">
        <v>34</v>
      </c>
      <c r="B58" s="135"/>
      <c r="C58" s="135"/>
      <c r="D58" s="135">
        <f>'将来負担比率（分子）の構造'!I$49</f>
        <v>3730</v>
      </c>
      <c r="E58" s="135"/>
      <c r="F58" s="135"/>
      <c r="G58" s="135">
        <f>'将来負担比率（分子）の構造'!J$49</f>
        <v>4938</v>
      </c>
      <c r="H58" s="135"/>
      <c r="I58" s="135"/>
      <c r="J58" s="135">
        <f>'将来負担比率（分子）の構造'!K$49</f>
        <v>5816</v>
      </c>
      <c r="K58" s="135"/>
      <c r="L58" s="135"/>
      <c r="M58" s="135">
        <f>'将来負担比率（分子）の構造'!L$49</f>
        <v>6070</v>
      </c>
      <c r="N58" s="135"/>
      <c r="O58" s="135"/>
      <c r="P58" s="135">
        <f>'将来負担比率（分子）の構造'!M$49</f>
        <v>6241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v>
      </c>
      <c r="C61" s="135"/>
      <c r="D61" s="135"/>
      <c r="E61" s="135">
        <f>'将来負担比率（分子）の構造'!J$46</f>
        <v>2</v>
      </c>
      <c r="F61" s="135"/>
      <c r="G61" s="135"/>
      <c r="H61" s="135">
        <f>'将来負担比率（分子）の構造'!K$46</f>
        <v>1</v>
      </c>
      <c r="I61" s="135"/>
      <c r="J61" s="135"/>
      <c r="K61" s="135">
        <f>'将来負担比率（分子）の構造'!L$46</f>
        <v>1</v>
      </c>
      <c r="L61" s="135"/>
      <c r="M61" s="135"/>
      <c r="N61" s="135" t="str">
        <f>'将来負担比率（分子）の構造'!M$46</f>
        <v>-</v>
      </c>
      <c r="O61" s="135"/>
      <c r="P61" s="135"/>
    </row>
    <row r="62" spans="1:16" x14ac:dyDescent="0.15">
      <c r="A62" s="135" t="s">
        <v>29</v>
      </c>
      <c r="B62" s="135">
        <f>'将来負担比率（分子）の構造'!I$45</f>
        <v>4095</v>
      </c>
      <c r="C62" s="135"/>
      <c r="D62" s="135"/>
      <c r="E62" s="135">
        <f>'将来負担比率（分子）の構造'!J$45</f>
        <v>3859</v>
      </c>
      <c r="F62" s="135"/>
      <c r="G62" s="135"/>
      <c r="H62" s="135">
        <f>'将来負担比率（分子）の構造'!K$45</f>
        <v>3613</v>
      </c>
      <c r="I62" s="135"/>
      <c r="J62" s="135"/>
      <c r="K62" s="135">
        <f>'将来負担比率（分子）の構造'!L$45</f>
        <v>3427</v>
      </c>
      <c r="L62" s="135"/>
      <c r="M62" s="135"/>
      <c r="N62" s="135">
        <f>'将来負担比率（分子）の構造'!M$45</f>
        <v>3198</v>
      </c>
      <c r="O62" s="135"/>
      <c r="P62" s="135"/>
    </row>
    <row r="63" spans="1:16" x14ac:dyDescent="0.15">
      <c r="A63" s="135" t="s">
        <v>28</v>
      </c>
      <c r="B63" s="135">
        <f>'将来負担比率（分子）の構造'!I$44</f>
        <v>42</v>
      </c>
      <c r="C63" s="135"/>
      <c r="D63" s="135"/>
      <c r="E63" s="135">
        <f>'将来負担比率（分子）の構造'!J$44</f>
        <v>15</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13285</v>
      </c>
      <c r="C64" s="135"/>
      <c r="D64" s="135"/>
      <c r="E64" s="135">
        <f>'将来負担比率（分子）の構造'!J$43</f>
        <v>13041</v>
      </c>
      <c r="F64" s="135"/>
      <c r="G64" s="135"/>
      <c r="H64" s="135">
        <f>'将来負担比率（分子）の構造'!K$43</f>
        <v>12660</v>
      </c>
      <c r="I64" s="135"/>
      <c r="J64" s="135"/>
      <c r="K64" s="135">
        <f>'将来負担比率（分子）の構造'!L$43</f>
        <v>12348</v>
      </c>
      <c r="L64" s="135"/>
      <c r="M64" s="135"/>
      <c r="N64" s="135">
        <f>'将来負担比率（分子）の構造'!M$43</f>
        <v>13120</v>
      </c>
      <c r="O64" s="135"/>
      <c r="P64" s="135"/>
    </row>
    <row r="65" spans="1:16" x14ac:dyDescent="0.15">
      <c r="A65" s="135" t="s">
        <v>26</v>
      </c>
      <c r="B65" s="135">
        <f>'将来負担比率（分子）の構造'!I$42</f>
        <v>221</v>
      </c>
      <c r="C65" s="135"/>
      <c r="D65" s="135"/>
      <c r="E65" s="135">
        <f>'将来負担比率（分子）の構造'!J$42</f>
        <v>314</v>
      </c>
      <c r="F65" s="135"/>
      <c r="G65" s="135"/>
      <c r="H65" s="135">
        <f>'将来負担比率（分子）の構造'!K$42</f>
        <v>407</v>
      </c>
      <c r="I65" s="135"/>
      <c r="J65" s="135"/>
      <c r="K65" s="135">
        <f>'将来負担比率（分子）の構造'!L$42</f>
        <v>277</v>
      </c>
      <c r="L65" s="135"/>
      <c r="M65" s="135"/>
      <c r="N65" s="135">
        <f>'将来負担比率（分子）の構造'!M$42</f>
        <v>369</v>
      </c>
      <c r="O65" s="135"/>
      <c r="P65" s="135"/>
    </row>
    <row r="66" spans="1:16" x14ac:dyDescent="0.15">
      <c r="A66" s="135" t="s">
        <v>25</v>
      </c>
      <c r="B66" s="135">
        <f>'将来負担比率（分子）の構造'!I$41</f>
        <v>18378</v>
      </c>
      <c r="C66" s="135"/>
      <c r="D66" s="135"/>
      <c r="E66" s="135">
        <f>'将来負担比率（分子）の構造'!J$41</f>
        <v>18026</v>
      </c>
      <c r="F66" s="135"/>
      <c r="G66" s="135"/>
      <c r="H66" s="135">
        <f>'将来負担比率（分子）の構造'!K$41</f>
        <v>17731</v>
      </c>
      <c r="I66" s="135"/>
      <c r="J66" s="135"/>
      <c r="K66" s="135">
        <f>'将来負担比率（分子）の構造'!L$41</f>
        <v>17477</v>
      </c>
      <c r="L66" s="135"/>
      <c r="M66" s="135"/>
      <c r="N66" s="135">
        <f>'将来負担比率（分子）の構造'!M$41</f>
        <v>17510</v>
      </c>
      <c r="O66" s="135"/>
      <c r="P66" s="135"/>
    </row>
    <row r="67" spans="1:16" x14ac:dyDescent="0.15">
      <c r="A67" s="135" t="s">
        <v>63</v>
      </c>
      <c r="B67" s="135" t="e">
        <f>NA()</f>
        <v>#N/A</v>
      </c>
      <c r="C67" s="135">
        <f>IF(ISNUMBER('将来負担比率（分子）の構造'!I$52), IF('将来負担比率（分子）の構造'!I$52 &lt; 0, 0, '将来負担比率（分子）の構造'!I$52), NA())</f>
        <v>8435</v>
      </c>
      <c r="D67" s="135" t="e">
        <f>NA()</f>
        <v>#N/A</v>
      </c>
      <c r="E67" s="135" t="e">
        <f>NA()</f>
        <v>#N/A</v>
      </c>
      <c r="F67" s="135">
        <f>IF(ISNUMBER('将来負担比率（分子）の構造'!J$52), IF('将来負担比率（分子）の構造'!J$52 &lt; 0, 0, '将来負担比率（分子）の構造'!J$52), NA())</f>
        <v>6559</v>
      </c>
      <c r="G67" s="135" t="e">
        <f>NA()</f>
        <v>#N/A</v>
      </c>
      <c r="H67" s="135" t="e">
        <f>NA()</f>
        <v>#N/A</v>
      </c>
      <c r="I67" s="135">
        <f>IF(ISNUMBER('将来負担比率（分子）の構造'!K$52), IF('将来負担比率（分子）の構造'!K$52 &lt; 0, 0, '将来負担比率（分子）の構造'!K$52), NA())</f>
        <v>4052</v>
      </c>
      <c r="J67" s="135" t="e">
        <f>NA()</f>
        <v>#N/A</v>
      </c>
      <c r="K67" s="135" t="e">
        <f>NA()</f>
        <v>#N/A</v>
      </c>
      <c r="L67" s="135">
        <f>IF(ISNUMBER('将来負担比率（分子）の構造'!L$52), IF('将来負担比率（分子）の構造'!L$52 &lt; 0, 0, '将来負担比率（分子）の構造'!L$52), NA())</f>
        <v>2225</v>
      </c>
      <c r="M67" s="135" t="e">
        <f>NA()</f>
        <v>#N/A</v>
      </c>
      <c r="N67" s="135" t="e">
        <f>NA()</f>
        <v>#N/A</v>
      </c>
      <c r="O67" s="135">
        <f>IF(ISNUMBER('将来負担比率（分子）の構造'!M$52), IF('将来負担比率（分子）の構造'!M$52 &lt; 0, 0, '将来負担比率（分子）の構造'!M$52), NA())</f>
        <v>2007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6834318</v>
      </c>
      <c r="S5" s="583"/>
      <c r="T5" s="583"/>
      <c r="U5" s="583"/>
      <c r="V5" s="583"/>
      <c r="W5" s="583"/>
      <c r="X5" s="583"/>
      <c r="Y5" s="584"/>
      <c r="Z5" s="585">
        <v>35.4</v>
      </c>
      <c r="AA5" s="585"/>
      <c r="AB5" s="585"/>
      <c r="AC5" s="585"/>
      <c r="AD5" s="586">
        <v>6519632</v>
      </c>
      <c r="AE5" s="586"/>
      <c r="AF5" s="586"/>
      <c r="AG5" s="586"/>
      <c r="AH5" s="586"/>
      <c r="AI5" s="586"/>
      <c r="AJ5" s="586"/>
      <c r="AK5" s="586"/>
      <c r="AL5" s="587">
        <v>58.3</v>
      </c>
      <c r="AM5" s="588"/>
      <c r="AN5" s="588"/>
      <c r="AO5" s="589"/>
      <c r="AP5" s="579" t="s">
        <v>208</v>
      </c>
      <c r="AQ5" s="580"/>
      <c r="AR5" s="580"/>
      <c r="AS5" s="580"/>
      <c r="AT5" s="580"/>
      <c r="AU5" s="580"/>
      <c r="AV5" s="580"/>
      <c r="AW5" s="580"/>
      <c r="AX5" s="580"/>
      <c r="AY5" s="580"/>
      <c r="AZ5" s="580"/>
      <c r="BA5" s="580"/>
      <c r="BB5" s="580"/>
      <c r="BC5" s="580"/>
      <c r="BD5" s="580"/>
      <c r="BE5" s="580"/>
      <c r="BF5" s="581"/>
      <c r="BG5" s="593">
        <v>6519632</v>
      </c>
      <c r="BH5" s="594"/>
      <c r="BI5" s="594"/>
      <c r="BJ5" s="594"/>
      <c r="BK5" s="594"/>
      <c r="BL5" s="594"/>
      <c r="BM5" s="594"/>
      <c r="BN5" s="595"/>
      <c r="BO5" s="596">
        <v>95.4</v>
      </c>
      <c r="BP5" s="596"/>
      <c r="BQ5" s="596"/>
      <c r="BR5" s="596"/>
      <c r="BS5" s="597">
        <v>63129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255788</v>
      </c>
      <c r="S6" s="594"/>
      <c r="T6" s="594"/>
      <c r="U6" s="594"/>
      <c r="V6" s="594"/>
      <c r="W6" s="594"/>
      <c r="X6" s="594"/>
      <c r="Y6" s="595"/>
      <c r="Z6" s="596">
        <v>1.3</v>
      </c>
      <c r="AA6" s="596"/>
      <c r="AB6" s="596"/>
      <c r="AC6" s="596"/>
      <c r="AD6" s="597">
        <v>255788</v>
      </c>
      <c r="AE6" s="597"/>
      <c r="AF6" s="597"/>
      <c r="AG6" s="597"/>
      <c r="AH6" s="597"/>
      <c r="AI6" s="597"/>
      <c r="AJ6" s="597"/>
      <c r="AK6" s="597"/>
      <c r="AL6" s="598">
        <v>2.2999999999999998</v>
      </c>
      <c r="AM6" s="599"/>
      <c r="AN6" s="599"/>
      <c r="AO6" s="600"/>
      <c r="AP6" s="590" t="s">
        <v>213</v>
      </c>
      <c r="AQ6" s="591"/>
      <c r="AR6" s="591"/>
      <c r="AS6" s="591"/>
      <c r="AT6" s="591"/>
      <c r="AU6" s="591"/>
      <c r="AV6" s="591"/>
      <c r="AW6" s="591"/>
      <c r="AX6" s="591"/>
      <c r="AY6" s="591"/>
      <c r="AZ6" s="591"/>
      <c r="BA6" s="591"/>
      <c r="BB6" s="591"/>
      <c r="BC6" s="591"/>
      <c r="BD6" s="591"/>
      <c r="BE6" s="591"/>
      <c r="BF6" s="592"/>
      <c r="BG6" s="593">
        <v>6519632</v>
      </c>
      <c r="BH6" s="594"/>
      <c r="BI6" s="594"/>
      <c r="BJ6" s="594"/>
      <c r="BK6" s="594"/>
      <c r="BL6" s="594"/>
      <c r="BM6" s="594"/>
      <c r="BN6" s="595"/>
      <c r="BO6" s="596">
        <v>95.4</v>
      </c>
      <c r="BP6" s="596"/>
      <c r="BQ6" s="596"/>
      <c r="BR6" s="596"/>
      <c r="BS6" s="597">
        <v>63129</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220244</v>
      </c>
      <c r="CS6" s="594"/>
      <c r="CT6" s="594"/>
      <c r="CU6" s="594"/>
      <c r="CV6" s="594"/>
      <c r="CW6" s="594"/>
      <c r="CX6" s="594"/>
      <c r="CY6" s="595"/>
      <c r="CZ6" s="596">
        <v>1.2</v>
      </c>
      <c r="DA6" s="596"/>
      <c r="DB6" s="596"/>
      <c r="DC6" s="596"/>
      <c r="DD6" s="602" t="s">
        <v>215</v>
      </c>
      <c r="DE6" s="594"/>
      <c r="DF6" s="594"/>
      <c r="DG6" s="594"/>
      <c r="DH6" s="594"/>
      <c r="DI6" s="594"/>
      <c r="DJ6" s="594"/>
      <c r="DK6" s="594"/>
      <c r="DL6" s="594"/>
      <c r="DM6" s="594"/>
      <c r="DN6" s="594"/>
      <c r="DO6" s="594"/>
      <c r="DP6" s="595"/>
      <c r="DQ6" s="602">
        <v>220244</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10818</v>
      </c>
      <c r="S7" s="594"/>
      <c r="T7" s="594"/>
      <c r="U7" s="594"/>
      <c r="V7" s="594"/>
      <c r="W7" s="594"/>
      <c r="X7" s="594"/>
      <c r="Y7" s="595"/>
      <c r="Z7" s="596">
        <v>0.1</v>
      </c>
      <c r="AA7" s="596"/>
      <c r="AB7" s="596"/>
      <c r="AC7" s="596"/>
      <c r="AD7" s="597">
        <v>10818</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2929399</v>
      </c>
      <c r="BH7" s="594"/>
      <c r="BI7" s="594"/>
      <c r="BJ7" s="594"/>
      <c r="BK7" s="594"/>
      <c r="BL7" s="594"/>
      <c r="BM7" s="594"/>
      <c r="BN7" s="595"/>
      <c r="BO7" s="596">
        <v>42.9</v>
      </c>
      <c r="BP7" s="596"/>
      <c r="BQ7" s="596"/>
      <c r="BR7" s="596"/>
      <c r="BS7" s="597">
        <v>63129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2556949</v>
      </c>
      <c r="CS7" s="594"/>
      <c r="CT7" s="594"/>
      <c r="CU7" s="594"/>
      <c r="CV7" s="594"/>
      <c r="CW7" s="594"/>
      <c r="CX7" s="594"/>
      <c r="CY7" s="595"/>
      <c r="CZ7" s="596">
        <v>13.7</v>
      </c>
      <c r="DA7" s="596"/>
      <c r="DB7" s="596"/>
      <c r="DC7" s="596"/>
      <c r="DD7" s="602">
        <v>194899</v>
      </c>
      <c r="DE7" s="594"/>
      <c r="DF7" s="594"/>
      <c r="DG7" s="594"/>
      <c r="DH7" s="594"/>
      <c r="DI7" s="594"/>
      <c r="DJ7" s="594"/>
      <c r="DK7" s="594"/>
      <c r="DL7" s="594"/>
      <c r="DM7" s="594"/>
      <c r="DN7" s="594"/>
      <c r="DO7" s="594"/>
      <c r="DP7" s="595"/>
      <c r="DQ7" s="602">
        <v>2228936</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43184</v>
      </c>
      <c r="S8" s="594"/>
      <c r="T8" s="594"/>
      <c r="U8" s="594"/>
      <c r="V8" s="594"/>
      <c r="W8" s="594"/>
      <c r="X8" s="594"/>
      <c r="Y8" s="595"/>
      <c r="Z8" s="596">
        <v>0.2</v>
      </c>
      <c r="AA8" s="596"/>
      <c r="AB8" s="596"/>
      <c r="AC8" s="596"/>
      <c r="AD8" s="597">
        <v>43184</v>
      </c>
      <c r="AE8" s="597"/>
      <c r="AF8" s="597"/>
      <c r="AG8" s="597"/>
      <c r="AH8" s="597"/>
      <c r="AI8" s="597"/>
      <c r="AJ8" s="597"/>
      <c r="AK8" s="597"/>
      <c r="AL8" s="598">
        <v>0.4</v>
      </c>
      <c r="AM8" s="599"/>
      <c r="AN8" s="599"/>
      <c r="AO8" s="600"/>
      <c r="AP8" s="590" t="s">
        <v>220</v>
      </c>
      <c r="AQ8" s="591"/>
      <c r="AR8" s="591"/>
      <c r="AS8" s="591"/>
      <c r="AT8" s="591"/>
      <c r="AU8" s="591"/>
      <c r="AV8" s="591"/>
      <c r="AW8" s="591"/>
      <c r="AX8" s="591"/>
      <c r="AY8" s="591"/>
      <c r="AZ8" s="591"/>
      <c r="BA8" s="591"/>
      <c r="BB8" s="591"/>
      <c r="BC8" s="591"/>
      <c r="BD8" s="591"/>
      <c r="BE8" s="591"/>
      <c r="BF8" s="592"/>
      <c r="BG8" s="593">
        <v>93254</v>
      </c>
      <c r="BH8" s="594"/>
      <c r="BI8" s="594"/>
      <c r="BJ8" s="594"/>
      <c r="BK8" s="594"/>
      <c r="BL8" s="594"/>
      <c r="BM8" s="594"/>
      <c r="BN8" s="595"/>
      <c r="BO8" s="596">
        <v>1.4</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6146550</v>
      </c>
      <c r="CS8" s="594"/>
      <c r="CT8" s="594"/>
      <c r="CU8" s="594"/>
      <c r="CV8" s="594"/>
      <c r="CW8" s="594"/>
      <c r="CX8" s="594"/>
      <c r="CY8" s="595"/>
      <c r="CZ8" s="596">
        <v>33</v>
      </c>
      <c r="DA8" s="596"/>
      <c r="DB8" s="596"/>
      <c r="DC8" s="596"/>
      <c r="DD8" s="602">
        <v>152802</v>
      </c>
      <c r="DE8" s="594"/>
      <c r="DF8" s="594"/>
      <c r="DG8" s="594"/>
      <c r="DH8" s="594"/>
      <c r="DI8" s="594"/>
      <c r="DJ8" s="594"/>
      <c r="DK8" s="594"/>
      <c r="DL8" s="594"/>
      <c r="DM8" s="594"/>
      <c r="DN8" s="594"/>
      <c r="DO8" s="594"/>
      <c r="DP8" s="595"/>
      <c r="DQ8" s="602">
        <v>3077512</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25584</v>
      </c>
      <c r="S9" s="594"/>
      <c r="T9" s="594"/>
      <c r="U9" s="594"/>
      <c r="V9" s="594"/>
      <c r="W9" s="594"/>
      <c r="X9" s="594"/>
      <c r="Y9" s="595"/>
      <c r="Z9" s="596">
        <v>0.1</v>
      </c>
      <c r="AA9" s="596"/>
      <c r="AB9" s="596"/>
      <c r="AC9" s="596"/>
      <c r="AD9" s="597">
        <v>25584</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2450820</v>
      </c>
      <c r="BH9" s="594"/>
      <c r="BI9" s="594"/>
      <c r="BJ9" s="594"/>
      <c r="BK9" s="594"/>
      <c r="BL9" s="594"/>
      <c r="BM9" s="594"/>
      <c r="BN9" s="595"/>
      <c r="BO9" s="596">
        <v>35.9</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1159839</v>
      </c>
      <c r="CS9" s="594"/>
      <c r="CT9" s="594"/>
      <c r="CU9" s="594"/>
      <c r="CV9" s="594"/>
      <c r="CW9" s="594"/>
      <c r="CX9" s="594"/>
      <c r="CY9" s="595"/>
      <c r="CZ9" s="596">
        <v>6.2</v>
      </c>
      <c r="DA9" s="596"/>
      <c r="DB9" s="596"/>
      <c r="DC9" s="596"/>
      <c r="DD9" s="602">
        <v>23547</v>
      </c>
      <c r="DE9" s="594"/>
      <c r="DF9" s="594"/>
      <c r="DG9" s="594"/>
      <c r="DH9" s="594"/>
      <c r="DI9" s="594"/>
      <c r="DJ9" s="594"/>
      <c r="DK9" s="594"/>
      <c r="DL9" s="594"/>
      <c r="DM9" s="594"/>
      <c r="DN9" s="594"/>
      <c r="DO9" s="594"/>
      <c r="DP9" s="595"/>
      <c r="DQ9" s="602">
        <v>1055176</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539395</v>
      </c>
      <c r="S10" s="594"/>
      <c r="T10" s="594"/>
      <c r="U10" s="594"/>
      <c r="V10" s="594"/>
      <c r="W10" s="594"/>
      <c r="X10" s="594"/>
      <c r="Y10" s="595"/>
      <c r="Z10" s="596">
        <v>2.8</v>
      </c>
      <c r="AA10" s="596"/>
      <c r="AB10" s="596"/>
      <c r="AC10" s="596"/>
      <c r="AD10" s="597">
        <v>539395</v>
      </c>
      <c r="AE10" s="597"/>
      <c r="AF10" s="597"/>
      <c r="AG10" s="597"/>
      <c r="AH10" s="597"/>
      <c r="AI10" s="597"/>
      <c r="AJ10" s="597"/>
      <c r="AK10" s="597"/>
      <c r="AL10" s="598">
        <v>4.8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143467</v>
      </c>
      <c r="BH10" s="594"/>
      <c r="BI10" s="594"/>
      <c r="BJ10" s="594"/>
      <c r="BK10" s="594"/>
      <c r="BL10" s="594"/>
      <c r="BM10" s="594"/>
      <c r="BN10" s="595"/>
      <c r="BO10" s="596">
        <v>2.1</v>
      </c>
      <c r="BP10" s="596"/>
      <c r="BQ10" s="596"/>
      <c r="BR10" s="596"/>
      <c r="BS10" s="602">
        <v>23782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73138</v>
      </c>
      <c r="CS10" s="594"/>
      <c r="CT10" s="594"/>
      <c r="CU10" s="594"/>
      <c r="CV10" s="594"/>
      <c r="CW10" s="594"/>
      <c r="CX10" s="594"/>
      <c r="CY10" s="595"/>
      <c r="CZ10" s="596">
        <v>0.4</v>
      </c>
      <c r="DA10" s="596"/>
      <c r="DB10" s="596"/>
      <c r="DC10" s="596"/>
      <c r="DD10" s="602" t="s">
        <v>111</v>
      </c>
      <c r="DE10" s="594"/>
      <c r="DF10" s="594"/>
      <c r="DG10" s="594"/>
      <c r="DH10" s="594"/>
      <c r="DI10" s="594"/>
      <c r="DJ10" s="594"/>
      <c r="DK10" s="594"/>
      <c r="DL10" s="594"/>
      <c r="DM10" s="594"/>
      <c r="DN10" s="594"/>
      <c r="DO10" s="594"/>
      <c r="DP10" s="595"/>
      <c r="DQ10" s="602">
        <v>8784</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1616</v>
      </c>
      <c r="S11" s="594"/>
      <c r="T11" s="594"/>
      <c r="U11" s="594"/>
      <c r="V11" s="594"/>
      <c r="W11" s="594"/>
      <c r="X11" s="594"/>
      <c r="Y11" s="595"/>
      <c r="Z11" s="596">
        <v>0</v>
      </c>
      <c r="AA11" s="596"/>
      <c r="AB11" s="596"/>
      <c r="AC11" s="596"/>
      <c r="AD11" s="597">
        <v>1616</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241858</v>
      </c>
      <c r="BH11" s="594"/>
      <c r="BI11" s="594"/>
      <c r="BJ11" s="594"/>
      <c r="BK11" s="594"/>
      <c r="BL11" s="594"/>
      <c r="BM11" s="594"/>
      <c r="BN11" s="595"/>
      <c r="BO11" s="596">
        <v>3.5</v>
      </c>
      <c r="BP11" s="596"/>
      <c r="BQ11" s="596"/>
      <c r="BR11" s="596"/>
      <c r="BS11" s="602">
        <v>39347</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712991</v>
      </c>
      <c r="CS11" s="594"/>
      <c r="CT11" s="594"/>
      <c r="CU11" s="594"/>
      <c r="CV11" s="594"/>
      <c r="CW11" s="594"/>
      <c r="CX11" s="594"/>
      <c r="CY11" s="595"/>
      <c r="CZ11" s="596">
        <v>3.8</v>
      </c>
      <c r="DA11" s="596"/>
      <c r="DB11" s="596"/>
      <c r="DC11" s="596"/>
      <c r="DD11" s="602">
        <v>119108</v>
      </c>
      <c r="DE11" s="594"/>
      <c r="DF11" s="594"/>
      <c r="DG11" s="594"/>
      <c r="DH11" s="594"/>
      <c r="DI11" s="594"/>
      <c r="DJ11" s="594"/>
      <c r="DK11" s="594"/>
      <c r="DL11" s="594"/>
      <c r="DM11" s="594"/>
      <c r="DN11" s="594"/>
      <c r="DO11" s="594"/>
      <c r="DP11" s="595"/>
      <c r="DQ11" s="602">
        <v>651892</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3056117</v>
      </c>
      <c r="BH12" s="594"/>
      <c r="BI12" s="594"/>
      <c r="BJ12" s="594"/>
      <c r="BK12" s="594"/>
      <c r="BL12" s="594"/>
      <c r="BM12" s="594"/>
      <c r="BN12" s="595"/>
      <c r="BO12" s="596">
        <v>44.7</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150804</v>
      </c>
      <c r="CS12" s="594"/>
      <c r="CT12" s="594"/>
      <c r="CU12" s="594"/>
      <c r="CV12" s="594"/>
      <c r="CW12" s="594"/>
      <c r="CX12" s="594"/>
      <c r="CY12" s="595"/>
      <c r="CZ12" s="596">
        <v>0.8</v>
      </c>
      <c r="DA12" s="596"/>
      <c r="DB12" s="596"/>
      <c r="DC12" s="596"/>
      <c r="DD12" s="602">
        <v>8391</v>
      </c>
      <c r="DE12" s="594"/>
      <c r="DF12" s="594"/>
      <c r="DG12" s="594"/>
      <c r="DH12" s="594"/>
      <c r="DI12" s="594"/>
      <c r="DJ12" s="594"/>
      <c r="DK12" s="594"/>
      <c r="DL12" s="594"/>
      <c r="DM12" s="594"/>
      <c r="DN12" s="594"/>
      <c r="DO12" s="594"/>
      <c r="DP12" s="595"/>
      <c r="DQ12" s="602">
        <v>145100</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28980</v>
      </c>
      <c r="S13" s="594"/>
      <c r="T13" s="594"/>
      <c r="U13" s="594"/>
      <c r="V13" s="594"/>
      <c r="W13" s="594"/>
      <c r="X13" s="594"/>
      <c r="Y13" s="595"/>
      <c r="Z13" s="596">
        <v>0.2</v>
      </c>
      <c r="AA13" s="596"/>
      <c r="AB13" s="596"/>
      <c r="AC13" s="596"/>
      <c r="AD13" s="597">
        <v>28980</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3048955</v>
      </c>
      <c r="BH13" s="594"/>
      <c r="BI13" s="594"/>
      <c r="BJ13" s="594"/>
      <c r="BK13" s="594"/>
      <c r="BL13" s="594"/>
      <c r="BM13" s="594"/>
      <c r="BN13" s="595"/>
      <c r="BO13" s="596">
        <v>44.6</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2460559</v>
      </c>
      <c r="CS13" s="594"/>
      <c r="CT13" s="594"/>
      <c r="CU13" s="594"/>
      <c r="CV13" s="594"/>
      <c r="CW13" s="594"/>
      <c r="CX13" s="594"/>
      <c r="CY13" s="595"/>
      <c r="CZ13" s="596">
        <v>13.2</v>
      </c>
      <c r="DA13" s="596"/>
      <c r="DB13" s="596"/>
      <c r="DC13" s="596"/>
      <c r="DD13" s="602">
        <v>912823</v>
      </c>
      <c r="DE13" s="594"/>
      <c r="DF13" s="594"/>
      <c r="DG13" s="594"/>
      <c r="DH13" s="594"/>
      <c r="DI13" s="594"/>
      <c r="DJ13" s="594"/>
      <c r="DK13" s="594"/>
      <c r="DL13" s="594"/>
      <c r="DM13" s="594"/>
      <c r="DN13" s="594"/>
      <c r="DO13" s="594"/>
      <c r="DP13" s="595"/>
      <c r="DQ13" s="602">
        <v>1744299</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127320</v>
      </c>
      <c r="BH14" s="594"/>
      <c r="BI14" s="594"/>
      <c r="BJ14" s="594"/>
      <c r="BK14" s="594"/>
      <c r="BL14" s="594"/>
      <c r="BM14" s="594"/>
      <c r="BN14" s="595"/>
      <c r="BO14" s="596">
        <v>1.9</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935101</v>
      </c>
      <c r="CS14" s="594"/>
      <c r="CT14" s="594"/>
      <c r="CU14" s="594"/>
      <c r="CV14" s="594"/>
      <c r="CW14" s="594"/>
      <c r="CX14" s="594"/>
      <c r="CY14" s="595"/>
      <c r="CZ14" s="596">
        <v>5</v>
      </c>
      <c r="DA14" s="596"/>
      <c r="DB14" s="596"/>
      <c r="DC14" s="596"/>
      <c r="DD14" s="602">
        <v>80018</v>
      </c>
      <c r="DE14" s="594"/>
      <c r="DF14" s="594"/>
      <c r="DG14" s="594"/>
      <c r="DH14" s="594"/>
      <c r="DI14" s="594"/>
      <c r="DJ14" s="594"/>
      <c r="DK14" s="594"/>
      <c r="DL14" s="594"/>
      <c r="DM14" s="594"/>
      <c r="DN14" s="594"/>
      <c r="DO14" s="594"/>
      <c r="DP14" s="595"/>
      <c r="DQ14" s="602">
        <v>828319</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29879</v>
      </c>
      <c r="S15" s="594"/>
      <c r="T15" s="594"/>
      <c r="U15" s="594"/>
      <c r="V15" s="594"/>
      <c r="W15" s="594"/>
      <c r="X15" s="594"/>
      <c r="Y15" s="595"/>
      <c r="Z15" s="596">
        <v>0.2</v>
      </c>
      <c r="AA15" s="596"/>
      <c r="AB15" s="596"/>
      <c r="AC15" s="596"/>
      <c r="AD15" s="597">
        <v>29879</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406796</v>
      </c>
      <c r="BH15" s="594"/>
      <c r="BI15" s="594"/>
      <c r="BJ15" s="594"/>
      <c r="BK15" s="594"/>
      <c r="BL15" s="594"/>
      <c r="BM15" s="594"/>
      <c r="BN15" s="595"/>
      <c r="BO15" s="596">
        <v>6</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2195421</v>
      </c>
      <c r="CS15" s="594"/>
      <c r="CT15" s="594"/>
      <c r="CU15" s="594"/>
      <c r="CV15" s="594"/>
      <c r="CW15" s="594"/>
      <c r="CX15" s="594"/>
      <c r="CY15" s="595"/>
      <c r="CZ15" s="596">
        <v>11.8</v>
      </c>
      <c r="DA15" s="596"/>
      <c r="DB15" s="596"/>
      <c r="DC15" s="596"/>
      <c r="DD15" s="602">
        <v>499021</v>
      </c>
      <c r="DE15" s="594"/>
      <c r="DF15" s="594"/>
      <c r="DG15" s="594"/>
      <c r="DH15" s="594"/>
      <c r="DI15" s="594"/>
      <c r="DJ15" s="594"/>
      <c r="DK15" s="594"/>
      <c r="DL15" s="594"/>
      <c r="DM15" s="594"/>
      <c r="DN15" s="594"/>
      <c r="DO15" s="594"/>
      <c r="DP15" s="595"/>
      <c r="DQ15" s="602">
        <v>1437943</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4028856</v>
      </c>
      <c r="S16" s="594"/>
      <c r="T16" s="594"/>
      <c r="U16" s="594"/>
      <c r="V16" s="594"/>
      <c r="W16" s="594"/>
      <c r="X16" s="594"/>
      <c r="Y16" s="595"/>
      <c r="Z16" s="596">
        <v>20.9</v>
      </c>
      <c r="AA16" s="596"/>
      <c r="AB16" s="596"/>
      <c r="AC16" s="596"/>
      <c r="AD16" s="597">
        <v>3693450</v>
      </c>
      <c r="AE16" s="597"/>
      <c r="AF16" s="597"/>
      <c r="AG16" s="597"/>
      <c r="AH16" s="597"/>
      <c r="AI16" s="597"/>
      <c r="AJ16" s="597"/>
      <c r="AK16" s="597"/>
      <c r="AL16" s="598">
        <v>33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3693450</v>
      </c>
      <c r="S17" s="594"/>
      <c r="T17" s="594"/>
      <c r="U17" s="594"/>
      <c r="V17" s="594"/>
      <c r="W17" s="594"/>
      <c r="X17" s="594"/>
      <c r="Y17" s="595"/>
      <c r="Z17" s="596">
        <v>19.100000000000001</v>
      </c>
      <c r="AA17" s="596"/>
      <c r="AB17" s="596"/>
      <c r="AC17" s="596"/>
      <c r="AD17" s="597">
        <v>3693450</v>
      </c>
      <c r="AE17" s="597"/>
      <c r="AF17" s="597"/>
      <c r="AG17" s="597"/>
      <c r="AH17" s="597"/>
      <c r="AI17" s="597"/>
      <c r="AJ17" s="597"/>
      <c r="AK17" s="597"/>
      <c r="AL17" s="598">
        <v>33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1991719</v>
      </c>
      <c r="CS17" s="594"/>
      <c r="CT17" s="594"/>
      <c r="CU17" s="594"/>
      <c r="CV17" s="594"/>
      <c r="CW17" s="594"/>
      <c r="CX17" s="594"/>
      <c r="CY17" s="595"/>
      <c r="CZ17" s="596">
        <v>10.7</v>
      </c>
      <c r="DA17" s="596"/>
      <c r="DB17" s="596"/>
      <c r="DC17" s="596"/>
      <c r="DD17" s="602" t="s">
        <v>111</v>
      </c>
      <c r="DE17" s="594"/>
      <c r="DF17" s="594"/>
      <c r="DG17" s="594"/>
      <c r="DH17" s="594"/>
      <c r="DI17" s="594"/>
      <c r="DJ17" s="594"/>
      <c r="DK17" s="594"/>
      <c r="DL17" s="594"/>
      <c r="DM17" s="594"/>
      <c r="DN17" s="594"/>
      <c r="DO17" s="594"/>
      <c r="DP17" s="595"/>
      <c r="DQ17" s="602">
        <v>1926243</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335406</v>
      </c>
      <c r="S18" s="594"/>
      <c r="T18" s="594"/>
      <c r="U18" s="594"/>
      <c r="V18" s="594"/>
      <c r="W18" s="594"/>
      <c r="X18" s="594"/>
      <c r="Y18" s="595"/>
      <c r="Z18" s="596">
        <v>1.7</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314686</v>
      </c>
      <c r="BH19" s="594"/>
      <c r="BI19" s="594"/>
      <c r="BJ19" s="594"/>
      <c r="BK19" s="594"/>
      <c r="BL19" s="594"/>
      <c r="BM19" s="594"/>
      <c r="BN19" s="595"/>
      <c r="BO19" s="596">
        <v>4.5999999999999996</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11798418</v>
      </c>
      <c r="S20" s="594"/>
      <c r="T20" s="594"/>
      <c r="U20" s="594"/>
      <c r="V20" s="594"/>
      <c r="W20" s="594"/>
      <c r="X20" s="594"/>
      <c r="Y20" s="595"/>
      <c r="Z20" s="596">
        <v>61.2</v>
      </c>
      <c r="AA20" s="596"/>
      <c r="AB20" s="596"/>
      <c r="AC20" s="596"/>
      <c r="AD20" s="597">
        <v>11148326</v>
      </c>
      <c r="AE20" s="597"/>
      <c r="AF20" s="597"/>
      <c r="AG20" s="597"/>
      <c r="AH20" s="597"/>
      <c r="AI20" s="597"/>
      <c r="AJ20" s="597"/>
      <c r="AK20" s="597"/>
      <c r="AL20" s="598">
        <v>99.6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314686</v>
      </c>
      <c r="BH20" s="594"/>
      <c r="BI20" s="594"/>
      <c r="BJ20" s="594"/>
      <c r="BK20" s="594"/>
      <c r="BL20" s="594"/>
      <c r="BM20" s="594"/>
      <c r="BN20" s="595"/>
      <c r="BO20" s="596">
        <v>4.5999999999999996</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18603315</v>
      </c>
      <c r="CS20" s="594"/>
      <c r="CT20" s="594"/>
      <c r="CU20" s="594"/>
      <c r="CV20" s="594"/>
      <c r="CW20" s="594"/>
      <c r="CX20" s="594"/>
      <c r="CY20" s="595"/>
      <c r="CZ20" s="596">
        <v>100</v>
      </c>
      <c r="DA20" s="596"/>
      <c r="DB20" s="596"/>
      <c r="DC20" s="596"/>
      <c r="DD20" s="602">
        <v>1990609</v>
      </c>
      <c r="DE20" s="594"/>
      <c r="DF20" s="594"/>
      <c r="DG20" s="594"/>
      <c r="DH20" s="594"/>
      <c r="DI20" s="594"/>
      <c r="DJ20" s="594"/>
      <c r="DK20" s="594"/>
      <c r="DL20" s="594"/>
      <c r="DM20" s="594"/>
      <c r="DN20" s="594"/>
      <c r="DO20" s="594"/>
      <c r="DP20" s="595"/>
      <c r="DQ20" s="602">
        <v>13324448</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7182</v>
      </c>
      <c r="S21" s="594"/>
      <c r="T21" s="594"/>
      <c r="U21" s="594"/>
      <c r="V21" s="594"/>
      <c r="W21" s="594"/>
      <c r="X21" s="594"/>
      <c r="Y21" s="595"/>
      <c r="Z21" s="596">
        <v>0</v>
      </c>
      <c r="AA21" s="596"/>
      <c r="AB21" s="596"/>
      <c r="AC21" s="596"/>
      <c r="AD21" s="597">
        <v>7182</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215445</v>
      </c>
      <c r="S22" s="594"/>
      <c r="T22" s="594"/>
      <c r="U22" s="594"/>
      <c r="V22" s="594"/>
      <c r="W22" s="594"/>
      <c r="X22" s="594"/>
      <c r="Y22" s="595"/>
      <c r="Z22" s="596">
        <v>1.1000000000000001</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259660</v>
      </c>
      <c r="S23" s="594"/>
      <c r="T23" s="594"/>
      <c r="U23" s="594"/>
      <c r="V23" s="594"/>
      <c r="W23" s="594"/>
      <c r="X23" s="594"/>
      <c r="Y23" s="595"/>
      <c r="Z23" s="596">
        <v>1.3</v>
      </c>
      <c r="AA23" s="596"/>
      <c r="AB23" s="596"/>
      <c r="AC23" s="596"/>
      <c r="AD23" s="597" t="s">
        <v>111</v>
      </c>
      <c r="AE23" s="597"/>
      <c r="AF23" s="597"/>
      <c r="AG23" s="597"/>
      <c r="AH23" s="597"/>
      <c r="AI23" s="597"/>
      <c r="AJ23" s="597"/>
      <c r="AK23" s="597"/>
      <c r="AL23" s="598" t="s">
        <v>111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314686</v>
      </c>
      <c r="BH23" s="594"/>
      <c r="BI23" s="594"/>
      <c r="BJ23" s="594"/>
      <c r="BK23" s="594"/>
      <c r="BL23" s="594"/>
      <c r="BM23" s="594"/>
      <c r="BN23" s="595"/>
      <c r="BO23" s="596">
        <v>4.5999999999999996</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34671</v>
      </c>
      <c r="S24" s="594"/>
      <c r="T24" s="594"/>
      <c r="U24" s="594"/>
      <c r="V24" s="594"/>
      <c r="W24" s="594"/>
      <c r="X24" s="594"/>
      <c r="Y24" s="595"/>
      <c r="Z24" s="596">
        <v>0.2</v>
      </c>
      <c r="AA24" s="596"/>
      <c r="AB24" s="596"/>
      <c r="AC24" s="596"/>
      <c r="AD24" s="597">
        <v>16928</v>
      </c>
      <c r="AE24" s="597"/>
      <c r="AF24" s="597"/>
      <c r="AG24" s="597"/>
      <c r="AH24" s="597"/>
      <c r="AI24" s="597"/>
      <c r="AJ24" s="597"/>
      <c r="AK24" s="597"/>
      <c r="AL24" s="598">
        <v>0.2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9294094</v>
      </c>
      <c r="CS24" s="583"/>
      <c r="CT24" s="583"/>
      <c r="CU24" s="583"/>
      <c r="CV24" s="583"/>
      <c r="CW24" s="583"/>
      <c r="CX24" s="583"/>
      <c r="CY24" s="584"/>
      <c r="CZ24" s="620">
        <v>50</v>
      </c>
      <c r="DA24" s="621"/>
      <c r="DB24" s="621"/>
      <c r="DC24" s="622"/>
      <c r="DD24" s="619">
        <v>6727742</v>
      </c>
      <c r="DE24" s="583"/>
      <c r="DF24" s="583"/>
      <c r="DG24" s="583"/>
      <c r="DH24" s="583"/>
      <c r="DI24" s="583"/>
      <c r="DJ24" s="583"/>
      <c r="DK24" s="584"/>
      <c r="DL24" s="619">
        <v>6705896</v>
      </c>
      <c r="DM24" s="583"/>
      <c r="DN24" s="583"/>
      <c r="DO24" s="583"/>
      <c r="DP24" s="583"/>
      <c r="DQ24" s="583"/>
      <c r="DR24" s="583"/>
      <c r="DS24" s="583"/>
      <c r="DT24" s="583"/>
      <c r="DU24" s="583"/>
      <c r="DV24" s="584"/>
      <c r="DW24" s="587">
        <v>55.1</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2125590</v>
      </c>
      <c r="S25" s="594"/>
      <c r="T25" s="594"/>
      <c r="U25" s="594"/>
      <c r="V25" s="594"/>
      <c r="W25" s="594"/>
      <c r="X25" s="594"/>
      <c r="Y25" s="595"/>
      <c r="Z25" s="596">
        <v>11</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3957848</v>
      </c>
      <c r="CS25" s="625"/>
      <c r="CT25" s="625"/>
      <c r="CU25" s="625"/>
      <c r="CV25" s="625"/>
      <c r="CW25" s="625"/>
      <c r="CX25" s="625"/>
      <c r="CY25" s="626"/>
      <c r="CZ25" s="627">
        <v>21.3</v>
      </c>
      <c r="DA25" s="628"/>
      <c r="DB25" s="628"/>
      <c r="DC25" s="629"/>
      <c r="DD25" s="602">
        <v>3856192</v>
      </c>
      <c r="DE25" s="625"/>
      <c r="DF25" s="625"/>
      <c r="DG25" s="625"/>
      <c r="DH25" s="625"/>
      <c r="DI25" s="625"/>
      <c r="DJ25" s="625"/>
      <c r="DK25" s="626"/>
      <c r="DL25" s="602">
        <v>3835162</v>
      </c>
      <c r="DM25" s="625"/>
      <c r="DN25" s="625"/>
      <c r="DO25" s="625"/>
      <c r="DP25" s="625"/>
      <c r="DQ25" s="625"/>
      <c r="DR25" s="625"/>
      <c r="DS25" s="625"/>
      <c r="DT25" s="625"/>
      <c r="DU25" s="625"/>
      <c r="DV25" s="626"/>
      <c r="DW25" s="598">
        <v>31.5</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2566214</v>
      </c>
      <c r="CS26" s="594"/>
      <c r="CT26" s="594"/>
      <c r="CU26" s="594"/>
      <c r="CV26" s="594"/>
      <c r="CW26" s="594"/>
      <c r="CX26" s="594"/>
      <c r="CY26" s="595"/>
      <c r="CZ26" s="627">
        <v>13.8</v>
      </c>
      <c r="DA26" s="628"/>
      <c r="DB26" s="628"/>
      <c r="DC26" s="629"/>
      <c r="DD26" s="602">
        <v>2491074</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1283891</v>
      </c>
      <c r="S27" s="594"/>
      <c r="T27" s="594"/>
      <c r="U27" s="594"/>
      <c r="V27" s="594"/>
      <c r="W27" s="594"/>
      <c r="X27" s="594"/>
      <c r="Y27" s="595"/>
      <c r="Z27" s="596">
        <v>6.7</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6834318</v>
      </c>
      <c r="BH27" s="594"/>
      <c r="BI27" s="594"/>
      <c r="BJ27" s="594"/>
      <c r="BK27" s="594"/>
      <c r="BL27" s="594"/>
      <c r="BM27" s="594"/>
      <c r="BN27" s="595"/>
      <c r="BO27" s="596">
        <v>100</v>
      </c>
      <c r="BP27" s="596"/>
      <c r="BQ27" s="596"/>
      <c r="BR27" s="596"/>
      <c r="BS27" s="602">
        <v>63129</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3344527</v>
      </c>
      <c r="CS27" s="625"/>
      <c r="CT27" s="625"/>
      <c r="CU27" s="625"/>
      <c r="CV27" s="625"/>
      <c r="CW27" s="625"/>
      <c r="CX27" s="625"/>
      <c r="CY27" s="626"/>
      <c r="CZ27" s="627">
        <v>18</v>
      </c>
      <c r="DA27" s="628"/>
      <c r="DB27" s="628"/>
      <c r="DC27" s="629"/>
      <c r="DD27" s="602">
        <v>945307</v>
      </c>
      <c r="DE27" s="625"/>
      <c r="DF27" s="625"/>
      <c r="DG27" s="625"/>
      <c r="DH27" s="625"/>
      <c r="DI27" s="625"/>
      <c r="DJ27" s="625"/>
      <c r="DK27" s="626"/>
      <c r="DL27" s="602">
        <v>944491</v>
      </c>
      <c r="DM27" s="625"/>
      <c r="DN27" s="625"/>
      <c r="DO27" s="625"/>
      <c r="DP27" s="625"/>
      <c r="DQ27" s="625"/>
      <c r="DR27" s="625"/>
      <c r="DS27" s="625"/>
      <c r="DT27" s="625"/>
      <c r="DU27" s="625"/>
      <c r="DV27" s="626"/>
      <c r="DW27" s="598">
        <v>7.8</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19416</v>
      </c>
      <c r="S28" s="594"/>
      <c r="T28" s="594"/>
      <c r="U28" s="594"/>
      <c r="V28" s="594"/>
      <c r="W28" s="594"/>
      <c r="X28" s="594"/>
      <c r="Y28" s="595"/>
      <c r="Z28" s="596">
        <v>0.1</v>
      </c>
      <c r="AA28" s="596"/>
      <c r="AB28" s="596"/>
      <c r="AC28" s="596"/>
      <c r="AD28" s="597">
        <v>8508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1991719</v>
      </c>
      <c r="CS28" s="594"/>
      <c r="CT28" s="594"/>
      <c r="CU28" s="594"/>
      <c r="CV28" s="594"/>
      <c r="CW28" s="594"/>
      <c r="CX28" s="594"/>
      <c r="CY28" s="595"/>
      <c r="CZ28" s="627">
        <v>10.7</v>
      </c>
      <c r="DA28" s="628"/>
      <c r="DB28" s="628"/>
      <c r="DC28" s="629"/>
      <c r="DD28" s="602">
        <v>1926243</v>
      </c>
      <c r="DE28" s="594"/>
      <c r="DF28" s="594"/>
      <c r="DG28" s="594"/>
      <c r="DH28" s="594"/>
      <c r="DI28" s="594"/>
      <c r="DJ28" s="594"/>
      <c r="DK28" s="595"/>
      <c r="DL28" s="602">
        <v>1926243</v>
      </c>
      <c r="DM28" s="594"/>
      <c r="DN28" s="594"/>
      <c r="DO28" s="594"/>
      <c r="DP28" s="594"/>
      <c r="DQ28" s="594"/>
      <c r="DR28" s="594"/>
      <c r="DS28" s="594"/>
      <c r="DT28" s="594"/>
      <c r="DU28" s="594"/>
      <c r="DV28" s="595"/>
      <c r="DW28" s="598">
        <v>15.8</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2861</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1991719</v>
      </c>
      <c r="CS29" s="625"/>
      <c r="CT29" s="625"/>
      <c r="CU29" s="625"/>
      <c r="CV29" s="625"/>
      <c r="CW29" s="625"/>
      <c r="CX29" s="625"/>
      <c r="CY29" s="626"/>
      <c r="CZ29" s="627">
        <v>10.7</v>
      </c>
      <c r="DA29" s="628"/>
      <c r="DB29" s="628"/>
      <c r="DC29" s="629"/>
      <c r="DD29" s="602">
        <v>1926243</v>
      </c>
      <c r="DE29" s="625"/>
      <c r="DF29" s="625"/>
      <c r="DG29" s="625"/>
      <c r="DH29" s="625"/>
      <c r="DI29" s="625"/>
      <c r="DJ29" s="625"/>
      <c r="DK29" s="626"/>
      <c r="DL29" s="602">
        <v>1926243</v>
      </c>
      <c r="DM29" s="625"/>
      <c r="DN29" s="625"/>
      <c r="DO29" s="625"/>
      <c r="DP29" s="625"/>
      <c r="DQ29" s="625"/>
      <c r="DR29" s="625"/>
      <c r="DS29" s="625"/>
      <c r="DT29" s="625"/>
      <c r="DU29" s="625"/>
      <c r="DV29" s="626"/>
      <c r="DW29" s="598">
        <v>15.8</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173401</v>
      </c>
      <c r="S30" s="594"/>
      <c r="T30" s="594"/>
      <c r="U30" s="594"/>
      <c r="V30" s="594"/>
      <c r="W30" s="594"/>
      <c r="X30" s="594"/>
      <c r="Y30" s="595"/>
      <c r="Z30" s="596">
        <v>0.9</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98.2</v>
      </c>
      <c r="BH30" s="652"/>
      <c r="BI30" s="652"/>
      <c r="BJ30" s="652"/>
      <c r="BK30" s="652"/>
      <c r="BL30" s="652"/>
      <c r="BM30" s="588">
        <v>93.2</v>
      </c>
      <c r="BN30" s="652"/>
      <c r="BO30" s="652"/>
      <c r="BP30" s="652"/>
      <c r="BQ30" s="653"/>
      <c r="BR30" s="651">
        <v>98</v>
      </c>
      <c r="BS30" s="652"/>
      <c r="BT30" s="652"/>
      <c r="BU30" s="652"/>
      <c r="BV30" s="652"/>
      <c r="BW30" s="652"/>
      <c r="BX30" s="588">
        <v>92.8</v>
      </c>
      <c r="BY30" s="652"/>
      <c r="BZ30" s="652"/>
      <c r="CA30" s="652"/>
      <c r="CB30" s="653"/>
      <c r="CD30" s="656"/>
      <c r="CE30" s="657"/>
      <c r="CF30" s="607" t="s">
        <v>291</v>
      </c>
      <c r="CG30" s="608"/>
      <c r="CH30" s="608"/>
      <c r="CI30" s="608"/>
      <c r="CJ30" s="608"/>
      <c r="CK30" s="608"/>
      <c r="CL30" s="608"/>
      <c r="CM30" s="608"/>
      <c r="CN30" s="608"/>
      <c r="CO30" s="608"/>
      <c r="CP30" s="608"/>
      <c r="CQ30" s="609"/>
      <c r="CR30" s="593">
        <v>1769708</v>
      </c>
      <c r="CS30" s="594"/>
      <c r="CT30" s="594"/>
      <c r="CU30" s="594"/>
      <c r="CV30" s="594"/>
      <c r="CW30" s="594"/>
      <c r="CX30" s="594"/>
      <c r="CY30" s="595"/>
      <c r="CZ30" s="627">
        <v>9.5</v>
      </c>
      <c r="DA30" s="628"/>
      <c r="DB30" s="628"/>
      <c r="DC30" s="629"/>
      <c r="DD30" s="602">
        <v>1710152</v>
      </c>
      <c r="DE30" s="594"/>
      <c r="DF30" s="594"/>
      <c r="DG30" s="594"/>
      <c r="DH30" s="594"/>
      <c r="DI30" s="594"/>
      <c r="DJ30" s="594"/>
      <c r="DK30" s="595"/>
      <c r="DL30" s="602">
        <v>1710152</v>
      </c>
      <c r="DM30" s="594"/>
      <c r="DN30" s="594"/>
      <c r="DO30" s="594"/>
      <c r="DP30" s="594"/>
      <c r="DQ30" s="594"/>
      <c r="DR30" s="594"/>
      <c r="DS30" s="594"/>
      <c r="DT30" s="594"/>
      <c r="DU30" s="594"/>
      <c r="DV30" s="595"/>
      <c r="DW30" s="598">
        <v>14</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1132316</v>
      </c>
      <c r="S31" s="594"/>
      <c r="T31" s="594"/>
      <c r="U31" s="594"/>
      <c r="V31" s="594"/>
      <c r="W31" s="594"/>
      <c r="X31" s="594"/>
      <c r="Y31" s="595"/>
      <c r="Z31" s="596">
        <v>5.9</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98.1</v>
      </c>
      <c r="BH31" s="625"/>
      <c r="BI31" s="625"/>
      <c r="BJ31" s="625"/>
      <c r="BK31" s="625"/>
      <c r="BL31" s="625"/>
      <c r="BM31" s="599">
        <v>93.3</v>
      </c>
      <c r="BN31" s="649"/>
      <c r="BO31" s="649"/>
      <c r="BP31" s="649"/>
      <c r="BQ31" s="650"/>
      <c r="BR31" s="648">
        <v>97.8</v>
      </c>
      <c r="BS31" s="625"/>
      <c r="BT31" s="625"/>
      <c r="BU31" s="625"/>
      <c r="BV31" s="625"/>
      <c r="BW31" s="625"/>
      <c r="BX31" s="599">
        <v>92.7</v>
      </c>
      <c r="BY31" s="649"/>
      <c r="BZ31" s="649"/>
      <c r="CA31" s="649"/>
      <c r="CB31" s="650"/>
      <c r="CD31" s="656"/>
      <c r="CE31" s="657"/>
      <c r="CF31" s="607" t="s">
        <v>295</v>
      </c>
      <c r="CG31" s="608"/>
      <c r="CH31" s="608"/>
      <c r="CI31" s="608"/>
      <c r="CJ31" s="608"/>
      <c r="CK31" s="608"/>
      <c r="CL31" s="608"/>
      <c r="CM31" s="608"/>
      <c r="CN31" s="608"/>
      <c r="CO31" s="608"/>
      <c r="CP31" s="608"/>
      <c r="CQ31" s="609"/>
      <c r="CR31" s="593">
        <v>222011</v>
      </c>
      <c r="CS31" s="625"/>
      <c r="CT31" s="625"/>
      <c r="CU31" s="625"/>
      <c r="CV31" s="625"/>
      <c r="CW31" s="625"/>
      <c r="CX31" s="625"/>
      <c r="CY31" s="626"/>
      <c r="CZ31" s="627">
        <v>1.2</v>
      </c>
      <c r="DA31" s="628"/>
      <c r="DB31" s="628"/>
      <c r="DC31" s="629"/>
      <c r="DD31" s="602">
        <v>216091</v>
      </c>
      <c r="DE31" s="625"/>
      <c r="DF31" s="625"/>
      <c r="DG31" s="625"/>
      <c r="DH31" s="625"/>
      <c r="DI31" s="625"/>
      <c r="DJ31" s="625"/>
      <c r="DK31" s="626"/>
      <c r="DL31" s="602">
        <v>216091</v>
      </c>
      <c r="DM31" s="625"/>
      <c r="DN31" s="625"/>
      <c r="DO31" s="625"/>
      <c r="DP31" s="625"/>
      <c r="DQ31" s="625"/>
      <c r="DR31" s="625"/>
      <c r="DS31" s="625"/>
      <c r="DT31" s="625"/>
      <c r="DU31" s="625"/>
      <c r="DV31" s="626"/>
      <c r="DW31" s="598">
        <v>1.8</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434742</v>
      </c>
      <c r="S32" s="594"/>
      <c r="T32" s="594"/>
      <c r="U32" s="594"/>
      <c r="V32" s="594"/>
      <c r="W32" s="594"/>
      <c r="X32" s="594"/>
      <c r="Y32" s="595"/>
      <c r="Z32" s="596">
        <v>2.2999999999999998</v>
      </c>
      <c r="AA32" s="596"/>
      <c r="AB32" s="596"/>
      <c r="AC32" s="596"/>
      <c r="AD32" s="597">
        <v>7788</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98.1</v>
      </c>
      <c r="BH32" s="661"/>
      <c r="BI32" s="661"/>
      <c r="BJ32" s="661"/>
      <c r="BK32" s="661"/>
      <c r="BL32" s="661"/>
      <c r="BM32" s="662">
        <v>92.5</v>
      </c>
      <c r="BN32" s="661"/>
      <c r="BO32" s="661"/>
      <c r="BP32" s="661"/>
      <c r="BQ32" s="663"/>
      <c r="BR32" s="660">
        <v>98</v>
      </c>
      <c r="BS32" s="661"/>
      <c r="BT32" s="661"/>
      <c r="BU32" s="661"/>
      <c r="BV32" s="661"/>
      <c r="BW32" s="661"/>
      <c r="BX32" s="662">
        <v>92.1</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1803229</v>
      </c>
      <c r="S33" s="594"/>
      <c r="T33" s="594"/>
      <c r="U33" s="594"/>
      <c r="V33" s="594"/>
      <c r="W33" s="594"/>
      <c r="X33" s="594"/>
      <c r="Y33" s="595"/>
      <c r="Z33" s="596">
        <v>9.3000000000000007</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7318612</v>
      </c>
      <c r="CS33" s="625"/>
      <c r="CT33" s="625"/>
      <c r="CU33" s="625"/>
      <c r="CV33" s="625"/>
      <c r="CW33" s="625"/>
      <c r="CX33" s="625"/>
      <c r="CY33" s="626"/>
      <c r="CZ33" s="627">
        <v>39.299999999999997</v>
      </c>
      <c r="DA33" s="628"/>
      <c r="DB33" s="628"/>
      <c r="DC33" s="629"/>
      <c r="DD33" s="602">
        <v>6027983</v>
      </c>
      <c r="DE33" s="625"/>
      <c r="DF33" s="625"/>
      <c r="DG33" s="625"/>
      <c r="DH33" s="625"/>
      <c r="DI33" s="625"/>
      <c r="DJ33" s="625"/>
      <c r="DK33" s="626"/>
      <c r="DL33" s="602">
        <v>4452038</v>
      </c>
      <c r="DM33" s="625"/>
      <c r="DN33" s="625"/>
      <c r="DO33" s="625"/>
      <c r="DP33" s="625"/>
      <c r="DQ33" s="625"/>
      <c r="DR33" s="625"/>
      <c r="DS33" s="625"/>
      <c r="DT33" s="625"/>
      <c r="DU33" s="625"/>
      <c r="DV33" s="626"/>
      <c r="DW33" s="598">
        <v>36.6</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2710785</v>
      </c>
      <c r="CS34" s="594"/>
      <c r="CT34" s="594"/>
      <c r="CU34" s="594"/>
      <c r="CV34" s="594"/>
      <c r="CW34" s="594"/>
      <c r="CX34" s="594"/>
      <c r="CY34" s="595"/>
      <c r="CZ34" s="627">
        <v>14.6</v>
      </c>
      <c r="DA34" s="628"/>
      <c r="DB34" s="628"/>
      <c r="DC34" s="629"/>
      <c r="DD34" s="602">
        <v>1924047</v>
      </c>
      <c r="DE34" s="594"/>
      <c r="DF34" s="594"/>
      <c r="DG34" s="594"/>
      <c r="DH34" s="594"/>
      <c r="DI34" s="594"/>
      <c r="DJ34" s="594"/>
      <c r="DK34" s="595"/>
      <c r="DL34" s="602">
        <v>1629546</v>
      </c>
      <c r="DM34" s="594"/>
      <c r="DN34" s="594"/>
      <c r="DO34" s="594"/>
      <c r="DP34" s="594"/>
      <c r="DQ34" s="594"/>
      <c r="DR34" s="594"/>
      <c r="DS34" s="594"/>
      <c r="DT34" s="594"/>
      <c r="DU34" s="594"/>
      <c r="DV34" s="595"/>
      <c r="DW34" s="598">
        <v>13.4</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984229</v>
      </c>
      <c r="S35" s="594"/>
      <c r="T35" s="594"/>
      <c r="U35" s="594"/>
      <c r="V35" s="594"/>
      <c r="W35" s="594"/>
      <c r="X35" s="594"/>
      <c r="Y35" s="595"/>
      <c r="Z35" s="596">
        <v>5.0999999999999996</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2837103</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292278</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291072</v>
      </c>
      <c r="CS35" s="625"/>
      <c r="CT35" s="625"/>
      <c r="CU35" s="625"/>
      <c r="CV35" s="625"/>
      <c r="CW35" s="625"/>
      <c r="CX35" s="625"/>
      <c r="CY35" s="626"/>
      <c r="CZ35" s="627">
        <v>1.6</v>
      </c>
      <c r="DA35" s="628"/>
      <c r="DB35" s="628"/>
      <c r="DC35" s="629"/>
      <c r="DD35" s="602">
        <v>200606</v>
      </c>
      <c r="DE35" s="625"/>
      <c r="DF35" s="625"/>
      <c r="DG35" s="625"/>
      <c r="DH35" s="625"/>
      <c r="DI35" s="625"/>
      <c r="DJ35" s="625"/>
      <c r="DK35" s="626"/>
      <c r="DL35" s="602">
        <v>191329</v>
      </c>
      <c r="DM35" s="625"/>
      <c r="DN35" s="625"/>
      <c r="DO35" s="625"/>
      <c r="DP35" s="625"/>
      <c r="DQ35" s="625"/>
      <c r="DR35" s="625"/>
      <c r="DS35" s="625"/>
      <c r="DT35" s="625"/>
      <c r="DU35" s="625"/>
      <c r="DV35" s="626"/>
      <c r="DW35" s="598">
        <v>1.6</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19290822</v>
      </c>
      <c r="S36" s="666"/>
      <c r="T36" s="666"/>
      <c r="U36" s="666"/>
      <c r="V36" s="666"/>
      <c r="W36" s="666"/>
      <c r="X36" s="666"/>
      <c r="Y36" s="667"/>
      <c r="Z36" s="668">
        <v>100</v>
      </c>
      <c r="AA36" s="668"/>
      <c r="AB36" s="668"/>
      <c r="AC36" s="668"/>
      <c r="AD36" s="669">
        <v>11188732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1192908</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151014</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1273254</v>
      </c>
      <c r="CS36" s="594"/>
      <c r="CT36" s="594"/>
      <c r="CU36" s="594"/>
      <c r="CV36" s="594"/>
      <c r="CW36" s="594"/>
      <c r="CX36" s="594"/>
      <c r="CY36" s="595"/>
      <c r="CZ36" s="627">
        <v>6.8</v>
      </c>
      <c r="DA36" s="628"/>
      <c r="DB36" s="628"/>
      <c r="DC36" s="629"/>
      <c r="DD36" s="602">
        <v>1128218</v>
      </c>
      <c r="DE36" s="594"/>
      <c r="DF36" s="594"/>
      <c r="DG36" s="594"/>
      <c r="DH36" s="594"/>
      <c r="DI36" s="594"/>
      <c r="DJ36" s="594"/>
      <c r="DK36" s="595"/>
      <c r="DL36" s="602">
        <v>762082</v>
      </c>
      <c r="DM36" s="594"/>
      <c r="DN36" s="594"/>
      <c r="DO36" s="594"/>
      <c r="DP36" s="594"/>
      <c r="DQ36" s="594"/>
      <c r="DR36" s="594"/>
      <c r="DS36" s="594"/>
      <c r="DT36" s="594"/>
      <c r="DU36" s="594"/>
      <c r="DV36" s="595"/>
      <c r="DW36" s="598">
        <v>6.3</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12723</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8664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461565</v>
      </c>
      <c r="CS37" s="625"/>
      <c r="CT37" s="625"/>
      <c r="CU37" s="625"/>
      <c r="CV37" s="625"/>
      <c r="CW37" s="625"/>
      <c r="CX37" s="625"/>
      <c r="CY37" s="626"/>
      <c r="CZ37" s="627">
        <v>2.5</v>
      </c>
      <c r="DA37" s="628"/>
      <c r="DB37" s="628"/>
      <c r="DC37" s="629"/>
      <c r="DD37" s="602">
        <v>454337</v>
      </c>
      <c r="DE37" s="625"/>
      <c r="DF37" s="625"/>
      <c r="DG37" s="625"/>
      <c r="DH37" s="625"/>
      <c r="DI37" s="625"/>
      <c r="DJ37" s="625"/>
      <c r="DK37" s="626"/>
      <c r="DL37" s="602">
        <v>369589</v>
      </c>
      <c r="DM37" s="625"/>
      <c r="DN37" s="625"/>
      <c r="DO37" s="625"/>
      <c r="DP37" s="625"/>
      <c r="DQ37" s="625"/>
      <c r="DR37" s="625"/>
      <c r="DS37" s="625"/>
      <c r="DT37" s="625"/>
      <c r="DU37" s="625"/>
      <c r="DV37" s="626"/>
      <c r="DW37" s="598">
        <v>3</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15235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2795845</v>
      </c>
      <c r="CS38" s="594"/>
      <c r="CT38" s="594"/>
      <c r="CU38" s="594"/>
      <c r="CV38" s="594"/>
      <c r="CW38" s="594"/>
      <c r="CX38" s="594"/>
      <c r="CY38" s="595"/>
      <c r="CZ38" s="627">
        <v>15</v>
      </c>
      <c r="DA38" s="628"/>
      <c r="DB38" s="628"/>
      <c r="DC38" s="629"/>
      <c r="DD38" s="602">
        <v>2540520</v>
      </c>
      <c r="DE38" s="594"/>
      <c r="DF38" s="594"/>
      <c r="DG38" s="594"/>
      <c r="DH38" s="594"/>
      <c r="DI38" s="594"/>
      <c r="DJ38" s="594"/>
      <c r="DK38" s="595"/>
      <c r="DL38" s="602">
        <v>1869081</v>
      </c>
      <c r="DM38" s="594"/>
      <c r="DN38" s="594"/>
      <c r="DO38" s="594"/>
      <c r="DP38" s="594"/>
      <c r="DQ38" s="594"/>
      <c r="DR38" s="594"/>
      <c r="DS38" s="594"/>
      <c r="DT38" s="594"/>
      <c r="DU38" s="594"/>
      <c r="DV38" s="595"/>
      <c r="DW38" s="598">
        <v>15.4</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227280</v>
      </c>
      <c r="CS39" s="625"/>
      <c r="CT39" s="625"/>
      <c r="CU39" s="625"/>
      <c r="CV39" s="625"/>
      <c r="CW39" s="625"/>
      <c r="CX39" s="625"/>
      <c r="CY39" s="626"/>
      <c r="CZ39" s="627">
        <v>1.2</v>
      </c>
      <c r="DA39" s="628"/>
      <c r="DB39" s="628"/>
      <c r="DC39" s="629"/>
      <c r="DD39" s="602">
        <v>214216</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417067</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95</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20376</v>
      </c>
      <c r="CS40" s="594"/>
      <c r="CT40" s="594"/>
      <c r="CU40" s="594"/>
      <c r="CV40" s="594"/>
      <c r="CW40" s="594"/>
      <c r="CX40" s="594"/>
      <c r="CY40" s="595"/>
      <c r="CZ40" s="627">
        <v>0.1</v>
      </c>
      <c r="DA40" s="628"/>
      <c r="DB40" s="628"/>
      <c r="DC40" s="629"/>
      <c r="DD40" s="602">
        <v>20376</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1214405</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258</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1990609</v>
      </c>
      <c r="CS42" s="594"/>
      <c r="CT42" s="594"/>
      <c r="CU42" s="594"/>
      <c r="CV42" s="594"/>
      <c r="CW42" s="594"/>
      <c r="CX42" s="594"/>
      <c r="CY42" s="595"/>
      <c r="CZ42" s="627">
        <v>10.7</v>
      </c>
      <c r="DA42" s="676"/>
      <c r="DB42" s="676"/>
      <c r="DC42" s="677"/>
      <c r="DD42" s="602">
        <v>568723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77433</v>
      </c>
      <c r="CS43" s="625"/>
      <c r="CT43" s="625"/>
      <c r="CU43" s="625"/>
      <c r="CV43" s="625"/>
      <c r="CW43" s="625"/>
      <c r="CX43" s="625"/>
      <c r="CY43" s="626"/>
      <c r="CZ43" s="627">
        <v>0.4</v>
      </c>
      <c r="DA43" s="628"/>
      <c r="DB43" s="628"/>
      <c r="DC43" s="629"/>
      <c r="DD43" s="602">
        <v>77433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287</v>
      </c>
      <c r="CE44" s="700"/>
      <c r="CF44" s="590" t="s">
        <v>336</v>
      </c>
      <c r="CG44" s="591"/>
      <c r="CH44" s="591"/>
      <c r="CI44" s="591"/>
      <c r="CJ44" s="591"/>
      <c r="CK44" s="591"/>
      <c r="CL44" s="591"/>
      <c r="CM44" s="591"/>
      <c r="CN44" s="591"/>
      <c r="CO44" s="591"/>
      <c r="CP44" s="591"/>
      <c r="CQ44" s="592"/>
      <c r="CR44" s="593">
        <v>1990609</v>
      </c>
      <c r="CS44" s="594"/>
      <c r="CT44" s="594"/>
      <c r="CU44" s="594"/>
      <c r="CV44" s="594"/>
      <c r="CW44" s="594"/>
      <c r="CX44" s="594"/>
      <c r="CY44" s="595"/>
      <c r="CZ44" s="627">
        <v>10.7</v>
      </c>
      <c r="DA44" s="676"/>
      <c r="DB44" s="676"/>
      <c r="DC44" s="677"/>
      <c r="DD44" s="602">
        <v>568723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672580</v>
      </c>
      <c r="CS45" s="625"/>
      <c r="CT45" s="625"/>
      <c r="CU45" s="625"/>
      <c r="CV45" s="625"/>
      <c r="CW45" s="625"/>
      <c r="CX45" s="625"/>
      <c r="CY45" s="626"/>
      <c r="CZ45" s="627">
        <v>3.6</v>
      </c>
      <c r="DA45" s="628"/>
      <c r="DB45" s="628"/>
      <c r="DC45" s="629"/>
      <c r="DD45" s="602">
        <v>52387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1302259</v>
      </c>
      <c r="CS46" s="594"/>
      <c r="CT46" s="594"/>
      <c r="CU46" s="594"/>
      <c r="CV46" s="594"/>
      <c r="CW46" s="594"/>
      <c r="CX46" s="594"/>
      <c r="CY46" s="595"/>
      <c r="CZ46" s="627">
        <v>7</v>
      </c>
      <c r="DA46" s="676"/>
      <c r="DB46" s="676"/>
      <c r="DC46" s="677"/>
      <c r="DD46" s="602">
        <v>500566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t="s">
        <v>317</v>
      </c>
      <c r="CS47" s="625"/>
      <c r="CT47" s="625"/>
      <c r="CU47" s="625"/>
      <c r="CV47" s="625"/>
      <c r="CW47" s="625"/>
      <c r="CX47" s="625"/>
      <c r="CY47" s="626"/>
      <c r="CZ47" s="627" t="s">
        <v>317</v>
      </c>
      <c r="DA47" s="628"/>
      <c r="DB47" s="628"/>
      <c r="DC47" s="629"/>
      <c r="DD47" s="602" t="s">
        <v>317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18603315</v>
      </c>
      <c r="CS49" s="661"/>
      <c r="CT49" s="661"/>
      <c r="CU49" s="661"/>
      <c r="CV49" s="661"/>
      <c r="CW49" s="661"/>
      <c r="CX49" s="661"/>
      <c r="CY49" s="688"/>
      <c r="CZ49" s="689">
        <v>100</v>
      </c>
      <c r="DA49" s="690"/>
      <c r="DB49" s="690"/>
      <c r="DC49" s="691"/>
      <c r="DD49" s="692">
        <v>13324448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19226</v>
      </c>
      <c r="R7" s="723"/>
      <c r="S7" s="723"/>
      <c r="T7" s="723"/>
      <c r="U7" s="723"/>
      <c r="V7" s="723">
        <v>18546</v>
      </c>
      <c r="W7" s="723"/>
      <c r="X7" s="723"/>
      <c r="Y7" s="723"/>
      <c r="Z7" s="723"/>
      <c r="AA7" s="723">
        <v>679</v>
      </c>
      <c r="AB7" s="723"/>
      <c r="AC7" s="723"/>
      <c r="AD7" s="723"/>
      <c r="AE7" s="724"/>
      <c r="AF7" s="725">
        <v>631</v>
      </c>
      <c r="AG7" s="726"/>
      <c r="AH7" s="726"/>
      <c r="AI7" s="726"/>
      <c r="AJ7" s="727"/>
      <c r="AK7" s="762">
        <v>181</v>
      </c>
      <c r="AL7" s="763"/>
      <c r="AM7" s="763"/>
      <c r="AN7" s="763"/>
      <c r="AO7" s="763"/>
      <c r="AP7" s="763">
        <v>16814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546</v>
      </c>
      <c r="BS7" s="766" t="s">
        <v>545</v>
      </c>
      <c r="BT7" s="767"/>
      <c r="BU7" s="767"/>
      <c r="BV7" s="767"/>
      <c r="BW7" s="767"/>
      <c r="BX7" s="767"/>
      <c r="BY7" s="767"/>
      <c r="BZ7" s="767"/>
      <c r="CA7" s="767"/>
      <c r="CB7" s="767"/>
      <c r="CC7" s="767"/>
      <c r="CD7" s="767"/>
      <c r="CE7" s="767"/>
      <c r="CF7" s="767"/>
      <c r="CG7" s="768"/>
      <c r="CH7" s="759">
        <v>2</v>
      </c>
      <c r="CI7" s="760"/>
      <c r="CJ7" s="760"/>
      <c r="CK7" s="760"/>
      <c r="CL7" s="761"/>
      <c r="CM7" s="759">
        <v>161</v>
      </c>
      <c r="CN7" s="760"/>
      <c r="CO7" s="760"/>
      <c r="CP7" s="760"/>
      <c r="CQ7" s="761"/>
      <c r="CR7" s="759">
        <v>5</v>
      </c>
      <c r="CS7" s="760"/>
      <c r="CT7" s="760"/>
      <c r="CU7" s="760"/>
      <c r="CV7" s="761"/>
      <c r="CW7" s="759" t="s">
        <v>544</v>
      </c>
      <c r="CX7" s="760"/>
      <c r="CY7" s="760"/>
      <c r="CZ7" s="760"/>
      <c r="DA7" s="761"/>
      <c r="DB7" s="759">
        <v>289</v>
      </c>
      <c r="DC7" s="760"/>
      <c r="DD7" s="760"/>
      <c r="DE7" s="760"/>
      <c r="DF7" s="761"/>
      <c r="DG7" s="759" t="s">
        <v>544</v>
      </c>
      <c r="DH7" s="760"/>
      <c r="DI7" s="760"/>
      <c r="DJ7" s="760"/>
      <c r="DK7" s="761"/>
      <c r="DL7" s="759" t="s">
        <v>544</v>
      </c>
      <c r="DM7" s="760"/>
      <c r="DN7" s="760"/>
      <c r="DO7" s="760"/>
      <c r="DP7" s="761"/>
      <c r="DQ7" s="759" t="s">
        <v>544</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17</v>
      </c>
      <c r="R8" s="747"/>
      <c r="S8" s="747"/>
      <c r="T8" s="747"/>
      <c r="U8" s="747"/>
      <c r="V8" s="747">
        <v>12</v>
      </c>
      <c r="W8" s="747"/>
      <c r="X8" s="747"/>
      <c r="Y8" s="747"/>
      <c r="Z8" s="747"/>
      <c r="AA8" s="747">
        <v>5</v>
      </c>
      <c r="AB8" s="747"/>
      <c r="AC8" s="747"/>
      <c r="AD8" s="747"/>
      <c r="AE8" s="748"/>
      <c r="AF8" s="749">
        <v>5</v>
      </c>
      <c r="AG8" s="750"/>
      <c r="AH8" s="750"/>
      <c r="AI8" s="750"/>
      <c r="AJ8" s="751"/>
      <c r="AK8" s="752" t="s">
        <v>533</v>
      </c>
      <c r="AL8" s="753"/>
      <c r="AM8" s="753"/>
      <c r="AN8" s="753"/>
      <c r="AO8" s="753"/>
      <c r="AP8" s="753" t="s">
        <v>533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366</v>
      </c>
      <c r="C9" s="744"/>
      <c r="D9" s="744"/>
      <c r="E9" s="744"/>
      <c r="F9" s="744"/>
      <c r="G9" s="744"/>
      <c r="H9" s="744"/>
      <c r="I9" s="744"/>
      <c r="J9" s="744"/>
      <c r="K9" s="744"/>
      <c r="L9" s="744"/>
      <c r="M9" s="744"/>
      <c r="N9" s="744"/>
      <c r="O9" s="744"/>
      <c r="P9" s="745"/>
      <c r="Q9" s="746">
        <v>181</v>
      </c>
      <c r="R9" s="747"/>
      <c r="S9" s="747"/>
      <c r="T9" s="747"/>
      <c r="U9" s="747"/>
      <c r="V9" s="747">
        <v>178</v>
      </c>
      <c r="W9" s="747"/>
      <c r="X9" s="747"/>
      <c r="Y9" s="747"/>
      <c r="Z9" s="747"/>
      <c r="AA9" s="747">
        <v>4</v>
      </c>
      <c r="AB9" s="747"/>
      <c r="AC9" s="747"/>
      <c r="AD9" s="747"/>
      <c r="AE9" s="748"/>
      <c r="AF9" s="749">
        <v>4</v>
      </c>
      <c r="AG9" s="750"/>
      <c r="AH9" s="750"/>
      <c r="AI9" s="750"/>
      <c r="AJ9" s="751"/>
      <c r="AK9" s="752">
        <v>109</v>
      </c>
      <c r="AL9" s="753"/>
      <c r="AM9" s="753"/>
      <c r="AN9" s="753"/>
      <c r="AO9" s="753"/>
      <c r="AP9" s="753">
        <v>696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19291</v>
      </c>
      <c r="R23" s="782"/>
      <c r="S23" s="782"/>
      <c r="T23" s="782"/>
      <c r="U23" s="782"/>
      <c r="V23" s="782">
        <v>18603</v>
      </c>
      <c r="W23" s="782"/>
      <c r="X23" s="782"/>
      <c r="Y23" s="782"/>
      <c r="Z23" s="782"/>
      <c r="AA23" s="782">
        <v>688</v>
      </c>
      <c r="AB23" s="782"/>
      <c r="AC23" s="782"/>
      <c r="AD23" s="782"/>
      <c r="AE23" s="783"/>
      <c r="AF23" s="784">
        <v>639</v>
      </c>
      <c r="AG23" s="782"/>
      <c r="AH23" s="782"/>
      <c r="AI23" s="782"/>
      <c r="AJ23" s="785"/>
      <c r="AK23" s="786"/>
      <c r="AL23" s="787"/>
      <c r="AM23" s="787"/>
      <c r="AN23" s="787"/>
      <c r="AO23" s="787"/>
      <c r="AP23" s="782">
        <v>17510</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6127</v>
      </c>
      <c r="R28" s="811"/>
      <c r="S28" s="811"/>
      <c r="T28" s="811"/>
      <c r="U28" s="811"/>
      <c r="V28" s="811">
        <v>5835</v>
      </c>
      <c r="W28" s="811"/>
      <c r="X28" s="811"/>
      <c r="Y28" s="811"/>
      <c r="Z28" s="811"/>
      <c r="AA28" s="811">
        <v>292</v>
      </c>
      <c r="AB28" s="811"/>
      <c r="AC28" s="811"/>
      <c r="AD28" s="811"/>
      <c r="AE28" s="812"/>
      <c r="AF28" s="813">
        <v>292</v>
      </c>
      <c r="AG28" s="811"/>
      <c r="AH28" s="811"/>
      <c r="AI28" s="811"/>
      <c r="AJ28" s="814"/>
      <c r="AK28" s="815">
        <v>417</v>
      </c>
      <c r="AL28" s="806"/>
      <c r="AM28" s="806"/>
      <c r="AN28" s="806"/>
      <c r="AO28" s="806"/>
      <c r="AP28" s="806" t="s">
        <v>534</v>
      </c>
      <c r="AQ28" s="806"/>
      <c r="AR28" s="806"/>
      <c r="AS28" s="806"/>
      <c r="AT28" s="806"/>
      <c r="AU28" s="806" t="s">
        <v>533</v>
      </c>
      <c r="AV28" s="806"/>
      <c r="AW28" s="806"/>
      <c r="AX28" s="806"/>
      <c r="AY28" s="806"/>
      <c r="AZ28" s="807" t="s">
        <v>533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4285</v>
      </c>
      <c r="R29" s="747"/>
      <c r="S29" s="747"/>
      <c r="T29" s="747"/>
      <c r="U29" s="747"/>
      <c r="V29" s="747">
        <v>4205</v>
      </c>
      <c r="W29" s="747"/>
      <c r="X29" s="747"/>
      <c r="Y29" s="747"/>
      <c r="Z29" s="747"/>
      <c r="AA29" s="747">
        <v>80</v>
      </c>
      <c r="AB29" s="747"/>
      <c r="AC29" s="747"/>
      <c r="AD29" s="747"/>
      <c r="AE29" s="748"/>
      <c r="AF29" s="749">
        <v>80</v>
      </c>
      <c r="AG29" s="750"/>
      <c r="AH29" s="750"/>
      <c r="AI29" s="750"/>
      <c r="AJ29" s="751"/>
      <c r="AK29" s="818">
        <v>585</v>
      </c>
      <c r="AL29" s="819"/>
      <c r="AM29" s="819"/>
      <c r="AN29" s="819"/>
      <c r="AO29" s="819"/>
      <c r="AP29" s="819" t="s">
        <v>533</v>
      </c>
      <c r="AQ29" s="819"/>
      <c r="AR29" s="819"/>
      <c r="AS29" s="819"/>
      <c r="AT29" s="819"/>
      <c r="AU29" s="819" t="s">
        <v>534</v>
      </c>
      <c r="AV29" s="819"/>
      <c r="AW29" s="819"/>
      <c r="AX29" s="819"/>
      <c r="AY29" s="819"/>
      <c r="AZ29" s="820" t="s">
        <v>533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505</v>
      </c>
      <c r="R30" s="747"/>
      <c r="S30" s="747"/>
      <c r="T30" s="747"/>
      <c r="U30" s="747"/>
      <c r="V30" s="747">
        <v>503</v>
      </c>
      <c r="W30" s="747"/>
      <c r="X30" s="747"/>
      <c r="Y30" s="747"/>
      <c r="Z30" s="747"/>
      <c r="AA30" s="747">
        <v>2</v>
      </c>
      <c r="AB30" s="747"/>
      <c r="AC30" s="747"/>
      <c r="AD30" s="747"/>
      <c r="AE30" s="748"/>
      <c r="AF30" s="749">
        <v>2</v>
      </c>
      <c r="AG30" s="750"/>
      <c r="AH30" s="750"/>
      <c r="AI30" s="750"/>
      <c r="AJ30" s="751"/>
      <c r="AK30" s="818">
        <v>114</v>
      </c>
      <c r="AL30" s="819"/>
      <c r="AM30" s="819"/>
      <c r="AN30" s="819"/>
      <c r="AO30" s="819"/>
      <c r="AP30" s="819" t="s">
        <v>533</v>
      </c>
      <c r="AQ30" s="819"/>
      <c r="AR30" s="819"/>
      <c r="AS30" s="819"/>
      <c r="AT30" s="819"/>
      <c r="AU30" s="819" t="s">
        <v>533</v>
      </c>
      <c r="AV30" s="819"/>
      <c r="AW30" s="819"/>
      <c r="AX30" s="819"/>
      <c r="AY30" s="819"/>
      <c r="AZ30" s="820" t="s">
        <v>533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1135</v>
      </c>
      <c r="R31" s="747"/>
      <c r="S31" s="747"/>
      <c r="T31" s="747"/>
      <c r="U31" s="747"/>
      <c r="V31" s="747">
        <v>943</v>
      </c>
      <c r="W31" s="747"/>
      <c r="X31" s="747"/>
      <c r="Y31" s="747"/>
      <c r="Z31" s="747"/>
      <c r="AA31" s="747">
        <v>192</v>
      </c>
      <c r="AB31" s="747"/>
      <c r="AC31" s="747"/>
      <c r="AD31" s="747"/>
      <c r="AE31" s="748"/>
      <c r="AF31" s="749">
        <v>1012</v>
      </c>
      <c r="AG31" s="750"/>
      <c r="AH31" s="750"/>
      <c r="AI31" s="750"/>
      <c r="AJ31" s="751"/>
      <c r="AK31" s="818">
        <v>1</v>
      </c>
      <c r="AL31" s="819"/>
      <c r="AM31" s="819"/>
      <c r="AN31" s="819"/>
      <c r="AO31" s="819"/>
      <c r="AP31" s="819">
        <v>617</v>
      </c>
      <c r="AQ31" s="819"/>
      <c r="AR31" s="819"/>
      <c r="AS31" s="819"/>
      <c r="AT31" s="819"/>
      <c r="AU31" s="819">
        <v>32</v>
      </c>
      <c r="AV31" s="819"/>
      <c r="AW31" s="819"/>
      <c r="AX31" s="819"/>
      <c r="AY31" s="819"/>
      <c r="AZ31" s="820" t="s">
        <v>533</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2676</v>
      </c>
      <c r="R32" s="747"/>
      <c r="S32" s="747"/>
      <c r="T32" s="747"/>
      <c r="U32" s="747"/>
      <c r="V32" s="747">
        <v>2578</v>
      </c>
      <c r="W32" s="747"/>
      <c r="X32" s="747"/>
      <c r="Y32" s="747"/>
      <c r="Z32" s="747"/>
      <c r="AA32" s="747">
        <v>97</v>
      </c>
      <c r="AB32" s="747"/>
      <c r="AC32" s="747"/>
      <c r="AD32" s="747"/>
      <c r="AE32" s="748"/>
      <c r="AF32" s="749">
        <v>97</v>
      </c>
      <c r="AG32" s="750"/>
      <c r="AH32" s="750"/>
      <c r="AI32" s="750"/>
      <c r="AJ32" s="751"/>
      <c r="AK32" s="818">
        <v>968</v>
      </c>
      <c r="AL32" s="819"/>
      <c r="AM32" s="819"/>
      <c r="AN32" s="819"/>
      <c r="AO32" s="819"/>
      <c r="AP32" s="819">
        <v>10565</v>
      </c>
      <c r="AQ32" s="819"/>
      <c r="AR32" s="819"/>
      <c r="AS32" s="819"/>
      <c r="AT32" s="819"/>
      <c r="AU32" s="819">
        <v>9033</v>
      </c>
      <c r="AV32" s="819"/>
      <c r="AW32" s="819"/>
      <c r="AX32" s="819"/>
      <c r="AY32" s="819"/>
      <c r="AZ32" s="820" t="s">
        <v>535</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1021</v>
      </c>
      <c r="R33" s="747"/>
      <c r="S33" s="747"/>
      <c r="T33" s="747"/>
      <c r="U33" s="747"/>
      <c r="V33" s="747">
        <v>970</v>
      </c>
      <c r="W33" s="747"/>
      <c r="X33" s="747"/>
      <c r="Y33" s="747"/>
      <c r="Z33" s="747"/>
      <c r="AA33" s="747">
        <v>51</v>
      </c>
      <c r="AB33" s="747"/>
      <c r="AC33" s="747"/>
      <c r="AD33" s="747"/>
      <c r="AE33" s="748"/>
      <c r="AF33" s="749">
        <v>51</v>
      </c>
      <c r="AG33" s="750"/>
      <c r="AH33" s="750"/>
      <c r="AI33" s="750"/>
      <c r="AJ33" s="751"/>
      <c r="AK33" s="818">
        <v>233</v>
      </c>
      <c r="AL33" s="819"/>
      <c r="AM33" s="819"/>
      <c r="AN33" s="819"/>
      <c r="AO33" s="819"/>
      <c r="AP33" s="819">
        <v>4055</v>
      </c>
      <c r="AQ33" s="819"/>
      <c r="AR33" s="819"/>
      <c r="AS33" s="819"/>
      <c r="AT33" s="819"/>
      <c r="AU33" s="819">
        <v>4055</v>
      </c>
      <c r="AV33" s="819"/>
      <c r="AW33" s="819"/>
      <c r="AX33" s="819"/>
      <c r="AY33" s="819"/>
      <c r="AZ33" s="820" t="s">
        <v>534</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1534</v>
      </c>
      <c r="AG63" s="830"/>
      <c r="AH63" s="830"/>
      <c r="AI63" s="830"/>
      <c r="AJ63" s="831"/>
      <c r="AK63" s="832"/>
      <c r="AL63" s="827"/>
      <c r="AM63" s="827"/>
      <c r="AN63" s="827"/>
      <c r="AO63" s="827"/>
      <c r="AP63" s="830">
        <v>15236</v>
      </c>
      <c r="AQ63" s="830"/>
      <c r="AR63" s="830"/>
      <c r="AS63" s="830"/>
      <c r="AT63" s="830"/>
      <c r="AU63" s="830">
        <v>13120</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536</v>
      </c>
      <c r="C68" s="858"/>
      <c r="D68" s="858"/>
      <c r="E68" s="858"/>
      <c r="F68" s="858"/>
      <c r="G68" s="858"/>
      <c r="H68" s="858"/>
      <c r="I68" s="858"/>
      <c r="J68" s="858"/>
      <c r="K68" s="858"/>
      <c r="L68" s="858"/>
      <c r="M68" s="858"/>
      <c r="N68" s="858"/>
      <c r="O68" s="858"/>
      <c r="P68" s="859"/>
      <c r="Q68" s="860">
        <v>25450</v>
      </c>
      <c r="R68" s="854"/>
      <c r="S68" s="854"/>
      <c r="T68" s="854"/>
      <c r="U68" s="854"/>
      <c r="V68" s="854">
        <v>25429</v>
      </c>
      <c r="W68" s="854"/>
      <c r="X68" s="854"/>
      <c r="Y68" s="854"/>
      <c r="Z68" s="854"/>
      <c r="AA68" s="854">
        <v>22</v>
      </c>
      <c r="AB68" s="854"/>
      <c r="AC68" s="854"/>
      <c r="AD68" s="854"/>
      <c r="AE68" s="854"/>
      <c r="AF68" s="854">
        <v>22</v>
      </c>
      <c r="AG68" s="854"/>
      <c r="AH68" s="854"/>
      <c r="AI68" s="854"/>
      <c r="AJ68" s="854"/>
      <c r="AK68" s="854">
        <v>2967</v>
      </c>
      <c r="AL68" s="854"/>
      <c r="AM68" s="854"/>
      <c r="AN68" s="854"/>
      <c r="AO68" s="854"/>
      <c r="AP68" s="854" t="s">
        <v>533</v>
      </c>
      <c r="AQ68" s="854"/>
      <c r="AR68" s="854"/>
      <c r="AS68" s="854"/>
      <c r="AT68" s="854"/>
      <c r="AU68" s="854" t="s">
        <v>533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537</v>
      </c>
      <c r="C69" s="862"/>
      <c r="D69" s="862"/>
      <c r="E69" s="862"/>
      <c r="F69" s="862"/>
      <c r="G69" s="862"/>
      <c r="H69" s="862"/>
      <c r="I69" s="862"/>
      <c r="J69" s="862"/>
      <c r="K69" s="862"/>
      <c r="L69" s="862"/>
      <c r="M69" s="862"/>
      <c r="N69" s="862"/>
      <c r="O69" s="862"/>
      <c r="P69" s="863"/>
      <c r="Q69" s="864">
        <v>202</v>
      </c>
      <c r="R69" s="819"/>
      <c r="S69" s="819"/>
      <c r="T69" s="819"/>
      <c r="U69" s="819"/>
      <c r="V69" s="819">
        <v>201</v>
      </c>
      <c r="W69" s="819"/>
      <c r="X69" s="819"/>
      <c r="Y69" s="819"/>
      <c r="Z69" s="819"/>
      <c r="AA69" s="819">
        <v>1</v>
      </c>
      <c r="AB69" s="819"/>
      <c r="AC69" s="819"/>
      <c r="AD69" s="819"/>
      <c r="AE69" s="819"/>
      <c r="AF69" s="819">
        <v>1</v>
      </c>
      <c r="AG69" s="819"/>
      <c r="AH69" s="819"/>
      <c r="AI69" s="819"/>
      <c r="AJ69" s="819"/>
      <c r="AK69" s="819">
        <v>50</v>
      </c>
      <c r="AL69" s="819"/>
      <c r="AM69" s="819"/>
      <c r="AN69" s="819"/>
      <c r="AO69" s="819"/>
      <c r="AP69" s="819" t="s">
        <v>533</v>
      </c>
      <c r="AQ69" s="819"/>
      <c r="AR69" s="819"/>
      <c r="AS69" s="819"/>
      <c r="AT69" s="819"/>
      <c r="AU69" s="819" t="s">
        <v>533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538</v>
      </c>
      <c r="C70" s="862"/>
      <c r="D70" s="862"/>
      <c r="E70" s="862"/>
      <c r="F70" s="862"/>
      <c r="G70" s="862"/>
      <c r="H70" s="862"/>
      <c r="I70" s="862"/>
      <c r="J70" s="862"/>
      <c r="K70" s="862"/>
      <c r="L70" s="862"/>
      <c r="M70" s="862"/>
      <c r="N70" s="862"/>
      <c r="O70" s="862"/>
      <c r="P70" s="863"/>
      <c r="Q70" s="864">
        <v>526</v>
      </c>
      <c r="R70" s="819"/>
      <c r="S70" s="819"/>
      <c r="T70" s="819"/>
      <c r="U70" s="819"/>
      <c r="V70" s="819">
        <v>379</v>
      </c>
      <c r="W70" s="819"/>
      <c r="X70" s="819"/>
      <c r="Y70" s="819"/>
      <c r="Z70" s="819"/>
      <c r="AA70" s="819">
        <v>147</v>
      </c>
      <c r="AB70" s="819"/>
      <c r="AC70" s="819"/>
      <c r="AD70" s="819"/>
      <c r="AE70" s="819"/>
      <c r="AF70" s="819">
        <v>147</v>
      </c>
      <c r="AG70" s="819"/>
      <c r="AH70" s="819"/>
      <c r="AI70" s="819"/>
      <c r="AJ70" s="819"/>
      <c r="AK70" s="819" t="s">
        <v>533</v>
      </c>
      <c r="AL70" s="819"/>
      <c r="AM70" s="819"/>
      <c r="AN70" s="819"/>
      <c r="AO70" s="819"/>
      <c r="AP70" s="819" t="s">
        <v>544</v>
      </c>
      <c r="AQ70" s="819"/>
      <c r="AR70" s="819"/>
      <c r="AS70" s="819"/>
      <c r="AT70" s="819"/>
      <c r="AU70" s="819" t="s">
        <v>544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539</v>
      </c>
      <c r="C71" s="862"/>
      <c r="D71" s="862"/>
      <c r="E71" s="862"/>
      <c r="F71" s="862"/>
      <c r="G71" s="862"/>
      <c r="H71" s="862"/>
      <c r="I71" s="862"/>
      <c r="J71" s="862"/>
      <c r="K71" s="862"/>
      <c r="L71" s="862"/>
      <c r="M71" s="862"/>
      <c r="N71" s="862"/>
      <c r="O71" s="862"/>
      <c r="P71" s="863"/>
      <c r="Q71" s="864">
        <v>834</v>
      </c>
      <c r="R71" s="819"/>
      <c r="S71" s="819"/>
      <c r="T71" s="819"/>
      <c r="U71" s="819"/>
      <c r="V71" s="819">
        <v>831</v>
      </c>
      <c r="W71" s="819"/>
      <c r="X71" s="819"/>
      <c r="Y71" s="819"/>
      <c r="Z71" s="819"/>
      <c r="AA71" s="819">
        <v>3</v>
      </c>
      <c r="AB71" s="819"/>
      <c r="AC71" s="819"/>
      <c r="AD71" s="819"/>
      <c r="AE71" s="819"/>
      <c r="AF71" s="819">
        <v>3</v>
      </c>
      <c r="AG71" s="819"/>
      <c r="AH71" s="819"/>
      <c r="AI71" s="819"/>
      <c r="AJ71" s="819"/>
      <c r="AK71" s="819" t="s">
        <v>533</v>
      </c>
      <c r="AL71" s="819"/>
      <c r="AM71" s="819"/>
      <c r="AN71" s="819"/>
      <c r="AO71" s="819"/>
      <c r="AP71" s="819" t="s">
        <v>533</v>
      </c>
      <c r="AQ71" s="819"/>
      <c r="AR71" s="819"/>
      <c r="AS71" s="819"/>
      <c r="AT71" s="819"/>
      <c r="AU71" s="819" t="s">
        <v>533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540</v>
      </c>
      <c r="C72" s="862"/>
      <c r="D72" s="862"/>
      <c r="E72" s="862"/>
      <c r="F72" s="862"/>
      <c r="G72" s="862"/>
      <c r="H72" s="862"/>
      <c r="I72" s="862"/>
      <c r="J72" s="862"/>
      <c r="K72" s="862"/>
      <c r="L72" s="862"/>
      <c r="M72" s="862"/>
      <c r="N72" s="862"/>
      <c r="O72" s="862"/>
      <c r="P72" s="863"/>
      <c r="Q72" s="864">
        <v>293624</v>
      </c>
      <c r="R72" s="819"/>
      <c r="S72" s="819"/>
      <c r="T72" s="819"/>
      <c r="U72" s="819"/>
      <c r="V72" s="819">
        <v>284407</v>
      </c>
      <c r="W72" s="819"/>
      <c r="X72" s="819"/>
      <c r="Y72" s="819"/>
      <c r="Z72" s="819"/>
      <c r="AA72" s="819">
        <v>9218</v>
      </c>
      <c r="AB72" s="819"/>
      <c r="AC72" s="819"/>
      <c r="AD72" s="819"/>
      <c r="AE72" s="819"/>
      <c r="AF72" s="819">
        <v>9218</v>
      </c>
      <c r="AG72" s="819"/>
      <c r="AH72" s="819"/>
      <c r="AI72" s="819"/>
      <c r="AJ72" s="819"/>
      <c r="AK72" s="819">
        <v>3262</v>
      </c>
      <c r="AL72" s="819"/>
      <c r="AM72" s="819"/>
      <c r="AN72" s="819"/>
      <c r="AO72" s="819"/>
      <c r="AP72" s="819" t="s">
        <v>533</v>
      </c>
      <c r="AQ72" s="819"/>
      <c r="AR72" s="819"/>
      <c r="AS72" s="819"/>
      <c r="AT72" s="819"/>
      <c r="AU72" s="819" t="s">
        <v>533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541</v>
      </c>
      <c r="C73" s="862"/>
      <c r="D73" s="862"/>
      <c r="E73" s="862"/>
      <c r="F73" s="862"/>
      <c r="G73" s="862"/>
      <c r="H73" s="862"/>
      <c r="I73" s="862"/>
      <c r="J73" s="862"/>
      <c r="K73" s="862"/>
      <c r="L73" s="862"/>
      <c r="M73" s="862"/>
      <c r="N73" s="862"/>
      <c r="O73" s="862"/>
      <c r="P73" s="863"/>
      <c r="Q73" s="864">
        <v>852</v>
      </c>
      <c r="R73" s="819"/>
      <c r="S73" s="819"/>
      <c r="T73" s="819"/>
      <c r="U73" s="819"/>
      <c r="V73" s="819">
        <v>843</v>
      </c>
      <c r="W73" s="819"/>
      <c r="X73" s="819"/>
      <c r="Y73" s="819"/>
      <c r="Z73" s="819"/>
      <c r="AA73" s="819">
        <v>9</v>
      </c>
      <c r="AB73" s="819"/>
      <c r="AC73" s="819"/>
      <c r="AD73" s="819"/>
      <c r="AE73" s="819"/>
      <c r="AF73" s="819">
        <v>1288</v>
      </c>
      <c r="AG73" s="819"/>
      <c r="AH73" s="819"/>
      <c r="AI73" s="819"/>
      <c r="AJ73" s="819"/>
      <c r="AK73" s="819" t="s">
        <v>533</v>
      </c>
      <c r="AL73" s="819"/>
      <c r="AM73" s="819"/>
      <c r="AN73" s="819"/>
      <c r="AO73" s="819"/>
      <c r="AP73" s="819" t="s">
        <v>533</v>
      </c>
      <c r="AQ73" s="819"/>
      <c r="AR73" s="819"/>
      <c r="AS73" s="819"/>
      <c r="AT73" s="819"/>
      <c r="AU73" s="819" t="s">
        <v>533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542</v>
      </c>
      <c r="C74" s="862"/>
      <c r="D74" s="862"/>
      <c r="E74" s="862"/>
      <c r="F74" s="862"/>
      <c r="G74" s="862"/>
      <c r="H74" s="862"/>
      <c r="I74" s="862"/>
      <c r="J74" s="862"/>
      <c r="K74" s="862"/>
      <c r="L74" s="862"/>
      <c r="M74" s="862"/>
      <c r="N74" s="862"/>
      <c r="O74" s="862"/>
      <c r="P74" s="863"/>
      <c r="Q74" s="864">
        <v>1197</v>
      </c>
      <c r="R74" s="819"/>
      <c r="S74" s="819"/>
      <c r="T74" s="819"/>
      <c r="U74" s="819"/>
      <c r="V74" s="819">
        <v>1121</v>
      </c>
      <c r="W74" s="819"/>
      <c r="X74" s="819"/>
      <c r="Y74" s="819"/>
      <c r="Z74" s="819"/>
      <c r="AA74" s="819">
        <v>77</v>
      </c>
      <c r="AB74" s="819"/>
      <c r="AC74" s="819"/>
      <c r="AD74" s="819"/>
      <c r="AE74" s="819"/>
      <c r="AF74" s="819">
        <v>77</v>
      </c>
      <c r="AG74" s="819"/>
      <c r="AH74" s="819"/>
      <c r="AI74" s="819"/>
      <c r="AJ74" s="819"/>
      <c r="AK74" s="819" t="s">
        <v>543</v>
      </c>
      <c r="AL74" s="819"/>
      <c r="AM74" s="819"/>
      <c r="AN74" s="819"/>
      <c r="AO74" s="819"/>
      <c r="AP74" s="819" t="s">
        <v>534</v>
      </c>
      <c r="AQ74" s="819"/>
      <c r="AR74" s="819"/>
      <c r="AS74" s="819"/>
      <c r="AT74" s="819"/>
      <c r="AU74" s="819" t="s">
        <v>534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10754</v>
      </c>
      <c r="AG88" s="830"/>
      <c r="AH88" s="830"/>
      <c r="AI88" s="830"/>
      <c r="AJ88" s="830"/>
      <c r="AK88" s="827"/>
      <c r="AL88" s="827"/>
      <c r="AM88" s="827"/>
      <c r="AN88" s="827"/>
      <c r="AO88" s="827"/>
      <c r="AP88" s="830" t="s">
        <v>544</v>
      </c>
      <c r="AQ88" s="830"/>
      <c r="AR88" s="830"/>
      <c r="AS88" s="830"/>
      <c r="AT88" s="830"/>
      <c r="AU88" s="830" t="s">
        <v>544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t="s">
        <v>544</v>
      </c>
      <c r="CX102" s="838"/>
      <c r="CY102" s="838"/>
      <c r="CZ102" s="838"/>
      <c r="DA102" s="881"/>
      <c r="DB102" s="880">
        <v>289</v>
      </c>
      <c r="DC102" s="838"/>
      <c r="DD102" s="838"/>
      <c r="DE102" s="838"/>
      <c r="DF102" s="881"/>
      <c r="DG102" s="880" t="s">
        <v>544</v>
      </c>
      <c r="DH102" s="838"/>
      <c r="DI102" s="838"/>
      <c r="DJ102" s="838"/>
      <c r="DK102" s="881"/>
      <c r="DL102" s="880" t="s">
        <v>534</v>
      </c>
      <c r="DM102" s="838"/>
      <c r="DN102" s="838"/>
      <c r="DO102" s="838"/>
      <c r="DP102" s="881"/>
      <c r="DQ102" s="880" t="s">
        <v>534</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x14ac:dyDescent="0.15">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2054066</v>
      </c>
      <c r="AB110" s="890"/>
      <c r="AC110" s="890"/>
      <c r="AD110" s="890"/>
      <c r="AE110" s="891"/>
      <c r="AF110" s="892">
        <v>1958241</v>
      </c>
      <c r="AG110" s="890"/>
      <c r="AH110" s="890"/>
      <c r="AI110" s="890"/>
      <c r="AJ110" s="891"/>
      <c r="AK110" s="892">
        <v>1991719</v>
      </c>
      <c r="AL110" s="890"/>
      <c r="AM110" s="890"/>
      <c r="AN110" s="890"/>
      <c r="AO110" s="891"/>
      <c r="AP110" s="893">
        <v>19.2</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17731093</v>
      </c>
      <c r="BR110" s="927"/>
      <c r="BS110" s="927"/>
      <c r="BT110" s="927"/>
      <c r="BU110" s="927"/>
      <c r="BV110" s="927">
        <v>17476616</v>
      </c>
      <c r="BW110" s="927"/>
      <c r="BX110" s="927"/>
      <c r="BY110" s="927"/>
      <c r="BZ110" s="927"/>
      <c r="CA110" s="927">
        <v>17510137</v>
      </c>
      <c r="CB110" s="927"/>
      <c r="CC110" s="927"/>
      <c r="CD110" s="927"/>
      <c r="CE110" s="927"/>
      <c r="CF110" s="941">
        <v>168.5</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406510</v>
      </c>
      <c r="BR111" s="920"/>
      <c r="BS111" s="920"/>
      <c r="BT111" s="920"/>
      <c r="BU111" s="920"/>
      <c r="BV111" s="920">
        <v>277235</v>
      </c>
      <c r="BW111" s="920"/>
      <c r="BX111" s="920"/>
      <c r="BY111" s="920"/>
      <c r="BZ111" s="920"/>
      <c r="CA111" s="920">
        <v>368637</v>
      </c>
      <c r="CB111" s="920"/>
      <c r="CC111" s="920"/>
      <c r="CD111" s="920"/>
      <c r="CE111" s="920"/>
      <c r="CF111" s="914">
        <v>3.5</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12659602</v>
      </c>
      <c r="BR112" s="920"/>
      <c r="BS112" s="920"/>
      <c r="BT112" s="920"/>
      <c r="BU112" s="920"/>
      <c r="BV112" s="920">
        <v>12347511</v>
      </c>
      <c r="BW112" s="920"/>
      <c r="BX112" s="920"/>
      <c r="BY112" s="920"/>
      <c r="BZ112" s="920"/>
      <c r="CA112" s="920">
        <v>13119959</v>
      </c>
      <c r="CB112" s="920"/>
      <c r="CC112" s="920"/>
      <c r="CD112" s="920"/>
      <c r="CE112" s="920"/>
      <c r="CF112" s="914">
        <v>126.2</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714418</v>
      </c>
      <c r="AB113" s="934"/>
      <c r="AC113" s="934"/>
      <c r="AD113" s="934"/>
      <c r="AE113" s="935"/>
      <c r="AF113" s="936">
        <v>726673</v>
      </c>
      <c r="AG113" s="934"/>
      <c r="AH113" s="934"/>
      <c r="AI113" s="934"/>
      <c r="AJ113" s="935"/>
      <c r="AK113" s="936">
        <v>840210</v>
      </c>
      <c r="AL113" s="934"/>
      <c r="AM113" s="934"/>
      <c r="AN113" s="934"/>
      <c r="AO113" s="935"/>
      <c r="AP113" s="937">
        <v>8.1</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1174</v>
      </c>
      <c r="AB114" s="959"/>
      <c r="AC114" s="959"/>
      <c r="AD114" s="959"/>
      <c r="AE114" s="960"/>
      <c r="AF114" s="961" t="s">
        <v>111</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3612947</v>
      </c>
      <c r="BR114" s="920"/>
      <c r="BS114" s="920"/>
      <c r="BT114" s="920"/>
      <c r="BU114" s="920"/>
      <c r="BV114" s="920">
        <v>3426575</v>
      </c>
      <c r="BW114" s="920"/>
      <c r="BX114" s="920"/>
      <c r="BY114" s="920"/>
      <c r="BZ114" s="920"/>
      <c r="CA114" s="920">
        <v>3198170</v>
      </c>
      <c r="CB114" s="920"/>
      <c r="CC114" s="920"/>
      <c r="CD114" s="920"/>
      <c r="CE114" s="920"/>
      <c r="CF114" s="914">
        <v>30.8</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771</v>
      </c>
      <c r="BR115" s="920"/>
      <c r="BS115" s="920"/>
      <c r="BT115" s="920"/>
      <c r="BU115" s="920"/>
      <c r="BV115" s="920">
        <v>1378</v>
      </c>
      <c r="BW115" s="920"/>
      <c r="BX115" s="920"/>
      <c r="BY115" s="920"/>
      <c r="BZ115" s="920"/>
      <c r="CA115" s="920" t="s">
        <v>111</v>
      </c>
      <c r="CB115" s="920"/>
      <c r="CC115" s="920"/>
      <c r="CD115" s="920"/>
      <c r="CE115" s="920"/>
      <c r="CF115" s="914" t="s">
        <v>111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406510</v>
      </c>
      <c r="DH115" s="959"/>
      <c r="DI115" s="959"/>
      <c r="DJ115" s="959"/>
      <c r="DK115" s="960"/>
      <c r="DL115" s="961">
        <v>277235</v>
      </c>
      <c r="DM115" s="959"/>
      <c r="DN115" s="959"/>
      <c r="DO115" s="959"/>
      <c r="DP115" s="960"/>
      <c r="DQ115" s="961">
        <v>368637</v>
      </c>
      <c r="DR115" s="959"/>
      <c r="DS115" s="959"/>
      <c r="DT115" s="959"/>
      <c r="DU115" s="960"/>
      <c r="DV115" s="962">
        <v>3.5</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2769658</v>
      </c>
      <c r="AB117" s="966"/>
      <c r="AC117" s="966"/>
      <c r="AD117" s="966"/>
      <c r="AE117" s="967"/>
      <c r="AF117" s="965">
        <v>2684914</v>
      </c>
      <c r="AG117" s="966"/>
      <c r="AH117" s="966"/>
      <c r="AI117" s="966"/>
      <c r="AJ117" s="967"/>
      <c r="AK117" s="965">
        <v>2831929</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34410923</v>
      </c>
      <c r="BR118" s="986"/>
      <c r="BS118" s="986"/>
      <c r="BT118" s="986"/>
      <c r="BU118" s="986"/>
      <c r="BV118" s="986">
        <v>33529315</v>
      </c>
      <c r="BW118" s="986"/>
      <c r="BX118" s="986"/>
      <c r="BY118" s="986"/>
      <c r="BZ118" s="986"/>
      <c r="CA118" s="986">
        <v>34196903</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5815969</v>
      </c>
      <c r="BR119" s="927"/>
      <c r="BS119" s="927"/>
      <c r="BT119" s="927"/>
      <c r="BU119" s="927"/>
      <c r="BV119" s="927">
        <v>6070349</v>
      </c>
      <c r="BW119" s="927"/>
      <c r="BX119" s="927"/>
      <c r="BY119" s="927"/>
      <c r="BZ119" s="927"/>
      <c r="CA119" s="927">
        <v>6240937</v>
      </c>
      <c r="CB119" s="927"/>
      <c r="CC119" s="927"/>
      <c r="CD119" s="927"/>
      <c r="CE119" s="927"/>
      <c r="CF119" s="941">
        <v>60</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4246816</v>
      </c>
      <c r="BR120" s="920"/>
      <c r="BS120" s="920"/>
      <c r="BT120" s="920"/>
      <c r="BU120" s="920"/>
      <c r="BV120" s="920">
        <v>4385550</v>
      </c>
      <c r="BW120" s="920"/>
      <c r="BX120" s="920"/>
      <c r="BY120" s="920"/>
      <c r="BZ120" s="920"/>
      <c r="CA120" s="920">
        <v>5026743</v>
      </c>
      <c r="CB120" s="920"/>
      <c r="CC120" s="920"/>
      <c r="CD120" s="920"/>
      <c r="CE120" s="920"/>
      <c r="CF120" s="914">
        <v>48.4</v>
      </c>
      <c r="CG120" s="915"/>
      <c r="CH120" s="915"/>
      <c r="CI120" s="915"/>
      <c r="CJ120" s="915"/>
      <c r="CK120" s="1013" t="s">
        <v>437</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8960486</v>
      </c>
      <c r="DH120" s="927"/>
      <c r="DI120" s="927"/>
      <c r="DJ120" s="927"/>
      <c r="DK120" s="927"/>
      <c r="DL120" s="927">
        <v>8458228</v>
      </c>
      <c r="DM120" s="927"/>
      <c r="DN120" s="927"/>
      <c r="DO120" s="927"/>
      <c r="DP120" s="927"/>
      <c r="DQ120" s="927">
        <v>9033073</v>
      </c>
      <c r="DR120" s="927"/>
      <c r="DS120" s="927"/>
      <c r="DT120" s="927"/>
      <c r="DU120" s="927"/>
      <c r="DV120" s="928">
        <v>86.9</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20296163</v>
      </c>
      <c r="BR121" s="986"/>
      <c r="BS121" s="986"/>
      <c r="BT121" s="986"/>
      <c r="BU121" s="986"/>
      <c r="BV121" s="986">
        <v>20848396</v>
      </c>
      <c r="BW121" s="986"/>
      <c r="BX121" s="986"/>
      <c r="BY121" s="986"/>
      <c r="BZ121" s="986"/>
      <c r="CA121" s="986">
        <v>20922698</v>
      </c>
      <c r="CB121" s="986"/>
      <c r="CC121" s="986"/>
      <c r="CD121" s="986"/>
      <c r="CE121" s="986"/>
      <c r="CF121" s="1024">
        <v>201.3</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3669132</v>
      </c>
      <c r="DH121" s="920"/>
      <c r="DI121" s="920"/>
      <c r="DJ121" s="920"/>
      <c r="DK121" s="920"/>
      <c r="DL121" s="920">
        <v>3856984</v>
      </c>
      <c r="DM121" s="920"/>
      <c r="DN121" s="920"/>
      <c r="DO121" s="920"/>
      <c r="DP121" s="920"/>
      <c r="DQ121" s="920">
        <v>4054824</v>
      </c>
      <c r="DR121" s="920"/>
      <c r="DS121" s="920"/>
      <c r="DT121" s="920"/>
      <c r="DU121" s="920"/>
      <c r="DV121" s="921">
        <v>39</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440</v>
      </c>
      <c r="BP122" s="994"/>
      <c r="BQ122" s="1034">
        <v>30358948</v>
      </c>
      <c r="BR122" s="1035"/>
      <c r="BS122" s="1035"/>
      <c r="BT122" s="1035"/>
      <c r="BU122" s="1035"/>
      <c r="BV122" s="1035">
        <v>31304295</v>
      </c>
      <c r="BW122" s="1035"/>
      <c r="BX122" s="1035"/>
      <c r="BY122" s="1035"/>
      <c r="BZ122" s="1035"/>
      <c r="CA122" s="1035">
        <v>32190378</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v>29984</v>
      </c>
      <c r="DH122" s="920"/>
      <c r="DI122" s="920"/>
      <c r="DJ122" s="920"/>
      <c r="DK122" s="920"/>
      <c r="DL122" s="920">
        <v>32299</v>
      </c>
      <c r="DM122" s="920"/>
      <c r="DN122" s="920"/>
      <c r="DO122" s="920"/>
      <c r="DP122" s="920"/>
      <c r="DQ122" s="920">
        <v>32062</v>
      </c>
      <c r="DR122" s="920"/>
      <c r="DS122" s="920"/>
      <c r="DT122" s="920"/>
      <c r="DU122" s="920"/>
      <c r="DV122" s="921">
        <v>0.3</v>
      </c>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38.4</v>
      </c>
      <c r="BR123" s="1027"/>
      <c r="BS123" s="1027"/>
      <c r="BT123" s="1027"/>
      <c r="BU123" s="1027"/>
      <c r="BV123" s="1027">
        <v>20.9</v>
      </c>
      <c r="BW123" s="1027"/>
      <c r="BX123" s="1027"/>
      <c r="BY123" s="1027"/>
      <c r="BZ123" s="1027"/>
      <c r="CA123" s="1027">
        <v>19.3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451</v>
      </c>
      <c r="AY127" s="887"/>
      <c r="AZ127" s="887"/>
      <c r="BA127" s="887"/>
      <c r="BB127" s="887"/>
      <c r="BC127" s="887"/>
      <c r="BD127" s="887"/>
      <c r="BE127" s="888"/>
      <c r="BF127" s="1041" t="s">
        <v>111</v>
      </c>
      <c r="BG127" s="1042"/>
      <c r="BH127" s="1042"/>
      <c r="BI127" s="1042"/>
      <c r="BJ127" s="1042"/>
      <c r="BK127" s="1042"/>
      <c r="BL127" s="1051"/>
      <c r="BM127" s="1041">
        <v>13.05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v>771</v>
      </c>
      <c r="DH127" s="1048"/>
      <c r="DI127" s="1048"/>
      <c r="DJ127" s="1048"/>
      <c r="DK127" s="1048"/>
      <c r="DL127" s="1048">
        <v>1378</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365425</v>
      </c>
      <c r="AB128" s="1090"/>
      <c r="AC128" s="1090"/>
      <c r="AD128" s="1090"/>
      <c r="AE128" s="1091"/>
      <c r="AF128" s="1092">
        <v>371918</v>
      </c>
      <c r="AG128" s="1090"/>
      <c r="AH128" s="1090"/>
      <c r="AI128" s="1090"/>
      <c r="AJ128" s="1091"/>
      <c r="AK128" s="1092">
        <v>373172</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111</v>
      </c>
      <c r="BG128" s="1067"/>
      <c r="BH128" s="1067"/>
      <c r="BI128" s="1067"/>
      <c r="BJ128" s="1067"/>
      <c r="BK128" s="1067"/>
      <c r="BL128" s="1068"/>
      <c r="BM128" s="1066">
        <v>18.05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12013647</v>
      </c>
      <c r="AB129" s="959"/>
      <c r="AC129" s="959"/>
      <c r="AD129" s="959"/>
      <c r="AE129" s="960"/>
      <c r="AF129" s="961">
        <v>12183672</v>
      </c>
      <c r="AG129" s="959"/>
      <c r="AH129" s="959"/>
      <c r="AI129" s="959"/>
      <c r="AJ129" s="960"/>
      <c r="AK129" s="961">
        <v>12063994</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7.8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1476247</v>
      </c>
      <c r="AB130" s="959"/>
      <c r="AC130" s="959"/>
      <c r="AD130" s="959"/>
      <c r="AE130" s="960"/>
      <c r="AF130" s="961">
        <v>1568148</v>
      </c>
      <c r="AG130" s="959"/>
      <c r="AH130" s="959"/>
      <c r="AI130" s="959"/>
      <c r="AJ130" s="960"/>
      <c r="AK130" s="961">
        <v>1670289</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19.3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10537400</v>
      </c>
      <c r="AB131" s="998"/>
      <c r="AC131" s="998"/>
      <c r="AD131" s="998"/>
      <c r="AE131" s="999"/>
      <c r="AF131" s="1000">
        <v>10615524</v>
      </c>
      <c r="AG131" s="998"/>
      <c r="AH131" s="998"/>
      <c r="AI131" s="998"/>
      <c r="AJ131" s="999"/>
      <c r="AK131" s="1000">
        <v>10393705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8.8065936570000005</v>
      </c>
      <c r="AB132" s="1104"/>
      <c r="AC132" s="1104"/>
      <c r="AD132" s="1104"/>
      <c r="AE132" s="1105"/>
      <c r="AF132" s="1106">
        <v>7.0165919270000003</v>
      </c>
      <c r="AG132" s="1104"/>
      <c r="AH132" s="1104"/>
      <c r="AI132" s="1104"/>
      <c r="AJ132" s="1105"/>
      <c r="AK132" s="1106">
        <v>7.5860148040000004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10.6</v>
      </c>
      <c r="AB133" s="1111"/>
      <c r="AC133" s="1111"/>
      <c r="AD133" s="1111"/>
      <c r="AE133" s="1112"/>
      <c r="AF133" s="1110">
        <v>9</v>
      </c>
      <c r="AG133" s="1111"/>
      <c r="AH133" s="1111"/>
      <c r="AI133" s="1111"/>
      <c r="AJ133" s="1112"/>
      <c r="AK133" s="1110">
        <v>7.8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3957848</v>
      </c>
      <c r="L9" s="264">
        <v>70956</v>
      </c>
      <c r="M9" s="265">
        <v>65114</v>
      </c>
      <c r="N9" s="266">
        <v>9</v>
      </c>
    </row>
    <row r="10" spans="1:16" x14ac:dyDescent="0.15">
      <c r="A10" s="248"/>
      <c r="B10" s="244"/>
      <c r="C10" s="244"/>
      <c r="D10" s="244"/>
      <c r="E10" s="244"/>
      <c r="F10" s="244"/>
      <c r="G10" s="1119" t="s">
        <v>473</v>
      </c>
      <c r="H10" s="1120"/>
      <c r="I10" s="1120"/>
      <c r="J10" s="1121"/>
      <c r="K10" s="267">
        <v>315948</v>
      </c>
      <c r="L10" s="268">
        <v>5664</v>
      </c>
      <c r="M10" s="269">
        <v>4538</v>
      </c>
      <c r="N10" s="270">
        <v>24.8</v>
      </c>
    </row>
    <row r="11" spans="1:16" ht="13.5" customHeight="1" x14ac:dyDescent="0.15">
      <c r="A11" s="248"/>
      <c r="B11" s="244"/>
      <c r="C11" s="244"/>
      <c r="D11" s="244"/>
      <c r="E11" s="244"/>
      <c r="F11" s="244"/>
      <c r="G11" s="1119" t="s">
        <v>474</v>
      </c>
      <c r="H11" s="1120"/>
      <c r="I11" s="1120"/>
      <c r="J11" s="1121"/>
      <c r="K11" s="267">
        <v>62568</v>
      </c>
      <c r="L11" s="268">
        <v>1122</v>
      </c>
      <c r="M11" s="269">
        <v>5513</v>
      </c>
      <c r="N11" s="270">
        <v>-79.599999999999994</v>
      </c>
    </row>
    <row r="12" spans="1:16" ht="13.5" customHeight="1" x14ac:dyDescent="0.15">
      <c r="A12" s="248"/>
      <c r="B12" s="244"/>
      <c r="C12" s="244"/>
      <c r="D12" s="244"/>
      <c r="E12" s="244"/>
      <c r="F12" s="244"/>
      <c r="G12" s="1119" t="s">
        <v>475</v>
      </c>
      <c r="H12" s="1120"/>
      <c r="I12" s="1120"/>
      <c r="J12" s="1121"/>
      <c r="K12" s="267">
        <v>17019</v>
      </c>
      <c r="L12" s="268">
        <v>305</v>
      </c>
      <c r="M12" s="269">
        <v>953</v>
      </c>
      <c r="N12" s="270">
        <v>-68</v>
      </c>
    </row>
    <row r="13" spans="1:16" ht="13.5" customHeight="1" x14ac:dyDescent="0.15">
      <c r="A13" s="248"/>
      <c r="B13" s="244"/>
      <c r="C13" s="244"/>
      <c r="D13" s="244"/>
      <c r="E13" s="244"/>
      <c r="F13" s="244"/>
      <c r="G13" s="1119" t="s">
        <v>476</v>
      </c>
      <c r="H13" s="1120"/>
      <c r="I13" s="1120"/>
      <c r="J13" s="1121"/>
      <c r="K13" s="267" t="s">
        <v>477</v>
      </c>
      <c r="L13" s="268" t="s">
        <v>477</v>
      </c>
      <c r="M13" s="269">
        <v>2</v>
      </c>
      <c r="N13" s="270" t="s">
        <v>477</v>
      </c>
    </row>
    <row r="14" spans="1:16" ht="13.5" customHeight="1" x14ac:dyDescent="0.15">
      <c r="A14" s="248"/>
      <c r="B14" s="244"/>
      <c r="C14" s="244"/>
      <c r="D14" s="244"/>
      <c r="E14" s="244"/>
      <c r="F14" s="244"/>
      <c r="G14" s="1119" t="s">
        <v>478</v>
      </c>
      <c r="H14" s="1120"/>
      <c r="I14" s="1120"/>
      <c r="J14" s="1121"/>
      <c r="K14" s="267">
        <v>77937</v>
      </c>
      <c r="L14" s="268">
        <v>1397</v>
      </c>
      <c r="M14" s="269">
        <v>2887</v>
      </c>
      <c r="N14" s="270">
        <v>-51.6</v>
      </c>
    </row>
    <row r="15" spans="1:16" ht="13.5" customHeight="1" x14ac:dyDescent="0.15">
      <c r="A15" s="248"/>
      <c r="B15" s="244"/>
      <c r="C15" s="244"/>
      <c r="D15" s="244"/>
      <c r="E15" s="244"/>
      <c r="F15" s="244"/>
      <c r="G15" s="1119" t="s">
        <v>479</v>
      </c>
      <c r="H15" s="1120"/>
      <c r="I15" s="1120"/>
      <c r="J15" s="1121"/>
      <c r="K15" s="267">
        <v>77433</v>
      </c>
      <c r="L15" s="268">
        <v>1388</v>
      </c>
      <c r="M15" s="269">
        <v>1642</v>
      </c>
      <c r="N15" s="270">
        <v>-15.5</v>
      </c>
    </row>
    <row r="16" spans="1:16" x14ac:dyDescent="0.15">
      <c r="A16" s="248"/>
      <c r="B16" s="244"/>
      <c r="C16" s="244"/>
      <c r="D16" s="244"/>
      <c r="E16" s="244"/>
      <c r="F16" s="244"/>
      <c r="G16" s="1122" t="s">
        <v>480</v>
      </c>
      <c r="H16" s="1123"/>
      <c r="I16" s="1123"/>
      <c r="J16" s="1124"/>
      <c r="K16" s="268">
        <v>-404380</v>
      </c>
      <c r="L16" s="268">
        <v>-7250</v>
      </c>
      <c r="M16" s="269">
        <v>-6965</v>
      </c>
      <c r="N16" s="270">
        <v>4.0999999999999996</v>
      </c>
    </row>
    <row r="17" spans="1:16" x14ac:dyDescent="0.15">
      <c r="A17" s="248"/>
      <c r="B17" s="244"/>
      <c r="C17" s="244"/>
      <c r="D17" s="244"/>
      <c r="E17" s="244"/>
      <c r="F17" s="244"/>
      <c r="G17" s="1122" t="s">
        <v>170</v>
      </c>
      <c r="H17" s="1123"/>
      <c r="I17" s="1123"/>
      <c r="J17" s="1124"/>
      <c r="K17" s="268">
        <v>4104373</v>
      </c>
      <c r="L17" s="268">
        <v>73583</v>
      </c>
      <c r="M17" s="269">
        <v>73685</v>
      </c>
      <c r="N17" s="270">
        <v>-0.1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7.98</v>
      </c>
      <c r="L21" s="281">
        <v>7.13</v>
      </c>
      <c r="M21" s="282">
        <v>0.85</v>
      </c>
      <c r="N21" s="249"/>
      <c r="O21" s="283"/>
      <c r="P21" s="279"/>
    </row>
    <row r="22" spans="1:16" s="284" customFormat="1" x14ac:dyDescent="0.15">
      <c r="A22" s="279"/>
      <c r="B22" s="249"/>
      <c r="C22" s="249"/>
      <c r="D22" s="249"/>
      <c r="E22" s="249"/>
      <c r="F22" s="249"/>
      <c r="G22" s="1114" t="s">
        <v>486</v>
      </c>
      <c r="H22" s="1115"/>
      <c r="I22" s="1115"/>
      <c r="J22" s="1116"/>
      <c r="K22" s="285">
        <v>97.6</v>
      </c>
      <c r="L22" s="286">
        <v>98.1</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489</v>
      </c>
      <c r="H32" s="1131"/>
      <c r="I32" s="1131"/>
      <c r="J32" s="1132"/>
      <c r="K32" s="294">
        <v>1991719</v>
      </c>
      <c r="L32" s="294">
        <v>35707</v>
      </c>
      <c r="M32" s="295">
        <v>43359</v>
      </c>
      <c r="N32" s="296">
        <v>-17.600000000000001</v>
      </c>
    </row>
    <row r="33" spans="1:16" ht="13.5" customHeight="1" x14ac:dyDescent="0.15">
      <c r="A33" s="248"/>
      <c r="B33" s="244"/>
      <c r="C33" s="244"/>
      <c r="D33" s="244"/>
      <c r="E33" s="244"/>
      <c r="F33" s="244"/>
      <c r="G33" s="1130" t="s">
        <v>490</v>
      </c>
      <c r="H33" s="1131"/>
      <c r="I33" s="1131"/>
      <c r="J33" s="1132"/>
      <c r="K33" s="294" t="s">
        <v>477</v>
      </c>
      <c r="L33" s="294" t="s">
        <v>477</v>
      </c>
      <c r="M33" s="295">
        <v>0</v>
      </c>
      <c r="N33" s="296" t="s">
        <v>477</v>
      </c>
    </row>
    <row r="34" spans="1:16" ht="27" customHeight="1" x14ac:dyDescent="0.15">
      <c r="A34" s="248"/>
      <c r="B34" s="244"/>
      <c r="C34" s="244"/>
      <c r="D34" s="244"/>
      <c r="E34" s="244"/>
      <c r="F34" s="244"/>
      <c r="G34" s="1130" t="s">
        <v>491</v>
      </c>
      <c r="H34" s="1131"/>
      <c r="I34" s="1131"/>
      <c r="J34" s="1132"/>
      <c r="K34" s="294" t="s">
        <v>477</v>
      </c>
      <c r="L34" s="294" t="s">
        <v>477</v>
      </c>
      <c r="M34" s="295">
        <v>39</v>
      </c>
      <c r="N34" s="296" t="s">
        <v>477</v>
      </c>
    </row>
    <row r="35" spans="1:16" ht="27" customHeight="1" x14ac:dyDescent="0.15">
      <c r="A35" s="248"/>
      <c r="B35" s="244"/>
      <c r="C35" s="244"/>
      <c r="D35" s="244"/>
      <c r="E35" s="244"/>
      <c r="F35" s="244"/>
      <c r="G35" s="1130" t="s">
        <v>492</v>
      </c>
      <c r="H35" s="1131"/>
      <c r="I35" s="1131"/>
      <c r="J35" s="1132"/>
      <c r="K35" s="294">
        <v>840210</v>
      </c>
      <c r="L35" s="294">
        <v>15063</v>
      </c>
      <c r="M35" s="295">
        <v>11806</v>
      </c>
      <c r="N35" s="296">
        <v>27.6</v>
      </c>
    </row>
    <row r="36" spans="1:16" ht="27" customHeight="1" x14ac:dyDescent="0.15">
      <c r="A36" s="248"/>
      <c r="B36" s="244"/>
      <c r="C36" s="244"/>
      <c r="D36" s="244"/>
      <c r="E36" s="244"/>
      <c r="F36" s="244"/>
      <c r="G36" s="1130" t="s">
        <v>493</v>
      </c>
      <c r="H36" s="1131"/>
      <c r="I36" s="1131"/>
      <c r="J36" s="1132"/>
      <c r="K36" s="294" t="s">
        <v>477</v>
      </c>
      <c r="L36" s="294" t="s">
        <v>477</v>
      </c>
      <c r="M36" s="295">
        <v>1910</v>
      </c>
      <c r="N36" s="296" t="s">
        <v>477</v>
      </c>
    </row>
    <row r="37" spans="1:16" ht="13.5" customHeight="1" x14ac:dyDescent="0.15">
      <c r="A37" s="248"/>
      <c r="B37" s="244"/>
      <c r="C37" s="244"/>
      <c r="D37" s="244"/>
      <c r="E37" s="244"/>
      <c r="F37" s="244"/>
      <c r="G37" s="1130" t="s">
        <v>494</v>
      </c>
      <c r="H37" s="1131"/>
      <c r="I37" s="1131"/>
      <c r="J37" s="1132"/>
      <c r="K37" s="294" t="s">
        <v>477</v>
      </c>
      <c r="L37" s="294" t="s">
        <v>477</v>
      </c>
      <c r="M37" s="295">
        <v>1129</v>
      </c>
      <c r="N37" s="296" t="s">
        <v>477</v>
      </c>
    </row>
    <row r="38" spans="1:16" ht="27" customHeight="1" x14ac:dyDescent="0.15">
      <c r="A38" s="248"/>
      <c r="B38" s="244"/>
      <c r="C38" s="244"/>
      <c r="D38" s="244"/>
      <c r="E38" s="244"/>
      <c r="F38" s="244"/>
      <c r="G38" s="1133" t="s">
        <v>495</v>
      </c>
      <c r="H38" s="1134"/>
      <c r="I38" s="1134"/>
      <c r="J38" s="1135"/>
      <c r="K38" s="297" t="s">
        <v>477</v>
      </c>
      <c r="L38" s="297" t="s">
        <v>477</v>
      </c>
      <c r="M38" s="298">
        <v>5</v>
      </c>
      <c r="N38" s="299" t="s">
        <v>477</v>
      </c>
      <c r="O38" s="293"/>
    </row>
    <row r="39" spans="1:16" x14ac:dyDescent="0.15">
      <c r="A39" s="248"/>
      <c r="B39" s="244"/>
      <c r="C39" s="244"/>
      <c r="D39" s="244"/>
      <c r="E39" s="244"/>
      <c r="F39" s="244"/>
      <c r="G39" s="1133" t="s">
        <v>496</v>
      </c>
      <c r="H39" s="1134"/>
      <c r="I39" s="1134"/>
      <c r="J39" s="1135"/>
      <c r="K39" s="300">
        <v>-373172</v>
      </c>
      <c r="L39" s="300">
        <v>-6690</v>
      </c>
      <c r="M39" s="301">
        <v>-5126</v>
      </c>
      <c r="N39" s="302">
        <v>30.5</v>
      </c>
      <c r="O39" s="293"/>
    </row>
    <row r="40" spans="1:16" ht="27" customHeight="1" x14ac:dyDescent="0.15">
      <c r="A40" s="248"/>
      <c r="B40" s="244"/>
      <c r="C40" s="244"/>
      <c r="D40" s="244"/>
      <c r="E40" s="244"/>
      <c r="F40" s="244"/>
      <c r="G40" s="1130" t="s">
        <v>497</v>
      </c>
      <c r="H40" s="1131"/>
      <c r="I40" s="1131"/>
      <c r="J40" s="1132"/>
      <c r="K40" s="300">
        <v>-1670289</v>
      </c>
      <c r="L40" s="300">
        <v>-29945</v>
      </c>
      <c r="M40" s="301">
        <v>-37205</v>
      </c>
      <c r="N40" s="302">
        <v>-19.5</v>
      </c>
      <c r="O40" s="293"/>
    </row>
    <row r="41" spans="1:16" x14ac:dyDescent="0.15">
      <c r="A41" s="248"/>
      <c r="B41" s="244"/>
      <c r="C41" s="244"/>
      <c r="D41" s="244"/>
      <c r="E41" s="244"/>
      <c r="F41" s="244"/>
      <c r="G41" s="1136" t="s">
        <v>280</v>
      </c>
      <c r="H41" s="1137"/>
      <c r="I41" s="1137"/>
      <c r="J41" s="1138"/>
      <c r="K41" s="294">
        <v>788468</v>
      </c>
      <c r="L41" s="300">
        <v>14136</v>
      </c>
      <c r="M41" s="301">
        <v>15917</v>
      </c>
      <c r="N41" s="302">
        <v>-11.2</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501</v>
      </c>
      <c r="K49" s="1128"/>
      <c r="L49" s="1128"/>
      <c r="M49" s="1128"/>
      <c r="N49" s="1129"/>
    </row>
    <row r="50" spans="1:14" x14ac:dyDescent="0.15">
      <c r="A50" s="248"/>
      <c r="B50" s="244"/>
      <c r="C50" s="244"/>
      <c r="D50" s="244"/>
      <c r="E50" s="244"/>
      <c r="F50" s="244"/>
      <c r="G50" s="312"/>
      <c r="H50" s="313"/>
      <c r="I50" s="1126"/>
      <c r="J50" s="314" t="s">
        <v>502</v>
      </c>
      <c r="K50" s="315" t="s">
        <v>503</v>
      </c>
      <c r="L50" s="316" t="s">
        <v>504</v>
      </c>
      <c r="M50" s="317" t="s">
        <v>505</v>
      </c>
      <c r="N50" s="318" t="s">
        <v>506</v>
      </c>
    </row>
    <row r="51" spans="1:14" x14ac:dyDescent="0.15">
      <c r="A51" s="248"/>
      <c r="B51" s="244"/>
      <c r="C51" s="244"/>
      <c r="D51" s="244"/>
      <c r="E51" s="244"/>
      <c r="F51" s="244"/>
      <c r="G51" s="310" t="s">
        <v>507</v>
      </c>
      <c r="H51" s="311"/>
      <c r="I51" s="319">
        <v>2425522</v>
      </c>
      <c r="J51" s="320">
        <v>43352</v>
      </c>
      <c r="K51" s="321">
        <v>21.7</v>
      </c>
      <c r="L51" s="322">
        <v>61882</v>
      </c>
      <c r="M51" s="323">
        <v>6.7</v>
      </c>
      <c r="N51" s="324">
        <v>15</v>
      </c>
    </row>
    <row r="52" spans="1:14" x14ac:dyDescent="0.15">
      <c r="A52" s="248"/>
      <c r="B52" s="244"/>
      <c r="C52" s="244"/>
      <c r="D52" s="244"/>
      <c r="E52" s="244"/>
      <c r="F52" s="244"/>
      <c r="G52" s="325"/>
      <c r="H52" s="326" t="s">
        <v>508</v>
      </c>
      <c r="I52" s="327">
        <v>1432796</v>
      </c>
      <c r="J52" s="328">
        <v>25609</v>
      </c>
      <c r="K52" s="329">
        <v>34.5</v>
      </c>
      <c r="L52" s="330">
        <v>32175</v>
      </c>
      <c r="M52" s="331">
        <v>0</v>
      </c>
      <c r="N52" s="332">
        <v>34.5</v>
      </c>
    </row>
    <row r="53" spans="1:14" x14ac:dyDescent="0.15">
      <c r="A53" s="248"/>
      <c r="B53" s="244"/>
      <c r="C53" s="244"/>
      <c r="D53" s="244"/>
      <c r="E53" s="244"/>
      <c r="F53" s="244"/>
      <c r="G53" s="310" t="s">
        <v>509</v>
      </c>
      <c r="H53" s="311"/>
      <c r="I53" s="319">
        <v>986173</v>
      </c>
      <c r="J53" s="320">
        <v>17662</v>
      </c>
      <c r="K53" s="321">
        <v>-59.3</v>
      </c>
      <c r="L53" s="322">
        <v>47569</v>
      </c>
      <c r="M53" s="323">
        <v>-23.1</v>
      </c>
      <c r="N53" s="324">
        <v>-36.200000000000003</v>
      </c>
    </row>
    <row r="54" spans="1:14" x14ac:dyDescent="0.15">
      <c r="A54" s="248"/>
      <c r="B54" s="244"/>
      <c r="C54" s="244"/>
      <c r="D54" s="244"/>
      <c r="E54" s="244"/>
      <c r="F54" s="244"/>
      <c r="G54" s="325"/>
      <c r="H54" s="326" t="s">
        <v>508</v>
      </c>
      <c r="I54" s="327">
        <v>513577</v>
      </c>
      <c r="J54" s="328">
        <v>9198</v>
      </c>
      <c r="K54" s="329">
        <v>-64.099999999999994</v>
      </c>
      <c r="L54" s="330">
        <v>26255</v>
      </c>
      <c r="M54" s="331">
        <v>-18.399999999999999</v>
      </c>
      <c r="N54" s="332">
        <v>-45.7</v>
      </c>
    </row>
    <row r="55" spans="1:14" x14ac:dyDescent="0.15">
      <c r="A55" s="248"/>
      <c r="B55" s="244"/>
      <c r="C55" s="244"/>
      <c r="D55" s="244"/>
      <c r="E55" s="244"/>
      <c r="F55" s="244"/>
      <c r="G55" s="310" t="s">
        <v>510</v>
      </c>
      <c r="H55" s="311"/>
      <c r="I55" s="319">
        <v>1601376</v>
      </c>
      <c r="J55" s="320">
        <v>28603</v>
      </c>
      <c r="K55" s="321">
        <v>61.9</v>
      </c>
      <c r="L55" s="322">
        <v>50880</v>
      </c>
      <c r="M55" s="323">
        <v>7</v>
      </c>
      <c r="N55" s="324">
        <v>54.9</v>
      </c>
    </row>
    <row r="56" spans="1:14" x14ac:dyDescent="0.15">
      <c r="A56" s="248"/>
      <c r="B56" s="244"/>
      <c r="C56" s="244"/>
      <c r="D56" s="244"/>
      <c r="E56" s="244"/>
      <c r="F56" s="244"/>
      <c r="G56" s="325"/>
      <c r="H56" s="326" t="s">
        <v>508</v>
      </c>
      <c r="I56" s="327">
        <v>742415</v>
      </c>
      <c r="J56" s="328">
        <v>13261</v>
      </c>
      <c r="K56" s="329">
        <v>44.2</v>
      </c>
      <c r="L56" s="330">
        <v>26879</v>
      </c>
      <c r="M56" s="331">
        <v>2.4</v>
      </c>
      <c r="N56" s="332">
        <v>41.8</v>
      </c>
    </row>
    <row r="57" spans="1:14" x14ac:dyDescent="0.15">
      <c r="A57" s="248"/>
      <c r="B57" s="244"/>
      <c r="C57" s="244"/>
      <c r="D57" s="244"/>
      <c r="E57" s="244"/>
      <c r="F57" s="244"/>
      <c r="G57" s="310" t="s">
        <v>511</v>
      </c>
      <c r="H57" s="311"/>
      <c r="I57" s="319">
        <v>2569153</v>
      </c>
      <c r="J57" s="320">
        <v>45913</v>
      </c>
      <c r="K57" s="321">
        <v>60.5</v>
      </c>
      <c r="L57" s="322">
        <v>63956</v>
      </c>
      <c r="M57" s="323">
        <v>25.7</v>
      </c>
      <c r="N57" s="324">
        <v>34.799999999999997</v>
      </c>
    </row>
    <row r="58" spans="1:14" x14ac:dyDescent="0.15">
      <c r="A58" s="248"/>
      <c r="B58" s="244"/>
      <c r="C58" s="244"/>
      <c r="D58" s="244"/>
      <c r="E58" s="244"/>
      <c r="F58" s="244"/>
      <c r="G58" s="325"/>
      <c r="H58" s="326" t="s">
        <v>508</v>
      </c>
      <c r="I58" s="327">
        <v>1284213</v>
      </c>
      <c r="J58" s="328">
        <v>22950</v>
      </c>
      <c r="K58" s="329">
        <v>73.099999999999994</v>
      </c>
      <c r="L58" s="330">
        <v>29239</v>
      </c>
      <c r="M58" s="331">
        <v>8.8000000000000007</v>
      </c>
      <c r="N58" s="332">
        <v>64.3</v>
      </c>
    </row>
    <row r="59" spans="1:14" x14ac:dyDescent="0.15">
      <c r="A59" s="248"/>
      <c r="B59" s="244"/>
      <c r="C59" s="244"/>
      <c r="D59" s="244"/>
      <c r="E59" s="244"/>
      <c r="F59" s="244"/>
      <c r="G59" s="310" t="s">
        <v>512</v>
      </c>
      <c r="H59" s="311"/>
      <c r="I59" s="319">
        <v>1990609</v>
      </c>
      <c r="J59" s="320">
        <v>35687</v>
      </c>
      <c r="K59" s="321">
        <v>-22.3</v>
      </c>
      <c r="L59" s="322">
        <v>66255</v>
      </c>
      <c r="M59" s="323">
        <v>3.6</v>
      </c>
      <c r="N59" s="324">
        <v>-25.9</v>
      </c>
    </row>
    <row r="60" spans="1:14" x14ac:dyDescent="0.15">
      <c r="A60" s="248"/>
      <c r="B60" s="244"/>
      <c r="C60" s="244"/>
      <c r="D60" s="244"/>
      <c r="E60" s="244"/>
      <c r="F60" s="244"/>
      <c r="G60" s="325"/>
      <c r="H60" s="326" t="s">
        <v>508</v>
      </c>
      <c r="I60" s="333">
        <v>1302259</v>
      </c>
      <c r="J60" s="328">
        <v>23347</v>
      </c>
      <c r="K60" s="329">
        <v>1.7</v>
      </c>
      <c r="L60" s="330">
        <v>31822</v>
      </c>
      <c r="M60" s="331">
        <v>8.8000000000000007</v>
      </c>
      <c r="N60" s="332">
        <v>-7.1</v>
      </c>
    </row>
    <row r="61" spans="1:14" x14ac:dyDescent="0.15">
      <c r="A61" s="248"/>
      <c r="B61" s="244"/>
      <c r="C61" s="244"/>
      <c r="D61" s="244"/>
      <c r="E61" s="244"/>
      <c r="F61" s="244"/>
      <c r="G61" s="310" t="s">
        <v>513</v>
      </c>
      <c r="H61" s="334"/>
      <c r="I61" s="335">
        <v>1914567</v>
      </c>
      <c r="J61" s="336">
        <v>34243</v>
      </c>
      <c r="K61" s="337">
        <v>12.5</v>
      </c>
      <c r="L61" s="338">
        <v>58108</v>
      </c>
      <c r="M61" s="339">
        <v>4</v>
      </c>
      <c r="N61" s="324">
        <v>8.5</v>
      </c>
    </row>
    <row r="62" spans="1:14" x14ac:dyDescent="0.15">
      <c r="A62" s="248"/>
      <c r="B62" s="244"/>
      <c r="C62" s="244"/>
      <c r="D62" s="244"/>
      <c r="E62" s="244"/>
      <c r="F62" s="244"/>
      <c r="G62" s="325"/>
      <c r="H62" s="326" t="s">
        <v>508</v>
      </c>
      <c r="I62" s="327">
        <v>1055052</v>
      </c>
      <c r="J62" s="328">
        <v>18873</v>
      </c>
      <c r="K62" s="329">
        <v>17.899999999999999</v>
      </c>
      <c r="L62" s="330">
        <v>29274</v>
      </c>
      <c r="M62" s="331">
        <v>0.3</v>
      </c>
      <c r="N62" s="332">
        <v>17.600000000000001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4.95</v>
      </c>
      <c r="G47" s="12">
        <v>13.62</v>
      </c>
      <c r="H47" s="12">
        <v>14.74</v>
      </c>
      <c r="I47" s="12">
        <v>15.36</v>
      </c>
      <c r="J47" s="13">
        <v>16.62</v>
      </c>
    </row>
    <row r="48" spans="2:10" ht="57.75" customHeight="1" x14ac:dyDescent="0.15">
      <c r="B48" s="14"/>
      <c r="C48" s="1141" t="s">
        <v>4</v>
      </c>
      <c r="D48" s="1141"/>
      <c r="E48" s="1142"/>
      <c r="F48" s="15">
        <v>7.47</v>
      </c>
      <c r="G48" s="16">
        <v>9.34</v>
      </c>
      <c r="H48" s="16">
        <v>8.2200000000000006</v>
      </c>
      <c r="I48" s="16">
        <v>8.2899999999999991</v>
      </c>
      <c r="J48" s="17">
        <v>5.3</v>
      </c>
    </row>
    <row r="49" spans="2:10" ht="57.75" customHeight="1" thickBot="1" x14ac:dyDescent="0.2">
      <c r="B49" s="18"/>
      <c r="C49" s="1143" t="s">
        <v>5</v>
      </c>
      <c r="D49" s="1143"/>
      <c r="E49" s="1144"/>
      <c r="F49" s="19" t="s">
        <v>520</v>
      </c>
      <c r="G49" s="20">
        <v>10.48</v>
      </c>
      <c r="H49" s="20" t="s">
        <v>521</v>
      </c>
      <c r="I49" s="20">
        <v>1.78</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523</v>
      </c>
      <c r="D34" s="1151"/>
      <c r="E34" s="1152"/>
      <c r="F34" s="32">
        <v>5.24</v>
      </c>
      <c r="G34" s="33">
        <v>5.04</v>
      </c>
      <c r="H34" s="33">
        <v>6.5</v>
      </c>
      <c r="I34" s="33">
        <v>7.53</v>
      </c>
      <c r="J34" s="34">
        <v>8.3800000000000008</v>
      </c>
      <c r="K34" s="22"/>
      <c r="L34" s="22"/>
      <c r="M34" s="22"/>
      <c r="N34" s="22"/>
      <c r="O34" s="22"/>
      <c r="P34" s="22"/>
    </row>
    <row r="35" spans="1:16" ht="39" customHeight="1" x14ac:dyDescent="0.15">
      <c r="A35" s="22"/>
      <c r="B35" s="35"/>
      <c r="C35" s="1145" t="s">
        <v>524</v>
      </c>
      <c r="D35" s="1146"/>
      <c r="E35" s="1147"/>
      <c r="F35" s="36">
        <v>7.41</v>
      </c>
      <c r="G35" s="37">
        <v>9.23</v>
      </c>
      <c r="H35" s="37">
        <v>8.11</v>
      </c>
      <c r="I35" s="37">
        <v>8.18</v>
      </c>
      <c r="J35" s="38">
        <v>5.22</v>
      </c>
      <c r="K35" s="22"/>
      <c r="L35" s="22"/>
      <c r="M35" s="22"/>
      <c r="N35" s="22"/>
      <c r="O35" s="22"/>
      <c r="P35" s="22"/>
    </row>
    <row r="36" spans="1:16" ht="39" customHeight="1" x14ac:dyDescent="0.15">
      <c r="A36" s="22"/>
      <c r="B36" s="35"/>
      <c r="C36" s="1145" t="s">
        <v>525</v>
      </c>
      <c r="D36" s="1146"/>
      <c r="E36" s="1147"/>
      <c r="F36" s="36">
        <v>1.08</v>
      </c>
      <c r="G36" s="37">
        <v>1.01</v>
      </c>
      <c r="H36" s="37">
        <v>2.61</v>
      </c>
      <c r="I36" s="37">
        <v>2.13</v>
      </c>
      <c r="J36" s="38">
        <v>2.42</v>
      </c>
      <c r="K36" s="22"/>
      <c r="L36" s="22"/>
      <c r="M36" s="22"/>
      <c r="N36" s="22"/>
      <c r="O36" s="22"/>
      <c r="P36" s="22"/>
    </row>
    <row r="37" spans="1:16" ht="39" customHeight="1" x14ac:dyDescent="0.15">
      <c r="A37" s="22"/>
      <c r="B37" s="35"/>
      <c r="C37" s="1145" t="s">
        <v>526</v>
      </c>
      <c r="D37" s="1146"/>
      <c r="E37" s="1147"/>
      <c r="F37" s="36">
        <v>0.65</v>
      </c>
      <c r="G37" s="37">
        <v>0.56999999999999995</v>
      </c>
      <c r="H37" s="37">
        <v>1.84</v>
      </c>
      <c r="I37" s="37">
        <v>0.2</v>
      </c>
      <c r="J37" s="38">
        <v>0.8</v>
      </c>
      <c r="K37" s="22"/>
      <c r="L37" s="22"/>
      <c r="M37" s="22"/>
      <c r="N37" s="22"/>
      <c r="O37" s="22"/>
      <c r="P37" s="22"/>
    </row>
    <row r="38" spans="1:16" ht="39" customHeight="1" x14ac:dyDescent="0.15">
      <c r="A38" s="22"/>
      <c r="B38" s="35"/>
      <c r="C38" s="1145" t="s">
        <v>527</v>
      </c>
      <c r="D38" s="1146"/>
      <c r="E38" s="1147"/>
      <c r="F38" s="36">
        <v>0.09</v>
      </c>
      <c r="G38" s="37">
        <v>0.12</v>
      </c>
      <c r="H38" s="37">
        <v>0.62</v>
      </c>
      <c r="I38" s="37">
        <v>1.02</v>
      </c>
      <c r="J38" s="38">
        <v>0.66</v>
      </c>
      <c r="K38" s="22"/>
      <c r="L38" s="22"/>
      <c r="M38" s="22"/>
      <c r="N38" s="22"/>
      <c r="O38" s="22"/>
      <c r="P38" s="22"/>
    </row>
    <row r="39" spans="1:16" ht="39" customHeight="1" x14ac:dyDescent="0.15">
      <c r="A39" s="22"/>
      <c r="B39" s="35"/>
      <c r="C39" s="1145" t="s">
        <v>528</v>
      </c>
      <c r="D39" s="1146"/>
      <c r="E39" s="1147"/>
      <c r="F39" s="36">
        <v>0.25</v>
      </c>
      <c r="G39" s="37">
        <v>0.25</v>
      </c>
      <c r="H39" s="37">
        <v>0.23</v>
      </c>
      <c r="I39" s="37">
        <v>0.19</v>
      </c>
      <c r="J39" s="38">
        <v>0.42</v>
      </c>
      <c r="K39" s="22"/>
      <c r="L39" s="22"/>
      <c r="M39" s="22"/>
      <c r="N39" s="22"/>
      <c r="O39" s="22"/>
      <c r="P39" s="22"/>
    </row>
    <row r="40" spans="1:16" ht="39" customHeight="1" x14ac:dyDescent="0.15">
      <c r="A40" s="22"/>
      <c r="B40" s="35"/>
      <c r="C40" s="1145" t="s">
        <v>529</v>
      </c>
      <c r="D40" s="1146"/>
      <c r="E40" s="1147"/>
      <c r="F40" s="36">
        <v>0.03</v>
      </c>
      <c r="G40" s="37">
        <v>0.02</v>
      </c>
      <c r="H40" s="37">
        <v>0.02</v>
      </c>
      <c r="I40" s="37">
        <v>0.03</v>
      </c>
      <c r="J40" s="38">
        <v>0.03</v>
      </c>
      <c r="K40" s="22"/>
      <c r="L40" s="22"/>
      <c r="M40" s="22"/>
      <c r="N40" s="22"/>
      <c r="O40" s="22"/>
      <c r="P40" s="22"/>
    </row>
    <row r="41" spans="1:16" ht="39" customHeight="1" x14ac:dyDescent="0.15">
      <c r="A41" s="22"/>
      <c r="B41" s="35"/>
      <c r="C41" s="1145" t="s">
        <v>530</v>
      </c>
      <c r="D41" s="1146"/>
      <c r="E41" s="1147"/>
      <c r="F41" s="36">
        <v>0</v>
      </c>
      <c r="G41" s="37">
        <v>7.0000000000000007E-2</v>
      </c>
      <c r="H41" s="37">
        <v>7.0000000000000007E-2</v>
      </c>
      <c r="I41" s="37">
        <v>7.0000000000000007E-2</v>
      </c>
      <c r="J41" s="38">
        <v>0.02</v>
      </c>
      <c r="K41" s="22"/>
      <c r="L41" s="22"/>
      <c r="M41" s="22"/>
      <c r="N41" s="22"/>
      <c r="O41" s="22"/>
      <c r="P41" s="22"/>
    </row>
    <row r="42" spans="1:16" ht="39" customHeight="1" x14ac:dyDescent="0.15">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532</v>
      </c>
      <c r="D43" s="1149"/>
      <c r="E43" s="1150"/>
      <c r="F43" s="41">
        <v>0.01</v>
      </c>
      <c r="G43" s="42">
        <v>0</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2036</v>
      </c>
      <c r="L45" s="60">
        <v>2097</v>
      </c>
      <c r="M45" s="60">
        <v>2054</v>
      </c>
      <c r="N45" s="60">
        <v>1958</v>
      </c>
      <c r="O45" s="61">
        <v>1992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927</v>
      </c>
      <c r="L48" s="64">
        <v>793</v>
      </c>
      <c r="M48" s="64">
        <v>714</v>
      </c>
      <c r="N48" s="64">
        <v>727</v>
      </c>
      <c r="O48" s="65">
        <v>840</v>
      </c>
      <c r="P48" s="48"/>
      <c r="Q48" s="48"/>
      <c r="R48" s="48"/>
      <c r="S48" s="48"/>
      <c r="T48" s="48"/>
      <c r="U48" s="48"/>
    </row>
    <row r="49" spans="1:21" ht="30.75" customHeight="1" x14ac:dyDescent="0.15">
      <c r="A49" s="48"/>
      <c r="B49" s="1163"/>
      <c r="C49" s="1164"/>
      <c r="D49" s="62"/>
      <c r="E49" s="1155" t="s">
        <v>16</v>
      </c>
      <c r="F49" s="1155"/>
      <c r="G49" s="1155"/>
      <c r="H49" s="1155"/>
      <c r="I49" s="1155"/>
      <c r="J49" s="1156"/>
      <c r="K49" s="63">
        <v>81</v>
      </c>
      <c r="L49" s="64">
        <v>39</v>
      </c>
      <c r="M49" s="64">
        <v>1</v>
      </c>
      <c r="N49" s="64" t="s">
        <v>477</v>
      </c>
      <c r="O49" s="65" t="s">
        <v>477</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477</v>
      </c>
      <c r="L50" s="64" t="s">
        <v>477</v>
      </c>
      <c r="M50" s="64" t="s">
        <v>477</v>
      </c>
      <c r="N50" s="64" t="s">
        <v>477</v>
      </c>
      <c r="O50" s="65" t="s">
        <v>477</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1778</v>
      </c>
      <c r="L52" s="64">
        <v>1702</v>
      </c>
      <c r="M52" s="64">
        <v>1849</v>
      </c>
      <c r="N52" s="64">
        <v>1946</v>
      </c>
      <c r="O52" s="65">
        <v>2043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1266</v>
      </c>
      <c r="L53" s="69">
        <v>1227</v>
      </c>
      <c r="M53" s="69">
        <v>920</v>
      </c>
      <c r="N53" s="69">
        <v>739</v>
      </c>
      <c r="O53" s="70">
        <v>789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2016-04-28T04:57:55Z</cp:lastPrinted>
  <dcterms:created xsi:type="dcterms:W3CDTF">2016-02-15T00:50:20Z</dcterms:created>
  <dcterms:modified xsi:type="dcterms:W3CDTF">2016-05-06T01:55:00Z</dcterms:modified>
</cp:coreProperties>
</file>