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<sst xmlns="http://schemas.openxmlformats.org/spreadsheetml/2006/main" count="974" uniqueCount="550">
  <si>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</si>
  <si>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</si>
  <si>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</si>
  <si>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</si>
  <si>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</si>
  <si>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</si>
  <si>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</si>
  <si>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</si>
  <si>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</si>
  <si>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</si>
  <si>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</si>
  <si>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</si>
  <si>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</si>
  <si>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</si>
  <si>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</si>
  <si>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</si>
  <si>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</si>
  <si>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</si>
  <si>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</si>
  <si>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</si>
  <si>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</si>
  <si>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</si>
  <si>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</si>
  <si>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</si>
  <si>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</si>
  <si>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</si>
  <si>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</si>
  <si>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</si>
  <si>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</si>
  <si>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</si>
  <si>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</si>
  <si>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</si>
  <si>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</si>
  <si>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</si>
  <si>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</si>
  <si>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</si>
  <si>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</si>
  <si>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</si>
  <si>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</si>
  <si>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</si>
  <si>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</si>
  <si>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</si>
  <si>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</si>
  <si>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</si>
  <si>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</si>
  <si>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</si>
  <si>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</si>
  <si>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</si>
  <si>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</si>
  <si>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</si>
  <si>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</si>
  <si>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</si>
  <si>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</si>
  <si>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</si>
  <si>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</si>
  <si>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</si>
  <si>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</si>
  <si>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</si>
  <si>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</si>
  <si>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</si>
  <si>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</si>
  <si>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</si>
  <si>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</si>
  <si>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</si>
  <si>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</si>
  <si>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</si>
  <si>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</si>
  <si>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</si>
  <si>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</si>
  <si>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</si>
  <si>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</si>
  <si>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</si>
  <si>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</si>
  <si>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</si>
  <si>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</si>
  <si>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</si>
  <si>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</si>
  <si>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</si>
  <si>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</si>
  <si>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</si>
  <si>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</si>
  <si>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</si>
  <si>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坂東市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</si>
  <si>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</si>
  <si>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</si>
  <si>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</si>
  <si>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</si>
  <si>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</si>
  <si>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</si>
  <si>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</si>
  <si>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</si>
  <si>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</si>
  <si>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</si>
  <si>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</si>
  <si>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</si>
  <si>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</si>
  <si>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</si>
  <si>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</si>
  <si>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</si>
  <si>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</si>
  <si>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</si>
  <si>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</si>
  <si>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</si>
  <si>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</si>
  <si>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</si>
  <si>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</si>
  <si>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</si>
  <si>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</si>
  <si>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</si>
  <si>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</si>
  <si>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</si>
  <si>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</si>
  <si>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</si>
  <si>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</si>
  <si>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</si>
  <si>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</si>
  <si>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</si>
  <si>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</si>
  <si>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</si>
  <si>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</si>
  <si>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</si>
  <si>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</si>
  <si>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</si>
  <si>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</si>
  <si>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</si>
  <si>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</si>
  <si>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</si>
  <si>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</si>
  <si>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</si>
  <si>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</si>
  <si>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</si>
  <si>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</si>
  <si>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</si>
  <si>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</si>
  <si>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</si>
  <si>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</si>
  <si>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</si>
  <si>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</si>
  <si>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</si>
  <si>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</si>
  <si>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</si>
  <si>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</si>
  <si>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</si>
  <si>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</si>
  <si>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</si>
  <si>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</si>
  <si>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</si>
  <si>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</si>
  <si>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</si>
  <si>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</si>
  <si>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</si>
  <si>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</si>
  <si>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</si>
  <si>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</si>
  <si>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</si>
  <si>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</si>
  <si>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</si>
  <si>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</si>
  <si>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</si>
  <si>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</si>
  <si>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</si>
  <si>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</si>
  <si>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</si>
  <si>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</si>
  <si>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</si>
  <si>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</si>
  <si>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</si>
  <si>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</si>
  <si>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</si>
  <si>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</si>
  <si>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</si>
  <si>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</si>
  <si>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</si>
  <si>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</si>
  <si>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</si>
  <si>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</si>
  <si>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</si>
  <si>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</si>
  <si>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</si>
  <si>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</si>
  <si>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</si>
  <si>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</si>
  <si>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</si>
  <si>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</si>
  <si>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</si>
  <si>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</si>
  <si>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</si>
  <si>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</si>
  <si>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</si>
  <si>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</si>
  <si>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</si>
  <si>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</si>
  <si>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</si>
  <si>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</si>
  <si>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</si>
  <si>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茨城県坂東市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</si>
  <si>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</si>
  <si>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</si>
  <si>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</si>
  <si>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</si>
  <si>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</si>
  <si>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</si>
  <si>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</si>
  <si>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</si>
  <si>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</si>
  <si>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</si>
  <si>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</si>
  <si>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</si>
  <si>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</si>
  <si>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</si>
  <si>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</si>
  <si>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</si>
  <si>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</si>
  <si>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</si>
  <si>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</si>
  <si>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</si>
  <si>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</si>
  <si>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</si>
  <si>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</si>
  <si>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</si>
  <si>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</si>
  <si>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</si>
  <si>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</si>
  <si>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</si>
  <si>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</si>
  <si>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</si>
  <si>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</si>
  <si>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</si>
  <si>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</si>
  <si>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</si>
  <si>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</si>
  <si>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</si>
  <si>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</si>
  <si>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</si>
  <si>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</si>
  <si>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</si>
  <si>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</si>
  <si>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</si>
  <si>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</si>
  <si>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</si>
  <si>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</si>
  <si>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</si>
  <si>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</si>
  <si>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</si>
  <si>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</si>
  <si>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</si>
  <si>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</si>
  <si>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</si>
  <si>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</si>
  <si>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</si>
  <si>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</si>
  <si>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</si>
  <si>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</si>
  <si>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</si>
  <si>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</si>
  <si>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</si>
  <si>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</si>
  <si>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</si>
  <si>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</si>
  <si>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</si>
  <si>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</si>
  <si>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</si>
  <si>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</si>
  <si>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</si>
  <si>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</si>
  <si>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</si>
  <si>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</si>
  <si>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</si>
  <si>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</si>
  <si>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</si>
  <si>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</si>
  <si>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</si>
  <si>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</si>
  <si>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</si>
  <si>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</si>
  <si>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</si>
  <si>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</si>
  <si>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</si>
  <si>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</si>
  <si>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</si>
  <si>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</si>
  <si>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</si>
  <si>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</si>
  <si>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</si>
  <si>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</si>
  <si>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</si>
  <si>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</si>
  <si>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</si>
  <si>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</si>
  <si>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</si>
  <si>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</si>
  <si>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</si>
  <si>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</si>
  <si>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</si>
  <si>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</si>
  <si>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</si>
  <si>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</si>
  <si>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</si>
  <si>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</si>
  <si>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</si>
  <si>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</si>
  <si>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</si>
  <si>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</si>
  <si>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</si>
  <si>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</si>
  <si>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</si>
  <si>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</si>
  <si>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</si>
  <si>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</si>
  <si>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</si>
  <si>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</si>
  <si>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</si>
  <si>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</si>
  <si>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</si>
  <si>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</si>
  <si>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</si>
  <si>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</si>
  <si>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</si>
  <si>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</si>
  <si>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</si>
  <si>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</si>
  <si>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</si>
  <si>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</si>
  <si>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</si>
  <si>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</si>
  <si>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</si>
  <si>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</si>
  <si>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</si>
  <si>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</si>
  <si>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</si>
  <si>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</si>
  <si>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</si>
  <si>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</si>
  <si>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</si>
  <si>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</si>
  <si>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</si>
  <si>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</si>
  <si>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</si>
  <si>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</si>
  <si>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</si>
  <si>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</si>
  <si>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</si>
  <si>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</si>
  <si>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</si>
  <si>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</si>
  <si>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</si>
  <si>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茨城県坂東市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</si>
  <si>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</si>
  <si>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</si>
  <si>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</si>
  <si>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</si>
  <si>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</si>
  <si>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</si>
  <si>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</si>
  <si>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</si>
  <si>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</si>
  <si>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</si>
  <si>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</si>
  <si>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</si>
  <si>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</si>
  <si>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</si>
  <si>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</si>
  <si>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</si>
  <si>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</si>
  <si>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</si>
  <si>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</si>
  <si>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</si>
  <si>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</si>
  <si>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</si>
  <si>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</si>
  <si>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</si>
  <si>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</si>
  <si>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</si>
  <si>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</si>
  <si>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</si>
  <si>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</si>
  <si>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</si>
  <si>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</si>
  <si>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</si>
  <si>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</si>
  <si>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</si>
  <si>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</si>
  <si>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</si>
  <si>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</si>
  <si>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</si>
  <si>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</si>
  <si>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</si>
  <si>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</si>
  <si>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</si>
  <si>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</si>
  <si>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</si>
  <si>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</si>
  <si>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</si>
  <si>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</si>
  <si>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</si>
  <si>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</si>
  <si>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</si>
  <si>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</si>
  <si>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</si>
  <si>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</si>
  <si>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</si>
  <si>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</si>
  <si>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</si>
  <si>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</si>
  <si>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</si>
  <si>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</si>
  <si>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</si>
  <si>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</si>
  <si>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</si>
  <si>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</si>
  <si>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</si>
  <si>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</si>
  <si>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</si>
  <si>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</si>
  <si>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</si>
  <si>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</si>
  <si>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</si>
  <si>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</si>
  <si>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</si>
  <si>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</si>
  <si>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</si>
  <si>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</si>
  <si>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</si>
  <si>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</si>
  <si>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</si>
  <si>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</si>
  <si>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</si>
  <si>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</si>
  <si>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</si>
  <si>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</si>
  <si>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</si>
  <si>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</si>
  <si>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</si>
  <si>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</si>
  <si>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</si>
  <si>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</si>
  <si>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</si>
  <si>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</si>
  <si>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</si>
  <si>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</si>
  <si>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</si>
  <si>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</si>
  <si>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</si>
  <si>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</si>
  <si>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</si>
  <si>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</si>
  <si>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</si>
  <si>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</si>
  <si>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</si>
  <si>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</si>
  <si>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</si>
  <si>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</si>
  <si>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</si>
  <si>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</si>
  <si>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</si>
  <si>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</si>
  <si>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</si>
  <si>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</si>
  <si>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</si>
  <si>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</si>
  <si>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</si>
  <si>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</si>
  <si>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</si>
  <si>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</si>
  <si>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</si>
  <si>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</si>
  <si>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</si>
  <si>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</si>
  <si>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</si>
  <si>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</si>
  <si>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</si>
  <si>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</si>
  <si>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</si>
  <si>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</si>
  <si>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</si>
  <si>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</si>
  <si>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</si>
  <si>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</si>
  <si>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</si>
  <si>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</si>
  <si>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</si>
  <si>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</si>
  <si>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</si>
  <si>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</si>
  <si>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</si>
  <si>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</si>
  <si>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</si>
  <si>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</si>
  <si>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</si>
  <si>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</si>
  <si>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</si>
  <si>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</si>
  <si>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</si>
  <si>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</si>
  <si>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</si>
  <si>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</si>
  <si>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</si>
  <si>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</si>
  <si>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</si>
  <si>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</si>
  <si>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</si>
  <si>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</si>
  <si>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</si>
  <si>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</si>
  <si>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</si>
  <si>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</si>
  <si>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</si>
  <si>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</si>
  <si>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</si>
  <si>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</si>
  <si>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</si>
  <si>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</si>
  <si>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</si>
  <si>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</si>
  <si>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</si>
  <si>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</si>
  <si>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</si>
  <si>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</si>
  <si>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</si>
  <si>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</si>
  <si>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0.64</t>
  </si>
  <si>
    <t>▲ 3.40</t>
  </si>
  <si>
    <t>▲ 1.14</t>
  </si>
  <si>
    <t>水道事業会計</t>
  </si>
  <si>
    <t>一般会計</t>
  </si>
  <si>
    <t>国民健康保険特別会計</t>
  </si>
  <si>
    <t>公共下水道事業特別会計</t>
  </si>
  <si>
    <t>介護保険特別会計</t>
  </si>
  <si>
    <t>農業集落排水事業特別会計</t>
  </si>
  <si>
    <t>後期高齢者医療特別会計</t>
  </si>
  <si>
    <t>その他会計（赤字）</t>
  </si>
  <si>
    <t>その他会計（黒字）</t>
  </si>
  <si>
    <t>-</t>
    <phoneticPr fontId="2"/>
  </si>
  <si>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2"/>
  </si>
  <si>
    <t>茨城西南地方広域市町村圏事務組合　利根老人ホーム事業特別会計</t>
    <rPh sb="17" eb="19">
      <t>トネ</t>
    </rPh>
    <rPh sb="19" eb="21">
      <t>ロウジン</t>
    </rPh>
    <rPh sb="24" eb="26">
      <t>ジギョウ</t>
    </rPh>
    <rPh sb="26" eb="28">
      <t>トクベツ</t>
    </rPh>
    <rPh sb="28" eb="30">
      <t>カイケイ</t>
    </rPh>
    <phoneticPr fontId="22"/>
  </si>
  <si>
    <t>茨城西南地方広域市町村圏事務組合　特殊湛水防除事業特別会計</t>
    <rPh sb="17" eb="19">
      <t>トクシュ</t>
    </rPh>
    <rPh sb="19" eb="21">
      <t>タンスイ</t>
    </rPh>
    <rPh sb="21" eb="23">
      <t>ボウジョ</t>
    </rPh>
    <rPh sb="23" eb="25">
      <t>ジギョウ</t>
    </rPh>
    <rPh sb="25" eb="27">
      <t>トクベツ</t>
    </rPh>
    <rPh sb="27" eb="29">
      <t>カイケイ</t>
    </rPh>
    <phoneticPr fontId="22"/>
  </si>
  <si>
    <t>清水丘診療所事務組合　国民健康保険事業</t>
    <rPh sb="11" eb="13">
      <t>コクミン</t>
    </rPh>
    <rPh sb="13" eb="15">
      <t>ケンコウ</t>
    </rPh>
    <rPh sb="15" eb="17">
      <t>ホケン</t>
    </rPh>
    <rPh sb="17" eb="19">
      <t>ジギョウ</t>
    </rPh>
    <phoneticPr fontId="22"/>
  </si>
  <si>
    <t>常総衛生組合　一般会計</t>
    <rPh sb="7" eb="9">
      <t>イッパン</t>
    </rPh>
    <rPh sb="9" eb="11">
      <t>カイケイ</t>
    </rPh>
    <phoneticPr fontId="22"/>
  </si>
  <si>
    <t>茨城県市町村総合事務組合　一般会計</t>
    <rPh sb="13" eb="15">
      <t>イッパン</t>
    </rPh>
    <rPh sb="15" eb="17">
      <t>カイケイ</t>
    </rPh>
    <phoneticPr fontId="22"/>
  </si>
  <si>
    <t>茨城県市町村総合事務組合　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2"/>
  </si>
  <si>
    <t>茨城県租税債権管理機構　一般会計</t>
    <rPh sb="12" eb="14">
      <t>イッパン</t>
    </rPh>
    <rPh sb="14" eb="16">
      <t>カイケイ</t>
    </rPh>
    <phoneticPr fontId="22"/>
  </si>
  <si>
    <t>さしま環境管理事務組合　一般会計</t>
    <rPh sb="12" eb="14">
      <t>イッパン</t>
    </rPh>
    <rPh sb="14" eb="16">
      <t>カイケイ</t>
    </rPh>
    <phoneticPr fontId="22"/>
  </si>
  <si>
    <t>さしま環境管理事務組合　ごみ処理施設建設用地先行取得特別会計</t>
    <rPh sb="14" eb="16">
      <t>ショリ</t>
    </rPh>
    <rPh sb="16" eb="18">
      <t>シセツ</t>
    </rPh>
    <rPh sb="18" eb="20">
      <t>ケンセツ</t>
    </rPh>
    <rPh sb="20" eb="22">
      <t>ヨウチ</t>
    </rPh>
    <rPh sb="22" eb="24">
      <t>センコウ</t>
    </rPh>
    <rPh sb="24" eb="26">
      <t>シュトク</t>
    </rPh>
    <rPh sb="26" eb="28">
      <t>トクベツ</t>
    </rPh>
    <rPh sb="28" eb="30">
      <t>カイケイ</t>
    </rPh>
    <phoneticPr fontId="22"/>
  </si>
  <si>
    <t>さしま環境管理事務組合　清水丘聖地霊園管理事業特別会計</t>
    <rPh sb="12" eb="15">
      <t>シミズオカ</t>
    </rPh>
    <rPh sb="15" eb="17">
      <t>セイチ</t>
    </rPh>
    <rPh sb="17" eb="19">
      <t>レイエン</t>
    </rPh>
    <rPh sb="19" eb="21">
      <t>カンリ</t>
    </rPh>
    <rPh sb="21" eb="23">
      <t>ジギョウ</t>
    </rPh>
    <rPh sb="23" eb="25">
      <t>トクベツ</t>
    </rPh>
    <rPh sb="25" eb="27">
      <t>カイケイ</t>
    </rPh>
    <phoneticPr fontId="22"/>
  </si>
  <si>
    <t>茨城県後期高齢者医療広域連合　一般会計</t>
    <rPh sb="15" eb="17">
      <t>イッパン</t>
    </rPh>
    <rPh sb="17" eb="19">
      <t>カイケイ</t>
    </rPh>
    <phoneticPr fontId="22"/>
  </si>
  <si>
    <t>茨城県後期高齢者医療広域連合　後期高齢者医療特別会計</t>
    <rPh sb="15" eb="17">
      <t>コウキ</t>
    </rPh>
    <rPh sb="17" eb="19">
      <t>コウレイ</t>
    </rPh>
    <rPh sb="19" eb="20">
      <t>シャ</t>
    </rPh>
    <rPh sb="20" eb="22">
      <t>イリョウ</t>
    </rPh>
    <rPh sb="22" eb="24">
      <t>トクベツ</t>
    </rPh>
    <rPh sb="24" eb="26">
      <t>カイケイ</t>
    </rPh>
    <phoneticPr fontId="22"/>
  </si>
  <si>
    <t>坂東市土地開発公社</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</si>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</sst>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54190</c:v>
                </c:pt>
                <c:pt idx="1">
                  <c:v>44710</c:v>
                </c:pt>
                <c:pt idx="2">
                  <c:v>51315</c:v>
                </c:pt>
                <c:pt idx="3">
                  <c:v>79735</c:v>
                </c:pt>
                <c:pt idx="4">
                  <c:v>78173</c:v>
                </c:pt>
              </c:numCache>
            </c:numRef>
          </c:val>
          <c:smooth val="0"/>
        </c:ser>
        <c:dLbls>
          <c:showLegendKey val="0"/>
          <c:showVal val="0"/>
          <c:showCatName val="0"/>
          <c:showSerName val="0"/>
          <c:showPercent val="0"/>
          <c:showBubbleSize val="0"/>
        </c:dLbls>
        <c:marker val="1"/>
        <c:smooth val="0"/>
        <c:axId val="127392000"/>
        <c:axId val="127394176"/>
      </c:lineChart>
      <c:catAx>
        <c:axId val="127392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94176"/>
        <c:crosses val="autoZero"/>
        <c:auto val="1"/>
        <c:lblAlgn val="ctr"/>
        <c:lblOffset val="100"/>
        <c:tickLblSkip val="1"/>
        <c:tickMarkSkip val="1"/>
        <c:noMultiLvlLbl val="0"/>
      </c:catAx>
      <c:valAx>
        <c:axId val="1273941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9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5.52</c:v>
                </c:pt>
                <c:pt idx="1">
                  <c:v>8.3000000000000007</c:v>
                </c:pt>
                <c:pt idx="2">
                  <c:v>6.39</c:v>
                </c:pt>
                <c:pt idx="3">
                  <c:v>7.18</c:v>
                </c:pt>
                <c:pt idx="4">
                  <c:v>5.0199999999999996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5.03</c:v>
                </c:pt>
                <c:pt idx="1">
                  <c:v>7.21</c:v>
                </c:pt>
                <c:pt idx="2">
                  <c:v>5.81</c:v>
                </c:pt>
                <c:pt idx="3">
                  <c:v>6.83</c:v>
                </c:pt>
                <c:pt idx="4">
                  <c:v>8.06</c:v>
                </c:pt>
              </c:numCache>
            </c:numRef>
          </c:val>
        </c:ser>
        <c:dLbls>
          <c:showLegendKey val="0"/>
          <c:showVal val="0"/>
          <c:showCatName val="0"/>
          <c:showSerName val="0"/>
          <c:showPercent val="0"/>
          <c:showBubbleSize val="0"/>
        </c:dLbls>
        <c:gapWidth val="250"/>
        <c:overlap val="100"/>
        <c:axId val="128058496"/>
        <c:axId val="12806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-0.64</c:v>
                </c:pt>
                <c:pt idx="1">
                  <c:v>4.87</c:v>
                </c:pt>
                <c:pt idx="2">
                  <c:v>-3.4</c:v>
                </c:pt>
                <c:pt idx="3">
                  <c:v>1.9</c:v>
                </c:pt>
                <c:pt idx="4">
                  <c:v>-1.1399999999999999</c:v>
                </c:pt>
              </c:numCache>
            </c:numRef>
          </c:val>
          <c:smooth val="0"/>
        </c:ser>
        <c:dLbls>
          <c:showLegendKey val="0"/>
          <c:showVal val="0"/>
          <c:showCatName val="0"/>
          <c:showSerName val="0"/>
          <c:showPercent val="0"/>
          <c:showBubbleSize val="0"/>
        </c:dLbls>
        <c:marker val="1"/>
        <c:smooth val="0"/>
        <c:axId val="128058496"/>
        <c:axId val="128060416"/>
      </c:lineChart>
      <c:catAx>
        <c:axId val="12805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60416"/>
        <c:crosses val="autoZero"/>
        <c:auto val="1"/>
        <c:lblAlgn val="ctr"/>
        <c:lblOffset val="100"/>
        <c:tickLblSkip val="1"/>
        <c:tickMarkSkip val="1"/>
        <c:noMultiLvlLbl val="0"/>
      </c:catAx>
      <c:valAx>
        <c:axId val="12806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5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0.01</c:v>
                </c:pt>
                <c:pt idx="4">
                  <c:v>#N/A</c:v>
                </c:pt>
                <c:pt idx="5">
                  <c:v>0.01</c:v>
                </c:pt>
                <c:pt idx="6">
                  <c:v>#N/A</c:v>
                </c:pt>
                <c:pt idx="7">
                  <c:v>0.02</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0.06</c:v>
                </c:pt>
                <c:pt idx="8">
                  <c:v>#N/A</c:v>
                </c:pt>
                <c:pt idx="9">
                  <c:v>0.05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0.19</c:v>
                </c:pt>
                <c:pt idx="2">
                  <c:v>#N/A</c:v>
                </c:pt>
                <c:pt idx="3">
                  <c:v>0.23</c:v>
                </c:pt>
                <c:pt idx="4">
                  <c:v>#N/A</c:v>
                </c:pt>
                <c:pt idx="5">
                  <c:v>0.42</c:v>
                </c:pt>
                <c:pt idx="6">
                  <c:v>#N/A</c:v>
                </c:pt>
                <c:pt idx="7">
                  <c:v>0.08</c:v>
                </c:pt>
                <c:pt idx="8">
                  <c:v>#N/A</c:v>
                </c:pt>
                <c:pt idx="9">
                  <c:v>0.19</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0.34</c:v>
                </c:pt>
                <c:pt idx="2">
                  <c:v>#N/A</c:v>
                </c:pt>
                <c:pt idx="3">
                  <c:v>0.27</c:v>
                </c:pt>
                <c:pt idx="4">
                  <c:v>#N/A</c:v>
                </c:pt>
                <c:pt idx="5">
                  <c:v>0.46</c:v>
                </c:pt>
                <c:pt idx="6">
                  <c:v>#N/A</c:v>
                </c:pt>
                <c:pt idx="7">
                  <c:v>0.28999999999999998</c:v>
                </c:pt>
                <c:pt idx="8">
                  <c:v>#N/A</c:v>
                </c:pt>
                <c:pt idx="9">
                  <c:v>0.26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2.97</c:v>
                </c:pt>
                <c:pt idx="2">
                  <c:v>#N/A</c:v>
                </c:pt>
                <c:pt idx="3">
                  <c:v>2.19</c:v>
                </c:pt>
                <c:pt idx="4">
                  <c:v>#N/A</c:v>
                </c:pt>
                <c:pt idx="5">
                  <c:v>1.22</c:v>
                </c:pt>
                <c:pt idx="6">
                  <c:v>#N/A</c:v>
                </c:pt>
                <c:pt idx="7">
                  <c:v>2.21</c:v>
                </c:pt>
                <c:pt idx="8">
                  <c:v>#N/A</c:v>
                </c:pt>
                <c:pt idx="9">
                  <c:v>4.34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5.52</c:v>
                </c:pt>
                <c:pt idx="2">
                  <c:v>#N/A</c:v>
                </c:pt>
                <c:pt idx="3">
                  <c:v>8.3000000000000007</c:v>
                </c:pt>
                <c:pt idx="4">
                  <c:v>#N/A</c:v>
                </c:pt>
                <c:pt idx="5">
                  <c:v>6.39</c:v>
                </c:pt>
                <c:pt idx="6">
                  <c:v>#N/A</c:v>
                </c:pt>
                <c:pt idx="7">
                  <c:v>7.18</c:v>
                </c:pt>
                <c:pt idx="8">
                  <c:v>#N/A</c:v>
                </c:pt>
                <c:pt idx="9">
                  <c:v>5.0199999999999996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18.690000000000001</c:v>
                </c:pt>
                <c:pt idx="2">
                  <c:v>#N/A</c:v>
                </c:pt>
                <c:pt idx="3">
                  <c:v>18.82</c:v>
                </c:pt>
                <c:pt idx="4">
                  <c:v>#N/A</c:v>
                </c:pt>
                <c:pt idx="5">
                  <c:v>20.12</c:v>
                </c:pt>
                <c:pt idx="6">
                  <c:v>#N/A</c:v>
                </c:pt>
                <c:pt idx="7">
                  <c:v>20.54</c:v>
                </c:pt>
                <c:pt idx="8">
                  <c:v>#N/A</c:v>
                </c:pt>
                <c:pt idx="9">
                  <c:v>21.44</c:v>
                </c:pt>
              </c:numCache>
            </c:numRef>
          </c:val>
        </c:ser>
        <c:dLbls>
          <c:showLegendKey val="0"/>
          <c:showVal val="0"/>
          <c:showCatName val="0"/>
          <c:showSerName val="0"/>
          <c:showPercent val="0"/>
          <c:showBubbleSize val="0"/>
        </c:dLbls>
        <c:gapWidth val="150"/>
        <c:overlap val="100"/>
        <c:axId val="128243968"/>
        <c:axId val="128249856"/>
      </c:barChart>
      <c:catAx>
        <c:axId val="12824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49856"/>
        <c:crosses val="autoZero"/>
        <c:auto val="1"/>
        <c:lblAlgn val="ctr"/>
        <c:lblOffset val="100"/>
        <c:tickLblSkip val="1"/>
        <c:tickMarkSkip val="1"/>
        <c:noMultiLvlLbl val="0"/>
      </c:catAx>
      <c:valAx>
        <c:axId val="1282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43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2093</c:v>
                </c:pt>
                <c:pt idx="5">
                  <c:v>2196</c:v>
                </c:pt>
                <c:pt idx="8">
                  <c:v>2171</c:v>
                </c:pt>
                <c:pt idx="11">
                  <c:v>2215</c:v>
                </c:pt>
                <c:pt idx="14">
                  <c:v>2259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152</c:v>
                </c:pt>
                <c:pt idx="3">
                  <c:v>142</c:v>
                </c:pt>
                <c:pt idx="6">
                  <c:v>128</c:v>
                </c:pt>
                <c:pt idx="9">
                  <c:v>113</c:v>
                </c:pt>
                <c:pt idx="12">
                  <c:v>97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290</c:v>
                </c:pt>
                <c:pt idx="3">
                  <c:v>306</c:v>
                </c:pt>
                <c:pt idx="6">
                  <c:v>261</c:v>
                </c:pt>
                <c:pt idx="9">
                  <c:v>224</c:v>
                </c:pt>
                <c:pt idx="12">
                  <c:v>213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757</c:v>
                </c:pt>
                <c:pt idx="3">
                  <c:v>776</c:v>
                </c:pt>
                <c:pt idx="6">
                  <c:v>769</c:v>
                </c:pt>
                <c:pt idx="9">
                  <c:v>789</c:v>
                </c:pt>
                <c:pt idx="12">
                  <c:v>791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1936</c:v>
                </c:pt>
                <c:pt idx="3">
                  <c:v>1937</c:v>
                </c:pt>
                <c:pt idx="6">
                  <c:v>1912</c:v>
                </c:pt>
                <c:pt idx="9">
                  <c:v>1915</c:v>
                </c:pt>
                <c:pt idx="12">
                  <c:v>1933</c:v>
                </c:pt>
              </c:numCache>
            </c:numRef>
          </c:val>
        </c:ser>
        <c:dLbls>
          <c:showLegendKey val="0"/>
          <c:showVal val="0"/>
          <c:showCatName val="0"/>
          <c:showSerName val="0"/>
          <c:showPercent val="0"/>
          <c:showBubbleSize val="0"/>
        </c:dLbls>
        <c:gapWidth val="100"/>
        <c:overlap val="100"/>
        <c:axId val="128550016"/>
        <c:axId val="128551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1042</c:v>
                </c:pt>
                <c:pt idx="2">
                  <c:v>#N/A</c:v>
                </c:pt>
                <c:pt idx="3">
                  <c:v>#N/A</c:v>
                </c:pt>
                <c:pt idx="4">
                  <c:v>965</c:v>
                </c:pt>
                <c:pt idx="5">
                  <c:v>#N/A</c:v>
                </c:pt>
                <c:pt idx="6">
                  <c:v>#N/A</c:v>
                </c:pt>
                <c:pt idx="7">
                  <c:v>899</c:v>
                </c:pt>
                <c:pt idx="8">
                  <c:v>#N/A</c:v>
                </c:pt>
                <c:pt idx="9">
                  <c:v>#N/A</c:v>
                </c:pt>
                <c:pt idx="10">
                  <c:v>826</c:v>
                </c:pt>
                <c:pt idx="11">
                  <c:v>#N/A</c:v>
                </c:pt>
                <c:pt idx="12">
                  <c:v>#N/A</c:v>
                </c:pt>
                <c:pt idx="13">
                  <c:v>775</c:v>
                </c:pt>
                <c:pt idx="14">
                  <c:v>#N/A</c:v>
                </c:pt>
              </c:numCache>
            </c:numRef>
          </c:val>
          <c:smooth val="0"/>
        </c:ser>
        <c:dLbls>
          <c:showLegendKey val="0"/>
          <c:showVal val="0"/>
          <c:showCatName val="0"/>
          <c:showSerName val="0"/>
          <c:showPercent val="0"/>
          <c:showBubbleSize val="0"/>
        </c:dLbls>
        <c:marker val="1"/>
        <c:smooth val="0"/>
        <c:axId val="128550016"/>
        <c:axId val="128551936"/>
      </c:lineChart>
      <c:catAx>
        <c:axId val="1285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51936"/>
        <c:crosses val="autoZero"/>
        <c:auto val="1"/>
        <c:lblAlgn val="ctr"/>
        <c:lblOffset val="100"/>
        <c:tickLblSkip val="1"/>
        <c:tickMarkSkip val="1"/>
        <c:noMultiLvlLbl val="0"/>
      </c:catAx>
      <c:valAx>
        <c:axId val="12855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5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21595</c:v>
                </c:pt>
                <c:pt idx="5">
                  <c:v>22003</c:v>
                </c:pt>
                <c:pt idx="8">
                  <c:v>22616</c:v>
                </c:pt>
                <c:pt idx="11">
                  <c:v>22793</c:v>
                </c:pt>
                <c:pt idx="14">
                  <c:v>24103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3086</c:v>
                </c:pt>
                <c:pt idx="5">
                  <c:v>3152</c:v>
                </c:pt>
                <c:pt idx="8">
                  <c:v>3056</c:v>
                </c:pt>
                <c:pt idx="11">
                  <c:v>2981</c:v>
                </c:pt>
                <c:pt idx="14">
                  <c:v>2607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3701</c:v>
                </c:pt>
                <c:pt idx="5">
                  <c:v>4350</c:v>
                </c:pt>
                <c:pt idx="8">
                  <c:v>4305</c:v>
                </c:pt>
                <c:pt idx="11">
                  <c:v>4175</c:v>
                </c:pt>
                <c:pt idx="14">
                  <c:v>4083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c:v>
                </c:pt>
                <c:pt idx="3">
                  <c:v>24</c:v>
                </c:pt>
                <c:pt idx="6">
                  <c:v>5</c:v>
                </c:pt>
                <c:pt idx="9">
                  <c:v>160</c:v>
                </c:pt>
                <c:pt idx="12">
                  <c:v>222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3455</c:v>
                </c:pt>
                <c:pt idx="3">
                  <c:v>3295</c:v>
                </c:pt>
                <c:pt idx="6">
                  <c:v>3303</c:v>
                </c:pt>
                <c:pt idx="9">
                  <c:v>3077</c:v>
                </c:pt>
                <c:pt idx="12">
                  <c:v>3028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1561</c:v>
                </c:pt>
                <c:pt idx="3">
                  <c:v>1365</c:v>
                </c:pt>
                <c:pt idx="6">
                  <c:v>1355</c:v>
                </c:pt>
                <c:pt idx="9">
                  <c:v>1286</c:v>
                </c:pt>
                <c:pt idx="12">
                  <c:v>1236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10483</c:v>
                </c:pt>
                <c:pt idx="3">
                  <c:v>10386</c:v>
                </c:pt>
                <c:pt idx="6">
                  <c:v>10125</c:v>
                </c:pt>
                <c:pt idx="9">
                  <c:v>9831</c:v>
                </c:pt>
                <c:pt idx="12">
                  <c:v>9535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1071</c:v>
                </c:pt>
                <c:pt idx="3">
                  <c:v>945</c:v>
                </c:pt>
                <c:pt idx="6">
                  <c:v>832</c:v>
                </c:pt>
                <c:pt idx="9">
                  <c:v>740</c:v>
                </c:pt>
                <c:pt idx="12">
                  <c:v>666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19119</c:v>
                </c:pt>
                <c:pt idx="3">
                  <c:v>19690</c:v>
                </c:pt>
                <c:pt idx="6">
                  <c:v>20248</c:v>
                </c:pt>
                <c:pt idx="9">
                  <c:v>21413</c:v>
                </c:pt>
                <c:pt idx="12">
                  <c:v>23240</c:v>
                </c:pt>
              </c:numCache>
            </c:numRef>
          </c:val>
        </c:ser>
        <c:dLbls>
          <c:showLegendKey val="0"/>
          <c:showVal val="0"/>
          <c:showCatName val="0"/>
          <c:showSerName val="0"/>
          <c:showPercent val="0"/>
          <c:showBubbleSize val="0"/>
        </c:dLbls>
        <c:gapWidth val="100"/>
        <c:overlap val="100"/>
        <c:axId val="129002112"/>
        <c:axId val="12901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7316</c:v>
                </c:pt>
                <c:pt idx="2">
                  <c:v>#N/A</c:v>
                </c:pt>
                <c:pt idx="3">
                  <c:v>#N/A</c:v>
                </c:pt>
                <c:pt idx="4">
                  <c:v>6201</c:v>
                </c:pt>
                <c:pt idx="5">
                  <c:v>#N/A</c:v>
                </c:pt>
                <c:pt idx="6">
                  <c:v>#N/A</c:v>
                </c:pt>
                <c:pt idx="7">
                  <c:v>5890</c:v>
                </c:pt>
                <c:pt idx="8">
                  <c:v>#N/A</c:v>
                </c:pt>
                <c:pt idx="9">
                  <c:v>#N/A</c:v>
                </c:pt>
                <c:pt idx="10">
                  <c:v>6558</c:v>
                </c:pt>
                <c:pt idx="11">
                  <c:v>#N/A</c:v>
                </c:pt>
                <c:pt idx="12">
                  <c:v>#N/A</c:v>
                </c:pt>
                <c:pt idx="13">
                  <c:v>7134</c:v>
                </c:pt>
                <c:pt idx="14">
                  <c:v>#N/A</c:v>
                </c:pt>
              </c:numCache>
            </c:numRef>
          </c:val>
          <c:smooth val="0"/>
        </c:ser>
        <c:dLbls>
          <c:showLegendKey val="0"/>
          <c:showVal val="0"/>
          <c:showCatName val="0"/>
          <c:showSerName val="0"/>
          <c:showPercent val="0"/>
          <c:showBubbleSize val="0"/>
        </c:dLbls>
        <c:marker val="1"/>
        <c:smooth val="0"/>
        <c:axId val="129002112"/>
        <c:axId val="129012480"/>
      </c:lineChart>
      <c:catAx>
        <c:axId val="12900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012480"/>
        <c:crosses val="autoZero"/>
        <c:auto val="1"/>
        <c:lblAlgn val="ctr"/>
        <c:lblOffset val="100"/>
        <c:tickLblSkip val="1"/>
        <c:tickMarkSkip val="1"/>
        <c:noMultiLvlLbl val="0"/>
      </c:catAx>
      <c:valAx>
        <c:axId val="12901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0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56,429
54,722
123.03
23,901,054
22,649,921
659,468
13,132,588
23,239,865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64.3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財政力指数は、基準財政収入額について、</a:t>
          </a:r>
          <a:r>
            <a:rPr lang="ja-JP" altLang="en-US" sz="1100" b="0" i="0" baseline="0">
              <a:solidFill>
                <a:schemeClr val="dk1"/>
              </a:solidFill>
              <a:effectLst/>
              <a:latin typeface="+mn-lt"/>
              <a:ea typeface="+mn-ea"/>
              <a:cs typeface="+mn-cs"/>
            </a:rPr>
            <a:t>市町村民税（法人税割）の減</a:t>
          </a:r>
          <a:r>
            <a:rPr lang="ja-JP" altLang="ja-JP" sz="1100" b="0" i="0" baseline="0">
              <a:solidFill>
                <a:schemeClr val="dk1"/>
              </a:solidFill>
              <a:effectLst/>
              <a:latin typeface="+mn-lt"/>
              <a:ea typeface="+mn-ea"/>
              <a:cs typeface="+mn-cs"/>
            </a:rPr>
            <a:t>等により</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し、基準財政需要額についても</a:t>
          </a:r>
          <a:r>
            <a:rPr lang="ja-JP" altLang="en-US" sz="1100" b="0" i="0" baseline="0">
              <a:solidFill>
                <a:schemeClr val="dk1"/>
              </a:solidFill>
              <a:effectLst/>
              <a:latin typeface="+mn-lt"/>
              <a:ea typeface="+mn-ea"/>
              <a:cs typeface="+mn-cs"/>
            </a:rPr>
            <a:t>包括算定経費</a:t>
          </a:r>
          <a:r>
            <a:rPr lang="ja-JP" altLang="ja-JP" sz="1100" b="0" i="0" baseline="0">
              <a:solidFill>
                <a:schemeClr val="dk1"/>
              </a:solidFill>
              <a:effectLst/>
              <a:latin typeface="+mn-lt"/>
              <a:ea typeface="+mn-ea"/>
              <a:cs typeface="+mn-cs"/>
            </a:rPr>
            <a:t>などにより</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したことから、単年度で積算する財政力指数</a:t>
          </a:r>
          <a:r>
            <a:rPr lang="ja-JP" altLang="en-US" sz="1100" b="0" i="0" baseline="0">
              <a:solidFill>
                <a:schemeClr val="dk1"/>
              </a:solidFill>
              <a:effectLst/>
              <a:latin typeface="+mn-lt"/>
              <a:ea typeface="+mn-ea"/>
              <a:cs typeface="+mn-cs"/>
            </a:rPr>
            <a:t>は昨年度から△</a:t>
          </a:r>
          <a:r>
            <a:rPr lang="en-US" altLang="ja-JP" sz="1100" b="0" i="0" baseline="0">
              <a:solidFill>
                <a:schemeClr val="dk1"/>
              </a:solidFill>
              <a:effectLst/>
              <a:latin typeface="+mn-lt"/>
              <a:ea typeface="+mn-ea"/>
              <a:cs typeface="+mn-cs"/>
            </a:rPr>
            <a:t>0.003</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やや</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傾向とな</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カ年平均で</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昨年度から</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0.64</a:t>
          </a:r>
          <a:r>
            <a:rPr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全国平均を上回っているものの、類似団体内平均及び県平均を下回っているため、</a:t>
          </a:r>
          <a:r>
            <a:rPr lang="ja-JP" altLang="ja-JP" sz="1100" b="0" i="0" baseline="0">
              <a:solidFill>
                <a:schemeClr val="dk1"/>
              </a:solidFill>
              <a:effectLst/>
              <a:latin typeface="+mn-lt"/>
              <a:ea typeface="+mn-ea"/>
              <a:cs typeface="+mn-cs"/>
            </a:rPr>
            <a:t>歳出全般にわたる経費の削減等に取り組み</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経常経費の縮減を図り、歳入では市税等経常一般財源の確保に努める。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132645</xdr:rowOff>
    </xdr:from>
    <xdr:to>
      <xdr:col>7</xdr:col>
      <xdr:colOff>152400</xdr:colOff>
      <xdr:row>42</xdr:row>
      <xdr:rowOff>146050</xdr:rowOff>
    </xdr:to>
    <xdr:cxnSp macro="">
      <xdr:nvCxnSpPr>
        <xdr:cNvPr id="67" name="直線コネクタ 66"/>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159455</xdr:rowOff>
    </xdr:to>
    <xdr:cxnSp macro="">
      <xdr:nvCxnSpPr>
        <xdr:cNvPr id="70" name="直線コネクタ 69"/>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132645</xdr:rowOff>
    </xdr:from>
    <xdr:to>
      <xdr:col>4</xdr:col>
      <xdr:colOff>482600</xdr:colOff>
      <xdr:row>42</xdr:row>
      <xdr:rowOff>159455</xdr:rowOff>
    </xdr:to>
    <xdr:cxnSp macro="">
      <xdr:nvCxnSpPr>
        <xdr:cNvPr id="73" name="直線コネクタ 72"/>
        <xdr:cNvCxnSpPr/>
      </xdr:nvCxnSpPr>
      <xdr:spPr>
        <a:xfrm>
          <a:off x="2336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132645</xdr:rowOff>
    </xdr:to>
    <xdr:cxnSp macro="">
      <xdr:nvCxnSpPr>
        <xdr:cNvPr id="76" name="直線コネクタ 75"/>
        <xdr:cNvCxnSpPr/>
      </xdr:nvCxnSpPr>
      <xdr:spPr>
        <a:xfrm>
          <a:off x="1447800" y="72933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81845</xdr:rowOff>
    </xdr:from>
    <xdr:to>
      <xdr:col>7</xdr:col>
      <xdr:colOff>203200</xdr:colOff>
      <xdr:row>43</xdr:row>
      <xdr:rowOff>11995</xdr:rowOff>
    </xdr:to>
    <xdr:sp macro="" textlink="">
      <xdr:nvSpPr>
        <xdr:cNvPr id="86" name="円/楕円 85"/>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53922</xdr:rowOff>
    </xdr:from>
    <xdr:ext cx="762000" cy="259045"/>
    <xdr:sp macro="" textlink="">
      <xdr:nvSpPr>
        <xdr:cNvPr id="87"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0" name="円/楕円 89"/>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1" name="テキスト ボックス 90"/>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81845</xdr:rowOff>
    </xdr:from>
    <xdr:to>
      <xdr:col>3</xdr:col>
      <xdr:colOff>330200</xdr:colOff>
      <xdr:row>43</xdr:row>
      <xdr:rowOff>11995</xdr:rowOff>
    </xdr:to>
    <xdr:sp macro="" textlink="">
      <xdr:nvSpPr>
        <xdr:cNvPr id="92" name="円/楕円 91"/>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168222</xdr:rowOff>
    </xdr:from>
    <xdr:ext cx="762000" cy="259045"/>
    <xdr:sp macro="" textlink="">
      <xdr:nvSpPr>
        <xdr:cNvPr id="93" name="テキスト ボックス 92"/>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4" name="円/楕円 93"/>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95" name="テキスト ボックス 94"/>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a:t>
          </a:r>
          <a:r>
            <a:rPr lang="ja-JP" altLang="en-US"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ポイント改善し</a:t>
          </a:r>
          <a:r>
            <a:rPr lang="ja-JP" altLang="ja-JP" sz="1100" b="0" i="0" baseline="0">
              <a:solidFill>
                <a:schemeClr val="dk1"/>
              </a:solidFill>
              <a:effectLst/>
              <a:latin typeface="+mn-lt"/>
              <a:ea typeface="+mn-ea"/>
              <a:cs typeface="+mn-cs"/>
            </a:rPr>
            <a:t>た。これは、人件費、</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等の減などから分子である経常経費充当一般財源が減少し、</a:t>
          </a:r>
          <a:r>
            <a:rPr lang="ja-JP" altLang="en-US" sz="1100" b="0" i="0" baseline="0">
              <a:solidFill>
                <a:schemeClr val="dk1"/>
              </a:solidFill>
              <a:effectLst/>
              <a:latin typeface="+mn-lt"/>
              <a:ea typeface="+mn-ea"/>
              <a:cs typeface="+mn-cs"/>
            </a:rPr>
            <a:t>地方税や地方消費税交付金</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により、経常一般財源等が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し、分母</a:t>
          </a:r>
          <a:r>
            <a:rPr lang="ja-JP" altLang="en-US" sz="1100" b="0" i="0" baseline="0">
              <a:solidFill>
                <a:schemeClr val="dk1"/>
              </a:solidFill>
              <a:effectLst/>
              <a:latin typeface="+mn-lt"/>
              <a:ea typeface="+mn-ea"/>
              <a:cs typeface="+mn-cs"/>
            </a:rPr>
            <a:t>が増加</a:t>
          </a:r>
          <a:r>
            <a:rPr lang="ja-JP" altLang="ja-JP" sz="1100" b="0" i="0" baseline="0">
              <a:solidFill>
                <a:schemeClr val="dk1"/>
              </a:solidFill>
              <a:effectLst/>
              <a:latin typeface="+mn-lt"/>
              <a:ea typeface="+mn-ea"/>
              <a:cs typeface="+mn-cs"/>
            </a:rPr>
            <a:t>したことが</a:t>
          </a:r>
          <a:r>
            <a:rPr lang="ja-JP" altLang="en-US" sz="1100" b="0" i="0" baseline="0">
              <a:solidFill>
                <a:schemeClr val="dk1"/>
              </a:solidFill>
              <a:effectLst/>
              <a:latin typeface="+mn-lt"/>
              <a:ea typeface="+mn-ea"/>
              <a:cs typeface="+mn-cs"/>
            </a:rPr>
            <a:t>比率が下がる</a:t>
          </a:r>
          <a:r>
            <a:rPr lang="ja-JP" altLang="ja-JP" sz="1100" b="0" i="0" baseline="0">
              <a:solidFill>
                <a:schemeClr val="dk1"/>
              </a:solidFill>
              <a:effectLst/>
              <a:latin typeface="+mn-lt"/>
              <a:ea typeface="+mn-ea"/>
              <a:cs typeface="+mn-cs"/>
            </a:rPr>
            <a:t>主な要因となっている。しかしながら、類似団体平均を上回っているため、引き続き経常経費を全般的に見直し、財政構造の弾力性の確保に努める。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64</xdr:row>
      <xdr:rowOff>77978</xdr:rowOff>
    </xdr:to>
    <xdr:cxnSp macro="">
      <xdr:nvCxnSpPr>
        <xdr:cNvPr id="128" name="直線コネクタ 127"/>
        <xdr:cNvCxnSpPr/>
      </xdr:nvCxnSpPr>
      <xdr:spPr>
        <a:xfrm flipV="1">
          <a:off x="4114800" y="110073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77978</xdr:rowOff>
    </xdr:from>
    <xdr:to>
      <xdr:col>6</xdr:col>
      <xdr:colOff>0</xdr:colOff>
      <xdr:row>64</xdr:row>
      <xdr:rowOff>77978</xdr:rowOff>
    </xdr:to>
    <xdr:cxnSp macro="">
      <xdr:nvCxnSpPr>
        <xdr:cNvPr id="131" name="直線コネクタ 130"/>
        <xdr:cNvCxnSpPr/>
      </xdr:nvCxnSpPr>
      <xdr:spPr>
        <a:xfrm>
          <a:off x="3225800" y="11050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64</xdr:row>
      <xdr:rowOff>77978</xdr:rowOff>
    </xdr:to>
    <xdr:cxnSp macro="">
      <xdr:nvCxnSpPr>
        <xdr:cNvPr id="134" name="直線コネクタ 133"/>
        <xdr:cNvCxnSpPr/>
      </xdr:nvCxnSpPr>
      <xdr:spPr>
        <a:xfrm>
          <a:off x="2336800" y="1092047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63</xdr:row>
      <xdr:rowOff>167386</xdr:rowOff>
    </xdr:to>
    <xdr:cxnSp macro="">
      <xdr:nvCxnSpPr>
        <xdr:cNvPr id="137" name="直線コネクタ 136"/>
        <xdr:cNvCxnSpPr/>
      </xdr:nvCxnSpPr>
      <xdr:spPr>
        <a:xfrm flipV="1">
          <a:off x="1447800" y="1092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7" name="円/楕円 146"/>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48"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27178</xdr:rowOff>
    </xdr:from>
    <xdr:to>
      <xdr:col>6</xdr:col>
      <xdr:colOff>50800</xdr:colOff>
      <xdr:row>64</xdr:row>
      <xdr:rowOff>128778</xdr:rowOff>
    </xdr:to>
    <xdr:sp macro="" textlink="">
      <xdr:nvSpPr>
        <xdr:cNvPr id="149" name="円/楕円 148"/>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113555</xdr:rowOff>
    </xdr:from>
    <xdr:ext cx="736600" cy="259045"/>
    <xdr:sp macro="" textlink="">
      <xdr:nvSpPr>
        <xdr:cNvPr id="150" name="テキスト ボックス 149"/>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27178</xdr:rowOff>
    </xdr:from>
    <xdr:to>
      <xdr:col>4</xdr:col>
      <xdr:colOff>533400</xdr:colOff>
      <xdr:row>64</xdr:row>
      <xdr:rowOff>128778</xdr:rowOff>
    </xdr:to>
    <xdr:sp macro="" textlink="">
      <xdr:nvSpPr>
        <xdr:cNvPr id="151" name="円/楕円 150"/>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113555</xdr:rowOff>
    </xdr:from>
    <xdr:ext cx="762000" cy="259045"/>
    <xdr:sp macro="" textlink="">
      <xdr:nvSpPr>
        <xdr:cNvPr id="152" name="テキスト ボックス 151"/>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3" name="円/楕円 152"/>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4" name="テキスト ボックス 153"/>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116586</xdr:rowOff>
    </xdr:from>
    <xdr:to>
      <xdr:col>2</xdr:col>
      <xdr:colOff>127000</xdr:colOff>
      <xdr:row>64</xdr:row>
      <xdr:rowOff>46736</xdr:rowOff>
    </xdr:to>
    <xdr:sp macro="" textlink="">
      <xdr:nvSpPr>
        <xdr:cNvPr id="155" name="円/楕円 154"/>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31513</xdr:rowOff>
    </xdr:from>
    <xdr:ext cx="762000" cy="259045"/>
    <xdr:sp macro="" textlink="">
      <xdr:nvSpPr>
        <xdr:cNvPr id="156" name="テキスト ボックス 155"/>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金額は類似団体平均を下回っている。これは、ごみ処理業務や消防業務を一部事務組合で行っているためである。一部事務組合の人件費・物件費等に充てる負担金や下水道事業、介護保険事業などの公営企業会計の人件費・物件費等に充てる繰出金といった費用を合計した場合、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人当たりの金額は大幅に増加することになる。今後はこれらも含めた経費について、抑制していく必要がある。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167407</xdr:rowOff>
    </xdr:from>
    <xdr:to>
      <xdr:col>7</xdr:col>
      <xdr:colOff>152400</xdr:colOff>
      <xdr:row>81</xdr:row>
      <xdr:rowOff>4691</xdr:rowOff>
    </xdr:to>
    <xdr:cxnSp macro="">
      <xdr:nvCxnSpPr>
        <xdr:cNvPr id="189" name="直線コネクタ 188"/>
        <xdr:cNvCxnSpPr/>
      </xdr:nvCxnSpPr>
      <xdr:spPr>
        <a:xfrm>
          <a:off x="4114800" y="13883407"/>
          <a:ext cx="838200" cy="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167407</xdr:rowOff>
    </xdr:from>
    <xdr:to>
      <xdr:col>6</xdr:col>
      <xdr:colOff>0</xdr:colOff>
      <xdr:row>81</xdr:row>
      <xdr:rowOff>34</xdr:rowOff>
    </xdr:to>
    <xdr:cxnSp macro="">
      <xdr:nvCxnSpPr>
        <xdr:cNvPr id="192" name="直線コネクタ 191"/>
        <xdr:cNvCxnSpPr/>
      </xdr:nvCxnSpPr>
      <xdr:spPr>
        <a:xfrm flipV="1">
          <a:off x="3225800" y="13883407"/>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xdr:rowOff>
    </xdr:from>
    <xdr:to>
      <xdr:col>4</xdr:col>
      <xdr:colOff>482600</xdr:colOff>
      <xdr:row>81</xdr:row>
      <xdr:rowOff>7322</xdr:rowOff>
    </xdr:to>
    <xdr:cxnSp macro="">
      <xdr:nvCxnSpPr>
        <xdr:cNvPr id="195" name="直線コネクタ 194"/>
        <xdr:cNvCxnSpPr/>
      </xdr:nvCxnSpPr>
      <xdr:spPr>
        <a:xfrm flipV="1">
          <a:off x="2336800" y="13887484"/>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4586</xdr:rowOff>
    </xdr:from>
    <xdr:to>
      <xdr:col>3</xdr:col>
      <xdr:colOff>279400</xdr:colOff>
      <xdr:row>81</xdr:row>
      <xdr:rowOff>7322</xdr:rowOff>
    </xdr:to>
    <xdr:cxnSp macro="">
      <xdr:nvCxnSpPr>
        <xdr:cNvPr id="198" name="直線コネクタ 197"/>
        <xdr:cNvCxnSpPr/>
      </xdr:nvCxnSpPr>
      <xdr:spPr>
        <a:xfrm>
          <a:off x="1447800" y="13892036"/>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125341</xdr:rowOff>
    </xdr:from>
    <xdr:to>
      <xdr:col>7</xdr:col>
      <xdr:colOff>203200</xdr:colOff>
      <xdr:row>81</xdr:row>
      <xdr:rowOff>55491</xdr:rowOff>
    </xdr:to>
    <xdr:sp macro="" textlink="">
      <xdr:nvSpPr>
        <xdr:cNvPr id="208" name="円/楕円 207"/>
        <xdr:cNvSpPr/>
      </xdr:nvSpPr>
      <xdr:spPr>
        <a:xfrm>
          <a:off x="4902200" y="138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46618</xdr:rowOff>
    </xdr:from>
    <xdr:ext cx="762000" cy="259045"/>
    <xdr:sp macro="" textlink="">
      <xdr:nvSpPr>
        <xdr:cNvPr id="209" name="人件費・物件費等の状況該当値テキスト"/>
        <xdr:cNvSpPr txBox="1"/>
      </xdr:nvSpPr>
      <xdr:spPr>
        <a:xfrm>
          <a:off x="5041900" y="1376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102,288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116607</xdr:rowOff>
    </xdr:from>
    <xdr:to>
      <xdr:col>6</xdr:col>
      <xdr:colOff>50800</xdr:colOff>
      <xdr:row>81</xdr:row>
      <xdr:rowOff>46757</xdr:rowOff>
    </xdr:to>
    <xdr:sp macro="" textlink="">
      <xdr:nvSpPr>
        <xdr:cNvPr id="210" name="円/楕円 209"/>
        <xdr:cNvSpPr/>
      </xdr:nvSpPr>
      <xdr:spPr>
        <a:xfrm>
          <a:off x="4064000" y="138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56934</xdr:rowOff>
    </xdr:from>
    <xdr:ext cx="736600" cy="259045"/>
    <xdr:sp macro="" textlink="">
      <xdr:nvSpPr>
        <xdr:cNvPr id="211" name="テキスト ボックス 210"/>
        <xdr:cNvSpPr txBox="1"/>
      </xdr:nvSpPr>
      <xdr:spPr>
        <a:xfrm>
          <a:off x="3733800" y="13601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100,478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120684</xdr:rowOff>
    </xdr:from>
    <xdr:to>
      <xdr:col>4</xdr:col>
      <xdr:colOff>533400</xdr:colOff>
      <xdr:row>81</xdr:row>
      <xdr:rowOff>50834</xdr:rowOff>
    </xdr:to>
    <xdr:sp macro="" textlink="">
      <xdr:nvSpPr>
        <xdr:cNvPr id="212" name="円/楕円 211"/>
        <xdr:cNvSpPr/>
      </xdr:nvSpPr>
      <xdr:spPr>
        <a:xfrm>
          <a:off x="3175000" y="138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61011</xdr:rowOff>
    </xdr:from>
    <xdr:ext cx="762000" cy="259045"/>
    <xdr:sp macro="" textlink="">
      <xdr:nvSpPr>
        <xdr:cNvPr id="213" name="テキスト ボックス 212"/>
        <xdr:cNvSpPr txBox="1"/>
      </xdr:nvSpPr>
      <xdr:spPr>
        <a:xfrm>
          <a:off x="2844800" y="1360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101,323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127972</xdr:rowOff>
    </xdr:from>
    <xdr:to>
      <xdr:col>3</xdr:col>
      <xdr:colOff>330200</xdr:colOff>
      <xdr:row>81</xdr:row>
      <xdr:rowOff>58122</xdr:rowOff>
    </xdr:to>
    <xdr:sp macro="" textlink="">
      <xdr:nvSpPr>
        <xdr:cNvPr id="214" name="円/楕円 213"/>
        <xdr:cNvSpPr/>
      </xdr:nvSpPr>
      <xdr:spPr>
        <a:xfrm>
          <a:off x="2286000" y="138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68299</xdr:rowOff>
    </xdr:from>
    <xdr:ext cx="762000" cy="259045"/>
    <xdr:sp macro="" textlink="">
      <xdr:nvSpPr>
        <xdr:cNvPr id="215" name="テキスト ボックス 214"/>
        <xdr:cNvSpPr txBox="1"/>
      </xdr:nvSpPr>
      <xdr:spPr>
        <a:xfrm>
          <a:off x="1955800" y="136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125236</xdr:rowOff>
    </xdr:from>
    <xdr:to>
      <xdr:col>2</xdr:col>
      <xdr:colOff>127000</xdr:colOff>
      <xdr:row>81</xdr:row>
      <xdr:rowOff>55386</xdr:rowOff>
    </xdr:to>
    <xdr:sp macro="" textlink="">
      <xdr:nvSpPr>
        <xdr:cNvPr id="216" name="円/楕円 215"/>
        <xdr:cNvSpPr/>
      </xdr:nvSpPr>
      <xdr:spPr>
        <a:xfrm>
          <a:off x="1397000" y="13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65563</xdr:rowOff>
    </xdr:from>
    <xdr:ext cx="762000" cy="259045"/>
    <xdr:sp macro="" textlink="">
      <xdr:nvSpPr>
        <xdr:cNvPr id="217" name="テキスト ボックス 216"/>
        <xdr:cNvSpPr txBox="1"/>
      </xdr:nvSpPr>
      <xdr:spPr>
        <a:xfrm>
          <a:off x="1066800" y="1361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本市におけるラスパイレス指数は類似団体平均とほぼ同じであるが、平成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年度までの退職者数は、毎年平均</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人程度であり、採用者数も同程度であるため、横ばいが続いている。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87</xdr:row>
      <xdr:rowOff>50800</xdr:rowOff>
    </xdr:to>
    <xdr:cxnSp macro="">
      <xdr:nvCxnSpPr>
        <xdr:cNvPr id="246" name="直線コネクタ 245"/>
        <xdr:cNvCxnSpPr/>
      </xdr:nvCxnSpPr>
      <xdr:spPr>
        <a:xfrm flipV="1">
          <a:off x="17018000" y="13840884"/>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7"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8" name="直線コネクタ 247"/>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49"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0" name="直線コネクタ 249"/>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160161</xdr:rowOff>
    </xdr:from>
    <xdr:to>
      <xdr:col>24</xdr:col>
      <xdr:colOff>558800</xdr:colOff>
      <xdr:row>84</xdr:row>
      <xdr:rowOff>55739</xdr:rowOff>
    </xdr:to>
    <xdr:cxnSp macro="">
      <xdr:nvCxnSpPr>
        <xdr:cNvPr id="251" name="直線コネクタ 250"/>
        <xdr:cNvCxnSpPr/>
      </xdr:nvCxnSpPr>
      <xdr:spPr>
        <a:xfrm>
          <a:off x="16179800" y="143905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166105</xdr:rowOff>
    </xdr:from>
    <xdr:ext cx="762000" cy="259045"/>
    <xdr:sp macro="" textlink="">
      <xdr:nvSpPr>
        <xdr:cNvPr id="252" name="給与水準   （国との比較）平均値テキスト"/>
        <xdr:cNvSpPr txBox="1"/>
      </xdr:nvSpPr>
      <xdr:spPr>
        <a:xfrm>
          <a:off x="17106900" y="1422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160161</xdr:rowOff>
    </xdr:from>
    <xdr:to>
      <xdr:col>23</xdr:col>
      <xdr:colOff>406400</xdr:colOff>
      <xdr:row>90</xdr:row>
      <xdr:rowOff>45861</xdr:rowOff>
    </xdr:to>
    <xdr:cxnSp macro="">
      <xdr:nvCxnSpPr>
        <xdr:cNvPr id="254" name="直線コネクタ 253"/>
        <xdr:cNvCxnSpPr/>
      </xdr:nvCxnSpPr>
      <xdr:spPr>
        <a:xfrm flipV="1">
          <a:off x="15290800" y="14390511"/>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95955</xdr:rowOff>
    </xdr:from>
    <xdr:to>
      <xdr:col>23</xdr:col>
      <xdr:colOff>457200</xdr:colOff>
      <xdr:row>84</xdr:row>
      <xdr:rowOff>26105</xdr:rowOff>
    </xdr:to>
    <xdr:sp macro="" textlink="">
      <xdr:nvSpPr>
        <xdr:cNvPr id="255" name="フローチャート : 判断 254"/>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36282</xdr:rowOff>
    </xdr:from>
    <xdr:ext cx="736600" cy="259045"/>
    <xdr:sp macro="" textlink="">
      <xdr:nvSpPr>
        <xdr:cNvPr id="256" name="テキスト ボックス 255"/>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96661</xdr:rowOff>
    </xdr:from>
    <xdr:to>
      <xdr:col>22</xdr:col>
      <xdr:colOff>203200</xdr:colOff>
      <xdr:row>90</xdr:row>
      <xdr:rowOff>45861</xdr:rowOff>
    </xdr:to>
    <xdr:cxnSp macro="">
      <xdr:nvCxnSpPr>
        <xdr:cNvPr id="257" name="直線コネクタ 256"/>
        <xdr:cNvCxnSpPr/>
      </xdr:nvCxnSpPr>
      <xdr:spPr>
        <a:xfrm>
          <a:off x="14401800" y="153557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58" name="フローチャート : 判断 257"/>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80027</xdr:rowOff>
    </xdr:from>
    <xdr:ext cx="762000" cy="259045"/>
    <xdr:sp macro="" textlink="">
      <xdr:nvSpPr>
        <xdr:cNvPr id="259" name="テキスト ボックス 258"/>
        <xdr:cNvSpPr txBox="1"/>
      </xdr:nvSpPr>
      <xdr:spPr>
        <a:xfrm>
          <a:off x="14909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39511</xdr:rowOff>
    </xdr:from>
    <xdr:to>
      <xdr:col>21</xdr:col>
      <xdr:colOff>0</xdr:colOff>
      <xdr:row>89</xdr:row>
      <xdr:rowOff>96661</xdr:rowOff>
    </xdr:to>
    <xdr:cxnSp macro="">
      <xdr:nvCxnSpPr>
        <xdr:cNvPr id="260" name="直線コネクタ 259"/>
        <xdr:cNvCxnSpPr/>
      </xdr:nvCxnSpPr>
      <xdr:spPr>
        <a:xfrm>
          <a:off x="13512800" y="14269861"/>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2" name="テキスト ボックス 26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3" name="フローチャート : 判断 262"/>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64" name="テキスト ボックス 263"/>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70" name="円/楕円 269"/>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148466</xdr:rowOff>
    </xdr:from>
    <xdr:ext cx="762000" cy="259045"/>
    <xdr:sp macro="" textlink="">
      <xdr:nvSpPr>
        <xdr:cNvPr id="271" name="給与水準   （国との比較）該当値テキスト"/>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109361</xdr:rowOff>
    </xdr:from>
    <xdr:to>
      <xdr:col>23</xdr:col>
      <xdr:colOff>457200</xdr:colOff>
      <xdr:row>84</xdr:row>
      <xdr:rowOff>39511</xdr:rowOff>
    </xdr:to>
    <xdr:sp macro="" textlink="">
      <xdr:nvSpPr>
        <xdr:cNvPr id="272" name="円/楕円 271"/>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24288</xdr:rowOff>
    </xdr:from>
    <xdr:ext cx="736600" cy="259045"/>
    <xdr:sp macro="" textlink="">
      <xdr:nvSpPr>
        <xdr:cNvPr id="273" name="テキスト ボックス 272"/>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166511</xdr:rowOff>
    </xdr:from>
    <xdr:to>
      <xdr:col>22</xdr:col>
      <xdr:colOff>254000</xdr:colOff>
      <xdr:row>90</xdr:row>
      <xdr:rowOff>96661</xdr:rowOff>
    </xdr:to>
    <xdr:sp macro="" textlink="">
      <xdr:nvSpPr>
        <xdr:cNvPr id="274" name="円/楕円 273"/>
        <xdr:cNvSpPr/>
      </xdr:nvSpPr>
      <xdr:spPr>
        <a:xfrm>
          <a:off x="15240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81438</xdr:rowOff>
    </xdr:from>
    <xdr:ext cx="762000" cy="259045"/>
    <xdr:sp macro="" textlink="">
      <xdr:nvSpPr>
        <xdr:cNvPr id="275" name="テキスト ボックス 274"/>
        <xdr:cNvSpPr txBox="1"/>
      </xdr:nvSpPr>
      <xdr:spPr>
        <a:xfrm>
          <a:off x="14909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76" name="円/楕円 275"/>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77" name="テキスト ボックス 276"/>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78" name="円/楕円 277"/>
        <xdr:cNvSpPr/>
      </xdr:nvSpPr>
      <xdr:spPr>
        <a:xfrm>
          <a:off x="13462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100488</xdr:rowOff>
    </xdr:from>
    <xdr:ext cx="762000" cy="259045"/>
    <xdr:sp macro="" textlink="">
      <xdr:nvSpPr>
        <xdr:cNvPr id="279" name="テキスト ボックス 278"/>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社会の変化と共に住民の行政ニーズが多様化していく中で、地域住民の要望を把握しながら適正な定員管理に取り組んでいる。近年は横ばいであり、平成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年度数値の上昇も人口の減少によるものである。また、認定こども園の開設に伴い、福祉部門において若干職員が増になったが、農業部門及び教育部門において事務の合理化による削減を行った。</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137478</xdr:rowOff>
    </xdr:from>
    <xdr:to>
      <xdr:col>24</xdr:col>
      <xdr:colOff>558800</xdr:colOff>
      <xdr:row>61</xdr:row>
      <xdr:rowOff>153564</xdr:rowOff>
    </xdr:to>
    <xdr:cxnSp macro="">
      <xdr:nvCxnSpPr>
        <xdr:cNvPr id="314" name="直線コネクタ 313"/>
        <xdr:cNvCxnSpPr/>
      </xdr:nvCxnSpPr>
      <xdr:spPr>
        <a:xfrm>
          <a:off x="16179800" y="1059592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5"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125413</xdr:rowOff>
    </xdr:from>
    <xdr:to>
      <xdr:col>23</xdr:col>
      <xdr:colOff>406400</xdr:colOff>
      <xdr:row>61</xdr:row>
      <xdr:rowOff>137478</xdr:rowOff>
    </xdr:to>
    <xdr:cxnSp macro="">
      <xdr:nvCxnSpPr>
        <xdr:cNvPr id="317" name="直線コネクタ 316"/>
        <xdr:cNvCxnSpPr/>
      </xdr:nvCxnSpPr>
      <xdr:spPr>
        <a:xfrm>
          <a:off x="15290800" y="105838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19" name="テキスト ボックス 318"/>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125413</xdr:rowOff>
    </xdr:from>
    <xdr:to>
      <xdr:col>22</xdr:col>
      <xdr:colOff>203200</xdr:colOff>
      <xdr:row>62</xdr:row>
      <xdr:rowOff>28363</xdr:rowOff>
    </xdr:to>
    <xdr:cxnSp macro="">
      <xdr:nvCxnSpPr>
        <xdr:cNvPr id="320" name="直線コネクタ 319"/>
        <xdr:cNvCxnSpPr/>
      </xdr:nvCxnSpPr>
      <xdr:spPr>
        <a:xfrm flipV="1">
          <a:off x="14401800" y="10583863"/>
          <a:ext cx="889000" cy="7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2" name="テキスト ボックス 321"/>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8255</xdr:rowOff>
    </xdr:from>
    <xdr:to>
      <xdr:col>21</xdr:col>
      <xdr:colOff>0</xdr:colOff>
      <xdr:row>62</xdr:row>
      <xdr:rowOff>28363</xdr:rowOff>
    </xdr:to>
    <xdr:cxnSp macro="">
      <xdr:nvCxnSpPr>
        <xdr:cNvPr id="323" name="直線コネクタ 322"/>
        <xdr:cNvCxnSpPr/>
      </xdr:nvCxnSpPr>
      <xdr:spPr>
        <a:xfrm>
          <a:off x="13512800" y="1063815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5" name="テキスト ボックス 324"/>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7" name="テキスト ボックス 326"/>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102764</xdr:rowOff>
    </xdr:from>
    <xdr:to>
      <xdr:col>24</xdr:col>
      <xdr:colOff>609600</xdr:colOff>
      <xdr:row>62</xdr:row>
      <xdr:rowOff>32914</xdr:rowOff>
    </xdr:to>
    <xdr:sp macro="" textlink="">
      <xdr:nvSpPr>
        <xdr:cNvPr id="333" name="円/楕円 332"/>
        <xdr:cNvSpPr/>
      </xdr:nvSpPr>
      <xdr:spPr>
        <a:xfrm>
          <a:off x="169672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119291</xdr:rowOff>
    </xdr:from>
    <xdr:ext cx="762000" cy="259045"/>
    <xdr:sp macro="" textlink="">
      <xdr:nvSpPr>
        <xdr:cNvPr id="334" name="定員管理の状況該当値テキスト"/>
        <xdr:cNvSpPr txBox="1"/>
      </xdr:nvSpPr>
      <xdr:spPr>
        <a:xfrm>
          <a:off x="17106900" y="1040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86678</xdr:rowOff>
    </xdr:from>
    <xdr:to>
      <xdr:col>23</xdr:col>
      <xdr:colOff>457200</xdr:colOff>
      <xdr:row>62</xdr:row>
      <xdr:rowOff>16828</xdr:rowOff>
    </xdr:to>
    <xdr:sp macro="" textlink="">
      <xdr:nvSpPr>
        <xdr:cNvPr id="335" name="円/楕円 334"/>
        <xdr:cNvSpPr/>
      </xdr:nvSpPr>
      <xdr:spPr>
        <a:xfrm>
          <a:off x="16129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27005</xdr:rowOff>
    </xdr:from>
    <xdr:ext cx="736600" cy="259045"/>
    <xdr:sp macro="" textlink="">
      <xdr:nvSpPr>
        <xdr:cNvPr id="336" name="テキスト ボックス 335"/>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74613</xdr:rowOff>
    </xdr:from>
    <xdr:to>
      <xdr:col>22</xdr:col>
      <xdr:colOff>254000</xdr:colOff>
      <xdr:row>62</xdr:row>
      <xdr:rowOff>4763</xdr:rowOff>
    </xdr:to>
    <xdr:sp macro="" textlink="">
      <xdr:nvSpPr>
        <xdr:cNvPr id="337" name="円/楕円 336"/>
        <xdr:cNvSpPr/>
      </xdr:nvSpPr>
      <xdr:spPr>
        <a:xfrm>
          <a:off x="15240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14940</xdr:rowOff>
    </xdr:from>
    <xdr:ext cx="762000" cy="259045"/>
    <xdr:sp macro="" textlink="">
      <xdr:nvSpPr>
        <xdr:cNvPr id="338" name="テキスト ボックス 337"/>
        <xdr:cNvSpPr txBox="1"/>
      </xdr:nvSpPr>
      <xdr:spPr>
        <a:xfrm>
          <a:off x="14909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149013</xdr:rowOff>
    </xdr:from>
    <xdr:to>
      <xdr:col>21</xdr:col>
      <xdr:colOff>50800</xdr:colOff>
      <xdr:row>62</xdr:row>
      <xdr:rowOff>79163</xdr:rowOff>
    </xdr:to>
    <xdr:sp macro="" textlink="">
      <xdr:nvSpPr>
        <xdr:cNvPr id="339" name="円/楕円 338"/>
        <xdr:cNvSpPr/>
      </xdr:nvSpPr>
      <xdr:spPr>
        <a:xfrm>
          <a:off x="14351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89340</xdr:rowOff>
    </xdr:from>
    <xdr:ext cx="762000" cy="259045"/>
    <xdr:sp macro="" textlink="">
      <xdr:nvSpPr>
        <xdr:cNvPr id="340" name="テキスト ボックス 339"/>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128905</xdr:rowOff>
    </xdr:from>
    <xdr:to>
      <xdr:col>19</xdr:col>
      <xdr:colOff>533400</xdr:colOff>
      <xdr:row>62</xdr:row>
      <xdr:rowOff>59055</xdr:rowOff>
    </xdr:to>
    <xdr:sp macro="" textlink="">
      <xdr:nvSpPr>
        <xdr:cNvPr id="341" name="円/楕円 340"/>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69232</xdr:rowOff>
    </xdr:from>
    <xdr:ext cx="762000" cy="259045"/>
    <xdr:sp macro="" textlink="">
      <xdr:nvSpPr>
        <xdr:cNvPr id="342" name="テキスト ボックス 341"/>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実質公債費比率は、前年度から</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a:t>
          </a:r>
          <a:r>
            <a:rPr lang="ja-JP" altLang="ja-JP" sz="1100" b="0" i="0" baseline="0">
              <a:solidFill>
                <a:schemeClr val="dk1"/>
              </a:solidFill>
              <a:effectLst/>
              <a:latin typeface="+mn-lt"/>
              <a:ea typeface="+mn-ea"/>
              <a:cs typeface="+mn-cs"/>
            </a:rPr>
            <a:t>イントの減となっており、引き続き類似団体平均を下回っている。これは、分子となる公債費等において常総衛生組合の償還終了に伴い減し、分母となる標準財政規模も臨時財政対策債等により減となり、分子の減の額が大きいことが要因となっている。今後、新市建設計画に基づく事業の実施により公債費の増加が見込まれるため、事業内容の検討を行い、適量・適切な事業を実施することにより、引き続き水準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0" name="直線コネクタ 369"/>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1"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2" name="直線コネクタ 371"/>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140546</xdr:rowOff>
    </xdr:from>
    <xdr:to>
      <xdr:col>24</xdr:col>
      <xdr:colOff>558800</xdr:colOff>
      <xdr:row>42</xdr:row>
      <xdr:rowOff>9313</xdr:rowOff>
    </xdr:to>
    <xdr:cxnSp macro="">
      <xdr:nvCxnSpPr>
        <xdr:cNvPr id="375" name="直線コネクタ 374"/>
        <xdr:cNvCxnSpPr/>
      </xdr:nvCxnSpPr>
      <xdr:spPr>
        <a:xfrm flipV="1">
          <a:off x="16179800" y="71699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158344</xdr:rowOff>
    </xdr:from>
    <xdr:ext cx="762000" cy="259045"/>
    <xdr:sp macro="" textlink="">
      <xdr:nvSpPr>
        <xdr:cNvPr id="376"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7" name="フローチャート : 判断 37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9313</xdr:rowOff>
    </xdr:from>
    <xdr:to>
      <xdr:col>23</xdr:col>
      <xdr:colOff>406400</xdr:colOff>
      <xdr:row>42</xdr:row>
      <xdr:rowOff>57573</xdr:rowOff>
    </xdr:to>
    <xdr:cxnSp macro="">
      <xdr:nvCxnSpPr>
        <xdr:cNvPr id="378" name="直線コネクタ 377"/>
        <xdr:cNvCxnSpPr/>
      </xdr:nvCxnSpPr>
      <xdr:spPr>
        <a:xfrm flipV="1">
          <a:off x="15290800" y="721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79" name="フローチャート : 判断 378"/>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380" name="テキスト ボックス 379"/>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42</xdr:row>
      <xdr:rowOff>113877</xdr:rowOff>
    </xdr:to>
    <xdr:cxnSp macro="">
      <xdr:nvCxnSpPr>
        <xdr:cNvPr id="381" name="直線コネクタ 380"/>
        <xdr:cNvCxnSpPr/>
      </xdr:nvCxnSpPr>
      <xdr:spPr>
        <a:xfrm flipV="1">
          <a:off x="14401800" y="725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2" name="フローチャート : 判断 381"/>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83" name="テキスト ボックス 382"/>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113877</xdr:rowOff>
    </xdr:from>
    <xdr:to>
      <xdr:col>21</xdr:col>
      <xdr:colOff>0</xdr:colOff>
      <xdr:row>42</xdr:row>
      <xdr:rowOff>170180</xdr:rowOff>
    </xdr:to>
    <xdr:cxnSp macro="">
      <xdr:nvCxnSpPr>
        <xdr:cNvPr id="384" name="直線コネクタ 383"/>
        <xdr:cNvCxnSpPr/>
      </xdr:nvCxnSpPr>
      <xdr:spPr>
        <a:xfrm flipV="1">
          <a:off x="13512800" y="73147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5" name="フローチャート : 判断 384"/>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386" name="テキスト ボックス 385"/>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7" name="フローチャート : 判断 386"/>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88" name="テキスト ボックス 387"/>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89746</xdr:rowOff>
    </xdr:from>
    <xdr:to>
      <xdr:col>24</xdr:col>
      <xdr:colOff>609600</xdr:colOff>
      <xdr:row>42</xdr:row>
      <xdr:rowOff>19896</xdr:rowOff>
    </xdr:to>
    <xdr:sp macro="" textlink="">
      <xdr:nvSpPr>
        <xdr:cNvPr id="394" name="円/楕円 393"/>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106273</xdr:rowOff>
    </xdr:from>
    <xdr:ext cx="762000" cy="259045"/>
    <xdr:sp macro="" textlink="">
      <xdr:nvSpPr>
        <xdr:cNvPr id="395" name="公債費負担の状況該当値テキスト"/>
        <xdr:cNvSpPr txBox="1"/>
      </xdr:nvSpPr>
      <xdr:spPr>
        <a:xfrm>
          <a:off x="171069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129963</xdr:rowOff>
    </xdr:from>
    <xdr:to>
      <xdr:col>23</xdr:col>
      <xdr:colOff>457200</xdr:colOff>
      <xdr:row>42</xdr:row>
      <xdr:rowOff>60113</xdr:rowOff>
    </xdr:to>
    <xdr:sp macro="" textlink="">
      <xdr:nvSpPr>
        <xdr:cNvPr id="396" name="円/楕円 395"/>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70290</xdr:rowOff>
    </xdr:from>
    <xdr:ext cx="736600" cy="259045"/>
    <xdr:sp macro="" textlink="">
      <xdr:nvSpPr>
        <xdr:cNvPr id="397" name="テキスト ボックス 396"/>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398" name="円/楕円 397"/>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118550</xdr:rowOff>
    </xdr:from>
    <xdr:ext cx="762000" cy="259045"/>
    <xdr:sp macro="" textlink="">
      <xdr:nvSpPr>
        <xdr:cNvPr id="399" name="テキスト ボックス 398"/>
        <xdr:cNvSpPr txBox="1"/>
      </xdr:nvSpPr>
      <xdr:spPr>
        <a:xfrm>
          <a:off x="14909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63077</xdr:rowOff>
    </xdr:from>
    <xdr:to>
      <xdr:col>21</xdr:col>
      <xdr:colOff>50800</xdr:colOff>
      <xdr:row>42</xdr:row>
      <xdr:rowOff>164677</xdr:rowOff>
    </xdr:to>
    <xdr:sp macro="" textlink="">
      <xdr:nvSpPr>
        <xdr:cNvPr id="400" name="円/楕円 399"/>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3404</xdr:rowOff>
    </xdr:from>
    <xdr:ext cx="762000" cy="259045"/>
    <xdr:sp macro="" textlink="">
      <xdr:nvSpPr>
        <xdr:cNvPr id="401" name="テキスト ボックス 400"/>
        <xdr:cNvSpPr txBox="1"/>
      </xdr:nvSpPr>
      <xdr:spPr>
        <a:xfrm>
          <a:off x="14020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2" name="円/楕円 401"/>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403" name="テキスト ボックス 402"/>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当市の将来負担比率は、</a:t>
          </a:r>
          <a:r>
            <a:rPr lang="en-US" altLang="ja-JP" sz="1100" b="0" i="0" baseline="0">
              <a:solidFill>
                <a:schemeClr val="dk1"/>
              </a:solidFill>
              <a:effectLst/>
              <a:latin typeface="+mn-lt"/>
              <a:ea typeface="+mn-ea"/>
              <a:cs typeface="+mn-cs"/>
            </a:rPr>
            <a:t>64.3%</a:t>
          </a:r>
          <a:r>
            <a:rPr lang="ja-JP" altLang="ja-JP" sz="1100" b="0" i="0" baseline="0">
              <a:solidFill>
                <a:schemeClr val="dk1"/>
              </a:solidFill>
              <a:effectLst/>
              <a:latin typeface="+mn-lt"/>
              <a:ea typeface="+mn-ea"/>
              <a:cs typeface="+mn-cs"/>
            </a:rPr>
            <a:t>と類似団体・県・全国平均を上回っている。前年度から</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ポイント増加した主な要因は、将来負担額である</a:t>
          </a:r>
          <a:r>
            <a:rPr lang="ja-JP" altLang="en-US" sz="1100" b="0" i="0" baseline="0">
              <a:solidFill>
                <a:schemeClr val="dk1"/>
              </a:solidFill>
              <a:effectLst/>
              <a:latin typeface="+mn-lt"/>
              <a:ea typeface="+mn-ea"/>
              <a:cs typeface="+mn-cs"/>
            </a:rPr>
            <a:t>臨時財政対策債・合併特例債</a:t>
          </a:r>
          <a:r>
            <a:rPr lang="ja-JP" altLang="ja-JP" sz="1100" b="0" i="0" baseline="0">
              <a:solidFill>
                <a:schemeClr val="dk1"/>
              </a:solidFill>
              <a:effectLst/>
              <a:latin typeface="+mn-lt"/>
              <a:ea typeface="+mn-ea"/>
              <a:cs typeface="+mn-cs"/>
            </a:rPr>
            <a:t>の増、充当可能財源である</a:t>
          </a:r>
          <a:r>
            <a:rPr lang="ja-JP" altLang="en-US" sz="1100" b="0" i="0" baseline="0">
              <a:solidFill>
                <a:schemeClr val="dk1"/>
              </a:solidFill>
              <a:effectLst/>
              <a:latin typeface="+mn-lt"/>
              <a:ea typeface="+mn-ea"/>
              <a:cs typeface="+mn-cs"/>
            </a:rPr>
            <a:t>基準財政需要額算入見込み額も増しているものの、それ以上に地方債現在高が増していること</a:t>
          </a:r>
          <a:r>
            <a:rPr lang="ja-JP" altLang="ja-JP" sz="1100" b="0" i="0" baseline="0">
              <a:solidFill>
                <a:schemeClr val="dk1"/>
              </a:solidFill>
              <a:effectLst/>
              <a:latin typeface="+mn-lt"/>
              <a:ea typeface="+mn-ea"/>
              <a:cs typeface="+mn-cs"/>
            </a:rPr>
            <a:t>により分子が増し、市税等の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収により、分母である標準財政規模も</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比率が増加している。今後は将来の負担を軽減するよう財政の健全化に努める。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4" name="直線コネクタ 433"/>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5"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6" name="直線コネクタ 435"/>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59267</xdr:rowOff>
    </xdr:from>
    <xdr:to>
      <xdr:col>24</xdr:col>
      <xdr:colOff>558800</xdr:colOff>
      <xdr:row>17</xdr:row>
      <xdr:rowOff>137402</xdr:rowOff>
    </xdr:to>
    <xdr:cxnSp macro="">
      <xdr:nvCxnSpPr>
        <xdr:cNvPr id="439" name="直線コネクタ 438"/>
        <xdr:cNvCxnSpPr/>
      </xdr:nvCxnSpPr>
      <xdr:spPr>
        <a:xfrm>
          <a:off x="16179800" y="2973917"/>
          <a:ext cx="8382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0"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166370</xdr:rowOff>
    </xdr:from>
    <xdr:to>
      <xdr:col>23</xdr:col>
      <xdr:colOff>406400</xdr:colOff>
      <xdr:row>17</xdr:row>
      <xdr:rowOff>59267</xdr:rowOff>
    </xdr:to>
    <xdr:cxnSp macro="">
      <xdr:nvCxnSpPr>
        <xdr:cNvPr id="442" name="直線コネクタ 441"/>
        <xdr:cNvCxnSpPr/>
      </xdr:nvCxnSpPr>
      <xdr:spPr>
        <a:xfrm>
          <a:off x="15290800" y="29095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3" name="フローチャート : 判断 442"/>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4" name="テキスト ボックス 443"/>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166370</xdr:rowOff>
    </xdr:from>
    <xdr:to>
      <xdr:col>22</xdr:col>
      <xdr:colOff>203200</xdr:colOff>
      <xdr:row>17</xdr:row>
      <xdr:rowOff>21348</xdr:rowOff>
    </xdr:to>
    <xdr:cxnSp macro="">
      <xdr:nvCxnSpPr>
        <xdr:cNvPr id="445" name="直線コネクタ 444"/>
        <xdr:cNvCxnSpPr/>
      </xdr:nvCxnSpPr>
      <xdr:spPr>
        <a:xfrm flipV="1">
          <a:off x="14401800" y="290957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6" name="フローチャート : 判断 445"/>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38540</xdr:rowOff>
    </xdr:from>
    <xdr:ext cx="762000" cy="259045"/>
    <xdr:sp macro="" textlink="">
      <xdr:nvSpPr>
        <xdr:cNvPr id="447" name="テキスト ボックス 446"/>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21348</xdr:rowOff>
    </xdr:from>
    <xdr:to>
      <xdr:col>21</xdr:col>
      <xdr:colOff>0</xdr:colOff>
      <xdr:row>17</xdr:row>
      <xdr:rowOff>122464</xdr:rowOff>
    </xdr:to>
    <xdr:cxnSp macro="">
      <xdr:nvCxnSpPr>
        <xdr:cNvPr id="448" name="直線コネクタ 447"/>
        <xdr:cNvCxnSpPr/>
      </xdr:nvCxnSpPr>
      <xdr:spPr>
        <a:xfrm flipV="1">
          <a:off x="13512800" y="2935998"/>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107483</xdr:rowOff>
    </xdr:from>
    <xdr:ext cx="762000" cy="259045"/>
    <xdr:sp macro="" textlink="">
      <xdr:nvSpPr>
        <xdr:cNvPr id="450" name="テキスト ボックス 449"/>
        <xdr:cNvSpPr txBox="1"/>
      </xdr:nvSpPr>
      <xdr:spPr>
        <a:xfrm>
          <a:off x="14020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1" name="フローチャート : 判断 450"/>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154110</xdr:rowOff>
    </xdr:from>
    <xdr:ext cx="762000" cy="259045"/>
    <xdr:sp macro="" textlink="">
      <xdr:nvSpPr>
        <xdr:cNvPr id="452" name="テキスト ボックス 451"/>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86602</xdr:rowOff>
    </xdr:from>
    <xdr:to>
      <xdr:col>24</xdr:col>
      <xdr:colOff>609600</xdr:colOff>
      <xdr:row>18</xdr:row>
      <xdr:rowOff>16752</xdr:rowOff>
    </xdr:to>
    <xdr:sp macro="" textlink="">
      <xdr:nvSpPr>
        <xdr:cNvPr id="458" name="円/楕円 457"/>
        <xdr:cNvSpPr/>
      </xdr:nvSpPr>
      <xdr:spPr>
        <a:xfrm>
          <a:off x="16967200" y="30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58679</xdr:rowOff>
    </xdr:from>
    <xdr:ext cx="762000" cy="259045"/>
    <xdr:sp macro="" textlink="">
      <xdr:nvSpPr>
        <xdr:cNvPr id="459" name="将来負担の状況該当値テキスト"/>
        <xdr:cNvSpPr txBox="1"/>
      </xdr:nvSpPr>
      <xdr:spPr>
        <a:xfrm>
          <a:off x="17106900" y="297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8467</xdr:rowOff>
    </xdr:from>
    <xdr:to>
      <xdr:col>23</xdr:col>
      <xdr:colOff>457200</xdr:colOff>
      <xdr:row>17</xdr:row>
      <xdr:rowOff>110067</xdr:rowOff>
    </xdr:to>
    <xdr:sp macro="" textlink="">
      <xdr:nvSpPr>
        <xdr:cNvPr id="460" name="円/楕円 459"/>
        <xdr:cNvSpPr/>
      </xdr:nvSpPr>
      <xdr:spPr>
        <a:xfrm>
          <a:off x="16129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94844</xdr:rowOff>
    </xdr:from>
    <xdr:ext cx="736600" cy="259045"/>
    <xdr:sp macro="" textlink="">
      <xdr:nvSpPr>
        <xdr:cNvPr id="461" name="テキスト ボックス 460"/>
        <xdr:cNvSpPr txBox="1"/>
      </xdr:nvSpPr>
      <xdr:spPr>
        <a:xfrm>
          <a:off x="15798800" y="300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115570</xdr:rowOff>
    </xdr:from>
    <xdr:to>
      <xdr:col>22</xdr:col>
      <xdr:colOff>254000</xdr:colOff>
      <xdr:row>17</xdr:row>
      <xdr:rowOff>45720</xdr:rowOff>
    </xdr:to>
    <xdr:sp macro="" textlink="">
      <xdr:nvSpPr>
        <xdr:cNvPr id="462" name="円/楕円 461"/>
        <xdr:cNvSpPr/>
      </xdr:nvSpPr>
      <xdr:spPr>
        <a:xfrm>
          <a:off x="15240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55897</xdr:rowOff>
    </xdr:from>
    <xdr:ext cx="762000" cy="259045"/>
    <xdr:sp macro="" textlink="">
      <xdr:nvSpPr>
        <xdr:cNvPr id="463" name="テキスト ボックス 462"/>
        <xdr:cNvSpPr txBox="1"/>
      </xdr:nvSpPr>
      <xdr:spPr>
        <a:xfrm>
          <a:off x="14909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141998</xdr:rowOff>
    </xdr:from>
    <xdr:to>
      <xdr:col>21</xdr:col>
      <xdr:colOff>50800</xdr:colOff>
      <xdr:row>17</xdr:row>
      <xdr:rowOff>72148</xdr:rowOff>
    </xdr:to>
    <xdr:sp macro="" textlink="">
      <xdr:nvSpPr>
        <xdr:cNvPr id="464" name="円/楕円 463"/>
        <xdr:cNvSpPr/>
      </xdr:nvSpPr>
      <xdr:spPr>
        <a:xfrm>
          <a:off x="14351000" y="288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82325</xdr:rowOff>
    </xdr:from>
    <xdr:ext cx="762000" cy="259045"/>
    <xdr:sp macro="" textlink="">
      <xdr:nvSpPr>
        <xdr:cNvPr id="465" name="テキスト ボックス 464"/>
        <xdr:cNvSpPr txBox="1"/>
      </xdr:nvSpPr>
      <xdr:spPr>
        <a:xfrm>
          <a:off x="14020800" y="265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71664</xdr:rowOff>
    </xdr:from>
    <xdr:to>
      <xdr:col>19</xdr:col>
      <xdr:colOff>533400</xdr:colOff>
      <xdr:row>18</xdr:row>
      <xdr:rowOff>1814</xdr:rowOff>
    </xdr:to>
    <xdr:sp macro="" textlink="">
      <xdr:nvSpPr>
        <xdr:cNvPr id="466" name="円/楕円 465"/>
        <xdr:cNvSpPr/>
      </xdr:nvSpPr>
      <xdr:spPr>
        <a:xfrm>
          <a:off x="13462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11991</xdr:rowOff>
    </xdr:from>
    <xdr:ext cx="762000" cy="259045"/>
    <xdr:sp macro="" textlink="">
      <xdr:nvSpPr>
        <xdr:cNvPr id="467" name="テキスト ボックス 466"/>
        <xdr:cNvSpPr txBox="1"/>
      </xdr:nvSpPr>
      <xdr:spPr>
        <a:xfrm>
          <a:off x="13131800" y="275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56,429
54,722
123.03
23,901,054
22,649,921
659,468
13,132,588
23,239,865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64.3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en-US" sz="1100" b="0" i="0" baseline="0">
              <a:solidFill>
                <a:sysClr val="windowText" lastClr="000000"/>
              </a:solidFill>
              <a:effectLst/>
              <a:latin typeface="+mn-lt"/>
              <a:ea typeface="+mn-ea"/>
              <a:cs typeface="+mn-cs"/>
            </a:rPr>
            <a:t>前年度から</a:t>
          </a:r>
          <a:r>
            <a:rPr lang="en-US" altLang="ja-JP" sz="1100" b="0" i="0" baseline="0">
              <a:solidFill>
                <a:sysClr val="windowText" lastClr="000000"/>
              </a:solidFill>
              <a:effectLst/>
              <a:latin typeface="+mn-lt"/>
              <a:ea typeface="+mn-ea"/>
              <a:cs typeface="+mn-cs"/>
            </a:rPr>
            <a:t>1.1</a:t>
          </a:r>
          <a:r>
            <a:rPr lang="ja-JP" altLang="en-US" sz="1100" b="0" i="0" baseline="0">
              <a:solidFill>
                <a:sysClr val="windowText" lastClr="000000"/>
              </a:solidFill>
              <a:effectLst/>
              <a:latin typeface="+mn-lt"/>
              <a:ea typeface="+mn-ea"/>
              <a:cs typeface="+mn-cs"/>
            </a:rPr>
            <a:t>ポイント減しているが、これは、管理職手当を定率から定額にし、退職手当負担金率も千分の２４５から千分の１８５と変更になったためである。</a:t>
          </a:r>
          <a:r>
            <a:rPr lang="ja-JP" altLang="ja-JP" sz="1100" b="0" i="0" baseline="0">
              <a:solidFill>
                <a:schemeClr val="dk1"/>
              </a:solidFill>
              <a:effectLst/>
              <a:latin typeface="+mn-lt"/>
              <a:ea typeface="+mn-ea"/>
              <a:cs typeface="+mn-cs"/>
            </a:rPr>
            <a:t>類似団体平均に比べ人件費割合が高くなっているが、今後は、民間でも実施可能な部分については、指定管理者制度の導入などにより委託化を進め、コストの低減を図っていく。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95250</xdr:rowOff>
    </xdr:from>
    <xdr:to>
      <xdr:col>7</xdr:col>
      <xdr:colOff>15875</xdr:colOff>
      <xdr:row>40</xdr:row>
      <xdr:rowOff>63500</xdr:rowOff>
    </xdr:to>
    <xdr:cxnSp macro="">
      <xdr:nvCxnSpPr>
        <xdr:cNvPr id="64" name="直線コネクタ 63"/>
        <xdr:cNvCxnSpPr/>
      </xdr:nvCxnSpPr>
      <xdr:spPr>
        <a:xfrm flipV="1">
          <a:off x="3987800" y="6781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5"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63500</xdr:rowOff>
    </xdr:from>
    <xdr:to>
      <xdr:col>5</xdr:col>
      <xdr:colOff>549275</xdr:colOff>
      <xdr:row>40</xdr:row>
      <xdr:rowOff>152400</xdr:rowOff>
    </xdr:to>
    <xdr:cxnSp macro="">
      <xdr:nvCxnSpPr>
        <xdr:cNvPr id="67" name="直線コネクタ 66"/>
        <xdr:cNvCxnSpPr/>
      </xdr:nvCxnSpPr>
      <xdr:spPr>
        <a:xfrm flipV="1">
          <a:off x="3098800" y="692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69" name="テキスト ボックス 68"/>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76200</xdr:rowOff>
    </xdr:from>
    <xdr:to>
      <xdr:col>4</xdr:col>
      <xdr:colOff>346075</xdr:colOff>
      <xdr:row>40</xdr:row>
      <xdr:rowOff>152400</xdr:rowOff>
    </xdr:to>
    <xdr:cxnSp macro="">
      <xdr:nvCxnSpPr>
        <xdr:cNvPr id="70" name="直線コネクタ 69"/>
        <xdr:cNvCxnSpPr/>
      </xdr:nvCxnSpPr>
      <xdr:spPr>
        <a:xfrm>
          <a:off x="2209800" y="693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63500</xdr:rowOff>
    </xdr:from>
    <xdr:to>
      <xdr:col>3</xdr:col>
      <xdr:colOff>142875</xdr:colOff>
      <xdr:row>40</xdr:row>
      <xdr:rowOff>76200</xdr:rowOff>
    </xdr:to>
    <xdr:cxnSp macro="">
      <xdr:nvCxnSpPr>
        <xdr:cNvPr id="73" name="直線コネクタ 72"/>
        <xdr:cNvCxnSpPr/>
      </xdr:nvCxnSpPr>
      <xdr:spPr>
        <a:xfrm>
          <a:off x="1320800" y="692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7" name="テキスト ボックス 76"/>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44450</xdr:rowOff>
    </xdr:from>
    <xdr:to>
      <xdr:col>7</xdr:col>
      <xdr:colOff>66675</xdr:colOff>
      <xdr:row>39</xdr:row>
      <xdr:rowOff>146050</xdr:rowOff>
    </xdr:to>
    <xdr:sp macro="" textlink="">
      <xdr:nvSpPr>
        <xdr:cNvPr id="83" name="円/楕円 82"/>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16527</xdr:rowOff>
    </xdr:from>
    <xdr:ext cx="762000" cy="259045"/>
    <xdr:sp macro="" textlink="">
      <xdr:nvSpPr>
        <xdr:cNvPr id="84"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12700</xdr:rowOff>
    </xdr:from>
    <xdr:to>
      <xdr:col>5</xdr:col>
      <xdr:colOff>600075</xdr:colOff>
      <xdr:row>40</xdr:row>
      <xdr:rowOff>114300</xdr:rowOff>
    </xdr:to>
    <xdr:sp macro="" textlink="">
      <xdr:nvSpPr>
        <xdr:cNvPr id="85" name="円/楕円 84"/>
        <xdr:cNvSpPr/>
      </xdr:nvSpPr>
      <xdr:spPr>
        <a:xfrm>
          <a:off x="3937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99077</xdr:rowOff>
    </xdr:from>
    <xdr:ext cx="736600" cy="259045"/>
    <xdr:sp macro="" textlink="">
      <xdr:nvSpPr>
        <xdr:cNvPr id="86" name="テキスト ボックス 85"/>
        <xdr:cNvSpPr txBox="1"/>
      </xdr:nvSpPr>
      <xdr:spPr>
        <a:xfrm>
          <a:off x="3606800" y="69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101600</xdr:rowOff>
    </xdr:from>
    <xdr:to>
      <xdr:col>4</xdr:col>
      <xdr:colOff>396875</xdr:colOff>
      <xdr:row>41</xdr:row>
      <xdr:rowOff>31750</xdr:rowOff>
    </xdr:to>
    <xdr:sp macro="" textlink="">
      <xdr:nvSpPr>
        <xdr:cNvPr id="87" name="円/楕円 86"/>
        <xdr:cNvSpPr/>
      </xdr:nvSpPr>
      <xdr:spPr>
        <a:xfrm>
          <a:off x="3048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16527</xdr:rowOff>
    </xdr:from>
    <xdr:ext cx="762000" cy="259045"/>
    <xdr:sp macro="" textlink="">
      <xdr:nvSpPr>
        <xdr:cNvPr id="88" name="テキスト ボックス 87"/>
        <xdr:cNvSpPr txBox="1"/>
      </xdr:nvSpPr>
      <xdr:spPr>
        <a:xfrm>
          <a:off x="2717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25400</xdr:rowOff>
    </xdr:from>
    <xdr:to>
      <xdr:col>3</xdr:col>
      <xdr:colOff>193675</xdr:colOff>
      <xdr:row>40</xdr:row>
      <xdr:rowOff>127000</xdr:rowOff>
    </xdr:to>
    <xdr:sp macro="" textlink="">
      <xdr:nvSpPr>
        <xdr:cNvPr id="89" name="円/楕円 88"/>
        <xdr:cNvSpPr/>
      </xdr:nvSpPr>
      <xdr:spPr>
        <a:xfrm>
          <a:off x="2159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111777</xdr:rowOff>
    </xdr:from>
    <xdr:ext cx="762000" cy="259045"/>
    <xdr:sp macro="" textlink="">
      <xdr:nvSpPr>
        <xdr:cNvPr id="90" name="テキスト ボックス 89"/>
        <xdr:cNvSpPr txBox="1"/>
      </xdr:nvSpPr>
      <xdr:spPr>
        <a:xfrm>
          <a:off x="1828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12700</xdr:rowOff>
    </xdr:from>
    <xdr:to>
      <xdr:col>1</xdr:col>
      <xdr:colOff>676275</xdr:colOff>
      <xdr:row>40</xdr:row>
      <xdr:rowOff>114300</xdr:rowOff>
    </xdr:to>
    <xdr:sp macro="" textlink="">
      <xdr:nvSpPr>
        <xdr:cNvPr id="91" name="円/楕円 90"/>
        <xdr:cNvSpPr/>
      </xdr:nvSpPr>
      <xdr:spPr>
        <a:xfrm>
          <a:off x="1270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99077</xdr:rowOff>
    </xdr:from>
    <xdr:ext cx="762000" cy="259045"/>
    <xdr:sp macro="" textlink="">
      <xdr:nvSpPr>
        <xdr:cNvPr id="92" name="テキスト ボックス 91"/>
        <xdr:cNvSpPr txBox="1"/>
      </xdr:nvSpPr>
      <xdr:spPr>
        <a:xfrm>
          <a:off x="939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物件費の経常収支比率は、類似団体平均を下回っており、対前年度比</a:t>
          </a:r>
          <a:r>
            <a:rPr lang="ja-JP" altLang="en-US" sz="1100" b="0" i="0" baseline="0">
              <a:solidFill>
                <a:schemeClr val="dk1"/>
              </a:solidFill>
              <a:effectLst/>
              <a:latin typeface="+mn-lt"/>
              <a:ea typeface="+mn-ea"/>
              <a:cs typeface="+mn-cs"/>
            </a:rPr>
            <a:t>は同</a:t>
          </a:r>
          <a:r>
            <a:rPr lang="ja-JP" altLang="ja-JP" sz="1100" b="0" i="0" baseline="0">
              <a:solidFill>
                <a:schemeClr val="dk1"/>
              </a:solidFill>
              <a:effectLst/>
              <a:latin typeface="+mn-lt"/>
              <a:ea typeface="+mn-ea"/>
              <a:cs typeface="+mn-cs"/>
            </a:rPr>
            <a:t>ポイントとなっている。今後も経常経費に対するマイナスシーリングの実施など、コスト削減に努める必要がある。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64407</xdr:rowOff>
    </xdr:from>
    <xdr:to>
      <xdr:col>24</xdr:col>
      <xdr:colOff>31750</xdr:colOff>
      <xdr:row>15</xdr:row>
      <xdr:rowOff>64407</xdr:rowOff>
    </xdr:to>
    <xdr:cxnSp macro="">
      <xdr:nvCxnSpPr>
        <xdr:cNvPr id="127" name="直線コネクタ 126"/>
        <xdr:cNvCxnSpPr/>
      </xdr:nvCxnSpPr>
      <xdr:spPr>
        <a:xfrm>
          <a:off x="15671800" y="2636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9979</xdr:rowOff>
    </xdr:from>
    <xdr:to>
      <xdr:col>22</xdr:col>
      <xdr:colOff>565150</xdr:colOff>
      <xdr:row>15</xdr:row>
      <xdr:rowOff>64407</xdr:rowOff>
    </xdr:to>
    <xdr:cxnSp macro="">
      <xdr:nvCxnSpPr>
        <xdr:cNvPr id="130" name="直線コネクタ 129"/>
        <xdr:cNvCxnSpPr/>
      </xdr:nvCxnSpPr>
      <xdr:spPr>
        <a:xfrm>
          <a:off x="14782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72571</xdr:rowOff>
    </xdr:from>
    <xdr:to>
      <xdr:col>21</xdr:col>
      <xdr:colOff>361950</xdr:colOff>
      <xdr:row>15</xdr:row>
      <xdr:rowOff>9979</xdr:rowOff>
    </xdr:to>
    <xdr:cxnSp macro="">
      <xdr:nvCxnSpPr>
        <xdr:cNvPr id="133" name="直線コネクタ 132"/>
        <xdr:cNvCxnSpPr/>
      </xdr:nvCxnSpPr>
      <xdr:spPr>
        <a:xfrm>
          <a:off x="13893800" y="24728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127000</xdr:rowOff>
    </xdr:to>
    <xdr:cxnSp macro="">
      <xdr:nvCxnSpPr>
        <xdr:cNvPr id="136" name="直線コネクタ 135"/>
        <xdr:cNvCxnSpPr/>
      </xdr:nvCxnSpPr>
      <xdr:spPr>
        <a:xfrm flipV="1">
          <a:off x="13004800" y="2472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0" name="テキスト ボックス 139"/>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13607</xdr:rowOff>
    </xdr:from>
    <xdr:to>
      <xdr:col>24</xdr:col>
      <xdr:colOff>82550</xdr:colOff>
      <xdr:row>15</xdr:row>
      <xdr:rowOff>115207</xdr:rowOff>
    </xdr:to>
    <xdr:sp macro="" textlink="">
      <xdr:nvSpPr>
        <xdr:cNvPr id="146" name="円/楕円 145"/>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30134</xdr:rowOff>
    </xdr:from>
    <xdr:ext cx="762000" cy="259045"/>
    <xdr:sp macro="" textlink="">
      <xdr:nvSpPr>
        <xdr:cNvPr id="147"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13607</xdr:rowOff>
    </xdr:from>
    <xdr:to>
      <xdr:col>22</xdr:col>
      <xdr:colOff>615950</xdr:colOff>
      <xdr:row>15</xdr:row>
      <xdr:rowOff>115207</xdr:rowOff>
    </xdr:to>
    <xdr:sp macro="" textlink="">
      <xdr:nvSpPr>
        <xdr:cNvPr id="148" name="円/楕円 147"/>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125384</xdr:rowOff>
    </xdr:from>
    <xdr:ext cx="736600" cy="259045"/>
    <xdr:sp macro="" textlink="">
      <xdr:nvSpPr>
        <xdr:cNvPr id="149" name="テキスト ボックス 148"/>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130629</xdr:rowOff>
    </xdr:from>
    <xdr:to>
      <xdr:col>21</xdr:col>
      <xdr:colOff>412750</xdr:colOff>
      <xdr:row>15</xdr:row>
      <xdr:rowOff>60779</xdr:rowOff>
    </xdr:to>
    <xdr:sp macro="" textlink="">
      <xdr:nvSpPr>
        <xdr:cNvPr id="150" name="円/楕円 149"/>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70956</xdr:rowOff>
    </xdr:from>
    <xdr:ext cx="762000" cy="259045"/>
    <xdr:sp macro="" textlink="">
      <xdr:nvSpPr>
        <xdr:cNvPr id="151" name="テキスト ボックス 150"/>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21771</xdr:rowOff>
    </xdr:from>
    <xdr:to>
      <xdr:col>20</xdr:col>
      <xdr:colOff>209550</xdr:colOff>
      <xdr:row>14</xdr:row>
      <xdr:rowOff>123371</xdr:rowOff>
    </xdr:to>
    <xdr:sp macro="" textlink="">
      <xdr:nvSpPr>
        <xdr:cNvPr id="152" name="円/楕円 151"/>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53" name="テキスト ボックス 152"/>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4" name="円/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5" name="テキスト ボックス 154"/>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平均を上回っている。これは、実際の被保護者の困窮の度合いが高いことによる生活保護費が類似団体・県平均と比較して多いことが主な要因である。資格審査等の適正化、就労や自立支援の指導などにより扶助費の増加を抑える施策を推進す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58420</xdr:rowOff>
    </xdr:to>
    <xdr:cxnSp macro="">
      <xdr:nvCxnSpPr>
        <xdr:cNvPr id="186" name="直線コネクタ 185"/>
        <xdr:cNvCxnSpPr/>
      </xdr:nvCxnSpPr>
      <xdr:spPr>
        <a:xfrm>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27957</xdr:rowOff>
    </xdr:from>
    <xdr:ext cx="762000" cy="259045"/>
    <xdr:sp macro="" textlink="">
      <xdr:nvSpPr>
        <xdr:cNvPr id="187" name="扶助費平均値テキスト"/>
        <xdr:cNvSpPr txBox="1"/>
      </xdr:nvSpPr>
      <xdr:spPr>
        <a:xfrm>
          <a:off x="4914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12700</xdr:rowOff>
    </xdr:to>
    <xdr:cxnSp macro="">
      <xdr:nvCxnSpPr>
        <xdr:cNvPr id="189" name="直線コネクタ 188"/>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191" name="テキスト ボックス 190"/>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153670</xdr:rowOff>
    </xdr:from>
    <xdr:to>
      <xdr:col>4</xdr:col>
      <xdr:colOff>346075</xdr:colOff>
      <xdr:row>56</xdr:row>
      <xdr:rowOff>12700</xdr:rowOff>
    </xdr:to>
    <xdr:cxnSp macro="">
      <xdr:nvCxnSpPr>
        <xdr:cNvPr id="192" name="直線コネクタ 191"/>
        <xdr:cNvCxnSpPr/>
      </xdr:nvCxnSpPr>
      <xdr:spPr>
        <a:xfrm>
          <a:off x="2209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153670</xdr:rowOff>
    </xdr:from>
    <xdr:to>
      <xdr:col>3</xdr:col>
      <xdr:colOff>142875</xdr:colOff>
      <xdr:row>55</xdr:row>
      <xdr:rowOff>168910</xdr:rowOff>
    </xdr:to>
    <xdr:cxnSp macro="">
      <xdr:nvCxnSpPr>
        <xdr:cNvPr id="195" name="直線コネクタ 194"/>
        <xdr:cNvCxnSpPr/>
      </xdr:nvCxnSpPr>
      <xdr:spPr>
        <a:xfrm flipV="1">
          <a:off x="1320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31767</xdr:rowOff>
    </xdr:from>
    <xdr:ext cx="762000" cy="259045"/>
    <xdr:sp macro="" textlink="">
      <xdr:nvSpPr>
        <xdr:cNvPr id="197" name="テキスト ボックス 196"/>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199" name="テキスト ボックス 198"/>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205" name="円/楕円 20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20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102870</xdr:rowOff>
    </xdr:from>
    <xdr:to>
      <xdr:col>3</xdr:col>
      <xdr:colOff>193675</xdr:colOff>
      <xdr:row>56</xdr:row>
      <xdr:rowOff>33020</xdr:rowOff>
    </xdr:to>
    <xdr:sp macro="" textlink="">
      <xdr:nvSpPr>
        <xdr:cNvPr id="211" name="円/楕円 210"/>
        <xdr:cNvSpPr/>
      </xdr:nvSpPr>
      <xdr:spPr>
        <a:xfrm>
          <a:off x="2159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17797</xdr:rowOff>
    </xdr:from>
    <xdr:ext cx="762000" cy="259045"/>
    <xdr:sp macro="" textlink="">
      <xdr:nvSpPr>
        <xdr:cNvPr id="212" name="テキスト ボックス 211"/>
        <xdr:cNvSpPr txBox="1"/>
      </xdr:nvSpPr>
      <xdr:spPr>
        <a:xfrm>
          <a:off x="1828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118110</xdr:rowOff>
    </xdr:from>
    <xdr:to>
      <xdr:col>1</xdr:col>
      <xdr:colOff>676275</xdr:colOff>
      <xdr:row>56</xdr:row>
      <xdr:rowOff>48260</xdr:rowOff>
    </xdr:to>
    <xdr:sp macro="" textlink="">
      <xdr:nvSpPr>
        <xdr:cNvPr id="213" name="円/楕円 212"/>
        <xdr:cNvSpPr/>
      </xdr:nvSpPr>
      <xdr:spPr>
        <a:xfrm>
          <a:off x="1270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33037</xdr:rowOff>
    </xdr:from>
    <xdr:ext cx="762000" cy="259045"/>
    <xdr:sp macro="" textlink="">
      <xdr:nvSpPr>
        <xdr:cNvPr id="214" name="テキスト ボックス 213"/>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県・全国平均をいずれも上回っている。これは、下水道施設の維持管理費経費、公債費が増加しているため下水道事業会計への繰出金が多額となっていること、国保保険料の収支が悪化しているため、国民健康保険事業会計への繰出金の増加、また高齢化にともなう介護保険事業会計への繰出金が増加していることによる。今後においても各事業会計の経営改善に向け積極的に取り組んで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56243</xdr:rowOff>
    </xdr:from>
    <xdr:to>
      <xdr:col>24</xdr:col>
      <xdr:colOff>31750</xdr:colOff>
      <xdr:row>60</xdr:row>
      <xdr:rowOff>88900</xdr:rowOff>
    </xdr:to>
    <xdr:cxnSp macro="">
      <xdr:nvCxnSpPr>
        <xdr:cNvPr id="249" name="直線コネクタ 248"/>
        <xdr:cNvCxnSpPr/>
      </xdr:nvCxnSpPr>
      <xdr:spPr>
        <a:xfrm flipV="1">
          <a:off x="15671800" y="10343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23585</xdr:rowOff>
    </xdr:from>
    <xdr:to>
      <xdr:col>22</xdr:col>
      <xdr:colOff>565150</xdr:colOff>
      <xdr:row>60</xdr:row>
      <xdr:rowOff>88900</xdr:rowOff>
    </xdr:to>
    <xdr:cxnSp macro="">
      <xdr:nvCxnSpPr>
        <xdr:cNvPr id="252" name="直線コネクタ 251"/>
        <xdr:cNvCxnSpPr/>
      </xdr:nvCxnSpPr>
      <xdr:spPr>
        <a:xfrm>
          <a:off x="14782800" y="10310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75293</xdr:rowOff>
    </xdr:from>
    <xdr:to>
      <xdr:col>21</xdr:col>
      <xdr:colOff>361950</xdr:colOff>
      <xdr:row>60</xdr:row>
      <xdr:rowOff>23585</xdr:rowOff>
    </xdr:to>
    <xdr:cxnSp macro="">
      <xdr:nvCxnSpPr>
        <xdr:cNvPr id="255" name="直線コネクタ 254"/>
        <xdr:cNvCxnSpPr/>
      </xdr:nvCxnSpPr>
      <xdr:spPr>
        <a:xfrm>
          <a:off x="13893800" y="10190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75293</xdr:rowOff>
    </xdr:from>
    <xdr:to>
      <xdr:col>20</xdr:col>
      <xdr:colOff>158750</xdr:colOff>
      <xdr:row>59</xdr:row>
      <xdr:rowOff>75293</xdr:rowOff>
    </xdr:to>
    <xdr:cxnSp macro="">
      <xdr:nvCxnSpPr>
        <xdr:cNvPr id="258" name="直線コネクタ 257"/>
        <xdr:cNvCxnSpPr/>
      </xdr:nvCxnSpPr>
      <xdr:spPr>
        <a:xfrm>
          <a:off x="13004800" y="1019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5642</xdr:rowOff>
    </xdr:from>
    <xdr:ext cx="762000" cy="259045"/>
    <xdr:sp macro="" textlink="">
      <xdr:nvSpPr>
        <xdr:cNvPr id="262" name="テキスト ボックス 261"/>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5443</xdr:rowOff>
    </xdr:from>
    <xdr:to>
      <xdr:col>24</xdr:col>
      <xdr:colOff>82550</xdr:colOff>
      <xdr:row>60</xdr:row>
      <xdr:rowOff>107043</xdr:rowOff>
    </xdr:to>
    <xdr:sp macro="" textlink="">
      <xdr:nvSpPr>
        <xdr:cNvPr id="268" name="円/楕円 267"/>
        <xdr:cNvSpPr/>
      </xdr:nvSpPr>
      <xdr:spPr>
        <a:xfrm>
          <a:off x="16459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148970</xdr:rowOff>
    </xdr:from>
    <xdr:ext cx="762000" cy="259045"/>
    <xdr:sp macro="" textlink="">
      <xdr:nvSpPr>
        <xdr:cNvPr id="269" name="その他該当値テキスト"/>
        <xdr:cNvSpPr txBox="1"/>
      </xdr:nvSpPr>
      <xdr:spPr>
        <a:xfrm>
          <a:off x="16598900" y="1026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38100</xdr:rowOff>
    </xdr:from>
    <xdr:to>
      <xdr:col>22</xdr:col>
      <xdr:colOff>615950</xdr:colOff>
      <xdr:row>60</xdr:row>
      <xdr:rowOff>139700</xdr:rowOff>
    </xdr:to>
    <xdr:sp macro="" textlink="">
      <xdr:nvSpPr>
        <xdr:cNvPr id="270" name="円/楕円 269"/>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124477</xdr:rowOff>
    </xdr:from>
    <xdr:ext cx="736600" cy="259045"/>
    <xdr:sp macro="" textlink="">
      <xdr:nvSpPr>
        <xdr:cNvPr id="271" name="テキスト ボックス 270"/>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144235</xdr:rowOff>
    </xdr:from>
    <xdr:to>
      <xdr:col>21</xdr:col>
      <xdr:colOff>412750</xdr:colOff>
      <xdr:row>60</xdr:row>
      <xdr:rowOff>74385</xdr:rowOff>
    </xdr:to>
    <xdr:sp macro="" textlink="">
      <xdr:nvSpPr>
        <xdr:cNvPr id="272" name="円/楕円 271"/>
        <xdr:cNvSpPr/>
      </xdr:nvSpPr>
      <xdr:spPr>
        <a:xfrm>
          <a:off x="14732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59162</xdr:rowOff>
    </xdr:from>
    <xdr:ext cx="762000" cy="259045"/>
    <xdr:sp macro="" textlink="">
      <xdr:nvSpPr>
        <xdr:cNvPr id="273" name="テキスト ボックス 272"/>
        <xdr:cNvSpPr txBox="1"/>
      </xdr:nvSpPr>
      <xdr:spPr>
        <a:xfrm>
          <a:off x="14401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24493</xdr:rowOff>
    </xdr:from>
    <xdr:to>
      <xdr:col>20</xdr:col>
      <xdr:colOff>209550</xdr:colOff>
      <xdr:row>59</xdr:row>
      <xdr:rowOff>126093</xdr:rowOff>
    </xdr:to>
    <xdr:sp macro="" textlink="">
      <xdr:nvSpPr>
        <xdr:cNvPr id="274" name="円/楕円 273"/>
        <xdr:cNvSpPr/>
      </xdr:nvSpPr>
      <xdr:spPr>
        <a:xfrm>
          <a:off x="13843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110870</xdr:rowOff>
    </xdr:from>
    <xdr:ext cx="762000" cy="259045"/>
    <xdr:sp macro="" textlink="">
      <xdr:nvSpPr>
        <xdr:cNvPr id="275" name="テキスト ボックス 274"/>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24493</xdr:rowOff>
    </xdr:from>
    <xdr:to>
      <xdr:col>19</xdr:col>
      <xdr:colOff>6350</xdr:colOff>
      <xdr:row>59</xdr:row>
      <xdr:rowOff>126093</xdr:rowOff>
    </xdr:to>
    <xdr:sp macro="" textlink="">
      <xdr:nvSpPr>
        <xdr:cNvPr id="276" name="円/楕円 275"/>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110870</xdr:rowOff>
    </xdr:from>
    <xdr:ext cx="762000" cy="259045"/>
    <xdr:sp macro="" textlink="">
      <xdr:nvSpPr>
        <xdr:cNvPr id="277" name="テキスト ボックス 276"/>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補助費等が類似団体平均を大きく上回っている。主な要因としては、一部事務組合で行っている消防事務やごみ処理事務などの負担金が多額になっているためである。また、</a:t>
          </a:r>
          <a:r>
            <a:rPr lang="ja-JP" altLang="en-US" sz="1100" b="0" i="0" baseline="0">
              <a:solidFill>
                <a:schemeClr val="dk1"/>
              </a:solidFill>
              <a:effectLst/>
              <a:latin typeface="+mn-lt"/>
              <a:ea typeface="+mn-ea"/>
              <a:cs typeface="+mn-cs"/>
            </a:rPr>
            <a:t>一部事務組合負担金</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により昨年度より</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増加している。補助金の費用対効果、経費負担の在り方等について検討し、削減に努める。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154758</xdr:rowOff>
    </xdr:from>
    <xdr:to>
      <xdr:col>24</xdr:col>
      <xdr:colOff>31750</xdr:colOff>
      <xdr:row>37</xdr:row>
      <xdr:rowOff>167822</xdr:rowOff>
    </xdr:to>
    <xdr:cxnSp macro="">
      <xdr:nvCxnSpPr>
        <xdr:cNvPr id="311" name="直線コネクタ 310"/>
        <xdr:cNvCxnSpPr/>
      </xdr:nvCxnSpPr>
      <xdr:spPr>
        <a:xfrm>
          <a:off x="15671800" y="649840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154758</xdr:rowOff>
    </xdr:from>
    <xdr:to>
      <xdr:col>22</xdr:col>
      <xdr:colOff>565150</xdr:colOff>
      <xdr:row>38</xdr:row>
      <xdr:rowOff>15966</xdr:rowOff>
    </xdr:to>
    <xdr:cxnSp macro="">
      <xdr:nvCxnSpPr>
        <xdr:cNvPr id="314" name="直線コネクタ 313"/>
        <xdr:cNvCxnSpPr/>
      </xdr:nvCxnSpPr>
      <xdr:spPr>
        <a:xfrm flipV="1">
          <a:off x="14782800" y="6498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15966</xdr:rowOff>
    </xdr:from>
    <xdr:to>
      <xdr:col>21</xdr:col>
      <xdr:colOff>361950</xdr:colOff>
      <xdr:row>38</xdr:row>
      <xdr:rowOff>42091</xdr:rowOff>
    </xdr:to>
    <xdr:cxnSp macro="">
      <xdr:nvCxnSpPr>
        <xdr:cNvPr id="317" name="直線コネクタ 316"/>
        <xdr:cNvCxnSpPr/>
      </xdr:nvCxnSpPr>
      <xdr:spPr>
        <a:xfrm flipV="1">
          <a:off x="13893800" y="65310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42091</xdr:rowOff>
    </xdr:from>
    <xdr:to>
      <xdr:col>20</xdr:col>
      <xdr:colOff>158750</xdr:colOff>
      <xdr:row>38</xdr:row>
      <xdr:rowOff>68217</xdr:rowOff>
    </xdr:to>
    <xdr:cxnSp macro="">
      <xdr:nvCxnSpPr>
        <xdr:cNvPr id="320" name="直線コネクタ 319"/>
        <xdr:cNvCxnSpPr/>
      </xdr:nvCxnSpPr>
      <xdr:spPr>
        <a:xfrm flipV="1">
          <a:off x="13004800" y="65571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30" name="円/楕円 329"/>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89099</xdr:rowOff>
    </xdr:from>
    <xdr:ext cx="762000" cy="259045"/>
    <xdr:sp macro="" textlink="">
      <xdr:nvSpPr>
        <xdr:cNvPr id="331" name="補助費等該当値テキスト"/>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103958</xdr:rowOff>
    </xdr:from>
    <xdr:to>
      <xdr:col>22</xdr:col>
      <xdr:colOff>615950</xdr:colOff>
      <xdr:row>38</xdr:row>
      <xdr:rowOff>34108</xdr:rowOff>
    </xdr:to>
    <xdr:sp macro="" textlink="">
      <xdr:nvSpPr>
        <xdr:cNvPr id="332" name="円/楕円 331"/>
        <xdr:cNvSpPr/>
      </xdr:nvSpPr>
      <xdr:spPr>
        <a:xfrm>
          <a:off x="15621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18886</xdr:rowOff>
    </xdr:from>
    <xdr:ext cx="736600" cy="259045"/>
    <xdr:sp macro="" textlink="">
      <xdr:nvSpPr>
        <xdr:cNvPr id="333" name="テキスト ボックス 332"/>
        <xdr:cNvSpPr txBox="1"/>
      </xdr:nvSpPr>
      <xdr:spPr>
        <a:xfrm>
          <a:off x="15290800" y="653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136616</xdr:rowOff>
    </xdr:from>
    <xdr:to>
      <xdr:col>21</xdr:col>
      <xdr:colOff>412750</xdr:colOff>
      <xdr:row>38</xdr:row>
      <xdr:rowOff>66766</xdr:rowOff>
    </xdr:to>
    <xdr:sp macro="" textlink="">
      <xdr:nvSpPr>
        <xdr:cNvPr id="334" name="円/楕円 333"/>
        <xdr:cNvSpPr/>
      </xdr:nvSpPr>
      <xdr:spPr>
        <a:xfrm>
          <a:off x="14732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51543</xdr:rowOff>
    </xdr:from>
    <xdr:ext cx="762000" cy="259045"/>
    <xdr:sp macro="" textlink="">
      <xdr:nvSpPr>
        <xdr:cNvPr id="335" name="テキスト ボックス 334"/>
        <xdr:cNvSpPr txBox="1"/>
      </xdr:nvSpPr>
      <xdr:spPr>
        <a:xfrm>
          <a:off x="14401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162741</xdr:rowOff>
    </xdr:from>
    <xdr:to>
      <xdr:col>20</xdr:col>
      <xdr:colOff>209550</xdr:colOff>
      <xdr:row>38</xdr:row>
      <xdr:rowOff>92891</xdr:rowOff>
    </xdr:to>
    <xdr:sp macro="" textlink="">
      <xdr:nvSpPr>
        <xdr:cNvPr id="336" name="円/楕円 335"/>
        <xdr:cNvSpPr/>
      </xdr:nvSpPr>
      <xdr:spPr>
        <a:xfrm>
          <a:off x="13843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77668</xdr:rowOff>
    </xdr:from>
    <xdr:ext cx="762000" cy="259045"/>
    <xdr:sp macro="" textlink="">
      <xdr:nvSpPr>
        <xdr:cNvPr id="337" name="テキスト ボックス 336"/>
        <xdr:cNvSpPr txBox="1"/>
      </xdr:nvSpPr>
      <xdr:spPr>
        <a:xfrm>
          <a:off x="13512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17417</xdr:rowOff>
    </xdr:from>
    <xdr:to>
      <xdr:col>19</xdr:col>
      <xdr:colOff>6350</xdr:colOff>
      <xdr:row>38</xdr:row>
      <xdr:rowOff>119017</xdr:rowOff>
    </xdr:to>
    <xdr:sp macro="" textlink="">
      <xdr:nvSpPr>
        <xdr:cNvPr id="338" name="円/楕円 337"/>
        <xdr:cNvSpPr/>
      </xdr:nvSpPr>
      <xdr:spPr>
        <a:xfrm>
          <a:off x="12954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103794</xdr:rowOff>
    </xdr:from>
    <xdr:ext cx="762000" cy="259045"/>
    <xdr:sp macro="" textlink="">
      <xdr:nvSpPr>
        <xdr:cNvPr id="339" name="テキスト ボックス 338"/>
        <xdr:cNvSpPr txBox="1"/>
      </xdr:nvSpPr>
      <xdr:spPr>
        <a:xfrm>
          <a:off x="12623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決算額は類似団体平均と比較し低くなっているが、地方債現在高は臨時財政対策債、合併特例事業債等の新規発行により年々増加傾向にある。このため、新規市債の発行額を元金償還額より少なくするなどの制限を行い、引き続き水準を抑え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149861</xdr:rowOff>
    </xdr:to>
    <xdr:cxnSp macro="">
      <xdr:nvCxnSpPr>
        <xdr:cNvPr id="372" name="直線コネクタ 371"/>
        <xdr:cNvCxnSpPr/>
      </xdr:nvCxnSpPr>
      <xdr:spPr>
        <a:xfrm>
          <a:off x="3987800" y="13180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97807</xdr:rowOff>
    </xdr:from>
    <xdr:ext cx="762000" cy="259045"/>
    <xdr:sp macro="" textlink="">
      <xdr:nvSpPr>
        <xdr:cNvPr id="373"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76</xdr:row>
      <xdr:rowOff>149861</xdr:rowOff>
    </xdr:to>
    <xdr:cxnSp macro="">
      <xdr:nvCxnSpPr>
        <xdr:cNvPr id="375" name="直線コネクタ 374"/>
        <xdr:cNvCxnSpPr/>
      </xdr:nvCxnSpPr>
      <xdr:spPr>
        <a:xfrm>
          <a:off x="3098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7" name="テキスト ボックス 37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142239</xdr:rowOff>
    </xdr:to>
    <xdr:cxnSp macro="">
      <xdr:nvCxnSpPr>
        <xdr:cNvPr id="378" name="直線コネクタ 377"/>
        <xdr:cNvCxnSpPr/>
      </xdr:nvCxnSpPr>
      <xdr:spPr>
        <a:xfrm>
          <a:off x="2209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134620</xdr:rowOff>
    </xdr:to>
    <xdr:cxnSp macro="">
      <xdr:nvCxnSpPr>
        <xdr:cNvPr id="381" name="直線コネクタ 380"/>
        <xdr:cNvCxnSpPr/>
      </xdr:nvCxnSpPr>
      <xdr:spPr>
        <a:xfrm flipV="1">
          <a:off x="1320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3" name="テキスト ボックス 38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91" name="円/楕円 390"/>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92"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3" name="円/楕円 392"/>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4" name="テキスト ボックス 393"/>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95" name="円/楕円 394"/>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96" name="テキスト ボックス 395"/>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7" name="円/楕円 396"/>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8" name="テキスト ボックス 397"/>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99" name="円/楕円 398"/>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400" name="テキスト ボックス 399"/>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類似団体が平成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ポイント悪化しているが、本市においては平成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の悪化となっており、類似団体の悪化幅よりも小さくなっている。しかしながら、人件費や繰出金の比率が高いことにより類似団体・県・全国平均をいずれも大きく上回っているので、類似団体等の比率に抑え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153670</xdr:rowOff>
    </xdr:from>
    <xdr:to>
      <xdr:col>24</xdr:col>
      <xdr:colOff>31750</xdr:colOff>
      <xdr:row>80</xdr:row>
      <xdr:rowOff>50800</xdr:rowOff>
    </xdr:to>
    <xdr:cxnSp macro="">
      <xdr:nvCxnSpPr>
        <xdr:cNvPr id="433" name="直線コネクタ 432"/>
        <xdr:cNvCxnSpPr/>
      </xdr:nvCxnSpPr>
      <xdr:spPr>
        <a:xfrm flipV="1">
          <a:off x="15671800" y="13698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50800</xdr:rowOff>
    </xdr:from>
    <xdr:to>
      <xdr:col>22</xdr:col>
      <xdr:colOff>565150</xdr:colOff>
      <xdr:row>80</xdr:row>
      <xdr:rowOff>58420</xdr:rowOff>
    </xdr:to>
    <xdr:cxnSp macro="">
      <xdr:nvCxnSpPr>
        <xdr:cNvPr id="436" name="直線コネクタ 435"/>
        <xdr:cNvCxnSpPr/>
      </xdr:nvCxnSpPr>
      <xdr:spPr>
        <a:xfrm flipV="1">
          <a:off x="14782800" y="1376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8" name="テキスト ボックス 437"/>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39370</xdr:rowOff>
    </xdr:from>
    <xdr:to>
      <xdr:col>21</xdr:col>
      <xdr:colOff>361950</xdr:colOff>
      <xdr:row>80</xdr:row>
      <xdr:rowOff>58420</xdr:rowOff>
    </xdr:to>
    <xdr:cxnSp macro="">
      <xdr:nvCxnSpPr>
        <xdr:cNvPr id="439" name="直線コネクタ 438"/>
        <xdr:cNvCxnSpPr/>
      </xdr:nvCxnSpPr>
      <xdr:spPr>
        <a:xfrm>
          <a:off x="13893800" y="135839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41" name="テキスト ボックス 44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39370</xdr:rowOff>
    </xdr:from>
    <xdr:to>
      <xdr:col>20</xdr:col>
      <xdr:colOff>158750</xdr:colOff>
      <xdr:row>79</xdr:row>
      <xdr:rowOff>107950</xdr:rowOff>
    </xdr:to>
    <xdr:cxnSp macro="">
      <xdr:nvCxnSpPr>
        <xdr:cNvPr id="442" name="直線コネクタ 441"/>
        <xdr:cNvCxnSpPr/>
      </xdr:nvCxnSpPr>
      <xdr:spPr>
        <a:xfrm flipV="1">
          <a:off x="13004800" y="1358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102870</xdr:rowOff>
    </xdr:from>
    <xdr:to>
      <xdr:col>24</xdr:col>
      <xdr:colOff>82550</xdr:colOff>
      <xdr:row>80</xdr:row>
      <xdr:rowOff>33020</xdr:rowOff>
    </xdr:to>
    <xdr:sp macro="" textlink="">
      <xdr:nvSpPr>
        <xdr:cNvPr id="452" name="円/楕円 451"/>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74947</xdr:rowOff>
    </xdr:from>
    <xdr:ext cx="762000" cy="259045"/>
    <xdr:sp macro="" textlink="">
      <xdr:nvSpPr>
        <xdr:cNvPr id="453"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0</xdr:rowOff>
    </xdr:from>
    <xdr:to>
      <xdr:col>22</xdr:col>
      <xdr:colOff>615950</xdr:colOff>
      <xdr:row>80</xdr:row>
      <xdr:rowOff>101600</xdr:rowOff>
    </xdr:to>
    <xdr:sp macro="" textlink="">
      <xdr:nvSpPr>
        <xdr:cNvPr id="454" name="円/楕円 453"/>
        <xdr:cNvSpPr/>
      </xdr:nvSpPr>
      <xdr:spPr>
        <a:xfrm>
          <a:off x="15621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86377</xdr:rowOff>
    </xdr:from>
    <xdr:ext cx="736600" cy="259045"/>
    <xdr:sp macro="" textlink="">
      <xdr:nvSpPr>
        <xdr:cNvPr id="455" name="テキスト ボックス 454"/>
        <xdr:cNvSpPr txBox="1"/>
      </xdr:nvSpPr>
      <xdr:spPr>
        <a:xfrm>
          <a:off x="15290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7620</xdr:rowOff>
    </xdr:from>
    <xdr:to>
      <xdr:col>21</xdr:col>
      <xdr:colOff>412750</xdr:colOff>
      <xdr:row>80</xdr:row>
      <xdr:rowOff>109220</xdr:rowOff>
    </xdr:to>
    <xdr:sp macro="" textlink="">
      <xdr:nvSpPr>
        <xdr:cNvPr id="456" name="円/楕円 455"/>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93997</xdr:rowOff>
    </xdr:from>
    <xdr:ext cx="762000" cy="259045"/>
    <xdr:sp macro="" textlink="">
      <xdr:nvSpPr>
        <xdr:cNvPr id="457" name="テキスト ボックス 456"/>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160020</xdr:rowOff>
    </xdr:from>
    <xdr:to>
      <xdr:col>20</xdr:col>
      <xdr:colOff>209550</xdr:colOff>
      <xdr:row>79</xdr:row>
      <xdr:rowOff>90170</xdr:rowOff>
    </xdr:to>
    <xdr:sp macro="" textlink="">
      <xdr:nvSpPr>
        <xdr:cNvPr id="458" name="円/楕円 457"/>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74947</xdr:rowOff>
    </xdr:from>
    <xdr:ext cx="762000" cy="259045"/>
    <xdr:sp macro="" textlink="">
      <xdr:nvSpPr>
        <xdr:cNvPr id="459" name="テキスト ボックス 458"/>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57150</xdr:rowOff>
    </xdr:from>
    <xdr:to>
      <xdr:col>19</xdr:col>
      <xdr:colOff>6350</xdr:colOff>
      <xdr:row>79</xdr:row>
      <xdr:rowOff>158750</xdr:rowOff>
    </xdr:to>
    <xdr:sp macro="" textlink="">
      <xdr:nvSpPr>
        <xdr:cNvPr id="460" name="円/楕円 459"/>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143527</xdr:rowOff>
    </xdr:from>
    <xdr:ext cx="762000" cy="259045"/>
    <xdr:sp macro="" textlink="">
      <xdr:nvSpPr>
        <xdr:cNvPr id="461" name="テキスト ボックス 460"/>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茨城県坂東市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160772</xdr:rowOff>
    </xdr:from>
    <xdr:to>
      <xdr:col>4</xdr:col>
      <xdr:colOff>1117600</xdr:colOff>
      <xdr:row>17</xdr:row>
      <xdr:rowOff>169642</xdr:rowOff>
    </xdr:to>
    <xdr:cxnSp macro="">
      <xdr:nvCxnSpPr>
        <xdr:cNvPr id="48" name="直線コネクタ 47"/>
        <xdr:cNvCxnSpPr/>
      </xdr:nvCxnSpPr>
      <xdr:spPr bwMode="auto">
        <a:xfrm flipV="1">
          <a:off x="5003800" y="3123047"/>
          <a:ext cx="6477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147444</xdr:rowOff>
    </xdr:from>
    <xdr:to>
      <xdr:col>4</xdr:col>
      <xdr:colOff>469900</xdr:colOff>
      <xdr:row>17</xdr:row>
      <xdr:rowOff>169642</xdr:rowOff>
    </xdr:to>
    <xdr:cxnSp macro="">
      <xdr:nvCxnSpPr>
        <xdr:cNvPr id="51" name="直線コネクタ 50"/>
        <xdr:cNvCxnSpPr/>
      </xdr:nvCxnSpPr>
      <xdr:spPr bwMode="auto">
        <a:xfrm>
          <a:off x="4305300" y="3109719"/>
          <a:ext cx="698500" cy="22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86865</xdr:rowOff>
    </xdr:from>
    <xdr:to>
      <xdr:col>3</xdr:col>
      <xdr:colOff>904875</xdr:colOff>
      <xdr:row>17</xdr:row>
      <xdr:rowOff>147444</xdr:rowOff>
    </xdr:to>
    <xdr:cxnSp macro="">
      <xdr:nvCxnSpPr>
        <xdr:cNvPr id="54" name="直線コネクタ 53"/>
        <xdr:cNvCxnSpPr/>
      </xdr:nvCxnSpPr>
      <xdr:spPr bwMode="auto">
        <a:xfrm>
          <a:off x="3606800" y="3049140"/>
          <a:ext cx="698500" cy="60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78750</xdr:rowOff>
    </xdr:from>
    <xdr:to>
      <xdr:col>3</xdr:col>
      <xdr:colOff>206375</xdr:colOff>
      <xdr:row>17</xdr:row>
      <xdr:rowOff>86865</xdr:rowOff>
    </xdr:to>
    <xdr:cxnSp macro="">
      <xdr:nvCxnSpPr>
        <xdr:cNvPr id="57" name="直線コネクタ 56"/>
        <xdr:cNvCxnSpPr/>
      </xdr:nvCxnSpPr>
      <xdr:spPr bwMode="auto">
        <a:xfrm>
          <a:off x="2908300" y="3041025"/>
          <a:ext cx="6985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109972</xdr:rowOff>
    </xdr:from>
    <xdr:to>
      <xdr:col>5</xdr:col>
      <xdr:colOff>34925</xdr:colOff>
      <xdr:row>18</xdr:row>
      <xdr:rowOff>40122</xdr:rowOff>
    </xdr:to>
    <xdr:sp macro="" textlink="">
      <xdr:nvSpPr>
        <xdr:cNvPr id="67" name="円/楕円 66"/>
        <xdr:cNvSpPr/>
      </xdr:nvSpPr>
      <xdr:spPr bwMode="auto">
        <a:xfrm>
          <a:off x="5600700" y="3072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82049</xdr:rowOff>
    </xdr:from>
    <xdr:ext cx="762000" cy="259045"/>
    <xdr:sp macro="" textlink="">
      <xdr:nvSpPr>
        <xdr:cNvPr id="68" name="人口1人当たり決算額の推移該当値テキスト130"/>
        <xdr:cNvSpPr txBox="1"/>
      </xdr:nvSpPr>
      <xdr:spPr>
        <a:xfrm>
          <a:off x="5740400" y="304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118842</xdr:rowOff>
    </xdr:from>
    <xdr:to>
      <xdr:col>4</xdr:col>
      <xdr:colOff>520700</xdr:colOff>
      <xdr:row>18</xdr:row>
      <xdr:rowOff>48992</xdr:rowOff>
    </xdr:to>
    <xdr:sp macro="" textlink="">
      <xdr:nvSpPr>
        <xdr:cNvPr id="69" name="円/楕円 68"/>
        <xdr:cNvSpPr/>
      </xdr:nvSpPr>
      <xdr:spPr bwMode="auto">
        <a:xfrm>
          <a:off x="4953000" y="30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33769</xdr:rowOff>
    </xdr:from>
    <xdr:ext cx="736600" cy="259045"/>
    <xdr:sp macro="" textlink="">
      <xdr:nvSpPr>
        <xdr:cNvPr id="70" name="テキスト ボックス 69"/>
        <xdr:cNvSpPr txBox="1"/>
      </xdr:nvSpPr>
      <xdr:spPr>
        <a:xfrm>
          <a:off x="4622800" y="316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75,218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96644</xdr:rowOff>
    </xdr:from>
    <xdr:to>
      <xdr:col>3</xdr:col>
      <xdr:colOff>955675</xdr:colOff>
      <xdr:row>18</xdr:row>
      <xdr:rowOff>26794</xdr:rowOff>
    </xdr:to>
    <xdr:sp macro="" textlink="">
      <xdr:nvSpPr>
        <xdr:cNvPr id="71" name="円/楕円 70"/>
        <xdr:cNvSpPr/>
      </xdr:nvSpPr>
      <xdr:spPr bwMode="auto">
        <a:xfrm>
          <a:off x="4254500" y="305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11571</xdr:rowOff>
    </xdr:from>
    <xdr:ext cx="762000" cy="259045"/>
    <xdr:sp macro="" textlink="">
      <xdr:nvSpPr>
        <xdr:cNvPr id="72" name="テキスト ボックス 71"/>
        <xdr:cNvSpPr txBox="1"/>
      </xdr:nvSpPr>
      <xdr:spPr>
        <a:xfrm>
          <a:off x="3924300" y="314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36065</xdr:rowOff>
    </xdr:from>
    <xdr:to>
      <xdr:col>3</xdr:col>
      <xdr:colOff>257175</xdr:colOff>
      <xdr:row>17</xdr:row>
      <xdr:rowOff>137665</xdr:rowOff>
    </xdr:to>
    <xdr:sp macro="" textlink="">
      <xdr:nvSpPr>
        <xdr:cNvPr id="73" name="円/楕円 72"/>
        <xdr:cNvSpPr/>
      </xdr:nvSpPr>
      <xdr:spPr bwMode="auto">
        <a:xfrm>
          <a:off x="3556000" y="2998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122442</xdr:rowOff>
    </xdr:from>
    <xdr:ext cx="762000" cy="259045"/>
    <xdr:sp macro="" textlink="">
      <xdr:nvSpPr>
        <xdr:cNvPr id="74" name="テキスト ボックス 73"/>
        <xdr:cNvSpPr txBox="1"/>
      </xdr:nvSpPr>
      <xdr:spPr>
        <a:xfrm>
          <a:off x="3225800" y="308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78,839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27950</xdr:rowOff>
    </xdr:from>
    <xdr:to>
      <xdr:col>2</xdr:col>
      <xdr:colOff>692150</xdr:colOff>
      <xdr:row>17</xdr:row>
      <xdr:rowOff>129550</xdr:rowOff>
    </xdr:to>
    <xdr:sp macro="" textlink="">
      <xdr:nvSpPr>
        <xdr:cNvPr id="75" name="円/楕円 74"/>
        <xdr:cNvSpPr/>
      </xdr:nvSpPr>
      <xdr:spPr bwMode="auto">
        <a:xfrm>
          <a:off x="2857500" y="2990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114327</xdr:rowOff>
    </xdr:from>
    <xdr:ext cx="762000" cy="259045"/>
    <xdr:sp macro="" textlink="">
      <xdr:nvSpPr>
        <xdr:cNvPr id="76" name="テキスト ボックス 75"/>
        <xdr:cNvSpPr txBox="1"/>
      </xdr:nvSpPr>
      <xdr:spPr>
        <a:xfrm>
          <a:off x="2527300" y="30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199336</xdr:rowOff>
    </xdr:from>
    <xdr:to>
      <xdr:col>4</xdr:col>
      <xdr:colOff>1117600</xdr:colOff>
      <xdr:row>35</xdr:row>
      <xdr:rowOff>226213</xdr:rowOff>
    </xdr:to>
    <xdr:cxnSp macro="">
      <xdr:nvCxnSpPr>
        <xdr:cNvPr id="111" name="直線コネクタ 110"/>
        <xdr:cNvCxnSpPr/>
      </xdr:nvCxnSpPr>
      <xdr:spPr bwMode="auto">
        <a:xfrm>
          <a:off x="5003800" y="6809686"/>
          <a:ext cx="647700" cy="2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264308</xdr:rowOff>
    </xdr:from>
    <xdr:ext cx="762000" cy="259045"/>
    <xdr:sp macro="" textlink="">
      <xdr:nvSpPr>
        <xdr:cNvPr id="112" name="人口1人当たり決算額の推移平均値テキスト445"/>
        <xdr:cNvSpPr txBox="1"/>
      </xdr:nvSpPr>
      <xdr:spPr>
        <a:xfrm>
          <a:off x="5740400" y="6531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160147</xdr:rowOff>
    </xdr:from>
    <xdr:to>
      <xdr:col>4</xdr:col>
      <xdr:colOff>469900</xdr:colOff>
      <xdr:row>35</xdr:row>
      <xdr:rowOff>199336</xdr:rowOff>
    </xdr:to>
    <xdr:cxnSp macro="">
      <xdr:nvCxnSpPr>
        <xdr:cNvPr id="114" name="直線コネクタ 113"/>
        <xdr:cNvCxnSpPr/>
      </xdr:nvCxnSpPr>
      <xdr:spPr bwMode="auto">
        <a:xfrm>
          <a:off x="4305300" y="6770497"/>
          <a:ext cx="698500" cy="3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110835</xdr:rowOff>
    </xdr:from>
    <xdr:to>
      <xdr:col>3</xdr:col>
      <xdr:colOff>904875</xdr:colOff>
      <xdr:row>35</xdr:row>
      <xdr:rowOff>160147</xdr:rowOff>
    </xdr:to>
    <xdr:cxnSp macro="">
      <xdr:nvCxnSpPr>
        <xdr:cNvPr id="117" name="直線コネクタ 116"/>
        <xdr:cNvCxnSpPr/>
      </xdr:nvCxnSpPr>
      <xdr:spPr bwMode="auto">
        <a:xfrm>
          <a:off x="3606800" y="6721185"/>
          <a:ext cx="698500" cy="4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52254</xdr:rowOff>
    </xdr:from>
    <xdr:ext cx="762000" cy="259045"/>
    <xdr:sp macro="" textlink="">
      <xdr:nvSpPr>
        <xdr:cNvPr id="119" name="テキスト ボックス 118"/>
        <xdr:cNvSpPr txBox="1"/>
      </xdr:nvSpPr>
      <xdr:spPr>
        <a:xfrm>
          <a:off x="3924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68773</xdr:rowOff>
    </xdr:from>
    <xdr:to>
      <xdr:col>3</xdr:col>
      <xdr:colOff>206375</xdr:colOff>
      <xdr:row>35</xdr:row>
      <xdr:rowOff>110835</xdr:rowOff>
    </xdr:to>
    <xdr:cxnSp macro="">
      <xdr:nvCxnSpPr>
        <xdr:cNvPr id="120" name="直線コネクタ 119"/>
        <xdr:cNvCxnSpPr/>
      </xdr:nvCxnSpPr>
      <xdr:spPr bwMode="auto">
        <a:xfrm>
          <a:off x="2908300" y="6679123"/>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313772</xdr:rowOff>
    </xdr:from>
    <xdr:ext cx="762000" cy="259045"/>
    <xdr:sp macro="" textlink="">
      <xdr:nvSpPr>
        <xdr:cNvPr id="122" name="テキスト ボックス 121"/>
        <xdr:cNvSpPr txBox="1"/>
      </xdr:nvSpPr>
      <xdr:spPr>
        <a:xfrm>
          <a:off x="32258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175413</xdr:rowOff>
    </xdr:from>
    <xdr:to>
      <xdr:col>5</xdr:col>
      <xdr:colOff>34925</xdr:colOff>
      <xdr:row>35</xdr:row>
      <xdr:rowOff>277013</xdr:rowOff>
    </xdr:to>
    <xdr:sp macro="" textlink="">
      <xdr:nvSpPr>
        <xdr:cNvPr id="130" name="円/楕円 129"/>
        <xdr:cNvSpPr/>
      </xdr:nvSpPr>
      <xdr:spPr bwMode="auto">
        <a:xfrm>
          <a:off x="5600700" y="678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147490</xdr:rowOff>
    </xdr:from>
    <xdr:ext cx="762000" cy="259045"/>
    <xdr:sp macro="" textlink="">
      <xdr:nvSpPr>
        <xdr:cNvPr id="131" name="人口1人当たり決算額の推移該当値テキスト445"/>
        <xdr:cNvSpPr txBox="1"/>
      </xdr:nvSpPr>
      <xdr:spPr>
        <a:xfrm>
          <a:off x="5740400" y="675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148536</xdr:rowOff>
    </xdr:from>
    <xdr:to>
      <xdr:col>4</xdr:col>
      <xdr:colOff>520700</xdr:colOff>
      <xdr:row>35</xdr:row>
      <xdr:rowOff>250136</xdr:rowOff>
    </xdr:to>
    <xdr:sp macro="" textlink="">
      <xdr:nvSpPr>
        <xdr:cNvPr id="132" name="円/楕円 131"/>
        <xdr:cNvSpPr/>
      </xdr:nvSpPr>
      <xdr:spPr bwMode="auto">
        <a:xfrm>
          <a:off x="4953000" y="6758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234913</xdr:rowOff>
    </xdr:from>
    <xdr:ext cx="736600" cy="259045"/>
    <xdr:sp macro="" textlink="">
      <xdr:nvSpPr>
        <xdr:cNvPr id="133" name="テキスト ボックス 132"/>
        <xdr:cNvSpPr txBox="1"/>
      </xdr:nvSpPr>
      <xdr:spPr>
        <a:xfrm>
          <a:off x="4622800" y="684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109347</xdr:rowOff>
    </xdr:from>
    <xdr:to>
      <xdr:col>3</xdr:col>
      <xdr:colOff>955675</xdr:colOff>
      <xdr:row>35</xdr:row>
      <xdr:rowOff>210947</xdr:rowOff>
    </xdr:to>
    <xdr:sp macro="" textlink="">
      <xdr:nvSpPr>
        <xdr:cNvPr id="134" name="円/楕円 133"/>
        <xdr:cNvSpPr/>
      </xdr:nvSpPr>
      <xdr:spPr bwMode="auto">
        <a:xfrm>
          <a:off x="4254500" y="671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195724</xdr:rowOff>
    </xdr:from>
    <xdr:ext cx="762000" cy="259045"/>
    <xdr:sp macro="" textlink="">
      <xdr:nvSpPr>
        <xdr:cNvPr id="135" name="テキスト ボックス 134"/>
        <xdr:cNvSpPr txBox="1"/>
      </xdr:nvSpPr>
      <xdr:spPr>
        <a:xfrm>
          <a:off x="3924300" y="680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60035</xdr:rowOff>
    </xdr:from>
    <xdr:to>
      <xdr:col>3</xdr:col>
      <xdr:colOff>257175</xdr:colOff>
      <xdr:row>35</xdr:row>
      <xdr:rowOff>161635</xdr:rowOff>
    </xdr:to>
    <xdr:sp macro="" textlink="">
      <xdr:nvSpPr>
        <xdr:cNvPr id="136" name="円/楕円 135"/>
        <xdr:cNvSpPr/>
      </xdr:nvSpPr>
      <xdr:spPr bwMode="auto">
        <a:xfrm>
          <a:off x="3556000" y="667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146412</xdr:rowOff>
    </xdr:from>
    <xdr:ext cx="762000" cy="259045"/>
    <xdr:sp macro="" textlink="">
      <xdr:nvSpPr>
        <xdr:cNvPr id="137" name="テキスト ボックス 136"/>
        <xdr:cNvSpPr txBox="1"/>
      </xdr:nvSpPr>
      <xdr:spPr>
        <a:xfrm>
          <a:off x="3225800" y="675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17973</xdr:rowOff>
    </xdr:from>
    <xdr:to>
      <xdr:col>2</xdr:col>
      <xdr:colOff>692150</xdr:colOff>
      <xdr:row>35</xdr:row>
      <xdr:rowOff>119573</xdr:rowOff>
    </xdr:to>
    <xdr:sp macro="" textlink="">
      <xdr:nvSpPr>
        <xdr:cNvPr id="138" name="円/楕円 137"/>
        <xdr:cNvSpPr/>
      </xdr:nvSpPr>
      <xdr:spPr bwMode="auto">
        <a:xfrm>
          <a:off x="2857500" y="662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104350</xdr:rowOff>
    </xdr:from>
    <xdr:ext cx="762000" cy="259045"/>
    <xdr:sp macro="" textlink="">
      <xdr:nvSpPr>
        <xdr:cNvPr id="139" name="テキスト ボックス 138"/>
        <xdr:cNvSpPr txBox="1"/>
      </xdr:nvSpPr>
      <xdr:spPr>
        <a:xfrm>
          <a:off x="2527300" y="67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財政調整基金については、積立を行ったため標準財政規模比において</a:t>
          </a:r>
          <a:r>
            <a:rPr lang="en-US" altLang="ja-JP" sz="1100">
              <a:solidFill>
                <a:schemeClr val="dk1"/>
              </a:solidFill>
              <a:effectLst/>
              <a:latin typeface="+mn-lt"/>
              <a:ea typeface="+mn-ea"/>
              <a:cs typeface="+mn-cs"/>
            </a:rPr>
            <a:t>1.23</a:t>
          </a:r>
          <a:r>
            <a:rPr lang="ja-JP" altLang="ja-JP" sz="1100">
              <a:solidFill>
                <a:schemeClr val="dk1"/>
              </a:solidFill>
              <a:effectLst/>
              <a:latin typeface="+mn-lt"/>
              <a:ea typeface="+mn-ea"/>
              <a:cs typeface="+mn-cs"/>
            </a:rPr>
            <a:t>ポイントの増となっている。今後においても財政調整基金の積立を行うよう努める。</a:t>
          </a:r>
          <a:endParaRPr lang="ja-JP" altLang="ja-JP" sz="1400">
            <a:effectLst/>
          </a:endParaRPr>
        </a:p>
        <a:p>
          <a:r>
            <a:rPr lang="ja-JP" altLang="ja-JP" sz="1100">
              <a:solidFill>
                <a:schemeClr val="dk1"/>
              </a:solidFill>
              <a:effectLst/>
              <a:latin typeface="+mn-lt"/>
              <a:ea typeface="+mn-ea"/>
              <a:cs typeface="+mn-cs"/>
            </a:rPr>
            <a:t>　実質収支額については、平成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年度以降は適正比率といわれている</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％前後となっている。今後においても同率を維持していくよう努める。</a:t>
          </a:r>
          <a:endParaRPr lang="ja-JP" altLang="ja-JP" sz="1400">
            <a:effectLst/>
          </a:endParaRPr>
        </a:p>
        <a:p>
          <a:r>
            <a:rPr lang="ja-JP" altLang="ja-JP" sz="1100">
              <a:solidFill>
                <a:schemeClr val="dk1"/>
              </a:solidFill>
              <a:effectLst/>
              <a:latin typeface="+mn-lt"/>
              <a:ea typeface="+mn-ea"/>
              <a:cs typeface="+mn-cs"/>
            </a:rPr>
            <a:t>　今年度の実質単年度収支比は、単年度収支の赤字により赤字となっている。今後は、実質収支などを踏まえできる限り財政調整基金の積立に努める。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赤字額は発生していない。</a:t>
          </a:r>
          <a:endParaRPr lang="ja-JP" altLang="ja-JP" sz="1400">
            <a:effectLst/>
          </a:endParaRPr>
        </a:p>
        <a:p>
          <a:r>
            <a:rPr lang="ja-JP" altLang="ja-JP" sz="1100">
              <a:solidFill>
                <a:schemeClr val="dk1"/>
              </a:solidFill>
              <a:effectLst/>
              <a:latin typeface="+mn-lt"/>
              <a:ea typeface="+mn-ea"/>
              <a:cs typeface="+mn-cs"/>
            </a:rPr>
            <a:t>　主な増減については、一般会計において実質収支が</a:t>
          </a:r>
          <a:r>
            <a:rPr lang="en-US" altLang="ja-JP" sz="1100">
              <a:solidFill>
                <a:schemeClr val="dk1"/>
              </a:solidFill>
              <a:effectLst/>
              <a:latin typeface="+mn-lt"/>
              <a:ea typeface="+mn-ea"/>
              <a:cs typeface="+mn-cs"/>
            </a:rPr>
            <a:t>H25 958</a:t>
          </a:r>
          <a:r>
            <a:rPr lang="ja-JP" altLang="ja-JP" sz="1100">
              <a:solidFill>
                <a:schemeClr val="dk1"/>
              </a:solidFill>
              <a:effectLst/>
              <a:latin typeface="+mn-lt"/>
              <a:ea typeface="+mn-ea"/>
              <a:cs typeface="+mn-cs"/>
            </a:rPr>
            <a:t>百万円から</a:t>
          </a:r>
          <a:r>
            <a:rPr lang="en-US" altLang="ja-JP" sz="1100">
              <a:solidFill>
                <a:schemeClr val="dk1"/>
              </a:solidFill>
              <a:effectLst/>
              <a:latin typeface="+mn-lt"/>
              <a:ea typeface="+mn-ea"/>
              <a:cs typeface="+mn-cs"/>
            </a:rPr>
            <a:t>H26 659</a:t>
          </a:r>
          <a:r>
            <a:rPr lang="ja-JP" altLang="ja-JP" sz="1100">
              <a:solidFill>
                <a:schemeClr val="dk1"/>
              </a:solidFill>
              <a:effectLst/>
              <a:latin typeface="+mn-lt"/>
              <a:ea typeface="+mn-ea"/>
              <a:cs typeface="+mn-cs"/>
            </a:rPr>
            <a:t>百万円と</a:t>
          </a:r>
          <a:r>
            <a:rPr lang="en-US" altLang="ja-JP" sz="1100">
              <a:solidFill>
                <a:schemeClr val="dk1"/>
              </a:solidFill>
              <a:effectLst/>
              <a:latin typeface="+mn-lt"/>
              <a:ea typeface="+mn-ea"/>
              <a:cs typeface="+mn-cs"/>
            </a:rPr>
            <a:t>299</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、国民健康保険特別会計</a:t>
          </a:r>
          <a:r>
            <a:rPr lang="ja-JP" altLang="en-US" sz="1100">
              <a:solidFill>
                <a:schemeClr val="dk1"/>
              </a:solidFill>
              <a:effectLst/>
              <a:latin typeface="+mn-lt"/>
              <a:ea typeface="+mn-ea"/>
              <a:cs typeface="+mn-cs"/>
            </a:rPr>
            <a:t>の実質収支がポ</a:t>
          </a:r>
          <a:r>
            <a:rPr lang="en-US" altLang="ja-JP" sz="1100">
              <a:solidFill>
                <a:schemeClr val="dk1"/>
              </a:solidFill>
              <a:effectLst/>
              <a:latin typeface="+mn-lt"/>
              <a:ea typeface="+mn-ea"/>
              <a:cs typeface="+mn-cs"/>
            </a:rPr>
            <a:t>274</a:t>
          </a:r>
          <a:r>
            <a:rPr lang="ja-JP" altLang="ja-JP" sz="1100">
              <a:solidFill>
                <a:schemeClr val="dk1"/>
              </a:solidFill>
              <a:effectLst/>
              <a:latin typeface="+mn-lt"/>
              <a:ea typeface="+mn-ea"/>
              <a:cs typeface="+mn-cs"/>
            </a:rPr>
            <a:t>百万円の増となった。</a:t>
          </a:r>
          <a:endParaRPr lang="ja-JP" altLang="ja-JP" sz="1400">
            <a:effectLst/>
          </a:endParaRPr>
        </a:p>
        <a:p>
          <a:r>
            <a:rPr lang="ja-JP" altLang="ja-JP" sz="1100">
              <a:solidFill>
                <a:schemeClr val="dk1"/>
              </a:solidFill>
              <a:effectLst/>
              <a:latin typeface="+mn-lt"/>
              <a:ea typeface="+mn-ea"/>
              <a:cs typeface="+mn-cs"/>
            </a:rPr>
            <a:t>　今後も赤字額の発生がないよう適正な財政運営を心がける。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元利償還金及び公営企業債の元利償還金に対する繰入金については、前年度同額程度となっている。</a:t>
          </a:r>
          <a:endParaRPr lang="ja-JP" altLang="ja-JP" sz="1400">
            <a:effectLst/>
          </a:endParaRPr>
        </a:p>
        <a:p>
          <a:r>
            <a:rPr lang="ja-JP" altLang="ja-JP" sz="1100">
              <a:solidFill>
                <a:schemeClr val="dk1"/>
              </a:solidFill>
              <a:effectLst/>
              <a:latin typeface="+mn-lt"/>
              <a:ea typeface="+mn-ea"/>
              <a:cs typeface="+mn-cs"/>
            </a:rPr>
            <a:t>　組合等が起こした地方債の元利償還金に対する負担金等については、一部事務組合で償還終了のため平成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年度は減少している。</a:t>
          </a:r>
          <a:endParaRPr lang="ja-JP" altLang="ja-JP" sz="1400">
            <a:effectLst/>
          </a:endParaRPr>
        </a:p>
        <a:p>
          <a:r>
            <a:rPr lang="ja-JP" altLang="ja-JP" sz="1100">
              <a:solidFill>
                <a:schemeClr val="dk1"/>
              </a:solidFill>
              <a:effectLst/>
              <a:latin typeface="+mn-lt"/>
              <a:ea typeface="+mn-ea"/>
              <a:cs typeface="+mn-cs"/>
            </a:rPr>
            <a:t>　債務負担行為に基づく支出額については、国営土地改良事業などの償還により減少となっている。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算入公債費等については、臨時財政対策債及び合併特例事業債の新規発行などにより増加傾向にある。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一般会計等に係る地方債の現在高については、臨時財政対策債及び合併特例債の新規発行などにより増加している。</a:t>
          </a:r>
          <a:endParaRPr lang="ja-JP" altLang="ja-JP" sz="1400">
            <a:effectLst/>
          </a:endParaRPr>
        </a:p>
        <a:p>
          <a:r>
            <a:rPr lang="ja-JP" altLang="ja-JP" sz="1100">
              <a:solidFill>
                <a:schemeClr val="dk1"/>
              </a:solidFill>
              <a:effectLst/>
              <a:latin typeface="+mn-lt"/>
              <a:ea typeface="+mn-ea"/>
              <a:cs typeface="+mn-cs"/>
            </a:rPr>
            <a:t>　債務負担行為に基づく支出予定額については、国営土地改良事業などの償還により減少となっている。</a:t>
          </a:r>
          <a:endParaRPr lang="ja-JP" altLang="ja-JP" sz="1400">
            <a:effectLst/>
          </a:endParaRPr>
        </a:p>
        <a:p>
          <a:r>
            <a:rPr lang="ja-JP" altLang="ja-JP" sz="1100">
              <a:solidFill>
                <a:schemeClr val="dk1"/>
              </a:solidFill>
              <a:effectLst/>
              <a:latin typeface="+mn-lt"/>
              <a:ea typeface="+mn-ea"/>
              <a:cs typeface="+mn-cs"/>
            </a:rPr>
            <a:t>　公営企業等繰入見込み額については、公共下水道事業特別会計及び農業集落排水事業特別会計の公債費繰入が減となったことにより減少となっている。</a:t>
          </a:r>
          <a:endParaRPr lang="ja-JP" altLang="ja-JP" sz="1400">
            <a:effectLst/>
          </a:endParaRPr>
        </a:p>
        <a:p>
          <a:r>
            <a:rPr lang="ja-JP" altLang="ja-JP" sz="1100">
              <a:solidFill>
                <a:schemeClr val="dk1"/>
              </a:solidFill>
              <a:effectLst/>
              <a:latin typeface="+mn-lt"/>
              <a:ea typeface="+mn-ea"/>
              <a:cs typeface="+mn-cs"/>
            </a:rPr>
            <a:t>　組合等負担等見込額については、さしま環境管理事務組合償還による負担金などの減により減少している。</a:t>
          </a:r>
          <a:endParaRPr lang="ja-JP" altLang="ja-JP" sz="1400">
            <a:effectLst/>
          </a:endParaRPr>
        </a:p>
        <a:p>
          <a:r>
            <a:rPr lang="ja-JP" altLang="ja-JP" sz="1100">
              <a:solidFill>
                <a:schemeClr val="dk1"/>
              </a:solidFill>
              <a:effectLst/>
              <a:latin typeface="+mn-lt"/>
              <a:ea typeface="+mn-ea"/>
              <a:cs typeface="+mn-cs"/>
            </a:rPr>
            <a:t>　退職手当負担見込額については、一般職に属する職員の基本額、職員数</a:t>
          </a:r>
          <a:r>
            <a:rPr lang="ja-JP" altLang="en-US" sz="1100">
              <a:solidFill>
                <a:schemeClr val="dk1"/>
              </a:solidFill>
              <a:effectLst/>
              <a:latin typeface="+mn-lt"/>
              <a:ea typeface="+mn-ea"/>
              <a:cs typeface="+mn-cs"/>
            </a:rPr>
            <a:t>は増しているが、勤続年数の短い職員が増したこと</a:t>
          </a:r>
          <a:r>
            <a:rPr lang="ja-JP" altLang="ja-JP" sz="1100">
              <a:solidFill>
                <a:schemeClr val="dk1"/>
              </a:solidFill>
              <a:effectLst/>
              <a:latin typeface="+mn-lt"/>
              <a:ea typeface="+mn-ea"/>
              <a:cs typeface="+mn-cs"/>
            </a:rPr>
            <a:t>による減少となっている。</a:t>
          </a:r>
          <a:endParaRPr lang="ja-JP" altLang="ja-JP" sz="1400">
            <a:effectLst/>
          </a:endParaRPr>
        </a:p>
        <a:p>
          <a:r>
            <a:rPr lang="ja-JP" altLang="ja-JP" sz="1100">
              <a:solidFill>
                <a:schemeClr val="dk1"/>
              </a:solidFill>
              <a:effectLst/>
              <a:latin typeface="+mn-lt"/>
              <a:ea typeface="+mn-ea"/>
              <a:cs typeface="+mn-cs"/>
            </a:rPr>
            <a:t>　充当可能基金については、公共施設整備基金などの取崩しにより減している。</a:t>
          </a:r>
          <a:endParaRPr lang="ja-JP" altLang="ja-JP" sz="1400">
            <a:effectLst/>
          </a:endParaRPr>
        </a:p>
        <a:p>
          <a:r>
            <a:rPr lang="ja-JP" altLang="ja-JP" sz="1100">
              <a:solidFill>
                <a:schemeClr val="dk1"/>
              </a:solidFill>
              <a:effectLst/>
              <a:latin typeface="+mn-lt"/>
              <a:ea typeface="+mn-ea"/>
              <a:cs typeface="+mn-cs"/>
            </a:rPr>
            <a:t>　充当可能特定歳入については、公営住宅建設事業の地方債現在高減などの充当可能額の減により減少している。</a:t>
          </a:r>
          <a:endParaRPr lang="ja-JP" altLang="ja-JP" sz="1400">
            <a:effectLst/>
          </a:endParaRPr>
        </a:p>
        <a:p>
          <a:r>
            <a:rPr lang="ja-JP" altLang="ja-JP" sz="1100">
              <a:solidFill>
                <a:schemeClr val="dk1"/>
              </a:solidFill>
              <a:effectLst/>
              <a:latin typeface="+mn-lt"/>
              <a:ea typeface="+mn-ea"/>
              <a:cs typeface="+mn-cs"/>
            </a:rPr>
            <a:t>　基準財政需要額算入見込額については、臨時財政対策債及び合併特例事業債の新規発行などにより増加している。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23901054</v>
      </c>
      <c r="BO4" s="349"/>
      <c r="BP4" s="349"/>
      <c r="BQ4" s="349"/>
      <c r="BR4" s="349"/>
      <c r="BS4" s="349"/>
      <c r="BT4" s="349"/>
      <c r="BU4" s="350"/>
      <c r="BV4" s="348">
        <v>22966512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22649921</v>
      </c>
      <c r="BO5" s="386"/>
      <c r="BP5" s="386"/>
      <c r="BQ5" s="386"/>
      <c r="BR5" s="386"/>
      <c r="BS5" s="386"/>
      <c r="BT5" s="386"/>
      <c r="BU5" s="387"/>
      <c r="BV5" s="385">
        <v>21885658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90.3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1251133</v>
      </c>
      <c r="BO6" s="386"/>
      <c r="BP6" s="386"/>
      <c r="BQ6" s="386"/>
      <c r="BR6" s="386"/>
      <c r="BS6" s="386"/>
      <c r="BT6" s="386"/>
      <c r="BU6" s="387"/>
      <c r="BV6" s="385">
        <v>1080854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v>
      </c>
      <c r="CU6" s="423"/>
      <c r="CV6" s="423"/>
      <c r="CW6" s="423"/>
      <c r="CX6" s="423"/>
      <c r="CY6" s="423"/>
      <c r="CZ6" s="423"/>
      <c r="DA6" s="424"/>
      <c r="DB6" s="422">
        <v>98.7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591665</v>
      </c>
      <c r="BO7" s="386"/>
      <c r="BP7" s="386"/>
      <c r="BQ7" s="386"/>
      <c r="BR7" s="386"/>
      <c r="BS7" s="386"/>
      <c r="BT7" s="386"/>
      <c r="BU7" s="387"/>
      <c r="BV7" s="385">
        <v>123150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13132588</v>
      </c>
      <c r="CU7" s="386"/>
      <c r="CV7" s="386"/>
      <c r="CW7" s="386"/>
      <c r="CX7" s="386"/>
      <c r="CY7" s="386"/>
      <c r="CZ7" s="386"/>
      <c r="DA7" s="387"/>
      <c r="DB7" s="385">
        <v>13337492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659468</v>
      </c>
      <c r="BO8" s="386"/>
      <c r="BP8" s="386"/>
      <c r="BQ8" s="386"/>
      <c r="BR8" s="386"/>
      <c r="BS8" s="386"/>
      <c r="BT8" s="386"/>
      <c r="BU8" s="387"/>
      <c r="BV8" s="385">
        <v>957704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56114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-298236</v>
      </c>
      <c r="BO9" s="386"/>
      <c r="BP9" s="386"/>
      <c r="BQ9" s="386"/>
      <c r="BR9" s="386"/>
      <c r="BS9" s="386"/>
      <c r="BT9" s="386"/>
      <c r="BU9" s="387"/>
      <c r="BV9" s="385">
        <v>111679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11.5</v>
      </c>
      <c r="CU9" s="383"/>
      <c r="CV9" s="383"/>
      <c r="CW9" s="383"/>
      <c r="CX9" s="383"/>
      <c r="CY9" s="383"/>
      <c r="CZ9" s="383"/>
      <c r="DA9" s="384"/>
      <c r="DB9" s="382">
        <v>11.9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57516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242254</v>
      </c>
      <c r="BO10" s="386"/>
      <c r="BP10" s="386"/>
      <c r="BQ10" s="386"/>
      <c r="BR10" s="386"/>
      <c r="BS10" s="386"/>
      <c r="BT10" s="386"/>
      <c r="BU10" s="387"/>
      <c r="BV10" s="385">
        <v>141520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221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56429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94250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54722</v>
      </c>
      <c r="S13" s="467"/>
      <c r="T13" s="467"/>
      <c r="U13" s="467"/>
      <c r="V13" s="468"/>
      <c r="W13" s="401" t="s">
        <v>123</v>
      </c>
      <c r="X13" s="402"/>
      <c r="Y13" s="402"/>
      <c r="Z13" s="402"/>
      <c r="AA13" s="402"/>
      <c r="AB13" s="392"/>
      <c r="AC13" s="436">
        <v>3077</v>
      </c>
      <c r="AD13" s="437"/>
      <c r="AE13" s="437"/>
      <c r="AF13" s="437"/>
      <c r="AG13" s="476"/>
      <c r="AH13" s="436">
        <v>3916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-150232</v>
      </c>
      <c r="BO13" s="386"/>
      <c r="BP13" s="386"/>
      <c r="BQ13" s="386"/>
      <c r="BR13" s="386"/>
      <c r="BS13" s="386"/>
      <c r="BT13" s="386"/>
      <c r="BU13" s="387"/>
      <c r="BV13" s="385">
        <v>253420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7.8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56931</v>
      </c>
      <c r="S14" s="467"/>
      <c r="T14" s="467"/>
      <c r="U14" s="467"/>
      <c r="V14" s="468"/>
      <c r="W14" s="375"/>
      <c r="X14" s="376"/>
      <c r="Y14" s="376"/>
      <c r="Z14" s="376"/>
      <c r="AA14" s="376"/>
      <c r="AB14" s="365"/>
      <c r="AC14" s="469">
        <v>11.1</v>
      </c>
      <c r="AD14" s="470"/>
      <c r="AE14" s="470"/>
      <c r="AF14" s="470"/>
      <c r="AG14" s="471"/>
      <c r="AH14" s="469">
        <v>12.7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64.3</v>
      </c>
      <c r="CU14" s="481"/>
      <c r="CV14" s="481"/>
      <c r="CW14" s="481"/>
      <c r="CX14" s="481"/>
      <c r="CY14" s="481"/>
      <c r="CZ14" s="481"/>
      <c r="DA14" s="482"/>
      <c r="DB14" s="480">
        <v>57.5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55263</v>
      </c>
      <c r="S15" s="467"/>
      <c r="T15" s="467"/>
      <c r="U15" s="467"/>
      <c r="V15" s="468"/>
      <c r="W15" s="401" t="s">
        <v>130</v>
      </c>
      <c r="X15" s="402"/>
      <c r="Y15" s="402"/>
      <c r="Z15" s="402"/>
      <c r="AA15" s="402"/>
      <c r="AB15" s="392"/>
      <c r="AC15" s="436">
        <v>10544</v>
      </c>
      <c r="AD15" s="437"/>
      <c r="AE15" s="437"/>
      <c r="AF15" s="437"/>
      <c r="AG15" s="476"/>
      <c r="AH15" s="436">
        <v>12099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6232275</v>
      </c>
      <c r="BO15" s="349"/>
      <c r="BP15" s="349"/>
      <c r="BQ15" s="349"/>
      <c r="BR15" s="349"/>
      <c r="BS15" s="349"/>
      <c r="BT15" s="349"/>
      <c r="BU15" s="350"/>
      <c r="BV15" s="348">
        <v>6293003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38.200000000000003</v>
      </c>
      <c r="AD16" s="470"/>
      <c r="AE16" s="470"/>
      <c r="AF16" s="470"/>
      <c r="AG16" s="471"/>
      <c r="AH16" s="469">
        <v>39.299999999999997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9698609</v>
      </c>
      <c r="BO16" s="386"/>
      <c r="BP16" s="386"/>
      <c r="BQ16" s="386"/>
      <c r="BR16" s="386"/>
      <c r="BS16" s="386"/>
      <c r="BT16" s="386"/>
      <c r="BU16" s="387"/>
      <c r="BV16" s="385">
        <v>9742911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13979</v>
      </c>
      <c r="AD17" s="437"/>
      <c r="AE17" s="437"/>
      <c r="AF17" s="437"/>
      <c r="AG17" s="476"/>
      <c r="AH17" s="436">
        <v>14187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7977766</v>
      </c>
      <c r="BO17" s="386"/>
      <c r="BP17" s="386"/>
      <c r="BQ17" s="386"/>
      <c r="BR17" s="386"/>
      <c r="BS17" s="386"/>
      <c r="BT17" s="386"/>
      <c r="BU17" s="387"/>
      <c r="BV17" s="385">
        <v>8077260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123.03</v>
      </c>
      <c r="M18" s="498"/>
      <c r="N18" s="498"/>
      <c r="O18" s="498"/>
      <c r="P18" s="498"/>
      <c r="Q18" s="498"/>
      <c r="R18" s="499"/>
      <c r="S18" s="499"/>
      <c r="T18" s="499"/>
      <c r="U18" s="499"/>
      <c r="V18" s="500"/>
      <c r="W18" s="403"/>
      <c r="X18" s="404"/>
      <c r="Y18" s="404"/>
      <c r="Z18" s="404"/>
      <c r="AA18" s="404"/>
      <c r="AB18" s="395"/>
      <c r="AC18" s="501">
        <v>50.6</v>
      </c>
      <c r="AD18" s="502"/>
      <c r="AE18" s="502"/>
      <c r="AF18" s="502"/>
      <c r="AG18" s="503"/>
      <c r="AH18" s="501">
        <v>46.1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12031270</v>
      </c>
      <c r="BO18" s="386"/>
      <c r="BP18" s="386"/>
      <c r="BQ18" s="386"/>
      <c r="BR18" s="386"/>
      <c r="BS18" s="386"/>
      <c r="BT18" s="386"/>
      <c r="BU18" s="387"/>
      <c r="BV18" s="385">
        <v>12012497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456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16159947</v>
      </c>
      <c r="BO19" s="386"/>
      <c r="BP19" s="386"/>
      <c r="BQ19" s="386"/>
      <c r="BR19" s="386"/>
      <c r="BS19" s="386"/>
      <c r="BT19" s="386"/>
      <c r="BU19" s="387"/>
      <c r="BV19" s="385">
        <v>15461240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16763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23239865</v>
      </c>
      <c r="BO23" s="386"/>
      <c r="BP23" s="386"/>
      <c r="BQ23" s="386"/>
      <c r="BR23" s="386"/>
      <c r="BS23" s="386"/>
      <c r="BT23" s="386"/>
      <c r="BU23" s="387"/>
      <c r="BV23" s="385">
        <v>21412706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7290</v>
      </c>
      <c r="R24" s="437"/>
      <c r="S24" s="437"/>
      <c r="T24" s="437"/>
      <c r="U24" s="437"/>
      <c r="V24" s="476"/>
      <c r="W24" s="531"/>
      <c r="X24" s="519"/>
      <c r="Y24" s="520"/>
      <c r="Z24" s="435" t="s">
        <v>154</v>
      </c>
      <c r="AA24" s="415"/>
      <c r="AB24" s="415"/>
      <c r="AC24" s="415"/>
      <c r="AD24" s="415"/>
      <c r="AE24" s="415"/>
      <c r="AF24" s="415"/>
      <c r="AG24" s="416"/>
      <c r="AH24" s="436">
        <v>374</v>
      </c>
      <c r="AI24" s="437"/>
      <c r="AJ24" s="437"/>
      <c r="AK24" s="437"/>
      <c r="AL24" s="476"/>
      <c r="AM24" s="436">
        <v>1154164</v>
      </c>
      <c r="AN24" s="437"/>
      <c r="AO24" s="437"/>
      <c r="AP24" s="437"/>
      <c r="AQ24" s="437"/>
      <c r="AR24" s="476"/>
      <c r="AS24" s="436">
        <v>3086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16757559</v>
      </c>
      <c r="BO24" s="386"/>
      <c r="BP24" s="386"/>
      <c r="BQ24" s="386"/>
      <c r="BR24" s="386"/>
      <c r="BS24" s="386"/>
      <c r="BT24" s="386"/>
      <c r="BU24" s="387"/>
      <c r="BV24" s="385">
        <v>15862886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6550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4703132</v>
      </c>
      <c r="BO25" s="349"/>
      <c r="BP25" s="349"/>
      <c r="BQ25" s="349"/>
      <c r="BR25" s="349"/>
      <c r="BS25" s="349"/>
      <c r="BT25" s="349"/>
      <c r="BU25" s="350"/>
      <c r="BV25" s="348">
        <v>4755191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5960</v>
      </c>
      <c r="R26" s="437"/>
      <c r="S26" s="437"/>
      <c r="T26" s="437"/>
      <c r="U26" s="437"/>
      <c r="V26" s="476"/>
      <c r="W26" s="531"/>
      <c r="X26" s="519"/>
      <c r="Y26" s="520"/>
      <c r="Z26" s="435" t="s">
        <v>160</v>
      </c>
      <c r="AA26" s="541"/>
      <c r="AB26" s="541"/>
      <c r="AC26" s="541"/>
      <c r="AD26" s="541"/>
      <c r="AE26" s="541"/>
      <c r="AF26" s="541"/>
      <c r="AG26" s="542"/>
      <c r="AH26" s="436">
        <v>27</v>
      </c>
      <c r="AI26" s="437"/>
      <c r="AJ26" s="437"/>
      <c r="AK26" s="437"/>
      <c r="AL26" s="476"/>
      <c r="AM26" s="436">
        <v>82944</v>
      </c>
      <c r="AN26" s="437"/>
      <c r="AO26" s="437"/>
      <c r="AP26" s="437"/>
      <c r="AQ26" s="437"/>
      <c r="AR26" s="476"/>
      <c r="AS26" s="436">
        <v>3072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4520</v>
      </c>
      <c r="R27" s="437"/>
      <c r="S27" s="437"/>
      <c r="T27" s="437"/>
      <c r="U27" s="437"/>
      <c r="V27" s="476"/>
      <c r="W27" s="531"/>
      <c r="X27" s="519"/>
      <c r="Y27" s="520"/>
      <c r="Z27" s="435" t="s">
        <v>163</v>
      </c>
      <c r="AA27" s="415"/>
      <c r="AB27" s="415"/>
      <c r="AC27" s="415"/>
      <c r="AD27" s="415"/>
      <c r="AE27" s="415"/>
      <c r="AF27" s="415"/>
      <c r="AG27" s="416"/>
      <c r="AH27" s="436">
        <v>26</v>
      </c>
      <c r="AI27" s="437"/>
      <c r="AJ27" s="437"/>
      <c r="AK27" s="437"/>
      <c r="AL27" s="476"/>
      <c r="AM27" s="436">
        <v>74349</v>
      </c>
      <c r="AN27" s="437"/>
      <c r="AO27" s="437"/>
      <c r="AP27" s="437"/>
      <c r="AQ27" s="437"/>
      <c r="AR27" s="476"/>
      <c r="AS27" s="436">
        <v>2860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781121</v>
      </c>
      <c r="BO27" s="555"/>
      <c r="BP27" s="555"/>
      <c r="BQ27" s="555"/>
      <c r="BR27" s="555"/>
      <c r="BS27" s="555"/>
      <c r="BT27" s="555"/>
      <c r="BU27" s="556"/>
      <c r="BV27" s="554">
        <v>869362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4090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1059133</v>
      </c>
      <c r="BO28" s="349"/>
      <c r="BP28" s="349"/>
      <c r="BQ28" s="349"/>
      <c r="BR28" s="349"/>
      <c r="BS28" s="349"/>
      <c r="BT28" s="349"/>
      <c r="BU28" s="350"/>
      <c r="BV28" s="348">
        <v>911129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18</v>
      </c>
      <c r="M29" s="437"/>
      <c r="N29" s="437"/>
      <c r="O29" s="437"/>
      <c r="P29" s="476"/>
      <c r="Q29" s="436">
        <v>3850</v>
      </c>
      <c r="R29" s="437"/>
      <c r="S29" s="437"/>
      <c r="T29" s="437"/>
      <c r="U29" s="437"/>
      <c r="V29" s="476"/>
      <c r="W29" s="532"/>
      <c r="X29" s="533"/>
      <c r="Y29" s="534"/>
      <c r="Z29" s="435" t="s">
        <v>170</v>
      </c>
      <c r="AA29" s="415"/>
      <c r="AB29" s="415"/>
      <c r="AC29" s="415"/>
      <c r="AD29" s="415"/>
      <c r="AE29" s="415"/>
      <c r="AF29" s="415"/>
      <c r="AG29" s="416"/>
      <c r="AH29" s="436">
        <v>400</v>
      </c>
      <c r="AI29" s="437"/>
      <c r="AJ29" s="437"/>
      <c r="AK29" s="437"/>
      <c r="AL29" s="476"/>
      <c r="AM29" s="436">
        <v>1228513</v>
      </c>
      <c r="AN29" s="437"/>
      <c r="AO29" s="437"/>
      <c r="AP29" s="437"/>
      <c r="AQ29" s="437"/>
      <c r="AR29" s="476"/>
      <c r="AS29" s="436">
        <v>3071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391112</v>
      </c>
      <c r="BO29" s="386"/>
      <c r="BP29" s="386"/>
      <c r="BQ29" s="386"/>
      <c r="BR29" s="386"/>
      <c r="BS29" s="386"/>
      <c r="BT29" s="386"/>
      <c r="BU29" s="387"/>
      <c r="BV29" s="385">
        <v>390770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3422564</v>
      </c>
      <c r="BO30" s="555"/>
      <c r="BP30" s="555"/>
      <c r="BQ30" s="555"/>
      <c r="BR30" s="555"/>
      <c r="BS30" s="555"/>
      <c r="BT30" s="555"/>
      <c r="BU30" s="556"/>
      <c r="BV30" s="554">
        <v>3807743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茨城西南地方広域市町村圏事務組合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坂東市土地開発公社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茨城西南地方広域市町村圏事務組合　利根老人ホーム事業特別会計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茨城西南地方広域市町村圏事務組合　特殊湛水防除事業特別会計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清水丘診療所事務組合　国民健康保険事業</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常総衛生組合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茨城県市町村総合事務組合　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茨城県市町村総合事務組合　県民交通災害共済事業特別会計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茨城県租税債権管理機構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さしま環境管理事務組合　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さしま環境管理事務組合　ごみ処理施設建設用地先行取得特別会計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19119</v>
      </c>
      <c r="J41" s="83">
        <v>19690</v>
      </c>
      <c r="K41" s="83">
        <v>20248</v>
      </c>
      <c r="L41" s="83">
        <v>21413</v>
      </c>
      <c r="M41" s="84">
        <v>23240</v>
      </c>
    </row>
    <row r="42" spans="2:13" ht="27.75" customHeight="1" x14ac:dyDescent="0.15">
      <c r="B42" s="1171"/>
      <c r="C42" s="1172"/>
      <c r="D42" s="85"/>
      <c r="E42" s="1177" t="s">
        <v>26</v>
      </c>
      <c r="F42" s="1177"/>
      <c r="G42" s="1177"/>
      <c r="H42" s="1178"/>
      <c r="I42" s="86">
        <v>1071</v>
      </c>
      <c r="J42" s="87">
        <v>945</v>
      </c>
      <c r="K42" s="87">
        <v>832</v>
      </c>
      <c r="L42" s="87">
        <v>740</v>
      </c>
      <c r="M42" s="88">
        <v>666</v>
      </c>
    </row>
    <row r="43" spans="2:13" ht="27.75" customHeight="1" x14ac:dyDescent="0.15">
      <c r="B43" s="1171"/>
      <c r="C43" s="1172"/>
      <c r="D43" s="85"/>
      <c r="E43" s="1177" t="s">
        <v>27</v>
      </c>
      <c r="F43" s="1177"/>
      <c r="G43" s="1177"/>
      <c r="H43" s="1178"/>
      <c r="I43" s="86">
        <v>10483</v>
      </c>
      <c r="J43" s="87">
        <v>10386</v>
      </c>
      <c r="K43" s="87">
        <v>10125</v>
      </c>
      <c r="L43" s="87">
        <v>9831</v>
      </c>
      <c r="M43" s="88">
        <v>9535</v>
      </c>
    </row>
    <row r="44" spans="2:13" ht="27.75" customHeight="1" x14ac:dyDescent="0.15">
      <c r="B44" s="1171"/>
      <c r="C44" s="1172"/>
      <c r="D44" s="85"/>
      <c r="E44" s="1177" t="s">
        <v>28</v>
      </c>
      <c r="F44" s="1177"/>
      <c r="G44" s="1177"/>
      <c r="H44" s="1178"/>
      <c r="I44" s="86">
        <v>1561</v>
      </c>
      <c r="J44" s="87">
        <v>1365</v>
      </c>
      <c r="K44" s="87">
        <v>1355</v>
      </c>
      <c r="L44" s="87">
        <v>1286</v>
      </c>
      <c r="M44" s="88">
        <v>1236</v>
      </c>
    </row>
    <row r="45" spans="2:13" ht="27.75" customHeight="1" x14ac:dyDescent="0.15">
      <c r="B45" s="1171"/>
      <c r="C45" s="1172"/>
      <c r="D45" s="85"/>
      <c r="E45" s="1177" t="s">
        <v>29</v>
      </c>
      <c r="F45" s="1177"/>
      <c r="G45" s="1177"/>
      <c r="H45" s="1178"/>
      <c r="I45" s="86">
        <v>3455</v>
      </c>
      <c r="J45" s="87">
        <v>3295</v>
      </c>
      <c r="K45" s="87">
        <v>3303</v>
      </c>
      <c r="L45" s="87">
        <v>3077</v>
      </c>
      <c r="M45" s="88">
        <v>3028</v>
      </c>
    </row>
    <row r="46" spans="2:13" ht="27.75" customHeight="1" x14ac:dyDescent="0.15">
      <c r="B46" s="1171"/>
      <c r="C46" s="1172"/>
      <c r="D46" s="85"/>
      <c r="E46" s="1177" t="s">
        <v>30</v>
      </c>
      <c r="F46" s="1177"/>
      <c r="G46" s="1177"/>
      <c r="H46" s="1178"/>
      <c r="I46" s="86">
        <v>9</v>
      </c>
      <c r="J46" s="87">
        <v>24</v>
      </c>
      <c r="K46" s="87">
        <v>5</v>
      </c>
      <c r="L46" s="87">
        <v>160</v>
      </c>
      <c r="M46" s="88">
        <v>222</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3701</v>
      </c>
      <c r="J49" s="87">
        <v>4350</v>
      </c>
      <c r="K49" s="87">
        <v>4305</v>
      </c>
      <c r="L49" s="87">
        <v>4175</v>
      </c>
      <c r="M49" s="88">
        <v>4083</v>
      </c>
    </row>
    <row r="50" spans="2:13" ht="27.75" customHeight="1" x14ac:dyDescent="0.15">
      <c r="B50" s="1171"/>
      <c r="C50" s="1172"/>
      <c r="D50" s="85"/>
      <c r="E50" s="1177" t="s">
        <v>35</v>
      </c>
      <c r="F50" s="1177"/>
      <c r="G50" s="1177"/>
      <c r="H50" s="1178"/>
      <c r="I50" s="86">
        <v>3086</v>
      </c>
      <c r="J50" s="87">
        <v>3152</v>
      </c>
      <c r="K50" s="87">
        <v>3056</v>
      </c>
      <c r="L50" s="87">
        <v>2981</v>
      </c>
      <c r="M50" s="88">
        <v>2607</v>
      </c>
    </row>
    <row r="51" spans="2:13" ht="27.75" customHeight="1" x14ac:dyDescent="0.15">
      <c r="B51" s="1173"/>
      <c r="C51" s="1174"/>
      <c r="D51" s="85"/>
      <c r="E51" s="1177" t="s">
        <v>36</v>
      </c>
      <c r="F51" s="1177"/>
      <c r="G51" s="1177"/>
      <c r="H51" s="1178"/>
      <c r="I51" s="86">
        <v>21595</v>
      </c>
      <c r="J51" s="87">
        <v>22003</v>
      </c>
      <c r="K51" s="87">
        <v>22616</v>
      </c>
      <c r="L51" s="87">
        <v>22793</v>
      </c>
      <c r="M51" s="88">
        <v>24103</v>
      </c>
    </row>
    <row r="52" spans="2:13" ht="27.75" customHeight="1" thickBot="1" x14ac:dyDescent="0.2">
      <c r="B52" s="1181" t="s">
        <v>37</v>
      </c>
      <c r="C52" s="1182"/>
      <c r="D52" s="90"/>
      <c r="E52" s="1183" t="s">
        <v>38</v>
      </c>
      <c r="F52" s="1183"/>
      <c r="G52" s="1183"/>
      <c r="H52" s="1184"/>
      <c r="I52" s="91">
        <v>7316</v>
      </c>
      <c r="J52" s="92">
        <v>6201</v>
      </c>
      <c r="K52" s="92">
        <v>5890</v>
      </c>
      <c r="L52" s="92">
        <v>6558</v>
      </c>
      <c r="M52" s="93">
        <v>7134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54190</v>
      </c>
      <c r="E3" s="116"/>
      <c r="F3" s="117">
        <v>66876</v>
      </c>
      <c r="G3" s="118"/>
      <c r="H3" s="119"/>
    </row>
    <row r="4" spans="1:8" x14ac:dyDescent="0.15">
      <c r="A4" s="120"/>
      <c r="B4" s="121"/>
      <c r="C4" s="122"/>
      <c r="D4" s="123">
        <v>27519</v>
      </c>
      <c r="E4" s="124"/>
      <c r="F4" s="125">
        <v>36310</v>
      </c>
      <c r="G4" s="126"/>
      <c r="H4" s="127"/>
    </row>
    <row r="5" spans="1:8" x14ac:dyDescent="0.15">
      <c r="A5" s="108" t="s">
        <v>509</v>
      </c>
      <c r="B5" s="113"/>
      <c r="C5" s="114"/>
      <c r="D5" s="115">
        <v>44710</v>
      </c>
      <c r="E5" s="116"/>
      <c r="F5" s="117">
        <v>51704</v>
      </c>
      <c r="G5" s="118"/>
      <c r="H5" s="119"/>
    </row>
    <row r="6" spans="1:8" x14ac:dyDescent="0.15">
      <c r="A6" s="120"/>
      <c r="B6" s="121"/>
      <c r="C6" s="122"/>
      <c r="D6" s="123">
        <v>27389</v>
      </c>
      <c r="E6" s="124"/>
      <c r="F6" s="125">
        <v>26896</v>
      </c>
      <c r="G6" s="126"/>
      <c r="H6" s="127"/>
    </row>
    <row r="7" spans="1:8" x14ac:dyDescent="0.15">
      <c r="A7" s="108" t="s">
        <v>510</v>
      </c>
      <c r="B7" s="113"/>
      <c r="C7" s="114"/>
      <c r="D7" s="115">
        <v>51315</v>
      </c>
      <c r="E7" s="116"/>
      <c r="F7" s="117">
        <v>52678</v>
      </c>
      <c r="G7" s="118"/>
      <c r="H7" s="119"/>
    </row>
    <row r="8" spans="1:8" x14ac:dyDescent="0.15">
      <c r="A8" s="120"/>
      <c r="B8" s="121"/>
      <c r="C8" s="122"/>
      <c r="D8" s="123">
        <v>29365</v>
      </c>
      <c r="E8" s="124"/>
      <c r="F8" s="125">
        <v>30185</v>
      </c>
      <c r="G8" s="126"/>
      <c r="H8" s="127"/>
    </row>
    <row r="9" spans="1:8" x14ac:dyDescent="0.15">
      <c r="A9" s="108" t="s">
        <v>511</v>
      </c>
      <c r="B9" s="113"/>
      <c r="C9" s="114"/>
      <c r="D9" s="115">
        <v>79735</v>
      </c>
      <c r="E9" s="116"/>
      <c r="F9" s="117">
        <v>69560</v>
      </c>
      <c r="G9" s="118"/>
      <c r="H9" s="119"/>
    </row>
    <row r="10" spans="1:8" x14ac:dyDescent="0.15">
      <c r="A10" s="120"/>
      <c r="B10" s="121"/>
      <c r="C10" s="122"/>
      <c r="D10" s="123">
        <v>30111</v>
      </c>
      <c r="E10" s="124"/>
      <c r="F10" s="125">
        <v>35305</v>
      </c>
      <c r="G10" s="126"/>
      <c r="H10" s="127"/>
    </row>
    <row r="11" spans="1:8" x14ac:dyDescent="0.15">
      <c r="A11" s="108" t="s">
        <v>512</v>
      </c>
      <c r="B11" s="113"/>
      <c r="C11" s="114"/>
      <c r="D11" s="115">
        <v>78173</v>
      </c>
      <c r="E11" s="116"/>
      <c r="F11" s="117">
        <v>65988</v>
      </c>
      <c r="G11" s="118"/>
      <c r="H11" s="119"/>
    </row>
    <row r="12" spans="1:8" x14ac:dyDescent="0.15">
      <c r="A12" s="120"/>
      <c r="B12" s="121"/>
      <c r="C12" s="128"/>
      <c r="D12" s="123">
        <v>38165</v>
      </c>
      <c r="E12" s="124"/>
      <c r="F12" s="125">
        <v>36473</v>
      </c>
      <c r="G12" s="126"/>
      <c r="H12" s="127"/>
    </row>
    <row r="13" spans="1:8" x14ac:dyDescent="0.15">
      <c r="A13" s="108"/>
      <c r="B13" s="113"/>
      <c r="C13" s="129"/>
      <c r="D13" s="130">
        <v>61625</v>
      </c>
      <c r="E13" s="131"/>
      <c r="F13" s="132">
        <v>61361</v>
      </c>
      <c r="G13" s="133"/>
      <c r="H13" s="119"/>
    </row>
    <row r="14" spans="1:8" x14ac:dyDescent="0.15">
      <c r="A14" s="120"/>
      <c r="B14" s="121"/>
      <c r="C14" s="122"/>
      <c r="D14" s="123">
        <v>30510</v>
      </c>
      <c r="E14" s="124"/>
      <c r="F14" s="125">
        <v>33034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5.52</v>
      </c>
      <c r="C19" s="134">
        <f>ROUND(VALUE(SUBSTITUTE(実質収支比率等に係る経年分析!G$48,"▲","-")),2)</f>
        <v>8.3000000000000007</v>
      </c>
      <c r="D19" s="134">
        <f>ROUND(VALUE(SUBSTITUTE(実質収支比率等に係る経年分析!H$48,"▲","-")),2)</f>
        <v>6.39</v>
      </c>
      <c r="E19" s="134">
        <f>ROUND(VALUE(SUBSTITUTE(実質収支比率等に係る経年分析!I$48,"▲","-")),2)</f>
        <v>7.18</v>
      </c>
      <c r="F19" s="134">
        <f>ROUND(VALUE(SUBSTITUTE(実質収支比率等に係る経年分析!J$48,"▲","-")),2)</f>
        <v>5.0199999999999996</v>
      </c>
    </row>
    <row r="20" spans="1:11" x14ac:dyDescent="0.15">
      <c r="A20" s="134" t="s">
        <v>43</v>
      </c>
      <c r="B20" s="134">
        <f>ROUND(VALUE(SUBSTITUTE(実質収支比率等に係る経年分析!F$47,"▲","-")),2)</f>
        <v>5.03</v>
      </c>
      <c r="C20" s="134">
        <f>ROUND(VALUE(SUBSTITUTE(実質収支比率等に係る経年分析!G$47,"▲","-")),2)</f>
        <v>7.21</v>
      </c>
      <c r="D20" s="134">
        <f>ROUND(VALUE(SUBSTITUTE(実質収支比率等に係る経年分析!H$47,"▲","-")),2)</f>
        <v>5.81</v>
      </c>
      <c r="E20" s="134">
        <f>ROUND(VALUE(SUBSTITUTE(実質収支比率等に係る経年分析!I$47,"▲","-")),2)</f>
        <v>6.83</v>
      </c>
      <c r="F20" s="134">
        <f>ROUND(VALUE(SUBSTITUTE(実質収支比率等に係る経年分析!J$47,"▲","-")),2)</f>
        <v>8.06</v>
      </c>
    </row>
    <row r="21" spans="1:11" x14ac:dyDescent="0.15">
      <c r="A21" s="134" t="s">
        <v>44</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4.87</v>
      </c>
      <c r="D21" s="134">
        <f>IF(ISNUMBER(VALUE(SUBSTITUTE(実質収支比率等に係る経年分析!H$49,"▲","-"))),ROUND(VALUE(SUBSTITUTE(実質収支比率等に係る経年分析!H$49,"▲","-")),2),NA())</f>
        <v>-3.4</v>
      </c>
      <c r="E21" s="134">
        <f>IF(ISNUMBER(VALUE(SUBSTITUTE(実質収支比率等に係る経年分析!I$49,"▲","-"))),ROUND(VALUE(SUBSTITUTE(実質収支比率等に係る経年分析!I$49,"▲","-")),2),NA())</f>
        <v>1.9</v>
      </c>
      <c r="F21" s="134">
        <f>IF(ISNUMBER(VALUE(SUBSTITUTE(実質収支比率等に係る経年分析!J$49,"▲","-"))),ROUND(VALUE(SUBSTITUTE(実質収支比率等に係る経年分析!J$49,"▲","-")),2),NA())</f>
        <v>-1.1399999999999999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8.3000000000000007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5.0199999999999996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18.690000000000001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21.44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2093</v>
      </c>
      <c r="E42" s="136"/>
      <c r="F42" s="136"/>
      <c r="G42" s="136">
        <f>'実質公債費比率（分子）の構造'!L$52</f>
        <v>2196</v>
      </c>
      <c r="H42" s="136"/>
      <c r="I42" s="136"/>
      <c r="J42" s="136">
        <f>'実質公債費比率（分子）の構造'!M$52</f>
        <v>2171</v>
      </c>
      <c r="K42" s="136"/>
      <c r="L42" s="136"/>
      <c r="M42" s="136">
        <f>'実質公債費比率（分子）の構造'!N$52</f>
        <v>2215</v>
      </c>
      <c r="N42" s="136"/>
      <c r="O42" s="136"/>
      <c r="P42" s="136">
        <f>'実質公債費比率（分子）の構造'!O$52</f>
        <v>2259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152</v>
      </c>
      <c r="C44" s="136"/>
      <c r="D44" s="136"/>
      <c r="E44" s="136">
        <f>'実質公債費比率（分子）の構造'!L$50</f>
        <v>142</v>
      </c>
      <c r="F44" s="136"/>
      <c r="G44" s="136"/>
      <c r="H44" s="136">
        <f>'実質公債費比率（分子）の構造'!M$50</f>
        <v>128</v>
      </c>
      <c r="I44" s="136"/>
      <c r="J44" s="136"/>
      <c r="K44" s="136">
        <f>'実質公債費比率（分子）の構造'!N$50</f>
        <v>113</v>
      </c>
      <c r="L44" s="136"/>
      <c r="M44" s="136"/>
      <c r="N44" s="136">
        <f>'実質公債費比率（分子）の構造'!O$50</f>
        <v>97</v>
      </c>
      <c r="O44" s="136"/>
      <c r="P44" s="136"/>
    </row>
    <row r="45" spans="1:16" x14ac:dyDescent="0.15">
      <c r="A45" s="136" t="s">
        <v>54</v>
      </c>
      <c r="B45" s="136">
        <f>'実質公債費比率（分子）の構造'!K$49</f>
        <v>290</v>
      </c>
      <c r="C45" s="136"/>
      <c r="D45" s="136"/>
      <c r="E45" s="136">
        <f>'実質公債費比率（分子）の構造'!L$49</f>
        <v>306</v>
      </c>
      <c r="F45" s="136"/>
      <c r="G45" s="136"/>
      <c r="H45" s="136">
        <f>'実質公債費比率（分子）の構造'!M$49</f>
        <v>261</v>
      </c>
      <c r="I45" s="136"/>
      <c r="J45" s="136"/>
      <c r="K45" s="136">
        <f>'実質公債費比率（分子）の構造'!N$49</f>
        <v>224</v>
      </c>
      <c r="L45" s="136"/>
      <c r="M45" s="136"/>
      <c r="N45" s="136">
        <f>'実質公債費比率（分子）の構造'!O$49</f>
        <v>213</v>
      </c>
      <c r="O45" s="136"/>
      <c r="P45" s="136"/>
    </row>
    <row r="46" spans="1:16" x14ac:dyDescent="0.15">
      <c r="A46" s="136" t="s">
        <v>55</v>
      </c>
      <c r="B46" s="136">
        <f>'実質公債費比率（分子）の構造'!K$48</f>
        <v>757</v>
      </c>
      <c r="C46" s="136"/>
      <c r="D46" s="136"/>
      <c r="E46" s="136">
        <f>'実質公債費比率（分子）の構造'!L$48</f>
        <v>776</v>
      </c>
      <c r="F46" s="136"/>
      <c r="G46" s="136"/>
      <c r="H46" s="136">
        <f>'実質公債費比率（分子）の構造'!M$48</f>
        <v>769</v>
      </c>
      <c r="I46" s="136"/>
      <c r="J46" s="136"/>
      <c r="K46" s="136">
        <f>'実質公債費比率（分子）の構造'!N$48</f>
        <v>789</v>
      </c>
      <c r="L46" s="136"/>
      <c r="M46" s="136"/>
      <c r="N46" s="136">
        <f>'実質公債費比率（分子）の構造'!O$48</f>
        <v>791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1936</v>
      </c>
      <c r="C49" s="136"/>
      <c r="D49" s="136"/>
      <c r="E49" s="136">
        <f>'実質公債費比率（分子）の構造'!L$45</f>
        <v>1937</v>
      </c>
      <c r="F49" s="136"/>
      <c r="G49" s="136"/>
      <c r="H49" s="136">
        <f>'実質公債費比率（分子）の構造'!M$45</f>
        <v>1912</v>
      </c>
      <c r="I49" s="136"/>
      <c r="J49" s="136"/>
      <c r="K49" s="136">
        <f>'実質公債費比率（分子）の構造'!N$45</f>
        <v>1915</v>
      </c>
      <c r="L49" s="136"/>
      <c r="M49" s="136"/>
      <c r="N49" s="136">
        <f>'実質公債費比率（分子）の構造'!O$45</f>
        <v>1933</v>
      </c>
      <c r="O49" s="136"/>
      <c r="P49" s="136"/>
    </row>
    <row r="50" spans="1:16" x14ac:dyDescent="0.15">
      <c r="A50" s="136" t="s">
        <v>59</v>
      </c>
      <c r="B50" s="136" t="e">
        <f>NA()</f>
        <v>#N/A</v>
      </c>
      <c r="C50" s="136">
        <f>IF(ISNUMBER('実質公債費比率（分子）の構造'!K$53),'実質公債費比率（分子）の構造'!K$53,NA())</f>
        <v>1042</v>
      </c>
      <c r="D50" s="136" t="e">
        <f>NA()</f>
        <v>#N/A</v>
      </c>
      <c r="E50" s="136" t="e">
        <f>NA()</f>
        <v>#N/A</v>
      </c>
      <c r="F50" s="136">
        <f>IF(ISNUMBER('実質公債費比率（分子）の構造'!L$53),'実質公債費比率（分子）の構造'!L$53,NA())</f>
        <v>965</v>
      </c>
      <c r="G50" s="136" t="e">
        <f>NA()</f>
        <v>#N/A</v>
      </c>
      <c r="H50" s="136" t="e">
        <f>NA()</f>
        <v>#N/A</v>
      </c>
      <c r="I50" s="136">
        <f>IF(ISNUMBER('実質公債費比率（分子）の構造'!M$53),'実質公債費比率（分子）の構造'!M$53,NA())</f>
        <v>899</v>
      </c>
      <c r="J50" s="136" t="e">
        <f>NA()</f>
        <v>#N/A</v>
      </c>
      <c r="K50" s="136" t="e">
        <f>NA()</f>
        <v>#N/A</v>
      </c>
      <c r="L50" s="136">
        <f>IF(ISNUMBER('実質公債費比率（分子）の構造'!N$53),'実質公債費比率（分子）の構造'!N$53,NA())</f>
        <v>826</v>
      </c>
      <c r="M50" s="136" t="e">
        <f>NA()</f>
        <v>#N/A</v>
      </c>
      <c r="N50" s="136" t="e">
        <f>NA()</f>
        <v>#N/A</v>
      </c>
      <c r="O50" s="136">
        <f>IF(ISNUMBER('実質公債費比率（分子）の構造'!O$53),'実質公債費比率（分子）の構造'!O$53,NA())</f>
        <v>775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21595</v>
      </c>
      <c r="E56" s="135"/>
      <c r="F56" s="135"/>
      <c r="G56" s="135">
        <f>'将来負担比率（分子）の構造'!J$51</f>
        <v>22003</v>
      </c>
      <c r="H56" s="135"/>
      <c r="I56" s="135"/>
      <c r="J56" s="135">
        <f>'将来負担比率（分子）の構造'!K$51</f>
        <v>22616</v>
      </c>
      <c r="K56" s="135"/>
      <c r="L56" s="135"/>
      <c r="M56" s="135">
        <f>'将来負担比率（分子）の構造'!L$51</f>
        <v>22793</v>
      </c>
      <c r="N56" s="135"/>
      <c r="O56" s="135"/>
      <c r="P56" s="135">
        <f>'将来負担比率（分子）の構造'!M$51</f>
        <v>24103</v>
      </c>
    </row>
    <row r="57" spans="1:16" x14ac:dyDescent="0.15">
      <c r="A57" s="135" t="s">
        <v>35</v>
      </c>
      <c r="B57" s="135"/>
      <c r="C57" s="135"/>
      <c r="D57" s="135">
        <f>'将来負担比率（分子）の構造'!I$50</f>
        <v>3086</v>
      </c>
      <c r="E57" s="135"/>
      <c r="F57" s="135"/>
      <c r="G57" s="135">
        <f>'将来負担比率（分子）の構造'!J$50</f>
        <v>3152</v>
      </c>
      <c r="H57" s="135"/>
      <c r="I57" s="135"/>
      <c r="J57" s="135">
        <f>'将来負担比率（分子）の構造'!K$50</f>
        <v>3056</v>
      </c>
      <c r="K57" s="135"/>
      <c r="L57" s="135"/>
      <c r="M57" s="135">
        <f>'将来負担比率（分子）の構造'!L$50</f>
        <v>2981</v>
      </c>
      <c r="N57" s="135"/>
      <c r="O57" s="135"/>
      <c r="P57" s="135">
        <f>'将来負担比率（分子）の構造'!M$50</f>
        <v>2607</v>
      </c>
    </row>
    <row r="58" spans="1:16" x14ac:dyDescent="0.15">
      <c r="A58" s="135" t="s">
        <v>34</v>
      </c>
      <c r="B58" s="135"/>
      <c r="C58" s="135"/>
      <c r="D58" s="135">
        <f>'将来負担比率（分子）の構造'!I$49</f>
        <v>3701</v>
      </c>
      <c r="E58" s="135"/>
      <c r="F58" s="135"/>
      <c r="G58" s="135">
        <f>'将来負担比率（分子）の構造'!J$49</f>
        <v>4350</v>
      </c>
      <c r="H58" s="135"/>
      <c r="I58" s="135"/>
      <c r="J58" s="135">
        <f>'将来負担比率（分子）の構造'!K$49</f>
        <v>4305</v>
      </c>
      <c r="K58" s="135"/>
      <c r="L58" s="135"/>
      <c r="M58" s="135">
        <f>'将来負担比率（分子）の構造'!L$49</f>
        <v>4175</v>
      </c>
      <c r="N58" s="135"/>
      <c r="O58" s="135"/>
      <c r="P58" s="135">
        <f>'将来負担比率（分子）の構造'!M$49</f>
        <v>4083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9</v>
      </c>
      <c r="C61" s="135"/>
      <c r="D61" s="135"/>
      <c r="E61" s="135">
        <f>'将来負担比率（分子）の構造'!J$46</f>
        <v>24</v>
      </c>
      <c r="F61" s="135"/>
      <c r="G61" s="135"/>
      <c r="H61" s="135">
        <f>'将来負担比率（分子）の構造'!K$46</f>
        <v>5</v>
      </c>
      <c r="I61" s="135"/>
      <c r="J61" s="135"/>
      <c r="K61" s="135">
        <f>'将来負担比率（分子）の構造'!L$46</f>
        <v>160</v>
      </c>
      <c r="L61" s="135"/>
      <c r="M61" s="135"/>
      <c r="N61" s="135">
        <f>'将来負担比率（分子）の構造'!M$46</f>
        <v>222</v>
      </c>
      <c r="O61" s="135"/>
      <c r="P61" s="135"/>
    </row>
    <row r="62" spans="1:16" x14ac:dyDescent="0.15">
      <c r="A62" s="135" t="s">
        <v>29</v>
      </c>
      <c r="B62" s="135">
        <f>'将来負担比率（分子）の構造'!I$45</f>
        <v>3455</v>
      </c>
      <c r="C62" s="135"/>
      <c r="D62" s="135"/>
      <c r="E62" s="135">
        <f>'将来負担比率（分子）の構造'!J$45</f>
        <v>3295</v>
      </c>
      <c r="F62" s="135"/>
      <c r="G62" s="135"/>
      <c r="H62" s="135">
        <f>'将来負担比率（分子）の構造'!K$45</f>
        <v>3303</v>
      </c>
      <c r="I62" s="135"/>
      <c r="J62" s="135"/>
      <c r="K62" s="135">
        <f>'将来負担比率（分子）の構造'!L$45</f>
        <v>3077</v>
      </c>
      <c r="L62" s="135"/>
      <c r="M62" s="135"/>
      <c r="N62" s="135">
        <f>'将来負担比率（分子）の構造'!M$45</f>
        <v>3028</v>
      </c>
      <c r="O62" s="135"/>
      <c r="P62" s="135"/>
    </row>
    <row r="63" spans="1:16" x14ac:dyDescent="0.15">
      <c r="A63" s="135" t="s">
        <v>28</v>
      </c>
      <c r="B63" s="135">
        <f>'将来負担比率（分子）の構造'!I$44</f>
        <v>1561</v>
      </c>
      <c r="C63" s="135"/>
      <c r="D63" s="135"/>
      <c r="E63" s="135">
        <f>'将来負担比率（分子）の構造'!J$44</f>
        <v>1365</v>
      </c>
      <c r="F63" s="135"/>
      <c r="G63" s="135"/>
      <c r="H63" s="135">
        <f>'将来負担比率（分子）の構造'!K$44</f>
        <v>1355</v>
      </c>
      <c r="I63" s="135"/>
      <c r="J63" s="135"/>
      <c r="K63" s="135">
        <f>'将来負担比率（分子）の構造'!L$44</f>
        <v>1286</v>
      </c>
      <c r="L63" s="135"/>
      <c r="M63" s="135"/>
      <c r="N63" s="135">
        <f>'将来負担比率（分子）の構造'!M$44</f>
        <v>1236</v>
      </c>
      <c r="O63" s="135"/>
      <c r="P63" s="135"/>
    </row>
    <row r="64" spans="1:16" x14ac:dyDescent="0.15">
      <c r="A64" s="135" t="s">
        <v>27</v>
      </c>
      <c r="B64" s="135">
        <f>'将来負担比率（分子）の構造'!I$43</f>
        <v>10483</v>
      </c>
      <c r="C64" s="135"/>
      <c r="D64" s="135"/>
      <c r="E64" s="135">
        <f>'将来負担比率（分子）の構造'!J$43</f>
        <v>10386</v>
      </c>
      <c r="F64" s="135"/>
      <c r="G64" s="135"/>
      <c r="H64" s="135">
        <f>'将来負担比率（分子）の構造'!K$43</f>
        <v>10125</v>
      </c>
      <c r="I64" s="135"/>
      <c r="J64" s="135"/>
      <c r="K64" s="135">
        <f>'将来負担比率（分子）の構造'!L$43</f>
        <v>9831</v>
      </c>
      <c r="L64" s="135"/>
      <c r="M64" s="135"/>
      <c r="N64" s="135">
        <f>'将来負担比率（分子）の構造'!M$43</f>
        <v>9535</v>
      </c>
      <c r="O64" s="135"/>
      <c r="P64" s="135"/>
    </row>
    <row r="65" spans="1:16" x14ac:dyDescent="0.15">
      <c r="A65" s="135" t="s">
        <v>26</v>
      </c>
      <c r="B65" s="135">
        <f>'将来負担比率（分子）の構造'!I$42</f>
        <v>1071</v>
      </c>
      <c r="C65" s="135"/>
      <c r="D65" s="135"/>
      <c r="E65" s="135">
        <f>'将来負担比率（分子）の構造'!J$42</f>
        <v>945</v>
      </c>
      <c r="F65" s="135"/>
      <c r="G65" s="135"/>
      <c r="H65" s="135">
        <f>'将来負担比率（分子）の構造'!K$42</f>
        <v>832</v>
      </c>
      <c r="I65" s="135"/>
      <c r="J65" s="135"/>
      <c r="K65" s="135">
        <f>'将来負担比率（分子）の構造'!L$42</f>
        <v>740</v>
      </c>
      <c r="L65" s="135"/>
      <c r="M65" s="135"/>
      <c r="N65" s="135">
        <f>'将来負担比率（分子）の構造'!M$42</f>
        <v>666</v>
      </c>
      <c r="O65" s="135"/>
      <c r="P65" s="135"/>
    </row>
    <row r="66" spans="1:16" x14ac:dyDescent="0.15">
      <c r="A66" s="135" t="s">
        <v>25</v>
      </c>
      <c r="B66" s="135">
        <f>'将来負担比率（分子）の構造'!I$41</f>
        <v>19119</v>
      </c>
      <c r="C66" s="135"/>
      <c r="D66" s="135"/>
      <c r="E66" s="135">
        <f>'将来負担比率（分子）の構造'!J$41</f>
        <v>19690</v>
      </c>
      <c r="F66" s="135"/>
      <c r="G66" s="135"/>
      <c r="H66" s="135">
        <f>'将来負担比率（分子）の構造'!K$41</f>
        <v>20248</v>
      </c>
      <c r="I66" s="135"/>
      <c r="J66" s="135"/>
      <c r="K66" s="135">
        <f>'将来負担比率（分子）の構造'!L$41</f>
        <v>21413</v>
      </c>
      <c r="L66" s="135"/>
      <c r="M66" s="135"/>
      <c r="N66" s="135">
        <f>'将来負担比率（分子）の構造'!M$41</f>
        <v>23240</v>
      </c>
      <c r="O66" s="135"/>
      <c r="P66" s="135"/>
    </row>
    <row r="67" spans="1:16" x14ac:dyDescent="0.15">
      <c r="A67" s="135" t="s">
        <v>63</v>
      </c>
      <c r="B67" s="135" t="e">
        <f>NA()</f>
        <v>#N/A</v>
      </c>
      <c r="C67" s="135">
        <f>IF(ISNUMBER('将来負担比率（分子）の構造'!I$52), IF('将来負担比率（分子）の構造'!I$52 &lt; 0, 0, '将来負担比率（分子）の構造'!I$52), NA())</f>
        <v>7316</v>
      </c>
      <c r="D67" s="135" t="e">
        <f>NA()</f>
        <v>#N/A</v>
      </c>
      <c r="E67" s="135" t="e">
        <f>NA()</f>
        <v>#N/A</v>
      </c>
      <c r="F67" s="135">
        <f>IF(ISNUMBER('将来負担比率（分子）の構造'!J$52), IF('将来負担比率（分子）の構造'!J$52 &lt; 0, 0, '将来負担比率（分子）の構造'!J$52), NA())</f>
        <v>6201</v>
      </c>
      <c r="G67" s="135" t="e">
        <f>NA()</f>
        <v>#N/A</v>
      </c>
      <c r="H67" s="135" t="e">
        <f>NA()</f>
        <v>#N/A</v>
      </c>
      <c r="I67" s="135">
        <f>IF(ISNUMBER('将来負担比率（分子）の構造'!K$52), IF('将来負担比率（分子）の構造'!K$52 &lt; 0, 0, '将来負担比率（分子）の構造'!K$52), NA())</f>
        <v>5890</v>
      </c>
      <c r="J67" s="135" t="e">
        <f>NA()</f>
        <v>#N/A</v>
      </c>
      <c r="K67" s="135" t="e">
        <f>NA()</f>
        <v>#N/A</v>
      </c>
      <c r="L67" s="135">
        <f>IF(ISNUMBER('将来負担比率（分子）の構造'!L$52), IF('将来負担比率（分子）の構造'!L$52 &lt; 0, 0, '将来負担比率（分子）の構造'!L$52), NA())</f>
        <v>6558</v>
      </c>
      <c r="M67" s="135" t="e">
        <f>NA()</f>
        <v>#N/A</v>
      </c>
      <c r="N67" s="135" t="e">
        <f>NA()</f>
        <v>#N/A</v>
      </c>
      <c r="O67" s="135">
        <f>IF(ISNUMBER('将来負担比率（分子）の構造'!M$52), IF('将来負担比率（分子）の構造'!M$52 &lt; 0, 0, '将来負担比率（分子）の構造'!M$52), NA())</f>
        <v>7134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7410796</v>
      </c>
      <c r="S5" s="583"/>
      <c r="T5" s="583"/>
      <c r="U5" s="583"/>
      <c r="V5" s="583"/>
      <c r="W5" s="583"/>
      <c r="X5" s="583"/>
      <c r="Y5" s="584"/>
      <c r="Z5" s="585">
        <v>31</v>
      </c>
      <c r="AA5" s="585"/>
      <c r="AB5" s="585"/>
      <c r="AC5" s="585"/>
      <c r="AD5" s="586">
        <v>7160531</v>
      </c>
      <c r="AE5" s="586"/>
      <c r="AF5" s="586"/>
      <c r="AG5" s="586"/>
      <c r="AH5" s="586"/>
      <c r="AI5" s="586"/>
      <c r="AJ5" s="586"/>
      <c r="AK5" s="586"/>
      <c r="AL5" s="587">
        <v>57.7</v>
      </c>
      <c r="AM5" s="588"/>
      <c r="AN5" s="588"/>
      <c r="AO5" s="589"/>
      <c r="AP5" s="579" t="s">
        <v>208</v>
      </c>
      <c r="AQ5" s="580"/>
      <c r="AR5" s="580"/>
      <c r="AS5" s="580"/>
      <c r="AT5" s="580"/>
      <c r="AU5" s="580"/>
      <c r="AV5" s="580"/>
      <c r="AW5" s="580"/>
      <c r="AX5" s="580"/>
      <c r="AY5" s="580"/>
      <c r="AZ5" s="580"/>
      <c r="BA5" s="580"/>
      <c r="BB5" s="580"/>
      <c r="BC5" s="580"/>
      <c r="BD5" s="580"/>
      <c r="BE5" s="580"/>
      <c r="BF5" s="581"/>
      <c r="BG5" s="593">
        <v>7160531</v>
      </c>
      <c r="BH5" s="594"/>
      <c r="BI5" s="594"/>
      <c r="BJ5" s="594"/>
      <c r="BK5" s="594"/>
      <c r="BL5" s="594"/>
      <c r="BM5" s="594"/>
      <c r="BN5" s="595"/>
      <c r="BO5" s="596">
        <v>96.6</v>
      </c>
      <c r="BP5" s="596"/>
      <c r="BQ5" s="596"/>
      <c r="BR5" s="596"/>
      <c r="BS5" s="597">
        <v>111763</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288139</v>
      </c>
      <c r="S6" s="594"/>
      <c r="T6" s="594"/>
      <c r="U6" s="594"/>
      <c r="V6" s="594"/>
      <c r="W6" s="594"/>
      <c r="X6" s="594"/>
      <c r="Y6" s="595"/>
      <c r="Z6" s="596">
        <v>1.2</v>
      </c>
      <c r="AA6" s="596"/>
      <c r="AB6" s="596"/>
      <c r="AC6" s="596"/>
      <c r="AD6" s="597">
        <v>288139</v>
      </c>
      <c r="AE6" s="597"/>
      <c r="AF6" s="597"/>
      <c r="AG6" s="597"/>
      <c r="AH6" s="597"/>
      <c r="AI6" s="597"/>
      <c r="AJ6" s="597"/>
      <c r="AK6" s="597"/>
      <c r="AL6" s="598">
        <v>2.2999999999999998</v>
      </c>
      <c r="AM6" s="599"/>
      <c r="AN6" s="599"/>
      <c r="AO6" s="600"/>
      <c r="AP6" s="590" t="s">
        <v>213</v>
      </c>
      <c r="AQ6" s="591"/>
      <c r="AR6" s="591"/>
      <c r="AS6" s="591"/>
      <c r="AT6" s="591"/>
      <c r="AU6" s="591"/>
      <c r="AV6" s="591"/>
      <c r="AW6" s="591"/>
      <c r="AX6" s="591"/>
      <c r="AY6" s="591"/>
      <c r="AZ6" s="591"/>
      <c r="BA6" s="591"/>
      <c r="BB6" s="591"/>
      <c r="BC6" s="591"/>
      <c r="BD6" s="591"/>
      <c r="BE6" s="591"/>
      <c r="BF6" s="592"/>
      <c r="BG6" s="593">
        <v>7160531</v>
      </c>
      <c r="BH6" s="594"/>
      <c r="BI6" s="594"/>
      <c r="BJ6" s="594"/>
      <c r="BK6" s="594"/>
      <c r="BL6" s="594"/>
      <c r="BM6" s="594"/>
      <c r="BN6" s="595"/>
      <c r="BO6" s="596">
        <v>96.6</v>
      </c>
      <c r="BP6" s="596"/>
      <c r="BQ6" s="596"/>
      <c r="BR6" s="596"/>
      <c r="BS6" s="597">
        <v>111763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230862</v>
      </c>
      <c r="CS6" s="594"/>
      <c r="CT6" s="594"/>
      <c r="CU6" s="594"/>
      <c r="CV6" s="594"/>
      <c r="CW6" s="594"/>
      <c r="CX6" s="594"/>
      <c r="CY6" s="595"/>
      <c r="CZ6" s="596">
        <v>1</v>
      </c>
      <c r="DA6" s="596"/>
      <c r="DB6" s="596"/>
      <c r="DC6" s="596"/>
      <c r="DD6" s="602" t="s">
        <v>215</v>
      </c>
      <c r="DE6" s="594"/>
      <c r="DF6" s="594"/>
      <c r="DG6" s="594"/>
      <c r="DH6" s="594"/>
      <c r="DI6" s="594"/>
      <c r="DJ6" s="594"/>
      <c r="DK6" s="594"/>
      <c r="DL6" s="594"/>
      <c r="DM6" s="594"/>
      <c r="DN6" s="594"/>
      <c r="DO6" s="594"/>
      <c r="DP6" s="595"/>
      <c r="DQ6" s="602">
        <v>230862</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10126</v>
      </c>
      <c r="S7" s="594"/>
      <c r="T7" s="594"/>
      <c r="U7" s="594"/>
      <c r="V7" s="594"/>
      <c r="W7" s="594"/>
      <c r="X7" s="594"/>
      <c r="Y7" s="595"/>
      <c r="Z7" s="596">
        <v>0</v>
      </c>
      <c r="AA7" s="596"/>
      <c r="AB7" s="596"/>
      <c r="AC7" s="596"/>
      <c r="AD7" s="597">
        <v>10126</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3114548</v>
      </c>
      <c r="BH7" s="594"/>
      <c r="BI7" s="594"/>
      <c r="BJ7" s="594"/>
      <c r="BK7" s="594"/>
      <c r="BL7" s="594"/>
      <c r="BM7" s="594"/>
      <c r="BN7" s="595"/>
      <c r="BO7" s="596">
        <v>42</v>
      </c>
      <c r="BP7" s="596"/>
      <c r="BQ7" s="596"/>
      <c r="BR7" s="596"/>
      <c r="BS7" s="597">
        <v>111763</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3043354</v>
      </c>
      <c r="CS7" s="594"/>
      <c r="CT7" s="594"/>
      <c r="CU7" s="594"/>
      <c r="CV7" s="594"/>
      <c r="CW7" s="594"/>
      <c r="CX7" s="594"/>
      <c r="CY7" s="595"/>
      <c r="CZ7" s="596">
        <v>13.4</v>
      </c>
      <c r="DA7" s="596"/>
      <c r="DB7" s="596"/>
      <c r="DC7" s="596"/>
      <c r="DD7" s="602">
        <v>430459</v>
      </c>
      <c r="DE7" s="594"/>
      <c r="DF7" s="594"/>
      <c r="DG7" s="594"/>
      <c r="DH7" s="594"/>
      <c r="DI7" s="594"/>
      <c r="DJ7" s="594"/>
      <c r="DK7" s="594"/>
      <c r="DL7" s="594"/>
      <c r="DM7" s="594"/>
      <c r="DN7" s="594"/>
      <c r="DO7" s="594"/>
      <c r="DP7" s="595"/>
      <c r="DQ7" s="602">
        <v>2398194</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40561</v>
      </c>
      <c r="S8" s="594"/>
      <c r="T8" s="594"/>
      <c r="U8" s="594"/>
      <c r="V8" s="594"/>
      <c r="W8" s="594"/>
      <c r="X8" s="594"/>
      <c r="Y8" s="595"/>
      <c r="Z8" s="596">
        <v>0.2</v>
      </c>
      <c r="AA8" s="596"/>
      <c r="AB8" s="596"/>
      <c r="AC8" s="596"/>
      <c r="AD8" s="597">
        <v>40561</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95944</v>
      </c>
      <c r="BH8" s="594"/>
      <c r="BI8" s="594"/>
      <c r="BJ8" s="594"/>
      <c r="BK8" s="594"/>
      <c r="BL8" s="594"/>
      <c r="BM8" s="594"/>
      <c r="BN8" s="595"/>
      <c r="BO8" s="596">
        <v>1.3</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7606268</v>
      </c>
      <c r="CS8" s="594"/>
      <c r="CT8" s="594"/>
      <c r="CU8" s="594"/>
      <c r="CV8" s="594"/>
      <c r="CW8" s="594"/>
      <c r="CX8" s="594"/>
      <c r="CY8" s="595"/>
      <c r="CZ8" s="596">
        <v>33.6</v>
      </c>
      <c r="DA8" s="596"/>
      <c r="DB8" s="596"/>
      <c r="DC8" s="596"/>
      <c r="DD8" s="602">
        <v>579386</v>
      </c>
      <c r="DE8" s="594"/>
      <c r="DF8" s="594"/>
      <c r="DG8" s="594"/>
      <c r="DH8" s="594"/>
      <c r="DI8" s="594"/>
      <c r="DJ8" s="594"/>
      <c r="DK8" s="594"/>
      <c r="DL8" s="594"/>
      <c r="DM8" s="594"/>
      <c r="DN8" s="594"/>
      <c r="DO8" s="594"/>
      <c r="DP8" s="595"/>
      <c r="DQ8" s="602">
        <v>3687498</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24087</v>
      </c>
      <c r="S9" s="594"/>
      <c r="T9" s="594"/>
      <c r="U9" s="594"/>
      <c r="V9" s="594"/>
      <c r="W9" s="594"/>
      <c r="X9" s="594"/>
      <c r="Y9" s="595"/>
      <c r="Z9" s="596">
        <v>0.1</v>
      </c>
      <c r="AA9" s="596"/>
      <c r="AB9" s="596"/>
      <c r="AC9" s="596"/>
      <c r="AD9" s="597">
        <v>24087</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2335851</v>
      </c>
      <c r="BH9" s="594"/>
      <c r="BI9" s="594"/>
      <c r="BJ9" s="594"/>
      <c r="BK9" s="594"/>
      <c r="BL9" s="594"/>
      <c r="BM9" s="594"/>
      <c r="BN9" s="595"/>
      <c r="BO9" s="596">
        <v>31.5</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1606530</v>
      </c>
      <c r="CS9" s="594"/>
      <c r="CT9" s="594"/>
      <c r="CU9" s="594"/>
      <c r="CV9" s="594"/>
      <c r="CW9" s="594"/>
      <c r="CX9" s="594"/>
      <c r="CY9" s="595"/>
      <c r="CZ9" s="596">
        <v>7.1</v>
      </c>
      <c r="DA9" s="596"/>
      <c r="DB9" s="596"/>
      <c r="DC9" s="596"/>
      <c r="DD9" s="602">
        <v>183969</v>
      </c>
      <c r="DE9" s="594"/>
      <c r="DF9" s="594"/>
      <c r="DG9" s="594"/>
      <c r="DH9" s="594"/>
      <c r="DI9" s="594"/>
      <c r="DJ9" s="594"/>
      <c r="DK9" s="594"/>
      <c r="DL9" s="594"/>
      <c r="DM9" s="594"/>
      <c r="DN9" s="594"/>
      <c r="DO9" s="594"/>
      <c r="DP9" s="595"/>
      <c r="DQ9" s="602">
        <v>1415124</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622717</v>
      </c>
      <c r="S10" s="594"/>
      <c r="T10" s="594"/>
      <c r="U10" s="594"/>
      <c r="V10" s="594"/>
      <c r="W10" s="594"/>
      <c r="X10" s="594"/>
      <c r="Y10" s="595"/>
      <c r="Z10" s="596">
        <v>2.6</v>
      </c>
      <c r="AA10" s="596"/>
      <c r="AB10" s="596"/>
      <c r="AC10" s="596"/>
      <c r="AD10" s="597">
        <v>622717</v>
      </c>
      <c r="AE10" s="597"/>
      <c r="AF10" s="597"/>
      <c r="AG10" s="597"/>
      <c r="AH10" s="597"/>
      <c r="AI10" s="597"/>
      <c r="AJ10" s="597"/>
      <c r="AK10" s="597"/>
      <c r="AL10" s="598">
        <v>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188449</v>
      </c>
      <c r="BH10" s="594"/>
      <c r="BI10" s="594"/>
      <c r="BJ10" s="594"/>
      <c r="BK10" s="594"/>
      <c r="BL10" s="594"/>
      <c r="BM10" s="594"/>
      <c r="BN10" s="595"/>
      <c r="BO10" s="596">
        <v>2.5</v>
      </c>
      <c r="BP10" s="596"/>
      <c r="BQ10" s="596"/>
      <c r="BR10" s="596"/>
      <c r="BS10" s="602">
        <v>31311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15035</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11136</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80280</v>
      </c>
      <c r="S11" s="594"/>
      <c r="T11" s="594"/>
      <c r="U11" s="594"/>
      <c r="V11" s="594"/>
      <c r="W11" s="594"/>
      <c r="X11" s="594"/>
      <c r="Y11" s="595"/>
      <c r="Z11" s="596">
        <v>0.3</v>
      </c>
      <c r="AA11" s="596"/>
      <c r="AB11" s="596"/>
      <c r="AC11" s="596"/>
      <c r="AD11" s="597">
        <v>80280</v>
      </c>
      <c r="AE11" s="597"/>
      <c r="AF11" s="597"/>
      <c r="AG11" s="597"/>
      <c r="AH11" s="597"/>
      <c r="AI11" s="597"/>
      <c r="AJ11" s="597"/>
      <c r="AK11" s="597"/>
      <c r="AL11" s="598">
        <v>0.6</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494304</v>
      </c>
      <c r="BH11" s="594"/>
      <c r="BI11" s="594"/>
      <c r="BJ11" s="594"/>
      <c r="BK11" s="594"/>
      <c r="BL11" s="594"/>
      <c r="BM11" s="594"/>
      <c r="BN11" s="595"/>
      <c r="BO11" s="596">
        <v>6.7</v>
      </c>
      <c r="BP11" s="596"/>
      <c r="BQ11" s="596"/>
      <c r="BR11" s="596"/>
      <c r="BS11" s="602">
        <v>80452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805677</v>
      </c>
      <c r="CS11" s="594"/>
      <c r="CT11" s="594"/>
      <c r="CU11" s="594"/>
      <c r="CV11" s="594"/>
      <c r="CW11" s="594"/>
      <c r="CX11" s="594"/>
      <c r="CY11" s="595"/>
      <c r="CZ11" s="596">
        <v>3.6</v>
      </c>
      <c r="DA11" s="596"/>
      <c r="DB11" s="596"/>
      <c r="DC11" s="596"/>
      <c r="DD11" s="602">
        <v>166663</v>
      </c>
      <c r="DE11" s="594"/>
      <c r="DF11" s="594"/>
      <c r="DG11" s="594"/>
      <c r="DH11" s="594"/>
      <c r="DI11" s="594"/>
      <c r="DJ11" s="594"/>
      <c r="DK11" s="594"/>
      <c r="DL11" s="594"/>
      <c r="DM11" s="594"/>
      <c r="DN11" s="594"/>
      <c r="DO11" s="594"/>
      <c r="DP11" s="595"/>
      <c r="DQ11" s="602">
        <v>665730</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3424522</v>
      </c>
      <c r="BH12" s="594"/>
      <c r="BI12" s="594"/>
      <c r="BJ12" s="594"/>
      <c r="BK12" s="594"/>
      <c r="BL12" s="594"/>
      <c r="BM12" s="594"/>
      <c r="BN12" s="595"/>
      <c r="BO12" s="596">
        <v>46.2</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349080</v>
      </c>
      <c r="CS12" s="594"/>
      <c r="CT12" s="594"/>
      <c r="CU12" s="594"/>
      <c r="CV12" s="594"/>
      <c r="CW12" s="594"/>
      <c r="CX12" s="594"/>
      <c r="CY12" s="595"/>
      <c r="CZ12" s="596">
        <v>1.5</v>
      </c>
      <c r="DA12" s="596"/>
      <c r="DB12" s="596"/>
      <c r="DC12" s="596"/>
      <c r="DD12" s="602">
        <v>139868</v>
      </c>
      <c r="DE12" s="594"/>
      <c r="DF12" s="594"/>
      <c r="DG12" s="594"/>
      <c r="DH12" s="594"/>
      <c r="DI12" s="594"/>
      <c r="DJ12" s="594"/>
      <c r="DK12" s="594"/>
      <c r="DL12" s="594"/>
      <c r="DM12" s="594"/>
      <c r="DN12" s="594"/>
      <c r="DO12" s="594"/>
      <c r="DP12" s="595"/>
      <c r="DQ12" s="602">
        <v>185595</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32553</v>
      </c>
      <c r="S13" s="594"/>
      <c r="T13" s="594"/>
      <c r="U13" s="594"/>
      <c r="V13" s="594"/>
      <c r="W13" s="594"/>
      <c r="X13" s="594"/>
      <c r="Y13" s="595"/>
      <c r="Z13" s="596">
        <v>0.1</v>
      </c>
      <c r="AA13" s="596"/>
      <c r="AB13" s="596"/>
      <c r="AC13" s="596"/>
      <c r="AD13" s="597">
        <v>32553</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3423684</v>
      </c>
      <c r="BH13" s="594"/>
      <c r="BI13" s="594"/>
      <c r="BJ13" s="594"/>
      <c r="BK13" s="594"/>
      <c r="BL13" s="594"/>
      <c r="BM13" s="594"/>
      <c r="BN13" s="595"/>
      <c r="BO13" s="596">
        <v>46.2</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3198392</v>
      </c>
      <c r="CS13" s="594"/>
      <c r="CT13" s="594"/>
      <c r="CU13" s="594"/>
      <c r="CV13" s="594"/>
      <c r="CW13" s="594"/>
      <c r="CX13" s="594"/>
      <c r="CY13" s="595"/>
      <c r="CZ13" s="596">
        <v>14.1</v>
      </c>
      <c r="DA13" s="596"/>
      <c r="DB13" s="596"/>
      <c r="DC13" s="596"/>
      <c r="DD13" s="602">
        <v>1992899</v>
      </c>
      <c r="DE13" s="594"/>
      <c r="DF13" s="594"/>
      <c r="DG13" s="594"/>
      <c r="DH13" s="594"/>
      <c r="DI13" s="594"/>
      <c r="DJ13" s="594"/>
      <c r="DK13" s="594"/>
      <c r="DL13" s="594"/>
      <c r="DM13" s="594"/>
      <c r="DN13" s="594"/>
      <c r="DO13" s="594"/>
      <c r="DP13" s="595"/>
      <c r="DQ13" s="602">
        <v>1781208</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134865</v>
      </c>
      <c r="BH14" s="594"/>
      <c r="BI14" s="594"/>
      <c r="BJ14" s="594"/>
      <c r="BK14" s="594"/>
      <c r="BL14" s="594"/>
      <c r="BM14" s="594"/>
      <c r="BN14" s="595"/>
      <c r="BO14" s="596">
        <v>1.8</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817718</v>
      </c>
      <c r="CS14" s="594"/>
      <c r="CT14" s="594"/>
      <c r="CU14" s="594"/>
      <c r="CV14" s="594"/>
      <c r="CW14" s="594"/>
      <c r="CX14" s="594"/>
      <c r="CY14" s="595"/>
      <c r="CZ14" s="596">
        <v>3.6</v>
      </c>
      <c r="DA14" s="596"/>
      <c r="DB14" s="596"/>
      <c r="DC14" s="596"/>
      <c r="DD14" s="602">
        <v>36897</v>
      </c>
      <c r="DE14" s="594"/>
      <c r="DF14" s="594"/>
      <c r="DG14" s="594"/>
      <c r="DH14" s="594"/>
      <c r="DI14" s="594"/>
      <c r="DJ14" s="594"/>
      <c r="DK14" s="594"/>
      <c r="DL14" s="594"/>
      <c r="DM14" s="594"/>
      <c r="DN14" s="594"/>
      <c r="DO14" s="594"/>
      <c r="DP14" s="595"/>
      <c r="DQ14" s="602">
        <v>775579</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23941</v>
      </c>
      <c r="S15" s="594"/>
      <c r="T15" s="594"/>
      <c r="U15" s="594"/>
      <c r="V15" s="594"/>
      <c r="W15" s="594"/>
      <c r="X15" s="594"/>
      <c r="Y15" s="595"/>
      <c r="Z15" s="596">
        <v>0.1</v>
      </c>
      <c r="AA15" s="596"/>
      <c r="AB15" s="596"/>
      <c r="AC15" s="596"/>
      <c r="AD15" s="597">
        <v>23941</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486596</v>
      </c>
      <c r="BH15" s="594"/>
      <c r="BI15" s="594"/>
      <c r="BJ15" s="594"/>
      <c r="BK15" s="594"/>
      <c r="BL15" s="594"/>
      <c r="BM15" s="594"/>
      <c r="BN15" s="595"/>
      <c r="BO15" s="596">
        <v>6.6</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2809989</v>
      </c>
      <c r="CS15" s="594"/>
      <c r="CT15" s="594"/>
      <c r="CU15" s="594"/>
      <c r="CV15" s="594"/>
      <c r="CW15" s="594"/>
      <c r="CX15" s="594"/>
      <c r="CY15" s="595"/>
      <c r="CZ15" s="596">
        <v>12.4</v>
      </c>
      <c r="DA15" s="596"/>
      <c r="DB15" s="596"/>
      <c r="DC15" s="596"/>
      <c r="DD15" s="602">
        <v>881093</v>
      </c>
      <c r="DE15" s="594"/>
      <c r="DF15" s="594"/>
      <c r="DG15" s="594"/>
      <c r="DH15" s="594"/>
      <c r="DI15" s="594"/>
      <c r="DJ15" s="594"/>
      <c r="DK15" s="594"/>
      <c r="DL15" s="594"/>
      <c r="DM15" s="594"/>
      <c r="DN15" s="594"/>
      <c r="DO15" s="594"/>
      <c r="DP15" s="595"/>
      <c r="DQ15" s="602">
        <v>1708490</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5309204</v>
      </c>
      <c r="S16" s="594"/>
      <c r="T16" s="594"/>
      <c r="U16" s="594"/>
      <c r="V16" s="594"/>
      <c r="W16" s="594"/>
      <c r="X16" s="594"/>
      <c r="Y16" s="595"/>
      <c r="Z16" s="596">
        <v>22.2</v>
      </c>
      <c r="AA16" s="596"/>
      <c r="AB16" s="596"/>
      <c r="AC16" s="596"/>
      <c r="AD16" s="597">
        <v>4101650</v>
      </c>
      <c r="AE16" s="597"/>
      <c r="AF16" s="597"/>
      <c r="AG16" s="597"/>
      <c r="AH16" s="597"/>
      <c r="AI16" s="597"/>
      <c r="AJ16" s="597"/>
      <c r="AK16" s="597"/>
      <c r="AL16" s="598">
        <v>33.1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234122</v>
      </c>
      <c r="CS16" s="594"/>
      <c r="CT16" s="594"/>
      <c r="CU16" s="594"/>
      <c r="CV16" s="594"/>
      <c r="CW16" s="594"/>
      <c r="CX16" s="594"/>
      <c r="CY16" s="595"/>
      <c r="CZ16" s="596">
        <v>1</v>
      </c>
      <c r="DA16" s="596"/>
      <c r="DB16" s="596"/>
      <c r="DC16" s="596"/>
      <c r="DD16" s="602" t="s">
        <v>111</v>
      </c>
      <c r="DE16" s="594"/>
      <c r="DF16" s="594"/>
      <c r="DG16" s="594"/>
      <c r="DH16" s="594"/>
      <c r="DI16" s="594"/>
      <c r="DJ16" s="594"/>
      <c r="DK16" s="594"/>
      <c r="DL16" s="594"/>
      <c r="DM16" s="594"/>
      <c r="DN16" s="594"/>
      <c r="DO16" s="594"/>
      <c r="DP16" s="595"/>
      <c r="DQ16" s="602">
        <v>188138</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4101650</v>
      </c>
      <c r="S17" s="594"/>
      <c r="T17" s="594"/>
      <c r="U17" s="594"/>
      <c r="V17" s="594"/>
      <c r="W17" s="594"/>
      <c r="X17" s="594"/>
      <c r="Y17" s="595"/>
      <c r="Z17" s="596">
        <v>17.2</v>
      </c>
      <c r="AA17" s="596"/>
      <c r="AB17" s="596"/>
      <c r="AC17" s="596"/>
      <c r="AD17" s="597">
        <v>4101650</v>
      </c>
      <c r="AE17" s="597"/>
      <c r="AF17" s="597"/>
      <c r="AG17" s="597"/>
      <c r="AH17" s="597"/>
      <c r="AI17" s="597"/>
      <c r="AJ17" s="597"/>
      <c r="AK17" s="597"/>
      <c r="AL17" s="598">
        <v>33.1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1932894</v>
      </c>
      <c r="CS17" s="594"/>
      <c r="CT17" s="594"/>
      <c r="CU17" s="594"/>
      <c r="CV17" s="594"/>
      <c r="CW17" s="594"/>
      <c r="CX17" s="594"/>
      <c r="CY17" s="595"/>
      <c r="CZ17" s="596">
        <v>8.5</v>
      </c>
      <c r="DA17" s="596"/>
      <c r="DB17" s="596"/>
      <c r="DC17" s="596"/>
      <c r="DD17" s="602" t="s">
        <v>111</v>
      </c>
      <c r="DE17" s="594"/>
      <c r="DF17" s="594"/>
      <c r="DG17" s="594"/>
      <c r="DH17" s="594"/>
      <c r="DI17" s="594"/>
      <c r="DJ17" s="594"/>
      <c r="DK17" s="594"/>
      <c r="DL17" s="594"/>
      <c r="DM17" s="594"/>
      <c r="DN17" s="594"/>
      <c r="DO17" s="594"/>
      <c r="DP17" s="595"/>
      <c r="DQ17" s="602">
        <v>1861260</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576478</v>
      </c>
      <c r="S18" s="594"/>
      <c r="T18" s="594"/>
      <c r="U18" s="594"/>
      <c r="V18" s="594"/>
      <c r="W18" s="594"/>
      <c r="X18" s="594"/>
      <c r="Y18" s="595"/>
      <c r="Z18" s="596">
        <v>2.4</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631076</v>
      </c>
      <c r="S19" s="594"/>
      <c r="T19" s="594"/>
      <c r="U19" s="594"/>
      <c r="V19" s="594"/>
      <c r="W19" s="594"/>
      <c r="X19" s="594"/>
      <c r="Y19" s="595"/>
      <c r="Z19" s="596">
        <v>2.6</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250265</v>
      </c>
      <c r="BH19" s="594"/>
      <c r="BI19" s="594"/>
      <c r="BJ19" s="594"/>
      <c r="BK19" s="594"/>
      <c r="BL19" s="594"/>
      <c r="BM19" s="594"/>
      <c r="BN19" s="595"/>
      <c r="BO19" s="596">
        <v>3.4</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13842404</v>
      </c>
      <c r="S20" s="594"/>
      <c r="T20" s="594"/>
      <c r="U20" s="594"/>
      <c r="V20" s="594"/>
      <c r="W20" s="594"/>
      <c r="X20" s="594"/>
      <c r="Y20" s="595"/>
      <c r="Z20" s="596">
        <v>57.9</v>
      </c>
      <c r="AA20" s="596"/>
      <c r="AB20" s="596"/>
      <c r="AC20" s="596"/>
      <c r="AD20" s="597">
        <v>12384585</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250265</v>
      </c>
      <c r="BH20" s="594"/>
      <c r="BI20" s="594"/>
      <c r="BJ20" s="594"/>
      <c r="BK20" s="594"/>
      <c r="BL20" s="594"/>
      <c r="BM20" s="594"/>
      <c r="BN20" s="595"/>
      <c r="BO20" s="596">
        <v>3.4</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22649921</v>
      </c>
      <c r="CS20" s="594"/>
      <c r="CT20" s="594"/>
      <c r="CU20" s="594"/>
      <c r="CV20" s="594"/>
      <c r="CW20" s="594"/>
      <c r="CX20" s="594"/>
      <c r="CY20" s="595"/>
      <c r="CZ20" s="596">
        <v>100</v>
      </c>
      <c r="DA20" s="596"/>
      <c r="DB20" s="596"/>
      <c r="DC20" s="596"/>
      <c r="DD20" s="602">
        <v>4411234</v>
      </c>
      <c r="DE20" s="594"/>
      <c r="DF20" s="594"/>
      <c r="DG20" s="594"/>
      <c r="DH20" s="594"/>
      <c r="DI20" s="594"/>
      <c r="DJ20" s="594"/>
      <c r="DK20" s="594"/>
      <c r="DL20" s="594"/>
      <c r="DM20" s="594"/>
      <c r="DN20" s="594"/>
      <c r="DO20" s="594"/>
      <c r="DP20" s="595"/>
      <c r="DQ20" s="602">
        <v>14908814</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5606</v>
      </c>
      <c r="S21" s="594"/>
      <c r="T21" s="594"/>
      <c r="U21" s="594"/>
      <c r="V21" s="594"/>
      <c r="W21" s="594"/>
      <c r="X21" s="594"/>
      <c r="Y21" s="595"/>
      <c r="Z21" s="596">
        <v>0</v>
      </c>
      <c r="AA21" s="596"/>
      <c r="AB21" s="596"/>
      <c r="AC21" s="596"/>
      <c r="AD21" s="597">
        <v>5606</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239343</v>
      </c>
      <c r="S22" s="594"/>
      <c r="T22" s="594"/>
      <c r="U22" s="594"/>
      <c r="V22" s="594"/>
      <c r="W22" s="594"/>
      <c r="X22" s="594"/>
      <c r="Y22" s="595"/>
      <c r="Z22" s="596">
        <v>1</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145590</v>
      </c>
      <c r="S23" s="594"/>
      <c r="T23" s="594"/>
      <c r="U23" s="594"/>
      <c r="V23" s="594"/>
      <c r="W23" s="594"/>
      <c r="X23" s="594"/>
      <c r="Y23" s="595"/>
      <c r="Z23" s="596">
        <v>0.6</v>
      </c>
      <c r="AA23" s="596"/>
      <c r="AB23" s="596"/>
      <c r="AC23" s="596"/>
      <c r="AD23" s="597">
        <v>8921</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250265</v>
      </c>
      <c r="BH23" s="594"/>
      <c r="BI23" s="594"/>
      <c r="BJ23" s="594"/>
      <c r="BK23" s="594"/>
      <c r="BL23" s="594"/>
      <c r="BM23" s="594"/>
      <c r="BN23" s="595"/>
      <c r="BO23" s="596">
        <v>3.4</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31516</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9575832</v>
      </c>
      <c r="CS24" s="583"/>
      <c r="CT24" s="583"/>
      <c r="CU24" s="583"/>
      <c r="CV24" s="583"/>
      <c r="CW24" s="583"/>
      <c r="CX24" s="583"/>
      <c r="CY24" s="584"/>
      <c r="CZ24" s="620">
        <v>42.3</v>
      </c>
      <c r="DA24" s="621"/>
      <c r="DB24" s="621"/>
      <c r="DC24" s="622"/>
      <c r="DD24" s="619">
        <v>6376589</v>
      </c>
      <c r="DE24" s="583"/>
      <c r="DF24" s="583"/>
      <c r="DG24" s="583"/>
      <c r="DH24" s="583"/>
      <c r="DI24" s="583"/>
      <c r="DJ24" s="583"/>
      <c r="DK24" s="584"/>
      <c r="DL24" s="619">
        <v>6338780</v>
      </c>
      <c r="DM24" s="583"/>
      <c r="DN24" s="583"/>
      <c r="DO24" s="583"/>
      <c r="DP24" s="583"/>
      <c r="DQ24" s="583"/>
      <c r="DR24" s="583"/>
      <c r="DS24" s="583"/>
      <c r="DT24" s="583"/>
      <c r="DU24" s="583"/>
      <c r="DV24" s="584"/>
      <c r="DW24" s="587">
        <v>47.1</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2784282</v>
      </c>
      <c r="S25" s="594"/>
      <c r="T25" s="594"/>
      <c r="U25" s="594"/>
      <c r="V25" s="594"/>
      <c r="W25" s="594"/>
      <c r="X25" s="594"/>
      <c r="Y25" s="595"/>
      <c r="Z25" s="596">
        <v>11.6</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3424862</v>
      </c>
      <c r="CS25" s="625"/>
      <c r="CT25" s="625"/>
      <c r="CU25" s="625"/>
      <c r="CV25" s="625"/>
      <c r="CW25" s="625"/>
      <c r="CX25" s="625"/>
      <c r="CY25" s="626"/>
      <c r="CZ25" s="627">
        <v>15.1</v>
      </c>
      <c r="DA25" s="628"/>
      <c r="DB25" s="628"/>
      <c r="DC25" s="629"/>
      <c r="DD25" s="602">
        <v>3257826</v>
      </c>
      <c r="DE25" s="625"/>
      <c r="DF25" s="625"/>
      <c r="DG25" s="625"/>
      <c r="DH25" s="625"/>
      <c r="DI25" s="625"/>
      <c r="DJ25" s="625"/>
      <c r="DK25" s="626"/>
      <c r="DL25" s="602">
        <v>3222561</v>
      </c>
      <c r="DM25" s="625"/>
      <c r="DN25" s="625"/>
      <c r="DO25" s="625"/>
      <c r="DP25" s="625"/>
      <c r="DQ25" s="625"/>
      <c r="DR25" s="625"/>
      <c r="DS25" s="625"/>
      <c r="DT25" s="625"/>
      <c r="DU25" s="625"/>
      <c r="DV25" s="626"/>
      <c r="DW25" s="598">
        <v>23.9</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2218217</v>
      </c>
      <c r="CS26" s="594"/>
      <c r="CT26" s="594"/>
      <c r="CU26" s="594"/>
      <c r="CV26" s="594"/>
      <c r="CW26" s="594"/>
      <c r="CX26" s="594"/>
      <c r="CY26" s="595"/>
      <c r="CZ26" s="627">
        <v>9.8000000000000007</v>
      </c>
      <c r="DA26" s="628"/>
      <c r="DB26" s="628"/>
      <c r="DC26" s="629"/>
      <c r="DD26" s="602">
        <v>2074249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1226286</v>
      </c>
      <c r="S27" s="594"/>
      <c r="T27" s="594"/>
      <c r="U27" s="594"/>
      <c r="V27" s="594"/>
      <c r="W27" s="594"/>
      <c r="X27" s="594"/>
      <c r="Y27" s="595"/>
      <c r="Z27" s="596">
        <v>5.0999999999999996</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7410796</v>
      </c>
      <c r="BH27" s="594"/>
      <c r="BI27" s="594"/>
      <c r="BJ27" s="594"/>
      <c r="BK27" s="594"/>
      <c r="BL27" s="594"/>
      <c r="BM27" s="594"/>
      <c r="BN27" s="595"/>
      <c r="BO27" s="596">
        <v>100</v>
      </c>
      <c r="BP27" s="596"/>
      <c r="BQ27" s="596"/>
      <c r="BR27" s="596"/>
      <c r="BS27" s="602">
        <v>111763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4218076</v>
      </c>
      <c r="CS27" s="625"/>
      <c r="CT27" s="625"/>
      <c r="CU27" s="625"/>
      <c r="CV27" s="625"/>
      <c r="CW27" s="625"/>
      <c r="CX27" s="625"/>
      <c r="CY27" s="626"/>
      <c r="CZ27" s="627">
        <v>18.600000000000001</v>
      </c>
      <c r="DA27" s="628"/>
      <c r="DB27" s="628"/>
      <c r="DC27" s="629"/>
      <c r="DD27" s="602">
        <v>1257503</v>
      </c>
      <c r="DE27" s="625"/>
      <c r="DF27" s="625"/>
      <c r="DG27" s="625"/>
      <c r="DH27" s="625"/>
      <c r="DI27" s="625"/>
      <c r="DJ27" s="625"/>
      <c r="DK27" s="626"/>
      <c r="DL27" s="602">
        <v>1254959</v>
      </c>
      <c r="DM27" s="625"/>
      <c r="DN27" s="625"/>
      <c r="DO27" s="625"/>
      <c r="DP27" s="625"/>
      <c r="DQ27" s="625"/>
      <c r="DR27" s="625"/>
      <c r="DS27" s="625"/>
      <c r="DT27" s="625"/>
      <c r="DU27" s="625"/>
      <c r="DV27" s="626"/>
      <c r="DW27" s="598">
        <v>9.3000000000000007</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20169</v>
      </c>
      <c r="S28" s="594"/>
      <c r="T28" s="594"/>
      <c r="U28" s="594"/>
      <c r="V28" s="594"/>
      <c r="W28" s="594"/>
      <c r="X28" s="594"/>
      <c r="Y28" s="595"/>
      <c r="Z28" s="596">
        <v>0.1</v>
      </c>
      <c r="AA28" s="596"/>
      <c r="AB28" s="596"/>
      <c r="AC28" s="596"/>
      <c r="AD28" s="597">
        <v>4729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1932894</v>
      </c>
      <c r="CS28" s="594"/>
      <c r="CT28" s="594"/>
      <c r="CU28" s="594"/>
      <c r="CV28" s="594"/>
      <c r="CW28" s="594"/>
      <c r="CX28" s="594"/>
      <c r="CY28" s="595"/>
      <c r="CZ28" s="627">
        <v>8.5</v>
      </c>
      <c r="DA28" s="628"/>
      <c r="DB28" s="628"/>
      <c r="DC28" s="629"/>
      <c r="DD28" s="602">
        <v>1861260</v>
      </c>
      <c r="DE28" s="594"/>
      <c r="DF28" s="594"/>
      <c r="DG28" s="594"/>
      <c r="DH28" s="594"/>
      <c r="DI28" s="594"/>
      <c r="DJ28" s="594"/>
      <c r="DK28" s="595"/>
      <c r="DL28" s="602">
        <v>1861260</v>
      </c>
      <c r="DM28" s="594"/>
      <c r="DN28" s="594"/>
      <c r="DO28" s="594"/>
      <c r="DP28" s="594"/>
      <c r="DQ28" s="594"/>
      <c r="DR28" s="594"/>
      <c r="DS28" s="594"/>
      <c r="DT28" s="594"/>
      <c r="DU28" s="594"/>
      <c r="DV28" s="595"/>
      <c r="DW28" s="598">
        <v>13.8</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9787</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1932894</v>
      </c>
      <c r="CS29" s="625"/>
      <c r="CT29" s="625"/>
      <c r="CU29" s="625"/>
      <c r="CV29" s="625"/>
      <c r="CW29" s="625"/>
      <c r="CX29" s="625"/>
      <c r="CY29" s="626"/>
      <c r="CZ29" s="627">
        <v>8.5</v>
      </c>
      <c r="DA29" s="628"/>
      <c r="DB29" s="628"/>
      <c r="DC29" s="629"/>
      <c r="DD29" s="602">
        <v>1861260</v>
      </c>
      <c r="DE29" s="625"/>
      <c r="DF29" s="625"/>
      <c r="DG29" s="625"/>
      <c r="DH29" s="625"/>
      <c r="DI29" s="625"/>
      <c r="DJ29" s="625"/>
      <c r="DK29" s="626"/>
      <c r="DL29" s="602">
        <v>1861260</v>
      </c>
      <c r="DM29" s="625"/>
      <c r="DN29" s="625"/>
      <c r="DO29" s="625"/>
      <c r="DP29" s="625"/>
      <c r="DQ29" s="625"/>
      <c r="DR29" s="625"/>
      <c r="DS29" s="625"/>
      <c r="DT29" s="625"/>
      <c r="DU29" s="625"/>
      <c r="DV29" s="626"/>
      <c r="DW29" s="598">
        <v>13.8</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589852</v>
      </c>
      <c r="S30" s="594"/>
      <c r="T30" s="594"/>
      <c r="U30" s="594"/>
      <c r="V30" s="594"/>
      <c r="W30" s="594"/>
      <c r="X30" s="594"/>
      <c r="Y30" s="595"/>
      <c r="Z30" s="596">
        <v>2.5</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97.7</v>
      </c>
      <c r="BH30" s="652"/>
      <c r="BI30" s="652"/>
      <c r="BJ30" s="652"/>
      <c r="BK30" s="652"/>
      <c r="BL30" s="652"/>
      <c r="BM30" s="588">
        <v>93</v>
      </c>
      <c r="BN30" s="652"/>
      <c r="BO30" s="652"/>
      <c r="BP30" s="652"/>
      <c r="BQ30" s="653"/>
      <c r="BR30" s="651">
        <v>97.5</v>
      </c>
      <c r="BS30" s="652"/>
      <c r="BT30" s="652"/>
      <c r="BU30" s="652"/>
      <c r="BV30" s="652"/>
      <c r="BW30" s="652"/>
      <c r="BX30" s="588">
        <v>92</v>
      </c>
      <c r="BY30" s="652"/>
      <c r="BZ30" s="652"/>
      <c r="CA30" s="652"/>
      <c r="CB30" s="653"/>
      <c r="CD30" s="656"/>
      <c r="CE30" s="657"/>
      <c r="CF30" s="607" t="s">
        <v>292</v>
      </c>
      <c r="CG30" s="608"/>
      <c r="CH30" s="608"/>
      <c r="CI30" s="608"/>
      <c r="CJ30" s="608"/>
      <c r="CK30" s="608"/>
      <c r="CL30" s="608"/>
      <c r="CM30" s="608"/>
      <c r="CN30" s="608"/>
      <c r="CO30" s="608"/>
      <c r="CP30" s="608"/>
      <c r="CQ30" s="609"/>
      <c r="CR30" s="593">
        <v>1681241</v>
      </c>
      <c r="CS30" s="594"/>
      <c r="CT30" s="594"/>
      <c r="CU30" s="594"/>
      <c r="CV30" s="594"/>
      <c r="CW30" s="594"/>
      <c r="CX30" s="594"/>
      <c r="CY30" s="595"/>
      <c r="CZ30" s="627">
        <v>7.4</v>
      </c>
      <c r="DA30" s="628"/>
      <c r="DB30" s="628"/>
      <c r="DC30" s="629"/>
      <c r="DD30" s="602">
        <v>1613823</v>
      </c>
      <c r="DE30" s="594"/>
      <c r="DF30" s="594"/>
      <c r="DG30" s="594"/>
      <c r="DH30" s="594"/>
      <c r="DI30" s="594"/>
      <c r="DJ30" s="594"/>
      <c r="DK30" s="595"/>
      <c r="DL30" s="602">
        <v>1613823</v>
      </c>
      <c r="DM30" s="594"/>
      <c r="DN30" s="594"/>
      <c r="DO30" s="594"/>
      <c r="DP30" s="594"/>
      <c r="DQ30" s="594"/>
      <c r="DR30" s="594"/>
      <c r="DS30" s="594"/>
      <c r="DT30" s="594"/>
      <c r="DU30" s="594"/>
      <c r="DV30" s="595"/>
      <c r="DW30" s="598">
        <v>12</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1080854</v>
      </c>
      <c r="S31" s="594"/>
      <c r="T31" s="594"/>
      <c r="U31" s="594"/>
      <c r="V31" s="594"/>
      <c r="W31" s="594"/>
      <c r="X31" s="594"/>
      <c r="Y31" s="595"/>
      <c r="Z31" s="596">
        <v>4.5</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97.6</v>
      </c>
      <c r="BH31" s="625"/>
      <c r="BI31" s="625"/>
      <c r="BJ31" s="625"/>
      <c r="BK31" s="625"/>
      <c r="BL31" s="625"/>
      <c r="BM31" s="599">
        <v>93.5</v>
      </c>
      <c r="BN31" s="649"/>
      <c r="BO31" s="649"/>
      <c r="BP31" s="649"/>
      <c r="BQ31" s="650"/>
      <c r="BR31" s="648">
        <v>97.4</v>
      </c>
      <c r="BS31" s="625"/>
      <c r="BT31" s="625"/>
      <c r="BU31" s="625"/>
      <c r="BV31" s="625"/>
      <c r="BW31" s="625"/>
      <c r="BX31" s="599">
        <v>91.9</v>
      </c>
      <c r="BY31" s="649"/>
      <c r="BZ31" s="649"/>
      <c r="CA31" s="649"/>
      <c r="CB31" s="650"/>
      <c r="CD31" s="656"/>
      <c r="CE31" s="657"/>
      <c r="CF31" s="607" t="s">
        <v>296</v>
      </c>
      <c r="CG31" s="608"/>
      <c r="CH31" s="608"/>
      <c r="CI31" s="608"/>
      <c r="CJ31" s="608"/>
      <c r="CK31" s="608"/>
      <c r="CL31" s="608"/>
      <c r="CM31" s="608"/>
      <c r="CN31" s="608"/>
      <c r="CO31" s="608"/>
      <c r="CP31" s="608"/>
      <c r="CQ31" s="609"/>
      <c r="CR31" s="593">
        <v>251653</v>
      </c>
      <c r="CS31" s="625"/>
      <c r="CT31" s="625"/>
      <c r="CU31" s="625"/>
      <c r="CV31" s="625"/>
      <c r="CW31" s="625"/>
      <c r="CX31" s="625"/>
      <c r="CY31" s="626"/>
      <c r="CZ31" s="627">
        <v>1.1000000000000001</v>
      </c>
      <c r="DA31" s="628"/>
      <c r="DB31" s="628"/>
      <c r="DC31" s="629"/>
      <c r="DD31" s="602">
        <v>247437</v>
      </c>
      <c r="DE31" s="625"/>
      <c r="DF31" s="625"/>
      <c r="DG31" s="625"/>
      <c r="DH31" s="625"/>
      <c r="DI31" s="625"/>
      <c r="DJ31" s="625"/>
      <c r="DK31" s="626"/>
      <c r="DL31" s="602">
        <v>247437</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416965</v>
      </c>
      <c r="S32" s="594"/>
      <c r="T32" s="594"/>
      <c r="U32" s="594"/>
      <c r="V32" s="594"/>
      <c r="W32" s="594"/>
      <c r="X32" s="594"/>
      <c r="Y32" s="595"/>
      <c r="Z32" s="596">
        <v>1.7</v>
      </c>
      <c r="AA32" s="596"/>
      <c r="AB32" s="596"/>
      <c r="AC32" s="596"/>
      <c r="AD32" s="597">
        <v>417</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97.5</v>
      </c>
      <c r="BH32" s="661"/>
      <c r="BI32" s="661"/>
      <c r="BJ32" s="661"/>
      <c r="BK32" s="661"/>
      <c r="BL32" s="661"/>
      <c r="BM32" s="662">
        <v>91.6</v>
      </c>
      <c r="BN32" s="661"/>
      <c r="BO32" s="661"/>
      <c r="BP32" s="661"/>
      <c r="BQ32" s="663"/>
      <c r="BR32" s="660">
        <v>97.4</v>
      </c>
      <c r="BS32" s="661"/>
      <c r="BT32" s="661"/>
      <c r="BU32" s="661"/>
      <c r="BV32" s="661"/>
      <c r="BW32" s="661"/>
      <c r="BX32" s="662">
        <v>90.9</v>
      </c>
      <c r="BY32" s="661"/>
      <c r="BZ32" s="661"/>
      <c r="CA32" s="661"/>
      <c r="CB32" s="663"/>
      <c r="CD32" s="658"/>
      <c r="CE32" s="659"/>
      <c r="CF32" s="607" t="s">
        <v>299</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3508400</v>
      </c>
      <c r="S33" s="594"/>
      <c r="T33" s="594"/>
      <c r="U33" s="594"/>
      <c r="V33" s="594"/>
      <c r="W33" s="594"/>
      <c r="X33" s="594"/>
      <c r="Y33" s="595"/>
      <c r="Z33" s="596">
        <v>14.7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8428733</v>
      </c>
      <c r="CS33" s="625"/>
      <c r="CT33" s="625"/>
      <c r="CU33" s="625"/>
      <c r="CV33" s="625"/>
      <c r="CW33" s="625"/>
      <c r="CX33" s="625"/>
      <c r="CY33" s="626"/>
      <c r="CZ33" s="627">
        <v>37.200000000000003</v>
      </c>
      <c r="DA33" s="628"/>
      <c r="DB33" s="628"/>
      <c r="DC33" s="629"/>
      <c r="DD33" s="602">
        <v>7318228</v>
      </c>
      <c r="DE33" s="625"/>
      <c r="DF33" s="625"/>
      <c r="DG33" s="625"/>
      <c r="DH33" s="625"/>
      <c r="DI33" s="625"/>
      <c r="DJ33" s="625"/>
      <c r="DK33" s="626"/>
      <c r="DL33" s="602">
        <v>5692490</v>
      </c>
      <c r="DM33" s="625"/>
      <c r="DN33" s="625"/>
      <c r="DO33" s="625"/>
      <c r="DP33" s="625"/>
      <c r="DQ33" s="625"/>
      <c r="DR33" s="625"/>
      <c r="DS33" s="625"/>
      <c r="DT33" s="625"/>
      <c r="DU33" s="625"/>
      <c r="DV33" s="626"/>
      <c r="DW33" s="598">
        <v>42.3</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2519331</v>
      </c>
      <c r="CS34" s="594"/>
      <c r="CT34" s="594"/>
      <c r="CU34" s="594"/>
      <c r="CV34" s="594"/>
      <c r="CW34" s="594"/>
      <c r="CX34" s="594"/>
      <c r="CY34" s="595"/>
      <c r="CZ34" s="627">
        <v>11.1</v>
      </c>
      <c r="DA34" s="628"/>
      <c r="DB34" s="628"/>
      <c r="DC34" s="629"/>
      <c r="DD34" s="602">
        <v>2008565</v>
      </c>
      <c r="DE34" s="594"/>
      <c r="DF34" s="594"/>
      <c r="DG34" s="594"/>
      <c r="DH34" s="594"/>
      <c r="DI34" s="594"/>
      <c r="DJ34" s="594"/>
      <c r="DK34" s="595"/>
      <c r="DL34" s="602">
        <v>1793698</v>
      </c>
      <c r="DM34" s="594"/>
      <c r="DN34" s="594"/>
      <c r="DO34" s="594"/>
      <c r="DP34" s="594"/>
      <c r="DQ34" s="594"/>
      <c r="DR34" s="594"/>
      <c r="DS34" s="594"/>
      <c r="DT34" s="594"/>
      <c r="DU34" s="594"/>
      <c r="DV34" s="595"/>
      <c r="DW34" s="598">
        <v>13.3</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1053100</v>
      </c>
      <c r="S35" s="594"/>
      <c r="T35" s="594"/>
      <c r="U35" s="594"/>
      <c r="V35" s="594"/>
      <c r="W35" s="594"/>
      <c r="X35" s="594"/>
      <c r="Y35" s="595"/>
      <c r="Z35" s="596">
        <v>4.4000000000000004</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3013190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570242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105109</v>
      </c>
      <c r="CS35" s="625"/>
      <c r="CT35" s="625"/>
      <c r="CU35" s="625"/>
      <c r="CV35" s="625"/>
      <c r="CW35" s="625"/>
      <c r="CX35" s="625"/>
      <c r="CY35" s="626"/>
      <c r="CZ35" s="627">
        <v>0.5</v>
      </c>
      <c r="DA35" s="628"/>
      <c r="DB35" s="628"/>
      <c r="DC35" s="629"/>
      <c r="DD35" s="602">
        <v>89654</v>
      </c>
      <c r="DE35" s="625"/>
      <c r="DF35" s="625"/>
      <c r="DG35" s="625"/>
      <c r="DH35" s="625"/>
      <c r="DI35" s="625"/>
      <c r="DJ35" s="625"/>
      <c r="DK35" s="626"/>
      <c r="DL35" s="602">
        <v>89654</v>
      </c>
      <c r="DM35" s="625"/>
      <c r="DN35" s="625"/>
      <c r="DO35" s="625"/>
      <c r="DP35" s="625"/>
      <c r="DQ35" s="625"/>
      <c r="DR35" s="625"/>
      <c r="DS35" s="625"/>
      <c r="DT35" s="625"/>
      <c r="DU35" s="625"/>
      <c r="DV35" s="626"/>
      <c r="DW35" s="598">
        <v>0.7</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23901054</v>
      </c>
      <c r="S36" s="666"/>
      <c r="T36" s="666"/>
      <c r="U36" s="666"/>
      <c r="V36" s="666"/>
      <c r="W36" s="666"/>
      <c r="X36" s="666"/>
      <c r="Y36" s="667"/>
      <c r="Z36" s="668">
        <v>100</v>
      </c>
      <c r="AA36" s="668"/>
      <c r="AB36" s="668"/>
      <c r="AC36" s="668"/>
      <c r="AD36" s="669">
        <v>12404258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1029447</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511059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2443225</v>
      </c>
      <c r="CS36" s="594"/>
      <c r="CT36" s="594"/>
      <c r="CU36" s="594"/>
      <c r="CV36" s="594"/>
      <c r="CW36" s="594"/>
      <c r="CX36" s="594"/>
      <c r="CY36" s="595"/>
      <c r="CZ36" s="627">
        <v>10.8</v>
      </c>
      <c r="DA36" s="628"/>
      <c r="DB36" s="628"/>
      <c r="DC36" s="629"/>
      <c r="DD36" s="602">
        <v>2223157</v>
      </c>
      <c r="DE36" s="594"/>
      <c r="DF36" s="594"/>
      <c r="DG36" s="594"/>
      <c r="DH36" s="594"/>
      <c r="DI36" s="594"/>
      <c r="DJ36" s="594"/>
      <c r="DK36" s="595"/>
      <c r="DL36" s="602">
        <v>1883506</v>
      </c>
      <c r="DM36" s="594"/>
      <c r="DN36" s="594"/>
      <c r="DO36" s="594"/>
      <c r="DP36" s="594"/>
      <c r="DQ36" s="594"/>
      <c r="DR36" s="594"/>
      <c r="DS36" s="594"/>
      <c r="DT36" s="594"/>
      <c r="DU36" s="594"/>
      <c r="DV36" s="595"/>
      <c r="DW36" s="598">
        <v>14</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31271</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10150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1432764</v>
      </c>
      <c r="CS37" s="625"/>
      <c r="CT37" s="625"/>
      <c r="CU37" s="625"/>
      <c r="CV37" s="625"/>
      <c r="CW37" s="625"/>
      <c r="CX37" s="625"/>
      <c r="CY37" s="626"/>
      <c r="CZ37" s="627">
        <v>6.3</v>
      </c>
      <c r="DA37" s="628"/>
      <c r="DB37" s="628"/>
      <c r="DC37" s="629"/>
      <c r="DD37" s="602">
        <v>1432764</v>
      </c>
      <c r="DE37" s="625"/>
      <c r="DF37" s="625"/>
      <c r="DG37" s="625"/>
      <c r="DH37" s="625"/>
      <c r="DI37" s="625"/>
      <c r="DJ37" s="625"/>
      <c r="DK37" s="626"/>
      <c r="DL37" s="602">
        <v>1384868</v>
      </c>
      <c r="DM37" s="625"/>
      <c r="DN37" s="625"/>
      <c r="DO37" s="625"/>
      <c r="DP37" s="625"/>
      <c r="DQ37" s="625"/>
      <c r="DR37" s="625"/>
      <c r="DS37" s="625"/>
      <c r="DT37" s="625"/>
      <c r="DU37" s="625"/>
      <c r="DV37" s="626"/>
      <c r="DW37" s="598">
        <v>10.3</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20428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2981919</v>
      </c>
      <c r="CS38" s="594"/>
      <c r="CT38" s="594"/>
      <c r="CU38" s="594"/>
      <c r="CV38" s="594"/>
      <c r="CW38" s="594"/>
      <c r="CX38" s="594"/>
      <c r="CY38" s="595"/>
      <c r="CZ38" s="627">
        <v>13.2</v>
      </c>
      <c r="DA38" s="628"/>
      <c r="DB38" s="628"/>
      <c r="DC38" s="629"/>
      <c r="DD38" s="602">
        <v>2744125</v>
      </c>
      <c r="DE38" s="594"/>
      <c r="DF38" s="594"/>
      <c r="DG38" s="594"/>
      <c r="DH38" s="594"/>
      <c r="DI38" s="594"/>
      <c r="DJ38" s="594"/>
      <c r="DK38" s="595"/>
      <c r="DL38" s="602">
        <v>1925632</v>
      </c>
      <c r="DM38" s="594"/>
      <c r="DN38" s="594"/>
      <c r="DO38" s="594"/>
      <c r="DP38" s="594"/>
      <c r="DQ38" s="594"/>
      <c r="DR38" s="594"/>
      <c r="DS38" s="594"/>
      <c r="DT38" s="594"/>
      <c r="DU38" s="594"/>
      <c r="DV38" s="595"/>
      <c r="DW38" s="598">
        <v>14.3</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345490</v>
      </c>
      <c r="CS39" s="625"/>
      <c r="CT39" s="625"/>
      <c r="CU39" s="625"/>
      <c r="CV39" s="625"/>
      <c r="CW39" s="625"/>
      <c r="CX39" s="625"/>
      <c r="CY39" s="626"/>
      <c r="CZ39" s="627">
        <v>1.5</v>
      </c>
      <c r="DA39" s="628"/>
      <c r="DB39" s="628"/>
      <c r="DC39" s="629"/>
      <c r="DD39" s="602">
        <v>246468</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831024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33659</v>
      </c>
      <c r="CS40" s="594"/>
      <c r="CT40" s="594"/>
      <c r="CU40" s="594"/>
      <c r="CV40" s="594"/>
      <c r="CW40" s="594"/>
      <c r="CX40" s="594"/>
      <c r="CY40" s="595"/>
      <c r="CZ40" s="627">
        <v>0.1</v>
      </c>
      <c r="DA40" s="628"/>
      <c r="DB40" s="628"/>
      <c r="DC40" s="629"/>
      <c r="DD40" s="602">
        <v>6259</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1121448</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228</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4645356</v>
      </c>
      <c r="CS42" s="594"/>
      <c r="CT42" s="594"/>
      <c r="CU42" s="594"/>
      <c r="CV42" s="594"/>
      <c r="CW42" s="594"/>
      <c r="CX42" s="594"/>
      <c r="CY42" s="595"/>
      <c r="CZ42" s="627">
        <v>20.5</v>
      </c>
      <c r="DA42" s="676"/>
      <c r="DB42" s="676"/>
      <c r="DC42" s="677"/>
      <c r="DD42" s="602">
        <v>1213997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36172</v>
      </c>
      <c r="CS43" s="625"/>
      <c r="CT43" s="625"/>
      <c r="CU43" s="625"/>
      <c r="CV43" s="625"/>
      <c r="CW43" s="625"/>
      <c r="CX43" s="625"/>
      <c r="CY43" s="626"/>
      <c r="CZ43" s="627">
        <v>0.2</v>
      </c>
      <c r="DA43" s="628"/>
      <c r="DB43" s="628"/>
      <c r="DC43" s="629"/>
      <c r="DD43" s="602">
        <v>36172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4411234</v>
      </c>
      <c r="CS44" s="594"/>
      <c r="CT44" s="594"/>
      <c r="CU44" s="594"/>
      <c r="CV44" s="594"/>
      <c r="CW44" s="594"/>
      <c r="CX44" s="594"/>
      <c r="CY44" s="595"/>
      <c r="CZ44" s="627">
        <v>19.5</v>
      </c>
      <c r="DA44" s="676"/>
      <c r="DB44" s="676"/>
      <c r="DC44" s="677"/>
      <c r="DD44" s="602">
        <v>1025859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2201790</v>
      </c>
      <c r="CS45" s="625"/>
      <c r="CT45" s="625"/>
      <c r="CU45" s="625"/>
      <c r="CV45" s="625"/>
      <c r="CW45" s="625"/>
      <c r="CX45" s="625"/>
      <c r="CY45" s="626"/>
      <c r="CZ45" s="627">
        <v>9.6999999999999993</v>
      </c>
      <c r="DA45" s="628"/>
      <c r="DB45" s="628"/>
      <c r="DC45" s="629"/>
      <c r="DD45" s="602">
        <v>98940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2153604</v>
      </c>
      <c r="CS46" s="594"/>
      <c r="CT46" s="594"/>
      <c r="CU46" s="594"/>
      <c r="CV46" s="594"/>
      <c r="CW46" s="594"/>
      <c r="CX46" s="594"/>
      <c r="CY46" s="595"/>
      <c r="CZ46" s="627">
        <v>9.5</v>
      </c>
      <c r="DA46" s="676"/>
      <c r="DB46" s="676"/>
      <c r="DC46" s="677"/>
      <c r="DD46" s="602">
        <v>898779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234122</v>
      </c>
      <c r="CS47" s="625"/>
      <c r="CT47" s="625"/>
      <c r="CU47" s="625"/>
      <c r="CV47" s="625"/>
      <c r="CW47" s="625"/>
      <c r="CX47" s="625"/>
      <c r="CY47" s="626"/>
      <c r="CZ47" s="627">
        <v>1</v>
      </c>
      <c r="DA47" s="628"/>
      <c r="DB47" s="628"/>
      <c r="DC47" s="629"/>
      <c r="DD47" s="602">
        <v>188138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22649921</v>
      </c>
      <c r="CS49" s="661"/>
      <c r="CT49" s="661"/>
      <c r="CU49" s="661"/>
      <c r="CV49" s="661"/>
      <c r="CW49" s="661"/>
      <c r="CX49" s="661"/>
      <c r="CY49" s="688"/>
      <c r="CZ49" s="689">
        <v>100</v>
      </c>
      <c r="DA49" s="690"/>
      <c r="DB49" s="690"/>
      <c r="DC49" s="691"/>
      <c r="DD49" s="692">
        <v>14908814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23915</v>
      </c>
      <c r="R7" s="723"/>
      <c r="S7" s="723"/>
      <c r="T7" s="723"/>
      <c r="U7" s="723"/>
      <c r="V7" s="723">
        <v>22664</v>
      </c>
      <c r="W7" s="723"/>
      <c r="X7" s="723"/>
      <c r="Y7" s="723"/>
      <c r="Z7" s="723"/>
      <c r="AA7" s="723">
        <v>1251</v>
      </c>
      <c r="AB7" s="723"/>
      <c r="AC7" s="723"/>
      <c r="AD7" s="723"/>
      <c r="AE7" s="724"/>
      <c r="AF7" s="725">
        <v>659</v>
      </c>
      <c r="AG7" s="726"/>
      <c r="AH7" s="726"/>
      <c r="AI7" s="726"/>
      <c r="AJ7" s="727"/>
      <c r="AK7" s="762">
        <v>590</v>
      </c>
      <c r="AL7" s="763"/>
      <c r="AM7" s="763"/>
      <c r="AN7" s="763"/>
      <c r="AO7" s="763"/>
      <c r="AP7" s="763">
        <v>23240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546</v>
      </c>
      <c r="BT7" s="767"/>
      <c r="BU7" s="767"/>
      <c r="BV7" s="767"/>
      <c r="BW7" s="767"/>
      <c r="BX7" s="767"/>
      <c r="BY7" s="767"/>
      <c r="BZ7" s="767"/>
      <c r="CA7" s="767"/>
      <c r="CB7" s="767"/>
      <c r="CC7" s="767"/>
      <c r="CD7" s="767"/>
      <c r="CE7" s="767"/>
      <c r="CF7" s="767"/>
      <c r="CG7" s="768"/>
      <c r="CH7" s="759">
        <v>0</v>
      </c>
      <c r="CI7" s="760"/>
      <c r="CJ7" s="760"/>
      <c r="CK7" s="760"/>
      <c r="CL7" s="761"/>
      <c r="CM7" s="759">
        <v>10</v>
      </c>
      <c r="CN7" s="760"/>
      <c r="CO7" s="760"/>
      <c r="CP7" s="760"/>
      <c r="CQ7" s="761"/>
      <c r="CR7" s="759">
        <v>10</v>
      </c>
      <c r="CS7" s="760"/>
      <c r="CT7" s="760"/>
      <c r="CU7" s="760"/>
      <c r="CV7" s="761"/>
      <c r="CW7" s="759">
        <v>22</v>
      </c>
      <c r="CX7" s="760"/>
      <c r="CY7" s="760"/>
      <c r="CZ7" s="760"/>
      <c r="DA7" s="761"/>
      <c r="DB7" s="759" t="s">
        <v>549</v>
      </c>
      <c r="DC7" s="760"/>
      <c r="DD7" s="760"/>
      <c r="DE7" s="760"/>
      <c r="DF7" s="761"/>
      <c r="DG7" s="759">
        <v>2750</v>
      </c>
      <c r="DH7" s="760"/>
      <c r="DI7" s="760"/>
      <c r="DJ7" s="760"/>
      <c r="DK7" s="761"/>
      <c r="DL7" s="759" t="s">
        <v>549</v>
      </c>
      <c r="DM7" s="760"/>
      <c r="DN7" s="760"/>
      <c r="DO7" s="760"/>
      <c r="DP7" s="761"/>
      <c r="DQ7" s="759">
        <v>215</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23915</v>
      </c>
      <c r="R23" s="782"/>
      <c r="S23" s="782"/>
      <c r="T23" s="782"/>
      <c r="U23" s="782"/>
      <c r="V23" s="782">
        <v>22664</v>
      </c>
      <c r="W23" s="782"/>
      <c r="X23" s="782"/>
      <c r="Y23" s="782"/>
      <c r="Z23" s="782"/>
      <c r="AA23" s="782">
        <v>1251</v>
      </c>
      <c r="AB23" s="782"/>
      <c r="AC23" s="782"/>
      <c r="AD23" s="782"/>
      <c r="AE23" s="783"/>
      <c r="AF23" s="784">
        <v>659</v>
      </c>
      <c r="AG23" s="782"/>
      <c r="AH23" s="782"/>
      <c r="AI23" s="782"/>
      <c r="AJ23" s="785"/>
      <c r="AK23" s="786"/>
      <c r="AL23" s="787"/>
      <c r="AM23" s="787"/>
      <c r="AN23" s="787"/>
      <c r="AO23" s="787"/>
      <c r="AP23" s="782">
        <v>23240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7925</v>
      </c>
      <c r="R28" s="811"/>
      <c r="S28" s="811"/>
      <c r="T28" s="811"/>
      <c r="U28" s="811"/>
      <c r="V28" s="811">
        <v>7354</v>
      </c>
      <c r="W28" s="811"/>
      <c r="X28" s="811"/>
      <c r="Y28" s="811"/>
      <c r="Z28" s="811"/>
      <c r="AA28" s="811">
        <v>570</v>
      </c>
      <c r="AB28" s="811"/>
      <c r="AC28" s="811"/>
      <c r="AD28" s="811"/>
      <c r="AE28" s="812"/>
      <c r="AF28" s="813">
        <v>570</v>
      </c>
      <c r="AG28" s="811"/>
      <c r="AH28" s="811"/>
      <c r="AI28" s="811"/>
      <c r="AJ28" s="814"/>
      <c r="AK28" s="815">
        <v>820</v>
      </c>
      <c r="AL28" s="806"/>
      <c r="AM28" s="806"/>
      <c r="AN28" s="806"/>
      <c r="AO28" s="806"/>
      <c r="AP28" s="806" t="s">
        <v>476</v>
      </c>
      <c r="AQ28" s="806"/>
      <c r="AR28" s="806"/>
      <c r="AS28" s="806"/>
      <c r="AT28" s="806"/>
      <c r="AU28" s="806" t="s">
        <v>476</v>
      </c>
      <c r="AV28" s="806"/>
      <c r="AW28" s="806"/>
      <c r="AX28" s="806"/>
      <c r="AY28" s="806"/>
      <c r="AZ28" s="807" t="s">
        <v>476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3655</v>
      </c>
      <c r="R29" s="747"/>
      <c r="S29" s="747"/>
      <c r="T29" s="747"/>
      <c r="U29" s="747"/>
      <c r="V29" s="747">
        <v>3630</v>
      </c>
      <c r="W29" s="747"/>
      <c r="X29" s="747"/>
      <c r="Y29" s="747"/>
      <c r="Z29" s="747"/>
      <c r="AA29" s="747">
        <v>25</v>
      </c>
      <c r="AB29" s="747"/>
      <c r="AC29" s="747"/>
      <c r="AD29" s="747"/>
      <c r="AE29" s="748"/>
      <c r="AF29" s="749">
        <v>25</v>
      </c>
      <c r="AG29" s="750"/>
      <c r="AH29" s="750"/>
      <c r="AI29" s="750"/>
      <c r="AJ29" s="751"/>
      <c r="AK29" s="818">
        <v>664</v>
      </c>
      <c r="AL29" s="819"/>
      <c r="AM29" s="819"/>
      <c r="AN29" s="819"/>
      <c r="AO29" s="819"/>
      <c r="AP29" s="819" t="s">
        <v>476</v>
      </c>
      <c r="AQ29" s="819"/>
      <c r="AR29" s="819"/>
      <c r="AS29" s="819"/>
      <c r="AT29" s="819"/>
      <c r="AU29" s="819" t="s">
        <v>476</v>
      </c>
      <c r="AV29" s="819"/>
      <c r="AW29" s="819"/>
      <c r="AX29" s="819"/>
      <c r="AY29" s="819"/>
      <c r="AZ29" s="820" t="s">
        <v>476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388</v>
      </c>
      <c r="R30" s="747"/>
      <c r="S30" s="747"/>
      <c r="T30" s="747"/>
      <c r="U30" s="747"/>
      <c r="V30" s="747">
        <v>385</v>
      </c>
      <c r="W30" s="747"/>
      <c r="X30" s="747"/>
      <c r="Y30" s="747"/>
      <c r="Z30" s="747"/>
      <c r="AA30" s="747">
        <v>4</v>
      </c>
      <c r="AB30" s="747"/>
      <c r="AC30" s="747"/>
      <c r="AD30" s="747"/>
      <c r="AE30" s="748"/>
      <c r="AF30" s="749">
        <v>4</v>
      </c>
      <c r="AG30" s="750"/>
      <c r="AH30" s="750"/>
      <c r="AI30" s="750"/>
      <c r="AJ30" s="751"/>
      <c r="AK30" s="818">
        <v>101</v>
      </c>
      <c r="AL30" s="819"/>
      <c r="AM30" s="819"/>
      <c r="AN30" s="819"/>
      <c r="AO30" s="819"/>
      <c r="AP30" s="819" t="s">
        <v>476</v>
      </c>
      <c r="AQ30" s="819"/>
      <c r="AR30" s="819"/>
      <c r="AS30" s="819"/>
      <c r="AT30" s="819"/>
      <c r="AU30" s="819" t="s">
        <v>476</v>
      </c>
      <c r="AV30" s="819"/>
      <c r="AW30" s="819"/>
      <c r="AX30" s="819"/>
      <c r="AY30" s="819"/>
      <c r="AZ30" s="820" t="s">
        <v>476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1230</v>
      </c>
      <c r="R31" s="747"/>
      <c r="S31" s="747"/>
      <c r="T31" s="747"/>
      <c r="U31" s="747"/>
      <c r="V31" s="747">
        <v>1143</v>
      </c>
      <c r="W31" s="747"/>
      <c r="X31" s="747"/>
      <c r="Y31" s="747"/>
      <c r="Z31" s="747"/>
      <c r="AA31" s="747">
        <v>86</v>
      </c>
      <c r="AB31" s="747"/>
      <c r="AC31" s="747"/>
      <c r="AD31" s="747"/>
      <c r="AE31" s="748"/>
      <c r="AF31" s="749">
        <v>2817</v>
      </c>
      <c r="AG31" s="750"/>
      <c r="AH31" s="750"/>
      <c r="AI31" s="750"/>
      <c r="AJ31" s="751"/>
      <c r="AK31" s="818">
        <v>31</v>
      </c>
      <c r="AL31" s="819"/>
      <c r="AM31" s="819"/>
      <c r="AN31" s="819"/>
      <c r="AO31" s="819"/>
      <c r="AP31" s="819">
        <v>3706</v>
      </c>
      <c r="AQ31" s="819"/>
      <c r="AR31" s="819"/>
      <c r="AS31" s="819"/>
      <c r="AT31" s="819"/>
      <c r="AU31" s="819">
        <v>19</v>
      </c>
      <c r="AV31" s="819"/>
      <c r="AW31" s="819"/>
      <c r="AX31" s="819"/>
      <c r="AY31" s="819"/>
      <c r="AZ31" s="820" t="s">
        <v>476</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1780</v>
      </c>
      <c r="R32" s="747"/>
      <c r="S32" s="747"/>
      <c r="T32" s="747"/>
      <c r="U32" s="747"/>
      <c r="V32" s="747">
        <v>1680</v>
      </c>
      <c r="W32" s="747"/>
      <c r="X32" s="747"/>
      <c r="Y32" s="747"/>
      <c r="Z32" s="747"/>
      <c r="AA32" s="747">
        <v>100</v>
      </c>
      <c r="AB32" s="747"/>
      <c r="AC32" s="747"/>
      <c r="AD32" s="747"/>
      <c r="AE32" s="748"/>
      <c r="AF32" s="749">
        <v>35</v>
      </c>
      <c r="AG32" s="750"/>
      <c r="AH32" s="750"/>
      <c r="AI32" s="750"/>
      <c r="AJ32" s="751"/>
      <c r="AK32" s="818">
        <v>764</v>
      </c>
      <c r="AL32" s="819"/>
      <c r="AM32" s="819"/>
      <c r="AN32" s="819"/>
      <c r="AO32" s="819"/>
      <c r="AP32" s="819">
        <v>6849</v>
      </c>
      <c r="AQ32" s="819"/>
      <c r="AR32" s="819"/>
      <c r="AS32" s="819"/>
      <c r="AT32" s="819"/>
      <c r="AU32" s="819">
        <v>6431</v>
      </c>
      <c r="AV32" s="819"/>
      <c r="AW32" s="819"/>
      <c r="AX32" s="819"/>
      <c r="AY32" s="819"/>
      <c r="AZ32" s="820" t="s">
        <v>476</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346</v>
      </c>
      <c r="R33" s="747"/>
      <c r="S33" s="747"/>
      <c r="T33" s="747"/>
      <c r="U33" s="747"/>
      <c r="V33" s="747">
        <v>339</v>
      </c>
      <c r="W33" s="747"/>
      <c r="X33" s="747"/>
      <c r="Y33" s="747"/>
      <c r="Z33" s="747"/>
      <c r="AA33" s="747">
        <v>7</v>
      </c>
      <c r="AB33" s="747"/>
      <c r="AC33" s="747"/>
      <c r="AD33" s="747"/>
      <c r="AE33" s="748"/>
      <c r="AF33" s="749">
        <v>7</v>
      </c>
      <c r="AG33" s="750"/>
      <c r="AH33" s="750"/>
      <c r="AI33" s="750"/>
      <c r="AJ33" s="751"/>
      <c r="AK33" s="818">
        <v>275</v>
      </c>
      <c r="AL33" s="819"/>
      <c r="AM33" s="819"/>
      <c r="AN33" s="819"/>
      <c r="AO33" s="819"/>
      <c r="AP33" s="819">
        <v>3085</v>
      </c>
      <c r="AQ33" s="819"/>
      <c r="AR33" s="819"/>
      <c r="AS33" s="819"/>
      <c r="AT33" s="819"/>
      <c r="AU33" s="819">
        <v>3085</v>
      </c>
      <c r="AV33" s="819"/>
      <c r="AW33" s="819"/>
      <c r="AX33" s="819"/>
      <c r="AY33" s="819"/>
      <c r="AZ33" s="820" t="s">
        <v>476</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3458</v>
      </c>
      <c r="AG63" s="830"/>
      <c r="AH63" s="830"/>
      <c r="AI63" s="830"/>
      <c r="AJ63" s="831"/>
      <c r="AK63" s="832"/>
      <c r="AL63" s="827"/>
      <c r="AM63" s="827"/>
      <c r="AN63" s="827"/>
      <c r="AO63" s="827"/>
      <c r="AP63" s="830">
        <v>13658</v>
      </c>
      <c r="AQ63" s="830"/>
      <c r="AR63" s="830"/>
      <c r="AS63" s="830"/>
      <c r="AT63" s="830"/>
      <c r="AU63" s="830">
        <v>9535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533</v>
      </c>
      <c r="C68" s="858"/>
      <c r="D68" s="858"/>
      <c r="E68" s="858"/>
      <c r="F68" s="858"/>
      <c r="G68" s="858"/>
      <c r="H68" s="858"/>
      <c r="I68" s="858"/>
      <c r="J68" s="858"/>
      <c r="K68" s="858"/>
      <c r="L68" s="858"/>
      <c r="M68" s="858"/>
      <c r="N68" s="858"/>
      <c r="O68" s="858"/>
      <c r="P68" s="859"/>
      <c r="Q68" s="860">
        <v>4486</v>
      </c>
      <c r="R68" s="854"/>
      <c r="S68" s="854"/>
      <c r="T68" s="854"/>
      <c r="U68" s="854"/>
      <c r="V68" s="854">
        <v>4430</v>
      </c>
      <c r="W68" s="854"/>
      <c r="X68" s="854"/>
      <c r="Y68" s="854"/>
      <c r="Z68" s="854"/>
      <c r="AA68" s="854">
        <v>56</v>
      </c>
      <c r="AB68" s="854"/>
      <c r="AC68" s="854"/>
      <c r="AD68" s="854"/>
      <c r="AE68" s="854"/>
      <c r="AF68" s="854">
        <v>56</v>
      </c>
      <c r="AG68" s="854"/>
      <c r="AH68" s="854"/>
      <c r="AI68" s="854"/>
      <c r="AJ68" s="854"/>
      <c r="AK68" s="854" t="s">
        <v>547</v>
      </c>
      <c r="AL68" s="854"/>
      <c r="AM68" s="854"/>
      <c r="AN68" s="854"/>
      <c r="AO68" s="854"/>
      <c r="AP68" s="854">
        <v>888</v>
      </c>
      <c r="AQ68" s="854"/>
      <c r="AR68" s="854"/>
      <c r="AS68" s="854"/>
      <c r="AT68" s="854"/>
      <c r="AU68" s="854">
        <v>147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534</v>
      </c>
      <c r="C69" s="862"/>
      <c r="D69" s="862"/>
      <c r="E69" s="862"/>
      <c r="F69" s="862"/>
      <c r="G69" s="862"/>
      <c r="H69" s="862"/>
      <c r="I69" s="862"/>
      <c r="J69" s="862"/>
      <c r="K69" s="862"/>
      <c r="L69" s="862"/>
      <c r="M69" s="862"/>
      <c r="N69" s="862"/>
      <c r="O69" s="862"/>
      <c r="P69" s="863"/>
      <c r="Q69" s="864">
        <v>225</v>
      </c>
      <c r="R69" s="819"/>
      <c r="S69" s="819"/>
      <c r="T69" s="819"/>
      <c r="U69" s="819"/>
      <c r="V69" s="819">
        <v>223</v>
      </c>
      <c r="W69" s="819"/>
      <c r="X69" s="819"/>
      <c r="Y69" s="819"/>
      <c r="Z69" s="819"/>
      <c r="AA69" s="819">
        <v>2</v>
      </c>
      <c r="AB69" s="819"/>
      <c r="AC69" s="819"/>
      <c r="AD69" s="819"/>
      <c r="AE69" s="819"/>
      <c r="AF69" s="819">
        <v>2</v>
      </c>
      <c r="AG69" s="819"/>
      <c r="AH69" s="819"/>
      <c r="AI69" s="819"/>
      <c r="AJ69" s="819"/>
      <c r="AK69" s="819" t="s">
        <v>532</v>
      </c>
      <c r="AL69" s="819"/>
      <c r="AM69" s="819"/>
      <c r="AN69" s="819"/>
      <c r="AO69" s="819"/>
      <c r="AP69" s="819">
        <v>382</v>
      </c>
      <c r="AQ69" s="819"/>
      <c r="AR69" s="819"/>
      <c r="AS69" s="819"/>
      <c r="AT69" s="819"/>
      <c r="AU69" s="819">
        <v>24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535</v>
      </c>
      <c r="C70" s="862"/>
      <c r="D70" s="862"/>
      <c r="E70" s="862"/>
      <c r="F70" s="862"/>
      <c r="G70" s="862"/>
      <c r="H70" s="862"/>
      <c r="I70" s="862"/>
      <c r="J70" s="862"/>
      <c r="K70" s="862"/>
      <c r="L70" s="862"/>
      <c r="M70" s="862"/>
      <c r="N70" s="862"/>
      <c r="O70" s="862"/>
      <c r="P70" s="863"/>
      <c r="Q70" s="864">
        <v>5</v>
      </c>
      <c r="R70" s="819"/>
      <c r="S70" s="819"/>
      <c r="T70" s="819"/>
      <c r="U70" s="819"/>
      <c r="V70" s="819">
        <v>5</v>
      </c>
      <c r="W70" s="819"/>
      <c r="X70" s="819"/>
      <c r="Y70" s="819"/>
      <c r="Z70" s="819"/>
      <c r="AA70" s="819">
        <v>1</v>
      </c>
      <c r="AB70" s="819"/>
      <c r="AC70" s="819"/>
      <c r="AD70" s="819"/>
      <c r="AE70" s="819"/>
      <c r="AF70" s="819">
        <v>1</v>
      </c>
      <c r="AG70" s="819"/>
      <c r="AH70" s="819"/>
      <c r="AI70" s="819"/>
      <c r="AJ70" s="819"/>
      <c r="AK70" s="819" t="s">
        <v>532</v>
      </c>
      <c r="AL70" s="819"/>
      <c r="AM70" s="819"/>
      <c r="AN70" s="819"/>
      <c r="AO70" s="819"/>
      <c r="AP70" s="819" t="s">
        <v>548</v>
      </c>
      <c r="AQ70" s="819"/>
      <c r="AR70" s="819"/>
      <c r="AS70" s="819"/>
      <c r="AT70" s="819"/>
      <c r="AU70" s="819" t="s">
        <v>548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536</v>
      </c>
      <c r="C71" s="862"/>
      <c r="D71" s="862"/>
      <c r="E71" s="862"/>
      <c r="F71" s="862"/>
      <c r="G71" s="862"/>
      <c r="H71" s="862"/>
      <c r="I71" s="862"/>
      <c r="J71" s="862"/>
      <c r="K71" s="862"/>
      <c r="L71" s="862"/>
      <c r="M71" s="862"/>
      <c r="N71" s="862"/>
      <c r="O71" s="862"/>
      <c r="P71" s="863"/>
      <c r="Q71" s="864">
        <v>226</v>
      </c>
      <c r="R71" s="819"/>
      <c r="S71" s="819"/>
      <c r="T71" s="819"/>
      <c r="U71" s="819"/>
      <c r="V71" s="819">
        <v>153</v>
      </c>
      <c r="W71" s="819"/>
      <c r="X71" s="819"/>
      <c r="Y71" s="819"/>
      <c r="Z71" s="819"/>
      <c r="AA71" s="819">
        <v>72</v>
      </c>
      <c r="AB71" s="819"/>
      <c r="AC71" s="819"/>
      <c r="AD71" s="819"/>
      <c r="AE71" s="819"/>
      <c r="AF71" s="819">
        <v>72</v>
      </c>
      <c r="AG71" s="819"/>
      <c r="AH71" s="819"/>
      <c r="AI71" s="819"/>
      <c r="AJ71" s="819"/>
      <c r="AK71" s="819" t="s">
        <v>532</v>
      </c>
      <c r="AL71" s="819"/>
      <c r="AM71" s="819"/>
      <c r="AN71" s="819"/>
      <c r="AO71" s="819"/>
      <c r="AP71" s="819">
        <v>1</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537</v>
      </c>
      <c r="C72" s="862"/>
      <c r="D72" s="862"/>
      <c r="E72" s="862"/>
      <c r="F72" s="862"/>
      <c r="G72" s="862"/>
      <c r="H72" s="862"/>
      <c r="I72" s="862"/>
      <c r="J72" s="862"/>
      <c r="K72" s="862"/>
      <c r="L72" s="862"/>
      <c r="M72" s="862"/>
      <c r="N72" s="862"/>
      <c r="O72" s="862"/>
      <c r="P72" s="863"/>
      <c r="Q72" s="864">
        <v>350</v>
      </c>
      <c r="R72" s="819"/>
      <c r="S72" s="819"/>
      <c r="T72" s="819"/>
      <c r="U72" s="819"/>
      <c r="V72" s="819">
        <v>316</v>
      </c>
      <c r="W72" s="819"/>
      <c r="X72" s="819"/>
      <c r="Y72" s="819"/>
      <c r="Z72" s="819"/>
      <c r="AA72" s="819">
        <v>34</v>
      </c>
      <c r="AB72" s="819"/>
      <c r="AC72" s="819"/>
      <c r="AD72" s="819"/>
      <c r="AE72" s="819"/>
      <c r="AF72" s="819">
        <v>34</v>
      </c>
      <c r="AG72" s="819"/>
      <c r="AH72" s="819"/>
      <c r="AI72" s="819"/>
      <c r="AJ72" s="819"/>
      <c r="AK72" s="819" t="s">
        <v>532</v>
      </c>
      <c r="AL72" s="819"/>
      <c r="AM72" s="819"/>
      <c r="AN72" s="819"/>
      <c r="AO72" s="819"/>
      <c r="AP72" s="819" t="s">
        <v>548</v>
      </c>
      <c r="AQ72" s="819"/>
      <c r="AR72" s="819"/>
      <c r="AS72" s="819"/>
      <c r="AT72" s="819"/>
      <c r="AU72" s="819" t="s">
        <v>548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538</v>
      </c>
      <c r="C73" s="862"/>
      <c r="D73" s="862"/>
      <c r="E73" s="862"/>
      <c r="F73" s="862"/>
      <c r="G73" s="862"/>
      <c r="H73" s="862"/>
      <c r="I73" s="862"/>
      <c r="J73" s="862"/>
      <c r="K73" s="862"/>
      <c r="L73" s="862"/>
      <c r="M73" s="862"/>
      <c r="N73" s="862"/>
      <c r="O73" s="862"/>
      <c r="P73" s="863"/>
      <c r="Q73" s="864">
        <v>25450</v>
      </c>
      <c r="R73" s="819"/>
      <c r="S73" s="819"/>
      <c r="T73" s="819"/>
      <c r="U73" s="819"/>
      <c r="V73" s="819">
        <v>25429</v>
      </c>
      <c r="W73" s="819"/>
      <c r="X73" s="819"/>
      <c r="Y73" s="819"/>
      <c r="Z73" s="819"/>
      <c r="AA73" s="819">
        <v>22</v>
      </c>
      <c r="AB73" s="819"/>
      <c r="AC73" s="819"/>
      <c r="AD73" s="819"/>
      <c r="AE73" s="819"/>
      <c r="AF73" s="819">
        <v>22</v>
      </c>
      <c r="AG73" s="819"/>
      <c r="AH73" s="819"/>
      <c r="AI73" s="819"/>
      <c r="AJ73" s="819"/>
      <c r="AK73" s="819">
        <v>2967</v>
      </c>
      <c r="AL73" s="819"/>
      <c r="AM73" s="819"/>
      <c r="AN73" s="819"/>
      <c r="AO73" s="819"/>
      <c r="AP73" s="819" t="s">
        <v>548</v>
      </c>
      <c r="AQ73" s="819"/>
      <c r="AR73" s="819"/>
      <c r="AS73" s="819"/>
      <c r="AT73" s="819"/>
      <c r="AU73" s="819" t="s">
        <v>548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539</v>
      </c>
      <c r="C74" s="862"/>
      <c r="D74" s="862"/>
      <c r="E74" s="862"/>
      <c r="F74" s="862"/>
      <c r="G74" s="862"/>
      <c r="H74" s="862"/>
      <c r="I74" s="862"/>
      <c r="J74" s="862"/>
      <c r="K74" s="862"/>
      <c r="L74" s="862"/>
      <c r="M74" s="862"/>
      <c r="N74" s="862"/>
      <c r="O74" s="862"/>
      <c r="P74" s="863"/>
      <c r="Q74" s="864">
        <v>202</v>
      </c>
      <c r="R74" s="819"/>
      <c r="S74" s="819"/>
      <c r="T74" s="819"/>
      <c r="U74" s="819"/>
      <c r="V74" s="819">
        <v>201</v>
      </c>
      <c r="W74" s="819"/>
      <c r="X74" s="819"/>
      <c r="Y74" s="819"/>
      <c r="Z74" s="819"/>
      <c r="AA74" s="819">
        <v>1</v>
      </c>
      <c r="AB74" s="819"/>
      <c r="AC74" s="819"/>
      <c r="AD74" s="819"/>
      <c r="AE74" s="819"/>
      <c r="AF74" s="819">
        <v>1</v>
      </c>
      <c r="AG74" s="819"/>
      <c r="AH74" s="819"/>
      <c r="AI74" s="819"/>
      <c r="AJ74" s="819"/>
      <c r="AK74" s="819">
        <v>50</v>
      </c>
      <c r="AL74" s="819"/>
      <c r="AM74" s="819"/>
      <c r="AN74" s="819"/>
      <c r="AO74" s="819"/>
      <c r="AP74" s="819" t="s">
        <v>548</v>
      </c>
      <c r="AQ74" s="819"/>
      <c r="AR74" s="819"/>
      <c r="AS74" s="819"/>
      <c r="AT74" s="819"/>
      <c r="AU74" s="819" t="s">
        <v>548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540</v>
      </c>
      <c r="C75" s="862"/>
      <c r="D75" s="862"/>
      <c r="E75" s="862"/>
      <c r="F75" s="862"/>
      <c r="G75" s="862"/>
      <c r="H75" s="862"/>
      <c r="I75" s="862"/>
      <c r="J75" s="862"/>
      <c r="K75" s="862"/>
      <c r="L75" s="862"/>
      <c r="M75" s="862"/>
      <c r="N75" s="862"/>
      <c r="O75" s="862"/>
      <c r="P75" s="863"/>
      <c r="Q75" s="867">
        <v>526</v>
      </c>
      <c r="R75" s="868"/>
      <c r="S75" s="868"/>
      <c r="T75" s="868"/>
      <c r="U75" s="818"/>
      <c r="V75" s="869">
        <v>379</v>
      </c>
      <c r="W75" s="868"/>
      <c r="X75" s="868"/>
      <c r="Y75" s="868"/>
      <c r="Z75" s="818"/>
      <c r="AA75" s="869">
        <v>147</v>
      </c>
      <c r="AB75" s="868"/>
      <c r="AC75" s="868"/>
      <c r="AD75" s="868"/>
      <c r="AE75" s="818"/>
      <c r="AF75" s="869">
        <v>147</v>
      </c>
      <c r="AG75" s="868"/>
      <c r="AH75" s="868"/>
      <c r="AI75" s="868"/>
      <c r="AJ75" s="818"/>
      <c r="AK75" s="869" t="s">
        <v>548</v>
      </c>
      <c r="AL75" s="868"/>
      <c r="AM75" s="868"/>
      <c r="AN75" s="868"/>
      <c r="AO75" s="818"/>
      <c r="AP75" s="869" t="s">
        <v>548</v>
      </c>
      <c r="AQ75" s="868"/>
      <c r="AR75" s="868"/>
      <c r="AS75" s="868"/>
      <c r="AT75" s="818"/>
      <c r="AU75" s="869" t="s">
        <v>548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541</v>
      </c>
      <c r="C76" s="862"/>
      <c r="D76" s="862"/>
      <c r="E76" s="862"/>
      <c r="F76" s="862"/>
      <c r="G76" s="862"/>
      <c r="H76" s="862"/>
      <c r="I76" s="862"/>
      <c r="J76" s="862"/>
      <c r="K76" s="862"/>
      <c r="L76" s="862"/>
      <c r="M76" s="862"/>
      <c r="N76" s="862"/>
      <c r="O76" s="862"/>
      <c r="P76" s="863"/>
      <c r="Q76" s="867">
        <v>2709</v>
      </c>
      <c r="R76" s="868"/>
      <c r="S76" s="868"/>
      <c r="T76" s="868"/>
      <c r="U76" s="818"/>
      <c r="V76" s="869">
        <v>2561</v>
      </c>
      <c r="W76" s="868"/>
      <c r="X76" s="868"/>
      <c r="Y76" s="868"/>
      <c r="Z76" s="818"/>
      <c r="AA76" s="869">
        <v>148</v>
      </c>
      <c r="AB76" s="868"/>
      <c r="AC76" s="868"/>
      <c r="AD76" s="868"/>
      <c r="AE76" s="818"/>
      <c r="AF76" s="869">
        <v>148</v>
      </c>
      <c r="AG76" s="868"/>
      <c r="AH76" s="868"/>
      <c r="AI76" s="868"/>
      <c r="AJ76" s="818"/>
      <c r="AK76" s="869" t="s">
        <v>532</v>
      </c>
      <c r="AL76" s="868"/>
      <c r="AM76" s="868"/>
      <c r="AN76" s="868"/>
      <c r="AO76" s="818"/>
      <c r="AP76" s="869">
        <v>4788</v>
      </c>
      <c r="AQ76" s="868"/>
      <c r="AR76" s="868"/>
      <c r="AS76" s="868"/>
      <c r="AT76" s="818"/>
      <c r="AU76" s="869">
        <v>1063</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542</v>
      </c>
      <c r="C77" s="862"/>
      <c r="D77" s="862"/>
      <c r="E77" s="862"/>
      <c r="F77" s="862"/>
      <c r="G77" s="862"/>
      <c r="H77" s="862"/>
      <c r="I77" s="862"/>
      <c r="J77" s="862"/>
      <c r="K77" s="862"/>
      <c r="L77" s="862"/>
      <c r="M77" s="862"/>
      <c r="N77" s="862"/>
      <c r="O77" s="862"/>
      <c r="P77" s="863"/>
      <c r="Q77" s="867">
        <v>13</v>
      </c>
      <c r="R77" s="868"/>
      <c r="S77" s="868"/>
      <c r="T77" s="868"/>
      <c r="U77" s="818"/>
      <c r="V77" s="869">
        <v>13</v>
      </c>
      <c r="W77" s="868"/>
      <c r="X77" s="868"/>
      <c r="Y77" s="868"/>
      <c r="Z77" s="818"/>
      <c r="AA77" s="869">
        <v>0</v>
      </c>
      <c r="AB77" s="868"/>
      <c r="AC77" s="868"/>
      <c r="AD77" s="868"/>
      <c r="AE77" s="818"/>
      <c r="AF77" s="869">
        <v>0</v>
      </c>
      <c r="AG77" s="868"/>
      <c r="AH77" s="868"/>
      <c r="AI77" s="868"/>
      <c r="AJ77" s="818"/>
      <c r="AK77" s="869">
        <v>13</v>
      </c>
      <c r="AL77" s="868"/>
      <c r="AM77" s="868"/>
      <c r="AN77" s="868"/>
      <c r="AO77" s="818"/>
      <c r="AP77" s="869">
        <v>7</v>
      </c>
      <c r="AQ77" s="868"/>
      <c r="AR77" s="868"/>
      <c r="AS77" s="868"/>
      <c r="AT77" s="818"/>
      <c r="AU77" s="869">
        <v>2</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543</v>
      </c>
      <c r="C78" s="862"/>
      <c r="D78" s="862"/>
      <c r="E78" s="862"/>
      <c r="F78" s="862"/>
      <c r="G78" s="862"/>
      <c r="H78" s="862"/>
      <c r="I78" s="862"/>
      <c r="J78" s="862"/>
      <c r="K78" s="862"/>
      <c r="L78" s="862"/>
      <c r="M78" s="862"/>
      <c r="N78" s="862"/>
      <c r="O78" s="862"/>
      <c r="P78" s="863"/>
      <c r="Q78" s="864">
        <v>9</v>
      </c>
      <c r="R78" s="819"/>
      <c r="S78" s="819"/>
      <c r="T78" s="819"/>
      <c r="U78" s="819"/>
      <c r="V78" s="819">
        <v>7</v>
      </c>
      <c r="W78" s="819"/>
      <c r="X78" s="819"/>
      <c r="Y78" s="819"/>
      <c r="Z78" s="819"/>
      <c r="AA78" s="819">
        <v>2</v>
      </c>
      <c r="AB78" s="819"/>
      <c r="AC78" s="819"/>
      <c r="AD78" s="819"/>
      <c r="AE78" s="819"/>
      <c r="AF78" s="819">
        <v>2</v>
      </c>
      <c r="AG78" s="819"/>
      <c r="AH78" s="819"/>
      <c r="AI78" s="819"/>
      <c r="AJ78" s="819"/>
      <c r="AK78" s="819" t="s">
        <v>532</v>
      </c>
      <c r="AL78" s="819"/>
      <c r="AM78" s="819"/>
      <c r="AN78" s="819"/>
      <c r="AO78" s="819"/>
      <c r="AP78" s="819" t="s">
        <v>548</v>
      </c>
      <c r="AQ78" s="819"/>
      <c r="AR78" s="819"/>
      <c r="AS78" s="819"/>
      <c r="AT78" s="819"/>
      <c r="AU78" s="819" t="s">
        <v>548</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544</v>
      </c>
      <c r="C79" s="862"/>
      <c r="D79" s="862"/>
      <c r="E79" s="862"/>
      <c r="F79" s="862"/>
      <c r="G79" s="862"/>
      <c r="H79" s="862"/>
      <c r="I79" s="862"/>
      <c r="J79" s="862"/>
      <c r="K79" s="862"/>
      <c r="L79" s="862"/>
      <c r="M79" s="862"/>
      <c r="N79" s="862"/>
      <c r="O79" s="862"/>
      <c r="P79" s="863"/>
      <c r="Q79" s="864">
        <v>834</v>
      </c>
      <c r="R79" s="819"/>
      <c r="S79" s="819"/>
      <c r="T79" s="819"/>
      <c r="U79" s="819"/>
      <c r="V79" s="819">
        <v>831</v>
      </c>
      <c r="W79" s="819"/>
      <c r="X79" s="819"/>
      <c r="Y79" s="819"/>
      <c r="Z79" s="819"/>
      <c r="AA79" s="819">
        <v>3</v>
      </c>
      <c r="AB79" s="819"/>
      <c r="AC79" s="819"/>
      <c r="AD79" s="819"/>
      <c r="AE79" s="819"/>
      <c r="AF79" s="819">
        <v>3</v>
      </c>
      <c r="AG79" s="819"/>
      <c r="AH79" s="819"/>
      <c r="AI79" s="819"/>
      <c r="AJ79" s="819"/>
      <c r="AK79" s="819" t="s">
        <v>548</v>
      </c>
      <c r="AL79" s="819"/>
      <c r="AM79" s="819"/>
      <c r="AN79" s="819"/>
      <c r="AO79" s="819"/>
      <c r="AP79" s="819" t="s">
        <v>548</v>
      </c>
      <c r="AQ79" s="819"/>
      <c r="AR79" s="819"/>
      <c r="AS79" s="819"/>
      <c r="AT79" s="819"/>
      <c r="AU79" s="819" t="s">
        <v>548</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545</v>
      </c>
      <c r="C80" s="862"/>
      <c r="D80" s="862"/>
      <c r="E80" s="862"/>
      <c r="F80" s="862"/>
      <c r="G80" s="862"/>
      <c r="H80" s="862"/>
      <c r="I80" s="862"/>
      <c r="J80" s="862"/>
      <c r="K80" s="862"/>
      <c r="L80" s="862"/>
      <c r="M80" s="862"/>
      <c r="N80" s="862"/>
      <c r="O80" s="862"/>
      <c r="P80" s="863"/>
      <c r="Q80" s="864">
        <v>293624</v>
      </c>
      <c r="R80" s="819"/>
      <c r="S80" s="819"/>
      <c r="T80" s="819"/>
      <c r="U80" s="819"/>
      <c r="V80" s="819">
        <v>284407</v>
      </c>
      <c r="W80" s="819"/>
      <c r="X80" s="819"/>
      <c r="Y80" s="819"/>
      <c r="Z80" s="819"/>
      <c r="AA80" s="819">
        <v>9218</v>
      </c>
      <c r="AB80" s="819"/>
      <c r="AC80" s="819"/>
      <c r="AD80" s="819"/>
      <c r="AE80" s="819"/>
      <c r="AF80" s="819">
        <v>9218</v>
      </c>
      <c r="AG80" s="819"/>
      <c r="AH80" s="819"/>
      <c r="AI80" s="819"/>
      <c r="AJ80" s="819"/>
      <c r="AK80" s="819">
        <v>3262</v>
      </c>
      <c r="AL80" s="819"/>
      <c r="AM80" s="819"/>
      <c r="AN80" s="819"/>
      <c r="AO80" s="819"/>
      <c r="AP80" s="819" t="s">
        <v>548</v>
      </c>
      <c r="AQ80" s="819"/>
      <c r="AR80" s="819"/>
      <c r="AS80" s="819"/>
      <c r="AT80" s="819"/>
      <c r="AU80" s="819" t="s">
        <v>548</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9704</v>
      </c>
      <c r="AG88" s="830"/>
      <c r="AH88" s="830"/>
      <c r="AI88" s="830"/>
      <c r="AJ88" s="830"/>
      <c r="AK88" s="827"/>
      <c r="AL88" s="827"/>
      <c r="AM88" s="827"/>
      <c r="AN88" s="827"/>
      <c r="AO88" s="827"/>
      <c r="AP88" s="830">
        <v>6067</v>
      </c>
      <c r="AQ88" s="830"/>
      <c r="AR88" s="830"/>
      <c r="AS88" s="830"/>
      <c r="AT88" s="830"/>
      <c r="AU88" s="830">
        <v>1236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v>
      </c>
      <c r="CS102" s="838"/>
      <c r="CT102" s="838"/>
      <c r="CU102" s="838"/>
      <c r="CV102" s="881"/>
      <c r="CW102" s="880">
        <v>22</v>
      </c>
      <c r="CX102" s="838"/>
      <c r="CY102" s="838"/>
      <c r="CZ102" s="838"/>
      <c r="DA102" s="881"/>
      <c r="DB102" s="880" t="s">
        <v>549</v>
      </c>
      <c r="DC102" s="838"/>
      <c r="DD102" s="838"/>
      <c r="DE102" s="838"/>
      <c r="DF102" s="881"/>
      <c r="DG102" s="880">
        <v>2750</v>
      </c>
      <c r="DH102" s="838"/>
      <c r="DI102" s="838"/>
      <c r="DJ102" s="838"/>
      <c r="DK102" s="881"/>
      <c r="DL102" s="880" t="s">
        <v>549</v>
      </c>
      <c r="DM102" s="838"/>
      <c r="DN102" s="838"/>
      <c r="DO102" s="838"/>
      <c r="DP102" s="881"/>
      <c r="DQ102" s="880">
        <v>215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1912119</v>
      </c>
      <c r="AB110" s="890"/>
      <c r="AC110" s="890"/>
      <c r="AD110" s="890"/>
      <c r="AE110" s="891"/>
      <c r="AF110" s="892">
        <v>1915111</v>
      </c>
      <c r="AG110" s="890"/>
      <c r="AH110" s="890"/>
      <c r="AI110" s="890"/>
      <c r="AJ110" s="891"/>
      <c r="AK110" s="892">
        <v>1932894</v>
      </c>
      <c r="AL110" s="890"/>
      <c r="AM110" s="890"/>
      <c r="AN110" s="890"/>
      <c r="AO110" s="891"/>
      <c r="AP110" s="893">
        <v>17.399999999999999</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20247907</v>
      </c>
      <c r="BR110" s="927"/>
      <c r="BS110" s="927"/>
      <c r="BT110" s="927"/>
      <c r="BU110" s="927"/>
      <c r="BV110" s="927">
        <v>21412706</v>
      </c>
      <c r="BW110" s="927"/>
      <c r="BX110" s="927"/>
      <c r="BY110" s="927"/>
      <c r="BZ110" s="927"/>
      <c r="CA110" s="927">
        <v>23239865</v>
      </c>
      <c r="CB110" s="927"/>
      <c r="CC110" s="927"/>
      <c r="CD110" s="927"/>
      <c r="CE110" s="927"/>
      <c r="CF110" s="941">
        <v>209.5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831955</v>
      </c>
      <c r="BR111" s="920"/>
      <c r="BS111" s="920"/>
      <c r="BT111" s="920"/>
      <c r="BU111" s="920"/>
      <c r="BV111" s="920">
        <v>740330</v>
      </c>
      <c r="BW111" s="920"/>
      <c r="BX111" s="920"/>
      <c r="BY111" s="920"/>
      <c r="BZ111" s="920"/>
      <c r="CA111" s="920">
        <v>665969</v>
      </c>
      <c r="CB111" s="920"/>
      <c r="CC111" s="920"/>
      <c r="CD111" s="920"/>
      <c r="CE111" s="920"/>
      <c r="CF111" s="914">
        <v>6</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10124706</v>
      </c>
      <c r="BR112" s="920"/>
      <c r="BS112" s="920"/>
      <c r="BT112" s="920"/>
      <c r="BU112" s="920"/>
      <c r="BV112" s="920">
        <v>9831038</v>
      </c>
      <c r="BW112" s="920"/>
      <c r="BX112" s="920"/>
      <c r="BY112" s="920"/>
      <c r="BZ112" s="920"/>
      <c r="CA112" s="920">
        <v>9534545</v>
      </c>
      <c r="CB112" s="920"/>
      <c r="CC112" s="920"/>
      <c r="CD112" s="920"/>
      <c r="CE112" s="920"/>
      <c r="CF112" s="914">
        <v>86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55939</v>
      </c>
      <c r="DH112" s="920"/>
      <c r="DI112" s="920"/>
      <c r="DJ112" s="920"/>
      <c r="DK112" s="920"/>
      <c r="DL112" s="920">
        <v>36691</v>
      </c>
      <c r="DM112" s="920"/>
      <c r="DN112" s="920"/>
      <c r="DO112" s="920"/>
      <c r="DP112" s="920"/>
      <c r="DQ112" s="920">
        <v>20944</v>
      </c>
      <c r="DR112" s="920"/>
      <c r="DS112" s="920"/>
      <c r="DT112" s="920"/>
      <c r="DU112" s="920"/>
      <c r="DV112" s="921">
        <v>0.2</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771028</v>
      </c>
      <c r="AB113" s="934"/>
      <c r="AC113" s="934"/>
      <c r="AD113" s="934"/>
      <c r="AE113" s="935"/>
      <c r="AF113" s="936">
        <v>789141</v>
      </c>
      <c r="AG113" s="934"/>
      <c r="AH113" s="934"/>
      <c r="AI113" s="934"/>
      <c r="AJ113" s="935"/>
      <c r="AK113" s="936">
        <v>790636</v>
      </c>
      <c r="AL113" s="934"/>
      <c r="AM113" s="934"/>
      <c r="AN113" s="934"/>
      <c r="AO113" s="935"/>
      <c r="AP113" s="937">
        <v>7.1</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1354871</v>
      </c>
      <c r="BR113" s="920"/>
      <c r="BS113" s="920"/>
      <c r="BT113" s="920"/>
      <c r="BU113" s="920"/>
      <c r="BV113" s="920">
        <v>1285631</v>
      </c>
      <c r="BW113" s="920"/>
      <c r="BX113" s="920"/>
      <c r="BY113" s="920"/>
      <c r="BZ113" s="920"/>
      <c r="CA113" s="920">
        <v>1235516</v>
      </c>
      <c r="CB113" s="920"/>
      <c r="CC113" s="920"/>
      <c r="CD113" s="920"/>
      <c r="CE113" s="920"/>
      <c r="CF113" s="914">
        <v>11.1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48120</v>
      </c>
      <c r="DH113" s="959"/>
      <c r="DI113" s="959"/>
      <c r="DJ113" s="959"/>
      <c r="DK113" s="960"/>
      <c r="DL113" s="961">
        <v>33454</v>
      </c>
      <c r="DM113" s="959"/>
      <c r="DN113" s="959"/>
      <c r="DO113" s="959"/>
      <c r="DP113" s="960"/>
      <c r="DQ113" s="961">
        <v>21101</v>
      </c>
      <c r="DR113" s="959"/>
      <c r="DS113" s="959"/>
      <c r="DT113" s="959"/>
      <c r="DU113" s="960"/>
      <c r="DV113" s="962">
        <v>0.2</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260534</v>
      </c>
      <c r="AB114" s="959"/>
      <c r="AC114" s="959"/>
      <c r="AD114" s="959"/>
      <c r="AE114" s="960"/>
      <c r="AF114" s="961">
        <v>223960</v>
      </c>
      <c r="AG114" s="959"/>
      <c r="AH114" s="959"/>
      <c r="AI114" s="959"/>
      <c r="AJ114" s="960"/>
      <c r="AK114" s="961">
        <v>212530</v>
      </c>
      <c r="AL114" s="959"/>
      <c r="AM114" s="959"/>
      <c r="AN114" s="959"/>
      <c r="AO114" s="960"/>
      <c r="AP114" s="962">
        <v>1.9</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3302846</v>
      </c>
      <c r="BR114" s="920"/>
      <c r="BS114" s="920"/>
      <c r="BT114" s="920"/>
      <c r="BU114" s="920"/>
      <c r="BV114" s="920">
        <v>3076832</v>
      </c>
      <c r="BW114" s="920"/>
      <c r="BX114" s="920"/>
      <c r="BY114" s="920"/>
      <c r="BZ114" s="920"/>
      <c r="CA114" s="920">
        <v>3028384</v>
      </c>
      <c r="CB114" s="920"/>
      <c r="CC114" s="920"/>
      <c r="CD114" s="920"/>
      <c r="CE114" s="920"/>
      <c r="CF114" s="914">
        <v>27.3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128003</v>
      </c>
      <c r="AB115" s="934"/>
      <c r="AC115" s="934"/>
      <c r="AD115" s="934"/>
      <c r="AE115" s="935"/>
      <c r="AF115" s="936">
        <v>113249</v>
      </c>
      <c r="AG115" s="934"/>
      <c r="AH115" s="934"/>
      <c r="AI115" s="934"/>
      <c r="AJ115" s="935"/>
      <c r="AK115" s="936">
        <v>97442</v>
      </c>
      <c r="AL115" s="934"/>
      <c r="AM115" s="934"/>
      <c r="AN115" s="934"/>
      <c r="AO115" s="935"/>
      <c r="AP115" s="937">
        <v>0.9</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5202</v>
      </c>
      <c r="BR115" s="920"/>
      <c r="BS115" s="920"/>
      <c r="BT115" s="920"/>
      <c r="BU115" s="920"/>
      <c r="BV115" s="920">
        <v>159854</v>
      </c>
      <c r="BW115" s="920"/>
      <c r="BX115" s="920"/>
      <c r="BY115" s="920"/>
      <c r="BZ115" s="920"/>
      <c r="CA115" s="920">
        <v>222431</v>
      </c>
      <c r="CB115" s="920"/>
      <c r="CC115" s="920"/>
      <c r="CD115" s="920"/>
      <c r="CE115" s="920"/>
      <c r="CF115" s="914">
        <v>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3071684</v>
      </c>
      <c r="AB117" s="966"/>
      <c r="AC117" s="966"/>
      <c r="AD117" s="966"/>
      <c r="AE117" s="967"/>
      <c r="AF117" s="965">
        <v>3041461</v>
      </c>
      <c r="AG117" s="966"/>
      <c r="AH117" s="966"/>
      <c r="AI117" s="966"/>
      <c r="AJ117" s="967"/>
      <c r="AK117" s="965">
        <v>3033502</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35867487</v>
      </c>
      <c r="BR118" s="986"/>
      <c r="BS118" s="986"/>
      <c r="BT118" s="986"/>
      <c r="BU118" s="986"/>
      <c r="BV118" s="986">
        <v>36506391</v>
      </c>
      <c r="BW118" s="986"/>
      <c r="BX118" s="986"/>
      <c r="BY118" s="986"/>
      <c r="BZ118" s="986"/>
      <c r="CA118" s="986">
        <v>37926710</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4304958</v>
      </c>
      <c r="BR119" s="927"/>
      <c r="BS119" s="927"/>
      <c r="BT119" s="927"/>
      <c r="BU119" s="927"/>
      <c r="BV119" s="927">
        <v>4175100</v>
      </c>
      <c r="BW119" s="927"/>
      <c r="BX119" s="927"/>
      <c r="BY119" s="927"/>
      <c r="BZ119" s="927"/>
      <c r="CA119" s="927">
        <v>4083133</v>
      </c>
      <c r="CB119" s="927"/>
      <c r="CC119" s="927"/>
      <c r="CD119" s="927"/>
      <c r="CE119" s="927"/>
      <c r="CF119" s="941">
        <v>36.799999999999997</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727896</v>
      </c>
      <c r="DH119" s="998"/>
      <c r="DI119" s="998"/>
      <c r="DJ119" s="998"/>
      <c r="DK119" s="999"/>
      <c r="DL119" s="1000">
        <v>670185</v>
      </c>
      <c r="DM119" s="998"/>
      <c r="DN119" s="998"/>
      <c r="DO119" s="998"/>
      <c r="DP119" s="999"/>
      <c r="DQ119" s="1000">
        <v>623924</v>
      </c>
      <c r="DR119" s="998"/>
      <c r="DS119" s="998"/>
      <c r="DT119" s="998"/>
      <c r="DU119" s="999"/>
      <c r="DV119" s="1001">
        <v>5.6</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3056115</v>
      </c>
      <c r="BR120" s="920"/>
      <c r="BS120" s="920"/>
      <c r="BT120" s="920"/>
      <c r="BU120" s="920"/>
      <c r="BV120" s="920">
        <v>2980581</v>
      </c>
      <c r="BW120" s="920"/>
      <c r="BX120" s="920"/>
      <c r="BY120" s="920"/>
      <c r="BZ120" s="920"/>
      <c r="CA120" s="920">
        <v>2606685</v>
      </c>
      <c r="CB120" s="920"/>
      <c r="CC120" s="920"/>
      <c r="CD120" s="920"/>
      <c r="CE120" s="920"/>
      <c r="CF120" s="914">
        <v>23.5</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6727055</v>
      </c>
      <c r="DH120" s="927"/>
      <c r="DI120" s="927"/>
      <c r="DJ120" s="927"/>
      <c r="DK120" s="927"/>
      <c r="DL120" s="927">
        <v>6575165</v>
      </c>
      <c r="DM120" s="927"/>
      <c r="DN120" s="927"/>
      <c r="DO120" s="927"/>
      <c r="DP120" s="927"/>
      <c r="DQ120" s="927">
        <v>6431488</v>
      </c>
      <c r="DR120" s="927"/>
      <c r="DS120" s="927"/>
      <c r="DT120" s="927"/>
      <c r="DU120" s="927"/>
      <c r="DV120" s="928">
        <v>58</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42918</v>
      </c>
      <c r="AB121" s="959"/>
      <c r="AC121" s="959"/>
      <c r="AD121" s="959"/>
      <c r="AE121" s="960"/>
      <c r="AF121" s="961">
        <v>36803</v>
      </c>
      <c r="AG121" s="959"/>
      <c r="AH121" s="959"/>
      <c r="AI121" s="959"/>
      <c r="AJ121" s="960"/>
      <c r="AK121" s="961">
        <v>29983</v>
      </c>
      <c r="AL121" s="959"/>
      <c r="AM121" s="959"/>
      <c r="AN121" s="959"/>
      <c r="AO121" s="960"/>
      <c r="AP121" s="962">
        <v>0.3</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22616322</v>
      </c>
      <c r="BR121" s="986"/>
      <c r="BS121" s="986"/>
      <c r="BT121" s="986"/>
      <c r="BU121" s="986"/>
      <c r="BV121" s="986">
        <v>22792910</v>
      </c>
      <c r="BW121" s="986"/>
      <c r="BX121" s="986"/>
      <c r="BY121" s="986"/>
      <c r="BZ121" s="986"/>
      <c r="CA121" s="986">
        <v>24102671</v>
      </c>
      <c r="CB121" s="986"/>
      <c r="CC121" s="986"/>
      <c r="CD121" s="986"/>
      <c r="CE121" s="986"/>
      <c r="CF121" s="1024">
        <v>217.3</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3387124</v>
      </c>
      <c r="DH121" s="920"/>
      <c r="DI121" s="920"/>
      <c r="DJ121" s="920"/>
      <c r="DK121" s="920"/>
      <c r="DL121" s="920">
        <v>3238167</v>
      </c>
      <c r="DM121" s="920"/>
      <c r="DN121" s="920"/>
      <c r="DO121" s="920"/>
      <c r="DP121" s="920"/>
      <c r="DQ121" s="920">
        <v>3084526</v>
      </c>
      <c r="DR121" s="920"/>
      <c r="DS121" s="920"/>
      <c r="DT121" s="920"/>
      <c r="DU121" s="920"/>
      <c r="DV121" s="921">
        <v>27.8</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29977395</v>
      </c>
      <c r="BR122" s="1035"/>
      <c r="BS122" s="1035"/>
      <c r="BT122" s="1035"/>
      <c r="BU122" s="1035"/>
      <c r="BV122" s="1035">
        <v>29948591</v>
      </c>
      <c r="BW122" s="1035"/>
      <c r="BX122" s="1035"/>
      <c r="BY122" s="1035"/>
      <c r="BZ122" s="1035"/>
      <c r="CA122" s="1035">
        <v>30792489</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10527</v>
      </c>
      <c r="DH122" s="920"/>
      <c r="DI122" s="920"/>
      <c r="DJ122" s="920"/>
      <c r="DK122" s="920"/>
      <c r="DL122" s="920">
        <v>17706</v>
      </c>
      <c r="DM122" s="920"/>
      <c r="DN122" s="920"/>
      <c r="DO122" s="920"/>
      <c r="DP122" s="920"/>
      <c r="DQ122" s="920">
        <v>18531</v>
      </c>
      <c r="DR122" s="920"/>
      <c r="DS122" s="920"/>
      <c r="DT122" s="920"/>
      <c r="DU122" s="920"/>
      <c r="DV122" s="921">
        <v>0.2</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51.9</v>
      </c>
      <c r="BR123" s="1027"/>
      <c r="BS123" s="1027"/>
      <c r="BT123" s="1027"/>
      <c r="BU123" s="1027"/>
      <c r="BV123" s="1027">
        <v>57.5</v>
      </c>
      <c r="BW123" s="1027"/>
      <c r="BX123" s="1027"/>
      <c r="BY123" s="1027"/>
      <c r="BZ123" s="1027"/>
      <c r="CA123" s="1027">
        <v>64.3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82157</v>
      </c>
      <c r="AB126" s="959"/>
      <c r="AC126" s="959"/>
      <c r="AD126" s="959"/>
      <c r="AE126" s="960"/>
      <c r="AF126" s="961">
        <v>74152</v>
      </c>
      <c r="AG126" s="959"/>
      <c r="AH126" s="959"/>
      <c r="AI126" s="959"/>
      <c r="AJ126" s="960"/>
      <c r="AK126" s="961">
        <v>65741</v>
      </c>
      <c r="AL126" s="959"/>
      <c r="AM126" s="959"/>
      <c r="AN126" s="959"/>
      <c r="AO126" s="960"/>
      <c r="AP126" s="962">
        <v>0.6</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v>152621</v>
      </c>
      <c r="DM126" s="920"/>
      <c r="DN126" s="920"/>
      <c r="DO126" s="920"/>
      <c r="DP126" s="920"/>
      <c r="DQ126" s="920">
        <v>215023</v>
      </c>
      <c r="DR126" s="920"/>
      <c r="DS126" s="920"/>
      <c r="DT126" s="920"/>
      <c r="DU126" s="920"/>
      <c r="DV126" s="921">
        <v>1.9</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2928</v>
      </c>
      <c r="AB127" s="959"/>
      <c r="AC127" s="959"/>
      <c r="AD127" s="959"/>
      <c r="AE127" s="960"/>
      <c r="AF127" s="961">
        <v>2294</v>
      </c>
      <c r="AG127" s="959"/>
      <c r="AH127" s="959"/>
      <c r="AI127" s="959"/>
      <c r="AJ127" s="960"/>
      <c r="AK127" s="961">
        <v>1718</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12.94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v>5202</v>
      </c>
      <c r="DH127" s="1048"/>
      <c r="DI127" s="1048"/>
      <c r="DJ127" s="1048"/>
      <c r="DK127" s="1048"/>
      <c r="DL127" s="1048">
        <v>7233</v>
      </c>
      <c r="DM127" s="1048"/>
      <c r="DN127" s="1048"/>
      <c r="DO127" s="1048"/>
      <c r="DP127" s="1048"/>
      <c r="DQ127" s="1048">
        <v>7408</v>
      </c>
      <c r="DR127" s="1048"/>
      <c r="DS127" s="1048"/>
      <c r="DT127" s="1048"/>
      <c r="DU127" s="1048"/>
      <c r="DV127" s="1049">
        <v>0.1</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262452</v>
      </c>
      <c r="AB128" s="1090"/>
      <c r="AC128" s="1090"/>
      <c r="AD128" s="1090"/>
      <c r="AE128" s="1091"/>
      <c r="AF128" s="1092">
        <v>266797</v>
      </c>
      <c r="AG128" s="1090"/>
      <c r="AH128" s="1090"/>
      <c r="AI128" s="1090"/>
      <c r="AJ128" s="1091"/>
      <c r="AK128" s="1092">
        <v>219768</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17.940000000000001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13239213</v>
      </c>
      <c r="AB129" s="959"/>
      <c r="AC129" s="959"/>
      <c r="AD129" s="959"/>
      <c r="AE129" s="960"/>
      <c r="AF129" s="961">
        <v>13337492</v>
      </c>
      <c r="AG129" s="959"/>
      <c r="AH129" s="959"/>
      <c r="AI129" s="959"/>
      <c r="AJ129" s="960"/>
      <c r="AK129" s="961">
        <v>13132588</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7.3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1909490</v>
      </c>
      <c r="AB130" s="959"/>
      <c r="AC130" s="959"/>
      <c r="AD130" s="959"/>
      <c r="AE130" s="960"/>
      <c r="AF130" s="961">
        <v>1947351</v>
      </c>
      <c r="AG130" s="959"/>
      <c r="AH130" s="959"/>
      <c r="AI130" s="959"/>
      <c r="AJ130" s="960"/>
      <c r="AK130" s="961">
        <v>2040000</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64.3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11329723</v>
      </c>
      <c r="AB131" s="998"/>
      <c r="AC131" s="998"/>
      <c r="AD131" s="998"/>
      <c r="AE131" s="999"/>
      <c r="AF131" s="1000">
        <v>11390141</v>
      </c>
      <c r="AG131" s="998"/>
      <c r="AH131" s="998"/>
      <c r="AI131" s="998"/>
      <c r="AJ131" s="999"/>
      <c r="AK131" s="1000">
        <v>11092588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7.9414298130000001</v>
      </c>
      <c r="AB132" s="1104"/>
      <c r="AC132" s="1104"/>
      <c r="AD132" s="1104"/>
      <c r="AE132" s="1105"/>
      <c r="AF132" s="1106">
        <v>7.2634131569999996</v>
      </c>
      <c r="AG132" s="1104"/>
      <c r="AH132" s="1104"/>
      <c r="AI132" s="1104"/>
      <c r="AJ132" s="1105"/>
      <c r="AK132" s="1106">
        <v>6.9752336430000001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8.4</v>
      </c>
      <c r="AB133" s="1111"/>
      <c r="AC133" s="1111"/>
      <c r="AD133" s="1111"/>
      <c r="AE133" s="1112"/>
      <c r="AF133" s="1110">
        <v>7.8</v>
      </c>
      <c r="AG133" s="1111"/>
      <c r="AH133" s="1111"/>
      <c r="AI133" s="1111"/>
      <c r="AJ133" s="1112"/>
      <c r="AK133" s="1110">
        <v>7.3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3424862</v>
      </c>
      <c r="L9" s="264">
        <v>60693</v>
      </c>
      <c r="M9" s="265">
        <v>66168</v>
      </c>
      <c r="N9" s="266">
        <v>-8.3000000000000007</v>
      </c>
    </row>
    <row r="10" spans="1:16" x14ac:dyDescent="0.15">
      <c r="A10" s="248"/>
      <c r="B10" s="244"/>
      <c r="C10" s="244"/>
      <c r="D10" s="244"/>
      <c r="E10" s="244"/>
      <c r="F10" s="244"/>
      <c r="G10" s="1119" t="s">
        <v>473</v>
      </c>
      <c r="H10" s="1120"/>
      <c r="I10" s="1120"/>
      <c r="J10" s="1121"/>
      <c r="K10" s="267">
        <v>212433</v>
      </c>
      <c r="L10" s="268">
        <v>3765</v>
      </c>
      <c r="M10" s="269">
        <v>6044</v>
      </c>
      <c r="N10" s="270">
        <v>-37.700000000000003</v>
      </c>
    </row>
    <row r="11" spans="1:16" ht="13.5" customHeight="1" x14ac:dyDescent="0.15">
      <c r="A11" s="248"/>
      <c r="B11" s="244"/>
      <c r="C11" s="244"/>
      <c r="D11" s="244"/>
      <c r="E11" s="244"/>
      <c r="F11" s="244"/>
      <c r="G11" s="1119" t="s">
        <v>474</v>
      </c>
      <c r="H11" s="1120"/>
      <c r="I11" s="1120"/>
      <c r="J11" s="1121"/>
      <c r="K11" s="267">
        <v>757000</v>
      </c>
      <c r="L11" s="268">
        <v>13415</v>
      </c>
      <c r="M11" s="269">
        <v>8094</v>
      </c>
      <c r="N11" s="270">
        <v>65.7</v>
      </c>
    </row>
    <row r="12" spans="1:16" ht="13.5" customHeight="1" x14ac:dyDescent="0.15">
      <c r="A12" s="248"/>
      <c r="B12" s="244"/>
      <c r="C12" s="244"/>
      <c r="D12" s="244"/>
      <c r="E12" s="244"/>
      <c r="F12" s="244"/>
      <c r="G12" s="1119" t="s">
        <v>475</v>
      </c>
      <c r="H12" s="1120"/>
      <c r="I12" s="1120"/>
      <c r="J12" s="1121"/>
      <c r="K12" s="267" t="s">
        <v>476</v>
      </c>
      <c r="L12" s="268" t="s">
        <v>476</v>
      </c>
      <c r="M12" s="269">
        <v>834</v>
      </c>
      <c r="N12" s="270" t="s">
        <v>476</v>
      </c>
    </row>
    <row r="13" spans="1:16" ht="13.5" customHeight="1" x14ac:dyDescent="0.15">
      <c r="A13" s="248"/>
      <c r="B13" s="244"/>
      <c r="C13" s="244"/>
      <c r="D13" s="244"/>
      <c r="E13" s="244"/>
      <c r="F13" s="244"/>
      <c r="G13" s="1119" t="s">
        <v>477</v>
      </c>
      <c r="H13" s="1120"/>
      <c r="I13" s="1120"/>
      <c r="J13" s="1121"/>
      <c r="K13" s="267" t="s">
        <v>476</v>
      </c>
      <c r="L13" s="268" t="s">
        <v>476</v>
      </c>
      <c r="M13" s="269" t="s">
        <v>476</v>
      </c>
      <c r="N13" s="270" t="s">
        <v>476</v>
      </c>
    </row>
    <row r="14" spans="1:16" ht="13.5" customHeight="1" x14ac:dyDescent="0.15">
      <c r="A14" s="248"/>
      <c r="B14" s="244"/>
      <c r="C14" s="244"/>
      <c r="D14" s="244"/>
      <c r="E14" s="244"/>
      <c r="F14" s="244"/>
      <c r="G14" s="1119" t="s">
        <v>478</v>
      </c>
      <c r="H14" s="1120"/>
      <c r="I14" s="1120"/>
      <c r="J14" s="1121"/>
      <c r="K14" s="267">
        <v>149355</v>
      </c>
      <c r="L14" s="268">
        <v>2647</v>
      </c>
      <c r="M14" s="269">
        <v>2447</v>
      </c>
      <c r="N14" s="270">
        <v>8.1999999999999993</v>
      </c>
    </row>
    <row r="15" spans="1:16" ht="13.5" customHeight="1" x14ac:dyDescent="0.15">
      <c r="A15" s="248"/>
      <c r="B15" s="244"/>
      <c r="C15" s="244"/>
      <c r="D15" s="244"/>
      <c r="E15" s="244"/>
      <c r="F15" s="244"/>
      <c r="G15" s="1119" t="s">
        <v>479</v>
      </c>
      <c r="H15" s="1120"/>
      <c r="I15" s="1120"/>
      <c r="J15" s="1121"/>
      <c r="K15" s="267">
        <v>36172</v>
      </c>
      <c r="L15" s="268">
        <v>641</v>
      </c>
      <c r="M15" s="269">
        <v>1555</v>
      </c>
      <c r="N15" s="270">
        <v>-58.8</v>
      </c>
    </row>
    <row r="16" spans="1:16" x14ac:dyDescent="0.15">
      <c r="A16" s="248"/>
      <c r="B16" s="244"/>
      <c r="C16" s="244"/>
      <c r="D16" s="244"/>
      <c r="E16" s="244"/>
      <c r="F16" s="244"/>
      <c r="G16" s="1122" t="s">
        <v>480</v>
      </c>
      <c r="H16" s="1123"/>
      <c r="I16" s="1123"/>
      <c r="J16" s="1124"/>
      <c r="K16" s="268">
        <v>-313445</v>
      </c>
      <c r="L16" s="268">
        <v>-5555</v>
      </c>
      <c r="M16" s="269">
        <v>-6706</v>
      </c>
      <c r="N16" s="270">
        <v>-17.2</v>
      </c>
    </row>
    <row r="17" spans="1:16" x14ac:dyDescent="0.15">
      <c r="A17" s="248"/>
      <c r="B17" s="244"/>
      <c r="C17" s="244"/>
      <c r="D17" s="244"/>
      <c r="E17" s="244"/>
      <c r="F17" s="244"/>
      <c r="G17" s="1122" t="s">
        <v>170</v>
      </c>
      <c r="H17" s="1123"/>
      <c r="I17" s="1123"/>
      <c r="J17" s="1124"/>
      <c r="K17" s="268">
        <v>4266377</v>
      </c>
      <c r="L17" s="268">
        <v>75606</v>
      </c>
      <c r="M17" s="269">
        <v>78436</v>
      </c>
      <c r="N17" s="270">
        <v>-3.6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7.09</v>
      </c>
      <c r="L21" s="281">
        <v>7.54</v>
      </c>
      <c r="M21" s="282">
        <v>-0.45</v>
      </c>
      <c r="N21" s="249"/>
      <c r="O21" s="283"/>
      <c r="P21" s="279"/>
    </row>
    <row r="22" spans="1:16" s="284" customFormat="1" x14ac:dyDescent="0.15">
      <c r="A22" s="279"/>
      <c r="B22" s="249"/>
      <c r="C22" s="249"/>
      <c r="D22" s="249"/>
      <c r="E22" s="249"/>
      <c r="F22" s="249"/>
      <c r="G22" s="1114" t="s">
        <v>486</v>
      </c>
      <c r="H22" s="1115"/>
      <c r="I22" s="1115"/>
      <c r="J22" s="1116"/>
      <c r="K22" s="285">
        <v>97.9</v>
      </c>
      <c r="L22" s="286">
        <v>97.7</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1932894</v>
      </c>
      <c r="L32" s="294">
        <v>34254</v>
      </c>
      <c r="M32" s="295">
        <v>44718</v>
      </c>
      <c r="N32" s="296">
        <v>-23.4</v>
      </c>
    </row>
    <row r="33" spans="1:16" ht="13.5" customHeight="1" x14ac:dyDescent="0.15">
      <c r="A33" s="248"/>
      <c r="B33" s="244"/>
      <c r="C33" s="244"/>
      <c r="D33" s="244"/>
      <c r="E33" s="244"/>
      <c r="F33" s="244"/>
      <c r="G33" s="1130" t="s">
        <v>490</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491</v>
      </c>
      <c r="H34" s="1131"/>
      <c r="I34" s="1131"/>
      <c r="J34" s="1132"/>
      <c r="K34" s="294" t="s">
        <v>476</v>
      </c>
      <c r="L34" s="294" t="s">
        <v>476</v>
      </c>
      <c r="M34" s="295">
        <v>82</v>
      </c>
      <c r="N34" s="296" t="s">
        <v>476</v>
      </c>
    </row>
    <row r="35" spans="1:16" ht="27" customHeight="1" x14ac:dyDescent="0.15">
      <c r="A35" s="248"/>
      <c r="B35" s="244"/>
      <c r="C35" s="244"/>
      <c r="D35" s="244"/>
      <c r="E35" s="244"/>
      <c r="F35" s="244"/>
      <c r="G35" s="1130" t="s">
        <v>492</v>
      </c>
      <c r="H35" s="1131"/>
      <c r="I35" s="1131"/>
      <c r="J35" s="1132"/>
      <c r="K35" s="294">
        <v>790636</v>
      </c>
      <c r="L35" s="294">
        <v>14011</v>
      </c>
      <c r="M35" s="295">
        <v>14132</v>
      </c>
      <c r="N35" s="296">
        <v>-0.9</v>
      </c>
    </row>
    <row r="36" spans="1:16" ht="27" customHeight="1" x14ac:dyDescent="0.15">
      <c r="A36" s="248"/>
      <c r="B36" s="244"/>
      <c r="C36" s="244"/>
      <c r="D36" s="244"/>
      <c r="E36" s="244"/>
      <c r="F36" s="244"/>
      <c r="G36" s="1130" t="s">
        <v>493</v>
      </c>
      <c r="H36" s="1131"/>
      <c r="I36" s="1131"/>
      <c r="J36" s="1132"/>
      <c r="K36" s="294">
        <v>212530</v>
      </c>
      <c r="L36" s="294">
        <v>3766</v>
      </c>
      <c r="M36" s="295">
        <v>2847</v>
      </c>
      <c r="N36" s="296">
        <v>32.299999999999997</v>
      </c>
    </row>
    <row r="37" spans="1:16" ht="13.5" customHeight="1" x14ac:dyDescent="0.15">
      <c r="A37" s="248"/>
      <c r="B37" s="244"/>
      <c r="C37" s="244"/>
      <c r="D37" s="244"/>
      <c r="E37" s="244"/>
      <c r="F37" s="244"/>
      <c r="G37" s="1130" t="s">
        <v>494</v>
      </c>
      <c r="H37" s="1131"/>
      <c r="I37" s="1131"/>
      <c r="J37" s="1132"/>
      <c r="K37" s="294">
        <v>97442</v>
      </c>
      <c r="L37" s="294">
        <v>1727</v>
      </c>
      <c r="M37" s="295">
        <v>1188</v>
      </c>
      <c r="N37" s="296">
        <v>45.4</v>
      </c>
    </row>
    <row r="38" spans="1:16" ht="27" customHeight="1" x14ac:dyDescent="0.15">
      <c r="A38" s="248"/>
      <c r="B38" s="244"/>
      <c r="C38" s="244"/>
      <c r="D38" s="244"/>
      <c r="E38" s="244"/>
      <c r="F38" s="244"/>
      <c r="G38" s="1133" t="s">
        <v>495</v>
      </c>
      <c r="H38" s="1134"/>
      <c r="I38" s="1134"/>
      <c r="J38" s="1135"/>
      <c r="K38" s="297" t="s">
        <v>476</v>
      </c>
      <c r="L38" s="297" t="s">
        <v>476</v>
      </c>
      <c r="M38" s="298">
        <v>2</v>
      </c>
      <c r="N38" s="299" t="s">
        <v>476</v>
      </c>
      <c r="O38" s="293"/>
    </row>
    <row r="39" spans="1:16" x14ac:dyDescent="0.15">
      <c r="A39" s="248"/>
      <c r="B39" s="244"/>
      <c r="C39" s="244"/>
      <c r="D39" s="244"/>
      <c r="E39" s="244"/>
      <c r="F39" s="244"/>
      <c r="G39" s="1133" t="s">
        <v>496</v>
      </c>
      <c r="H39" s="1134"/>
      <c r="I39" s="1134"/>
      <c r="J39" s="1135"/>
      <c r="K39" s="300">
        <v>-219768</v>
      </c>
      <c r="L39" s="300">
        <v>-3895</v>
      </c>
      <c r="M39" s="301">
        <v>-4508</v>
      </c>
      <c r="N39" s="302">
        <v>-13.6</v>
      </c>
      <c r="O39" s="293"/>
    </row>
    <row r="40" spans="1:16" ht="27" customHeight="1" x14ac:dyDescent="0.15">
      <c r="A40" s="248"/>
      <c r="B40" s="244"/>
      <c r="C40" s="244"/>
      <c r="D40" s="244"/>
      <c r="E40" s="244"/>
      <c r="F40" s="244"/>
      <c r="G40" s="1130" t="s">
        <v>497</v>
      </c>
      <c r="H40" s="1131"/>
      <c r="I40" s="1131"/>
      <c r="J40" s="1132"/>
      <c r="K40" s="300">
        <v>-2040000</v>
      </c>
      <c r="L40" s="300">
        <v>-36152</v>
      </c>
      <c r="M40" s="301">
        <v>-41714</v>
      </c>
      <c r="N40" s="302">
        <v>-13.3</v>
      </c>
      <c r="O40" s="293"/>
    </row>
    <row r="41" spans="1:16" x14ac:dyDescent="0.15">
      <c r="A41" s="248"/>
      <c r="B41" s="244"/>
      <c r="C41" s="244"/>
      <c r="D41" s="244"/>
      <c r="E41" s="244"/>
      <c r="F41" s="244"/>
      <c r="G41" s="1136" t="s">
        <v>280</v>
      </c>
      <c r="H41" s="1137"/>
      <c r="I41" s="1137"/>
      <c r="J41" s="1138"/>
      <c r="K41" s="294">
        <v>773734</v>
      </c>
      <c r="L41" s="300">
        <v>13712</v>
      </c>
      <c r="M41" s="301">
        <v>16746</v>
      </c>
      <c r="N41" s="302">
        <v>-18.100000000000001</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3048283</v>
      </c>
      <c r="J51" s="320">
        <v>54190</v>
      </c>
      <c r="K51" s="321">
        <v>24.8</v>
      </c>
      <c r="L51" s="322">
        <v>66876</v>
      </c>
      <c r="M51" s="323">
        <v>-5.5</v>
      </c>
      <c r="N51" s="324">
        <v>30.3</v>
      </c>
    </row>
    <row r="52" spans="1:14" x14ac:dyDescent="0.15">
      <c r="A52" s="248"/>
      <c r="B52" s="244"/>
      <c r="C52" s="244"/>
      <c r="D52" s="244"/>
      <c r="E52" s="244"/>
      <c r="F52" s="244"/>
      <c r="G52" s="325"/>
      <c r="H52" s="326" t="s">
        <v>508</v>
      </c>
      <c r="I52" s="327">
        <v>1548004</v>
      </c>
      <c r="J52" s="328">
        <v>27519</v>
      </c>
      <c r="K52" s="329">
        <v>-17.600000000000001</v>
      </c>
      <c r="L52" s="330">
        <v>36310</v>
      </c>
      <c r="M52" s="331">
        <v>-11.2</v>
      </c>
      <c r="N52" s="332">
        <v>-6.4</v>
      </c>
    </row>
    <row r="53" spans="1:14" x14ac:dyDescent="0.15">
      <c r="A53" s="248"/>
      <c r="B53" s="244"/>
      <c r="C53" s="244"/>
      <c r="D53" s="244"/>
      <c r="E53" s="244"/>
      <c r="F53" s="244"/>
      <c r="G53" s="310" t="s">
        <v>509</v>
      </c>
      <c r="H53" s="311"/>
      <c r="I53" s="319">
        <v>2498517</v>
      </c>
      <c r="J53" s="320">
        <v>44710</v>
      </c>
      <c r="K53" s="321">
        <v>-17.5</v>
      </c>
      <c r="L53" s="322">
        <v>51704</v>
      </c>
      <c r="M53" s="323">
        <v>-22.7</v>
      </c>
      <c r="N53" s="324">
        <v>5.2</v>
      </c>
    </row>
    <row r="54" spans="1:14" x14ac:dyDescent="0.15">
      <c r="A54" s="248"/>
      <c r="B54" s="244"/>
      <c r="C54" s="244"/>
      <c r="D54" s="244"/>
      <c r="E54" s="244"/>
      <c r="F54" s="244"/>
      <c r="G54" s="325"/>
      <c r="H54" s="326" t="s">
        <v>508</v>
      </c>
      <c r="I54" s="327">
        <v>1530572</v>
      </c>
      <c r="J54" s="328">
        <v>27389</v>
      </c>
      <c r="K54" s="329">
        <v>-0.5</v>
      </c>
      <c r="L54" s="330">
        <v>26896</v>
      </c>
      <c r="M54" s="331">
        <v>-25.9</v>
      </c>
      <c r="N54" s="332">
        <v>25.4</v>
      </c>
    </row>
    <row r="55" spans="1:14" x14ac:dyDescent="0.15">
      <c r="A55" s="248"/>
      <c r="B55" s="244"/>
      <c r="C55" s="244"/>
      <c r="D55" s="244"/>
      <c r="E55" s="244"/>
      <c r="F55" s="244"/>
      <c r="G55" s="310" t="s">
        <v>510</v>
      </c>
      <c r="H55" s="311"/>
      <c r="I55" s="319">
        <v>2930226</v>
      </c>
      <c r="J55" s="320">
        <v>51315</v>
      </c>
      <c r="K55" s="321">
        <v>14.8</v>
      </c>
      <c r="L55" s="322">
        <v>52678</v>
      </c>
      <c r="M55" s="323">
        <v>1.9</v>
      </c>
      <c r="N55" s="324">
        <v>12.9</v>
      </c>
    </row>
    <row r="56" spans="1:14" x14ac:dyDescent="0.15">
      <c r="A56" s="248"/>
      <c r="B56" s="244"/>
      <c r="C56" s="244"/>
      <c r="D56" s="244"/>
      <c r="E56" s="244"/>
      <c r="F56" s="244"/>
      <c r="G56" s="325"/>
      <c r="H56" s="326" t="s">
        <v>508</v>
      </c>
      <c r="I56" s="327">
        <v>1676832</v>
      </c>
      <c r="J56" s="328">
        <v>29365</v>
      </c>
      <c r="K56" s="329">
        <v>7.2</v>
      </c>
      <c r="L56" s="330">
        <v>30185</v>
      </c>
      <c r="M56" s="331">
        <v>12.2</v>
      </c>
      <c r="N56" s="332">
        <v>-5</v>
      </c>
    </row>
    <row r="57" spans="1:14" x14ac:dyDescent="0.15">
      <c r="A57" s="248"/>
      <c r="B57" s="244"/>
      <c r="C57" s="244"/>
      <c r="D57" s="244"/>
      <c r="E57" s="244"/>
      <c r="F57" s="244"/>
      <c r="G57" s="310" t="s">
        <v>511</v>
      </c>
      <c r="H57" s="311"/>
      <c r="I57" s="319">
        <v>4539390</v>
      </c>
      <c r="J57" s="320">
        <v>79735</v>
      </c>
      <c r="K57" s="321">
        <v>55.4</v>
      </c>
      <c r="L57" s="322">
        <v>69560</v>
      </c>
      <c r="M57" s="323">
        <v>32</v>
      </c>
      <c r="N57" s="324">
        <v>23.4</v>
      </c>
    </row>
    <row r="58" spans="1:14" x14ac:dyDescent="0.15">
      <c r="A58" s="248"/>
      <c r="B58" s="244"/>
      <c r="C58" s="244"/>
      <c r="D58" s="244"/>
      <c r="E58" s="244"/>
      <c r="F58" s="244"/>
      <c r="G58" s="325"/>
      <c r="H58" s="326" t="s">
        <v>508</v>
      </c>
      <c r="I58" s="327">
        <v>1714229</v>
      </c>
      <c r="J58" s="328">
        <v>30111</v>
      </c>
      <c r="K58" s="329">
        <v>2.5</v>
      </c>
      <c r="L58" s="330">
        <v>35305</v>
      </c>
      <c r="M58" s="331">
        <v>17</v>
      </c>
      <c r="N58" s="332">
        <v>-14.5</v>
      </c>
    </row>
    <row r="59" spans="1:14" x14ac:dyDescent="0.15">
      <c r="A59" s="248"/>
      <c r="B59" s="244"/>
      <c r="C59" s="244"/>
      <c r="D59" s="244"/>
      <c r="E59" s="244"/>
      <c r="F59" s="244"/>
      <c r="G59" s="310" t="s">
        <v>512</v>
      </c>
      <c r="H59" s="311"/>
      <c r="I59" s="319">
        <v>4411234</v>
      </c>
      <c r="J59" s="320">
        <v>78173</v>
      </c>
      <c r="K59" s="321">
        <v>-2</v>
      </c>
      <c r="L59" s="322">
        <v>65988</v>
      </c>
      <c r="M59" s="323">
        <v>-5.0999999999999996</v>
      </c>
      <c r="N59" s="324">
        <v>3.1</v>
      </c>
    </row>
    <row r="60" spans="1:14" x14ac:dyDescent="0.15">
      <c r="A60" s="248"/>
      <c r="B60" s="244"/>
      <c r="C60" s="244"/>
      <c r="D60" s="244"/>
      <c r="E60" s="244"/>
      <c r="F60" s="244"/>
      <c r="G60" s="325"/>
      <c r="H60" s="326" t="s">
        <v>508</v>
      </c>
      <c r="I60" s="333">
        <v>2153604</v>
      </c>
      <c r="J60" s="328">
        <v>38165</v>
      </c>
      <c r="K60" s="329">
        <v>26.7</v>
      </c>
      <c r="L60" s="330">
        <v>36473</v>
      </c>
      <c r="M60" s="331">
        <v>3.3</v>
      </c>
      <c r="N60" s="332">
        <v>23.4</v>
      </c>
    </row>
    <row r="61" spans="1:14" x14ac:dyDescent="0.15">
      <c r="A61" s="248"/>
      <c r="B61" s="244"/>
      <c r="C61" s="244"/>
      <c r="D61" s="244"/>
      <c r="E61" s="244"/>
      <c r="F61" s="244"/>
      <c r="G61" s="310" t="s">
        <v>513</v>
      </c>
      <c r="H61" s="334"/>
      <c r="I61" s="335">
        <v>3485530</v>
      </c>
      <c r="J61" s="336">
        <v>61625</v>
      </c>
      <c r="K61" s="337">
        <v>15.1</v>
      </c>
      <c r="L61" s="338">
        <v>61361</v>
      </c>
      <c r="M61" s="339">
        <v>0.1</v>
      </c>
      <c r="N61" s="324">
        <v>15</v>
      </c>
    </row>
    <row r="62" spans="1:14" x14ac:dyDescent="0.15">
      <c r="A62" s="248"/>
      <c r="B62" s="244"/>
      <c r="C62" s="244"/>
      <c r="D62" s="244"/>
      <c r="E62" s="244"/>
      <c r="F62" s="244"/>
      <c r="G62" s="325"/>
      <c r="H62" s="326" t="s">
        <v>508</v>
      </c>
      <c r="I62" s="327">
        <v>1724648</v>
      </c>
      <c r="J62" s="328">
        <v>30510</v>
      </c>
      <c r="K62" s="329">
        <v>3.7</v>
      </c>
      <c r="L62" s="330">
        <v>33034</v>
      </c>
      <c r="M62" s="331">
        <v>-0.9</v>
      </c>
      <c r="N62" s="332">
        <v>4.5999999999999996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5.03</v>
      </c>
      <c r="G47" s="12">
        <v>7.21</v>
      </c>
      <c r="H47" s="12">
        <v>5.81</v>
      </c>
      <c r="I47" s="12">
        <v>6.83</v>
      </c>
      <c r="J47" s="13">
        <v>8.06</v>
      </c>
    </row>
    <row r="48" spans="2:10" ht="57.75" customHeight="1" x14ac:dyDescent="0.15">
      <c r="B48" s="14"/>
      <c r="C48" s="1141" t="s">
        <v>4</v>
      </c>
      <c r="D48" s="1141"/>
      <c r="E48" s="1142"/>
      <c r="F48" s="15">
        <v>5.52</v>
      </c>
      <c r="G48" s="16">
        <v>8.3000000000000007</v>
      </c>
      <c r="H48" s="16">
        <v>6.39</v>
      </c>
      <c r="I48" s="16">
        <v>7.18</v>
      </c>
      <c r="J48" s="17">
        <v>5.0199999999999996</v>
      </c>
    </row>
    <row r="49" spans="2:10" ht="57.75" customHeight="1" thickBot="1" x14ac:dyDescent="0.2">
      <c r="B49" s="18"/>
      <c r="C49" s="1143" t="s">
        <v>5</v>
      </c>
      <c r="D49" s="1143"/>
      <c r="E49" s="1144"/>
      <c r="F49" s="19" t="s">
        <v>520</v>
      </c>
      <c r="G49" s="20">
        <v>4.87</v>
      </c>
      <c r="H49" s="20" t="s">
        <v>521</v>
      </c>
      <c r="I49" s="20">
        <v>1.9</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523</v>
      </c>
      <c r="D34" s="1151"/>
      <c r="E34" s="1152"/>
      <c r="F34" s="32">
        <v>18.690000000000001</v>
      </c>
      <c r="G34" s="33">
        <v>18.82</v>
      </c>
      <c r="H34" s="33">
        <v>20.12</v>
      </c>
      <c r="I34" s="33">
        <v>20.54</v>
      </c>
      <c r="J34" s="34">
        <v>21.44</v>
      </c>
      <c r="K34" s="22"/>
      <c r="L34" s="22"/>
      <c r="M34" s="22"/>
      <c r="N34" s="22"/>
      <c r="O34" s="22"/>
      <c r="P34" s="22"/>
    </row>
    <row r="35" spans="1:16" ht="39" customHeight="1" x14ac:dyDescent="0.15">
      <c r="A35" s="22"/>
      <c r="B35" s="35"/>
      <c r="C35" s="1145" t="s">
        <v>524</v>
      </c>
      <c r="D35" s="1146"/>
      <c r="E35" s="1147"/>
      <c r="F35" s="36">
        <v>5.52</v>
      </c>
      <c r="G35" s="37">
        <v>8.3000000000000007</v>
      </c>
      <c r="H35" s="37">
        <v>6.39</v>
      </c>
      <c r="I35" s="37">
        <v>7.18</v>
      </c>
      <c r="J35" s="38">
        <v>5.0199999999999996</v>
      </c>
      <c r="K35" s="22"/>
      <c r="L35" s="22"/>
      <c r="M35" s="22"/>
      <c r="N35" s="22"/>
      <c r="O35" s="22"/>
      <c r="P35" s="22"/>
    </row>
    <row r="36" spans="1:16" ht="39" customHeight="1" x14ac:dyDescent="0.15">
      <c r="A36" s="22"/>
      <c r="B36" s="35"/>
      <c r="C36" s="1145" t="s">
        <v>525</v>
      </c>
      <c r="D36" s="1146"/>
      <c r="E36" s="1147"/>
      <c r="F36" s="36">
        <v>2.97</v>
      </c>
      <c r="G36" s="37">
        <v>2.19</v>
      </c>
      <c r="H36" s="37">
        <v>1.22</v>
      </c>
      <c r="I36" s="37">
        <v>2.21</v>
      </c>
      <c r="J36" s="38">
        <v>4.34</v>
      </c>
      <c r="K36" s="22"/>
      <c r="L36" s="22"/>
      <c r="M36" s="22"/>
      <c r="N36" s="22"/>
      <c r="O36" s="22"/>
      <c r="P36" s="22"/>
    </row>
    <row r="37" spans="1:16" ht="39" customHeight="1" x14ac:dyDescent="0.15">
      <c r="A37" s="22"/>
      <c r="B37" s="35"/>
      <c r="C37" s="1145" t="s">
        <v>526</v>
      </c>
      <c r="D37" s="1146"/>
      <c r="E37" s="1147"/>
      <c r="F37" s="36">
        <v>0.34</v>
      </c>
      <c r="G37" s="37">
        <v>0.27</v>
      </c>
      <c r="H37" s="37">
        <v>0.46</v>
      </c>
      <c r="I37" s="37">
        <v>0.28999999999999998</v>
      </c>
      <c r="J37" s="38">
        <v>0.26</v>
      </c>
      <c r="K37" s="22"/>
      <c r="L37" s="22"/>
      <c r="M37" s="22"/>
      <c r="N37" s="22"/>
      <c r="O37" s="22"/>
      <c r="P37" s="22"/>
    </row>
    <row r="38" spans="1:16" ht="39" customHeight="1" x14ac:dyDescent="0.15">
      <c r="A38" s="22"/>
      <c r="B38" s="35"/>
      <c r="C38" s="1145" t="s">
        <v>527</v>
      </c>
      <c r="D38" s="1146"/>
      <c r="E38" s="1147"/>
      <c r="F38" s="36">
        <v>0.19</v>
      </c>
      <c r="G38" s="37">
        <v>0.23</v>
      </c>
      <c r="H38" s="37">
        <v>0.42</v>
      </c>
      <c r="I38" s="37">
        <v>0.08</v>
      </c>
      <c r="J38" s="38">
        <v>0.19</v>
      </c>
      <c r="K38" s="22"/>
      <c r="L38" s="22"/>
      <c r="M38" s="22"/>
      <c r="N38" s="22"/>
      <c r="O38" s="22"/>
      <c r="P38" s="22"/>
    </row>
    <row r="39" spans="1:16" ht="39" customHeight="1" x14ac:dyDescent="0.15">
      <c r="A39" s="22"/>
      <c r="B39" s="35"/>
      <c r="C39" s="1145" t="s">
        <v>528</v>
      </c>
      <c r="D39" s="1146"/>
      <c r="E39" s="1147"/>
      <c r="F39" s="36">
        <v>0.05</v>
      </c>
      <c r="G39" s="37">
        <v>0.05</v>
      </c>
      <c r="H39" s="37">
        <v>0.04</v>
      </c>
      <c r="I39" s="37">
        <v>0.06</v>
      </c>
      <c r="J39" s="38">
        <v>0.05</v>
      </c>
      <c r="K39" s="22"/>
      <c r="L39" s="22"/>
      <c r="M39" s="22"/>
      <c r="N39" s="22"/>
      <c r="O39" s="22"/>
      <c r="P39" s="22"/>
    </row>
    <row r="40" spans="1:16" ht="39" customHeight="1" x14ac:dyDescent="0.15">
      <c r="A40" s="22"/>
      <c r="B40" s="35"/>
      <c r="C40" s="1145" t="s">
        <v>529</v>
      </c>
      <c r="D40" s="1146"/>
      <c r="E40" s="1147"/>
      <c r="F40" s="36">
        <v>0.05</v>
      </c>
      <c r="G40" s="37">
        <v>0.01</v>
      </c>
      <c r="H40" s="37">
        <v>0.01</v>
      </c>
      <c r="I40" s="37">
        <v>0.02</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531</v>
      </c>
      <c r="D43" s="1149"/>
      <c r="E43" s="1150"/>
      <c r="F43" s="41">
        <v>0.01</v>
      </c>
      <c r="G43" s="42">
        <v>0</v>
      </c>
      <c r="H43" s="42">
        <v>0</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1936</v>
      </c>
      <c r="L45" s="60">
        <v>1937</v>
      </c>
      <c r="M45" s="60">
        <v>1912</v>
      </c>
      <c r="N45" s="60">
        <v>1915</v>
      </c>
      <c r="O45" s="61">
        <v>1933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757</v>
      </c>
      <c r="L48" s="64">
        <v>776</v>
      </c>
      <c r="M48" s="64">
        <v>769</v>
      </c>
      <c r="N48" s="64">
        <v>789</v>
      </c>
      <c r="O48" s="65">
        <v>791</v>
      </c>
      <c r="P48" s="48"/>
      <c r="Q48" s="48"/>
      <c r="R48" s="48"/>
      <c r="S48" s="48"/>
      <c r="T48" s="48"/>
      <c r="U48" s="48"/>
    </row>
    <row r="49" spans="1:21" ht="30.75" customHeight="1" x14ac:dyDescent="0.15">
      <c r="A49" s="48"/>
      <c r="B49" s="1163"/>
      <c r="C49" s="1164"/>
      <c r="D49" s="62"/>
      <c r="E49" s="1155" t="s">
        <v>16</v>
      </c>
      <c r="F49" s="1155"/>
      <c r="G49" s="1155"/>
      <c r="H49" s="1155"/>
      <c r="I49" s="1155"/>
      <c r="J49" s="1156"/>
      <c r="K49" s="63">
        <v>290</v>
      </c>
      <c r="L49" s="64">
        <v>306</v>
      </c>
      <c r="M49" s="64">
        <v>261</v>
      </c>
      <c r="N49" s="64">
        <v>224</v>
      </c>
      <c r="O49" s="65">
        <v>213</v>
      </c>
      <c r="P49" s="48"/>
      <c r="Q49" s="48"/>
      <c r="R49" s="48"/>
      <c r="S49" s="48"/>
      <c r="T49" s="48"/>
      <c r="U49" s="48"/>
    </row>
    <row r="50" spans="1:21" ht="30.75" customHeight="1" x14ac:dyDescent="0.15">
      <c r="A50" s="48"/>
      <c r="B50" s="1163"/>
      <c r="C50" s="1164"/>
      <c r="D50" s="62"/>
      <c r="E50" s="1155" t="s">
        <v>17</v>
      </c>
      <c r="F50" s="1155"/>
      <c r="G50" s="1155"/>
      <c r="H50" s="1155"/>
      <c r="I50" s="1155"/>
      <c r="J50" s="1156"/>
      <c r="K50" s="63">
        <v>152</v>
      </c>
      <c r="L50" s="64">
        <v>142</v>
      </c>
      <c r="M50" s="64">
        <v>128</v>
      </c>
      <c r="N50" s="64">
        <v>113</v>
      </c>
      <c r="O50" s="65">
        <v>97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2093</v>
      </c>
      <c r="L52" s="64">
        <v>2196</v>
      </c>
      <c r="M52" s="64">
        <v>2171</v>
      </c>
      <c r="N52" s="64">
        <v>2215</v>
      </c>
      <c r="O52" s="65">
        <v>2259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1042</v>
      </c>
      <c r="L53" s="69">
        <v>965</v>
      </c>
      <c r="M53" s="69">
        <v>899</v>
      </c>
      <c r="N53" s="69">
        <v>826</v>
      </c>
      <c r="O53" s="70">
        <v>775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2016-04-28T05:01:13Z</cp:lastPrinted>
  <dcterms:created xsi:type="dcterms:W3CDTF">2016-02-15T00:50:30Z</dcterms:created>
  <dcterms:modified xsi:type="dcterms:W3CDTF">2016-05-06T01:55:06Z</dcterms:modified>
  <cp:category/>
</cp:coreProperties>
</file>