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<sst xmlns="http://schemas.openxmlformats.org/spreadsheetml/2006/main" count="963" uniqueCount="538">
  <si>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</si>
  <si>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</si>
  <si>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</si>
  <si>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</si>
  <si>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</si>
  <si>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</si>
  <si>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</si>
  <si>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</si>
  <si>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</si>
  <si>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</si>
  <si>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</si>
  <si>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</si>
  <si>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</si>
  <si>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</si>
  <si>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</si>
  <si>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</si>
  <si>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</si>
  <si>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</si>
  <si>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</si>
  <si>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</si>
  <si>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</si>
  <si>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</si>
  <si>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</si>
  <si>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</si>
  <si>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</si>
  <si>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</si>
  <si>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</si>
  <si>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</si>
  <si>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</si>
  <si>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</si>
  <si>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</si>
  <si>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</si>
  <si>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</si>
  <si>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</si>
  <si>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</si>
  <si>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</si>
  <si>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</si>
  <si>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</si>
  <si>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</si>
  <si>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</si>
  <si>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</si>
  <si>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</si>
  <si>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</si>
  <si>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</si>
  <si>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</si>
  <si>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</si>
  <si>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</si>
  <si>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</si>
  <si>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</si>
  <si>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</si>
  <si>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</si>
  <si>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</si>
  <si>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</si>
  <si>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</si>
  <si>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</si>
  <si>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</si>
  <si>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</si>
  <si>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</si>
  <si>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</si>
  <si>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</si>
  <si>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</si>
  <si>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</si>
  <si>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</si>
  <si>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</si>
  <si>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</si>
  <si>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</si>
  <si>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</si>
  <si>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</si>
  <si>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</si>
  <si>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</si>
  <si>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</si>
  <si>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</si>
  <si>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</si>
  <si>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</si>
  <si>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</si>
  <si>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</si>
  <si>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</si>
  <si>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</si>
  <si>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</si>
  <si>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</si>
  <si>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</si>
  <si>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</si>
  <si>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</si>
  <si>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</si>
  <si>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</si>
  <si>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</si>
  <si>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</si>
  <si>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</si>
  <si>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</si>
  <si>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</si>
  <si>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</si>
  <si>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</si>
  <si>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</si>
  <si>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</si>
  <si>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</si>
  <si>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</si>
  <si>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</si>
  <si>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</si>
  <si>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</si>
  <si>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</si>
  <si>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</si>
  <si>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</si>
  <si>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</si>
  <si>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</si>
  <si>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</si>
  <si>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</si>
  <si>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</si>
  <si>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</si>
  <si>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</si>
  <si>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</si>
  <si>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</si>
  <si>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</si>
  <si>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</si>
  <si>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</si>
  <si>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</si>
  <si>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</si>
  <si>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</si>
  <si>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</si>
  <si>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</si>
  <si>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</si>
  <si>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</si>
  <si>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</si>
  <si>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</si>
  <si>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</si>
  <si>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</si>
  <si>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</si>
  <si>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</si>
  <si>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</si>
  <si>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</si>
  <si>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</si>
  <si>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</si>
  <si>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</si>
  <si>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</si>
  <si>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</si>
  <si>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</si>
  <si>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</si>
  <si>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</si>
  <si>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</si>
  <si>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</si>
  <si>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</si>
  <si>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</si>
  <si>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</si>
  <si>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</si>
  <si>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</si>
  <si>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</si>
  <si>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</si>
  <si>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</si>
  <si>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</si>
  <si>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</si>
  <si>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</si>
  <si>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</si>
  <si>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</si>
  <si>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</si>
  <si>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</si>
  <si>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</si>
  <si>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</si>
  <si>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</si>
  <si>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</si>
  <si>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</si>
  <si>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</si>
  <si>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</si>
  <si>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</si>
  <si>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</si>
  <si>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</si>
  <si>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</si>
  <si>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</si>
  <si>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</si>
  <si>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</si>
  <si>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</si>
  <si>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</si>
  <si>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</si>
  <si>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</si>
  <si>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</si>
  <si>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</si>
  <si>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</si>
  <si>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</si>
  <si>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</si>
  <si>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</si>
  <si>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</si>
  <si>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</si>
  <si>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</si>
  <si>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</si>
  <si>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</si>
  <si>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</si>
  <si>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</si>
  <si>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</si>
  <si>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</si>
  <si>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</si>
  <si>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</si>
  <si>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</si>
  <si>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</si>
  <si>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</si>
  <si>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</si>
  <si>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</si>
  <si>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</si>
  <si>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</si>
  <si>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茨城県かすみがうら市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</si>
  <si>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</si>
  <si>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</si>
  <si>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</si>
  <si>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</si>
  <si>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</si>
  <si>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</si>
  <si>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</si>
  <si>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</si>
  <si>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</si>
  <si>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</si>
  <si>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</si>
  <si>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</si>
  <si>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</si>
  <si>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</si>
  <si>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</si>
  <si>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</si>
  <si>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</si>
  <si>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</si>
  <si>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</si>
  <si>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</si>
  <si>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</si>
  <si>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</si>
  <si>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</si>
  <si>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</si>
  <si>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</si>
  <si>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</si>
  <si>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</si>
  <si>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</si>
  <si>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</si>
  <si>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</si>
  <si>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</si>
  <si>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</si>
  <si>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</si>
  <si>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</si>
  <si>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</si>
  <si>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</si>
  <si>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</si>
  <si>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</si>
  <si>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</si>
  <si>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</si>
  <si>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</si>
  <si>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</si>
  <si>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</si>
  <si>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</si>
  <si>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</si>
  <si>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</si>
  <si>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</si>
  <si>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</si>
  <si>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</si>
  <si>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</si>
  <si>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</si>
  <si>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</si>
  <si>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</si>
  <si>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</si>
  <si>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</si>
  <si>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</si>
  <si>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</si>
  <si>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</si>
  <si>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</si>
  <si>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</si>
  <si>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</si>
  <si>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</si>
  <si>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</si>
  <si>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</si>
  <si>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</si>
  <si>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</si>
  <si>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</si>
  <si>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</si>
  <si>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</si>
  <si>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</si>
  <si>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</si>
  <si>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</si>
  <si>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</si>
  <si>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</si>
  <si>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</si>
  <si>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</si>
  <si>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</si>
  <si>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</si>
  <si>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</si>
  <si>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</si>
  <si>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</si>
  <si>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</si>
  <si>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</si>
  <si>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</si>
  <si>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</si>
  <si>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</si>
  <si>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</si>
  <si>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</si>
  <si>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</si>
  <si>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</si>
  <si>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</si>
  <si>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</si>
  <si>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</si>
  <si>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</si>
  <si>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</si>
  <si>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</si>
  <si>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</si>
  <si>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</si>
  <si>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</si>
  <si>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</si>
  <si>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</si>
  <si>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</si>
  <si>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</si>
  <si>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</si>
  <si>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</si>
  <si>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</si>
  <si>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</si>
  <si>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</si>
  <si>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</si>
  <si>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</si>
  <si>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</si>
  <si>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</si>
  <si>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</si>
  <si>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</si>
  <si>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</si>
  <si>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</si>
  <si>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</si>
  <si>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</si>
  <si>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</si>
  <si>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</si>
  <si>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</si>
  <si>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</si>
  <si>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</si>
  <si>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</si>
  <si>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</si>
  <si>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</si>
  <si>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</si>
  <si>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</si>
  <si>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</si>
  <si>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</si>
  <si>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</si>
  <si>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</si>
  <si>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</si>
  <si>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</si>
  <si>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</si>
  <si>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</si>
  <si>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</si>
  <si>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</si>
  <si>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</si>
  <si>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</si>
  <si>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</si>
  <si>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</si>
  <si>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</si>
  <si>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</si>
  <si>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</si>
  <si>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</si>
  <si>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</si>
  <si>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</si>
  <si>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茨城県かすみがうら市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</si>
  <si>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</si>
  <si>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</si>
  <si>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</si>
  <si>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</si>
  <si>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</si>
  <si>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</si>
  <si>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</si>
  <si>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</si>
  <si>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</si>
  <si>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</si>
  <si>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</si>
  <si>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</si>
  <si>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</si>
  <si>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</si>
  <si>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</si>
  <si>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</si>
  <si>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</si>
  <si>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</si>
  <si>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</si>
  <si>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</si>
  <si>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</si>
  <si>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</si>
  <si>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</si>
  <si>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</si>
  <si>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</si>
  <si>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</si>
  <si>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</si>
  <si>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</si>
  <si>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</si>
  <si>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</si>
  <si>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</si>
  <si>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</si>
  <si>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</si>
  <si>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</si>
  <si>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</si>
  <si>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</si>
  <si>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</si>
  <si>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</si>
  <si>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</si>
  <si>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</si>
  <si>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</si>
  <si>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</si>
  <si>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</si>
  <si>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</si>
  <si>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</si>
  <si>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</si>
  <si>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</si>
  <si>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</si>
  <si>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</si>
  <si>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</si>
  <si>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</si>
  <si>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</si>
  <si>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</si>
  <si>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</si>
  <si>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</si>
  <si>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</si>
  <si>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</si>
  <si>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</si>
  <si>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</si>
  <si>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</si>
  <si>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</si>
  <si>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</si>
  <si>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</si>
  <si>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</si>
  <si>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</si>
  <si>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</si>
  <si>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</si>
  <si>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</si>
  <si>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</si>
  <si>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</si>
  <si>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</si>
  <si>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</si>
  <si>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</si>
  <si>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</si>
  <si>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</si>
  <si>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</si>
  <si>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</si>
  <si>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</si>
  <si>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</si>
  <si>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</si>
  <si>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</si>
  <si>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</si>
  <si>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</si>
  <si>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</si>
  <si>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</si>
  <si>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</si>
  <si>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</si>
  <si>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</si>
  <si>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</si>
  <si>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</si>
  <si>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</si>
  <si>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</si>
  <si>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</si>
  <si>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</si>
  <si>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</si>
  <si>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</si>
  <si>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</si>
  <si>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</si>
  <si>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</si>
  <si>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</si>
  <si>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</si>
  <si>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</si>
  <si>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</si>
  <si>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</si>
  <si>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</si>
  <si>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</si>
  <si>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</si>
  <si>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</si>
  <si>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</si>
  <si>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</si>
  <si>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</si>
  <si>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</si>
  <si>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</si>
  <si>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</si>
  <si>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</si>
  <si>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</si>
  <si>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</si>
  <si>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</si>
  <si>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</si>
  <si>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</si>
  <si>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</si>
  <si>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</si>
  <si>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</si>
  <si>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</si>
  <si>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</si>
  <si>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</si>
  <si>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</si>
  <si>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</si>
  <si>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</si>
  <si>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</si>
  <si>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</si>
  <si>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</si>
  <si>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</si>
  <si>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</si>
  <si>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</si>
  <si>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</si>
  <si>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</si>
  <si>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</si>
  <si>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</si>
  <si>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</si>
  <si>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</si>
  <si>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</si>
  <si>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</si>
  <si>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</si>
  <si>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</si>
  <si>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</si>
  <si>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</si>
  <si>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</si>
  <si>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</si>
  <si>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</si>
  <si>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</si>
  <si>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</si>
  <si>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</si>
  <si>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</si>
  <si>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</si>
  <si>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</si>
  <si>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</si>
  <si>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</si>
  <si>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</si>
  <si>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</si>
  <si>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</si>
  <si>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</si>
  <si>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</si>
  <si>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</si>
  <si>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</si>
  <si>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</si>
  <si>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</si>
  <si>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</si>
  <si>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</si>
  <si>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</si>
  <si>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</si>
  <si>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</si>
  <si>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</si>
  <si>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2.50</t>
  </si>
  <si>
    <t>一般会計</t>
  </si>
  <si>
    <t>水道事業会計</t>
  </si>
  <si>
    <t>国民健康保険特別会計</t>
  </si>
  <si>
    <t>介護保険特別会計</t>
  </si>
  <si>
    <t>下水道事業特別会計</t>
  </si>
  <si>
    <t>農業集落排水事業特別会計</t>
  </si>
  <si>
    <t>後期高齢者医療特別会計</t>
  </si>
  <si>
    <t>その他会計（赤字）</t>
  </si>
  <si>
    <t>その他会計（黒字）</t>
  </si>
  <si>
    <t>茨城県市町村総合事務組合（一般会計）</t>
    <rPh sb="13" eb="15">
      <t>イッパン</t>
    </rPh>
    <rPh sb="15" eb="17">
      <t>カイケイ</t>
    </rPh>
    <phoneticPr fontId="24"/>
  </si>
  <si>
    <t>茨城県市町村総合事務組合（特別会計）</t>
    <rPh sb="13" eb="15">
      <t>トクベツ</t>
    </rPh>
    <phoneticPr fontId="24"/>
  </si>
  <si>
    <t>茨城租税債権管理機構</t>
  </si>
  <si>
    <t>茨城県後期高齢者医療広域連合（一般会計）</t>
    <rPh sb="15" eb="17">
      <t>イッパン</t>
    </rPh>
    <rPh sb="17" eb="19">
      <t>カイケイ</t>
    </rPh>
    <phoneticPr fontId="24"/>
  </si>
  <si>
    <t>茨城県後期高齢者医療広域連合（特別会計）</t>
    <rPh sb="15" eb="17">
      <t>トクベツ</t>
    </rPh>
    <phoneticPr fontId="24"/>
  </si>
  <si>
    <t>湖北環境衛生組合</t>
  </si>
  <si>
    <t>新治地方広域事務組合</t>
  </si>
  <si>
    <t>石岡地方斎場組合</t>
  </si>
  <si>
    <t>土浦・かすみがうら土地区画整理一部事務組合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</si>
</sst>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49749</c:v>
                </c:pt>
                <c:pt idx="1">
                  <c:v>40307</c:v>
                </c:pt>
                <c:pt idx="2">
                  <c:v>48424</c:v>
                </c:pt>
                <c:pt idx="3">
                  <c:v>52264</c:v>
                </c:pt>
                <c:pt idx="4">
                  <c:v>36561</c:v>
                </c:pt>
              </c:numCache>
            </c:numRef>
          </c:val>
          <c:smooth val="0"/>
        </c:ser>
        <c:dLbls>
          <c:showLegendKey val="0"/>
          <c:showVal val="0"/>
          <c:showCatName val="0"/>
          <c:showSerName val="0"/>
          <c:showPercent val="0"/>
          <c:showBubbleSize val="0"/>
        </c:dLbls>
        <c:marker val="1"/>
        <c:smooth val="0"/>
        <c:axId val="160777728"/>
        <c:axId val="160779648"/>
      </c:lineChart>
      <c:catAx>
        <c:axId val="160777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9648"/>
        <c:crosses val="autoZero"/>
        <c:auto val="1"/>
        <c:lblAlgn val="ctr"/>
        <c:lblOffset val="100"/>
        <c:tickLblSkip val="1"/>
        <c:tickMarkSkip val="1"/>
        <c:noMultiLvlLbl val="0"/>
      </c:catAx>
      <c:valAx>
        <c:axId val="1607796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6.38</c:v>
                </c:pt>
                <c:pt idx="1">
                  <c:v>7.36</c:v>
                </c:pt>
                <c:pt idx="2">
                  <c:v>8.3800000000000008</c:v>
                </c:pt>
                <c:pt idx="3">
                  <c:v>5.6</c:v>
                </c:pt>
                <c:pt idx="4">
                  <c:v>7.48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10.88</c:v>
                </c:pt>
                <c:pt idx="1">
                  <c:v>11.9</c:v>
                </c:pt>
                <c:pt idx="2">
                  <c:v>14.51</c:v>
                </c:pt>
                <c:pt idx="3">
                  <c:v>21.21</c:v>
                </c:pt>
                <c:pt idx="4">
                  <c:v>17.02</c:v>
                </c:pt>
              </c:numCache>
            </c:numRef>
          </c:val>
        </c:ser>
        <c:dLbls>
          <c:showLegendKey val="0"/>
          <c:showVal val="0"/>
          <c:showCatName val="0"/>
          <c:showSerName val="0"/>
          <c:showPercent val="0"/>
          <c:showBubbleSize val="0"/>
        </c:dLbls>
        <c:gapWidth val="250"/>
        <c:overlap val="100"/>
        <c:axId val="161111424"/>
        <c:axId val="16113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3.44</c:v>
                </c:pt>
                <c:pt idx="1">
                  <c:v>1.84</c:v>
                </c:pt>
                <c:pt idx="2">
                  <c:v>3.78</c:v>
                </c:pt>
                <c:pt idx="3">
                  <c:v>4.08</c:v>
                </c:pt>
                <c:pt idx="4">
                  <c:v>-2.5</c:v>
                </c:pt>
              </c:numCache>
            </c:numRef>
          </c:val>
          <c:smooth val="0"/>
        </c:ser>
        <c:dLbls>
          <c:showLegendKey val="0"/>
          <c:showVal val="0"/>
          <c:showCatName val="0"/>
          <c:showSerName val="0"/>
          <c:showPercent val="0"/>
          <c:showBubbleSize val="0"/>
        </c:dLbls>
        <c:marker val="1"/>
        <c:smooth val="0"/>
        <c:axId val="161111424"/>
        <c:axId val="161138176"/>
      </c:lineChart>
      <c:catAx>
        <c:axId val="1611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138176"/>
        <c:crosses val="autoZero"/>
        <c:auto val="1"/>
        <c:lblAlgn val="ctr"/>
        <c:lblOffset val="100"/>
        <c:tickLblSkip val="1"/>
        <c:tickMarkSkip val="1"/>
        <c:noMultiLvlLbl val="0"/>
      </c:catAx>
      <c:valAx>
        <c:axId val="1611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0.09</c:v>
                </c:pt>
                <c:pt idx="4">
                  <c:v>#N/A</c:v>
                </c:pt>
                <c:pt idx="5">
                  <c:v>0.06</c:v>
                </c:pt>
                <c:pt idx="6">
                  <c:v>#N/A</c:v>
                </c:pt>
                <c:pt idx="7">
                  <c:v>0.05</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0.2</c:v>
                </c:pt>
                <c:pt idx="4">
                  <c:v>#N/A</c:v>
                </c:pt>
                <c:pt idx="5">
                  <c:v>0.11</c:v>
                </c:pt>
                <c:pt idx="6">
                  <c:v>#N/A</c:v>
                </c:pt>
                <c:pt idx="7">
                  <c:v>0.09</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0.18</c:v>
                </c:pt>
                <c:pt idx="4">
                  <c:v>#N/A</c:v>
                </c:pt>
                <c:pt idx="5">
                  <c:v>0.45</c:v>
                </c:pt>
                <c:pt idx="6">
                  <c:v>#N/A</c:v>
                </c:pt>
                <c:pt idx="7">
                  <c:v>0.4</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1.03</c:v>
                </c:pt>
                <c:pt idx="2">
                  <c:v>#N/A</c:v>
                </c:pt>
                <c:pt idx="3">
                  <c:v>2.5</c:v>
                </c:pt>
                <c:pt idx="4">
                  <c:v>#N/A</c:v>
                </c:pt>
                <c:pt idx="5">
                  <c:v>2.8</c:v>
                </c:pt>
                <c:pt idx="6">
                  <c:v>#N/A</c:v>
                </c:pt>
                <c:pt idx="7">
                  <c:v>2.06</c:v>
                </c:pt>
                <c:pt idx="8">
                  <c:v>#N/A</c:v>
                </c:pt>
                <c:pt idx="9">
                  <c:v>1.82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9.15</c:v>
                </c:pt>
                <c:pt idx="2">
                  <c:v>#N/A</c:v>
                </c:pt>
                <c:pt idx="3">
                  <c:v>7.38</c:v>
                </c:pt>
                <c:pt idx="4">
                  <c:v>#N/A</c:v>
                </c:pt>
                <c:pt idx="5">
                  <c:v>6.71</c:v>
                </c:pt>
                <c:pt idx="6">
                  <c:v>#N/A</c:v>
                </c:pt>
                <c:pt idx="7">
                  <c:v>6.88</c:v>
                </c:pt>
                <c:pt idx="8">
                  <c:v>#N/A</c:v>
                </c:pt>
                <c:pt idx="9">
                  <c:v>7.02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6.37</c:v>
                </c:pt>
                <c:pt idx="2">
                  <c:v>#N/A</c:v>
                </c:pt>
                <c:pt idx="3">
                  <c:v>7.36</c:v>
                </c:pt>
                <c:pt idx="4">
                  <c:v>#N/A</c:v>
                </c:pt>
                <c:pt idx="5">
                  <c:v>8.3800000000000008</c:v>
                </c:pt>
                <c:pt idx="6">
                  <c:v>#N/A</c:v>
                </c:pt>
                <c:pt idx="7">
                  <c:v>5.6</c:v>
                </c:pt>
                <c:pt idx="8">
                  <c:v>#N/A</c:v>
                </c:pt>
                <c:pt idx="9">
                  <c:v>7.47</c:v>
                </c:pt>
              </c:numCache>
            </c:numRef>
          </c:val>
        </c:ser>
        <c:dLbls>
          <c:showLegendKey val="0"/>
          <c:showVal val="0"/>
          <c:showCatName val="0"/>
          <c:showSerName val="0"/>
          <c:showPercent val="0"/>
          <c:showBubbleSize val="0"/>
        </c:dLbls>
        <c:gapWidth val="150"/>
        <c:overlap val="100"/>
        <c:axId val="164751232"/>
        <c:axId val="164752768"/>
      </c:barChart>
      <c:catAx>
        <c:axId val="1647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752768"/>
        <c:crosses val="autoZero"/>
        <c:auto val="1"/>
        <c:lblAlgn val="ctr"/>
        <c:lblOffset val="100"/>
        <c:tickLblSkip val="1"/>
        <c:tickMarkSkip val="1"/>
        <c:noMultiLvlLbl val="0"/>
      </c:catAx>
      <c:valAx>
        <c:axId val="16475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5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1315</c:v>
                </c:pt>
                <c:pt idx="5">
                  <c:v>1356</c:v>
                </c:pt>
                <c:pt idx="8">
                  <c:v>1442</c:v>
                </c:pt>
                <c:pt idx="11">
                  <c:v>1517</c:v>
                </c:pt>
                <c:pt idx="14">
                  <c:v>1605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43</c:v>
                </c:pt>
                <c:pt idx="3">
                  <c:v>41</c:v>
                </c:pt>
                <c:pt idx="6">
                  <c:v>44</c:v>
                </c:pt>
                <c:pt idx="9">
                  <c:v>42</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684</c:v>
                </c:pt>
                <c:pt idx="3">
                  <c:v>674</c:v>
                </c:pt>
                <c:pt idx="6">
                  <c:v>696</c:v>
                </c:pt>
                <c:pt idx="9">
                  <c:v>666</c:v>
                </c:pt>
                <c:pt idx="12">
                  <c:v>723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1713</c:v>
                </c:pt>
                <c:pt idx="3">
                  <c:v>1787</c:v>
                </c:pt>
                <c:pt idx="6">
                  <c:v>1786</c:v>
                </c:pt>
                <c:pt idx="9">
                  <c:v>1747</c:v>
                </c:pt>
                <c:pt idx="12">
                  <c:v>1811</c:v>
                </c:pt>
              </c:numCache>
            </c:numRef>
          </c:val>
        </c:ser>
        <c:dLbls>
          <c:showLegendKey val="0"/>
          <c:showVal val="0"/>
          <c:showCatName val="0"/>
          <c:showSerName val="0"/>
          <c:showPercent val="0"/>
          <c:showBubbleSize val="0"/>
        </c:dLbls>
        <c:gapWidth val="100"/>
        <c:overlap val="100"/>
        <c:axId val="163447552"/>
        <c:axId val="16344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1127</c:v>
                </c:pt>
                <c:pt idx="2">
                  <c:v>#N/A</c:v>
                </c:pt>
                <c:pt idx="3">
                  <c:v>#N/A</c:v>
                </c:pt>
                <c:pt idx="4">
                  <c:v>1148</c:v>
                </c:pt>
                <c:pt idx="5">
                  <c:v>#N/A</c:v>
                </c:pt>
                <c:pt idx="6">
                  <c:v>#N/A</c:v>
                </c:pt>
                <c:pt idx="7">
                  <c:v>1086</c:v>
                </c:pt>
                <c:pt idx="8">
                  <c:v>#N/A</c:v>
                </c:pt>
                <c:pt idx="9">
                  <c:v>#N/A</c:v>
                </c:pt>
                <c:pt idx="10">
                  <c:v>949</c:v>
                </c:pt>
                <c:pt idx="11">
                  <c:v>#N/A</c:v>
                </c:pt>
                <c:pt idx="12">
                  <c:v>#N/A</c:v>
                </c:pt>
                <c:pt idx="13">
                  <c:v>982</c:v>
                </c:pt>
                <c:pt idx="14">
                  <c:v>#N/A</c:v>
                </c:pt>
              </c:numCache>
            </c:numRef>
          </c:val>
          <c:smooth val="0"/>
        </c:ser>
        <c:dLbls>
          <c:showLegendKey val="0"/>
          <c:showVal val="0"/>
          <c:showCatName val="0"/>
          <c:showSerName val="0"/>
          <c:showPercent val="0"/>
          <c:showBubbleSize val="0"/>
        </c:dLbls>
        <c:marker val="1"/>
        <c:smooth val="0"/>
        <c:axId val="163447552"/>
        <c:axId val="163449472"/>
      </c:lineChart>
      <c:catAx>
        <c:axId val="1634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449472"/>
        <c:crosses val="autoZero"/>
        <c:auto val="1"/>
        <c:lblAlgn val="ctr"/>
        <c:lblOffset val="100"/>
        <c:tickLblSkip val="1"/>
        <c:tickMarkSkip val="1"/>
        <c:noMultiLvlLbl val="0"/>
      </c:catAx>
      <c:valAx>
        <c:axId val="16344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17942</c:v>
                </c:pt>
                <c:pt idx="5">
                  <c:v>18351</c:v>
                </c:pt>
                <c:pt idx="8">
                  <c:v>18901</c:v>
                </c:pt>
                <c:pt idx="11">
                  <c:v>19565</c:v>
                </c:pt>
                <c:pt idx="14">
                  <c:v>19855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340</c:v>
                </c:pt>
                <c:pt idx="5">
                  <c:v>317</c:v>
                </c:pt>
                <c:pt idx="8">
                  <c:v>286</c:v>
                </c:pt>
                <c:pt idx="11">
                  <c:v>405</c:v>
                </c:pt>
                <c:pt idx="14">
                  <c:v>479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3421</c:v>
                </c:pt>
                <c:pt idx="5">
                  <c:v>4063</c:v>
                </c:pt>
                <c:pt idx="8">
                  <c:v>4600</c:v>
                </c:pt>
                <c:pt idx="11">
                  <c:v>5240</c:v>
                </c:pt>
                <c:pt idx="14">
                  <c:v>5474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c:v>
                </c:pt>
                <c:pt idx="3">
                  <c:v>29</c:v>
                </c:pt>
                <c:pt idx="6">
                  <c:v>147</c:v>
                </c:pt>
                <c:pt idx="9">
                  <c:v>15</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4689</c:v>
                </c:pt>
                <c:pt idx="3">
                  <c:v>4457</c:v>
                </c:pt>
                <c:pt idx="6">
                  <c:v>4279</c:v>
                </c:pt>
                <c:pt idx="9">
                  <c:v>4000</c:v>
                </c:pt>
                <c:pt idx="12">
                  <c:v>3745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330</c:v>
                </c:pt>
                <c:pt idx="3">
                  <c:v>282</c:v>
                </c:pt>
                <c:pt idx="6">
                  <c:v>260</c:v>
                </c:pt>
                <c:pt idx="9">
                  <c:v>204</c:v>
                </c:pt>
                <c:pt idx="12">
                  <c:v>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9986</c:v>
                </c:pt>
                <c:pt idx="3">
                  <c:v>10984</c:v>
                </c:pt>
                <c:pt idx="6">
                  <c:v>11534</c:v>
                </c:pt>
                <c:pt idx="9">
                  <c:v>11120</c:v>
                </c:pt>
                <c:pt idx="12">
                  <c:v>10547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5</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17500</c:v>
                </c:pt>
                <c:pt idx="3">
                  <c:v>17559</c:v>
                </c:pt>
                <c:pt idx="6">
                  <c:v>17810</c:v>
                </c:pt>
                <c:pt idx="9">
                  <c:v>18884</c:v>
                </c:pt>
                <c:pt idx="12">
                  <c:v>19229</c:v>
                </c:pt>
              </c:numCache>
            </c:numRef>
          </c:val>
        </c:ser>
        <c:dLbls>
          <c:showLegendKey val="0"/>
          <c:showVal val="0"/>
          <c:showCatName val="0"/>
          <c:showSerName val="0"/>
          <c:showPercent val="0"/>
          <c:showBubbleSize val="0"/>
        </c:dLbls>
        <c:gapWidth val="100"/>
        <c:overlap val="100"/>
        <c:axId val="33573888"/>
        <c:axId val="3357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10838</c:v>
                </c:pt>
                <c:pt idx="2">
                  <c:v>#N/A</c:v>
                </c:pt>
                <c:pt idx="3">
                  <c:v>#N/A</c:v>
                </c:pt>
                <c:pt idx="4">
                  <c:v>10585</c:v>
                </c:pt>
                <c:pt idx="5">
                  <c:v>#N/A</c:v>
                </c:pt>
                <c:pt idx="6">
                  <c:v>#N/A</c:v>
                </c:pt>
                <c:pt idx="7">
                  <c:v>10245</c:v>
                </c:pt>
                <c:pt idx="8">
                  <c:v>#N/A</c:v>
                </c:pt>
                <c:pt idx="9">
                  <c:v>#N/A</c:v>
                </c:pt>
                <c:pt idx="10">
                  <c:v>9013</c:v>
                </c:pt>
                <c:pt idx="11">
                  <c:v>#N/A</c:v>
                </c:pt>
                <c:pt idx="12">
                  <c:v>#N/A</c:v>
                </c:pt>
                <c:pt idx="13">
                  <c:v>7885</c:v>
                </c:pt>
                <c:pt idx="14">
                  <c:v>#N/A</c:v>
                </c:pt>
              </c:numCache>
            </c:numRef>
          </c:val>
          <c:smooth val="0"/>
        </c:ser>
        <c:dLbls>
          <c:showLegendKey val="0"/>
          <c:showVal val="0"/>
          <c:showCatName val="0"/>
          <c:showSerName val="0"/>
          <c:showPercent val="0"/>
          <c:showBubbleSize val="0"/>
        </c:dLbls>
        <c:marker val="1"/>
        <c:smooth val="0"/>
        <c:axId val="33573888"/>
        <c:axId val="33576064"/>
      </c:lineChart>
      <c:catAx>
        <c:axId val="335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76064"/>
        <c:crosses val="autoZero"/>
        <c:auto val="1"/>
        <c:lblAlgn val="ctr"/>
        <c:lblOffset val="100"/>
        <c:tickLblSkip val="1"/>
        <c:tickMarkSkip val="1"/>
        <c:noMultiLvlLbl val="0"/>
      </c:catAx>
      <c:valAx>
        <c:axId val="3357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43,575
42,537
156.60
17,236,378
16,180,348
800,056
10,702,652
19,188,737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類似団体と比較すると</a:t>
          </a:r>
          <a:r>
            <a:rPr kumimoji="1" lang="en-US" altLang="ja-JP" sz="1100">
              <a:solidFill>
                <a:sysClr val="windowText" lastClr="000000"/>
              </a:solidFill>
              <a:effectLst/>
              <a:latin typeface="+mj-ea"/>
              <a:ea typeface="+mj-ea"/>
              <a:cs typeface="+mn-cs"/>
            </a:rPr>
            <a:t>0.18</a:t>
          </a:r>
          <a:r>
            <a:rPr kumimoji="1" lang="ja-JP" altLang="en-US" sz="1100">
              <a:solidFill>
                <a:sysClr val="windowText" lastClr="000000"/>
              </a:solidFill>
              <a:effectLst/>
              <a:latin typeface="+mj-ea"/>
              <a:ea typeface="+mj-ea"/>
              <a:cs typeface="+mn-cs"/>
            </a:rPr>
            <a:t>ポイント</a:t>
          </a:r>
          <a:r>
            <a:rPr kumimoji="1" lang="ja-JP" altLang="ja-JP" sz="1100">
              <a:solidFill>
                <a:sysClr val="windowText" lastClr="000000"/>
              </a:solidFill>
              <a:effectLst/>
              <a:latin typeface="+mj-ea"/>
              <a:ea typeface="+mj-ea"/>
              <a:cs typeface="+mn-cs"/>
            </a:rPr>
            <a:t>上回り</a:t>
          </a:r>
          <a:r>
            <a:rPr kumimoji="1" lang="ja-JP" altLang="ja-JP" sz="1100">
              <a:solidFill>
                <a:schemeClr val="dk1"/>
              </a:solidFill>
              <a:effectLst/>
              <a:latin typeface="+mj-ea"/>
              <a:ea typeface="+mj-ea"/>
              <a:cs typeface="+mn-cs"/>
            </a:rPr>
            <a:t>、昨年と</a:t>
          </a:r>
          <a:r>
            <a:rPr kumimoji="1" lang="ja-JP" altLang="en-US" sz="1100">
              <a:solidFill>
                <a:schemeClr val="dk1"/>
              </a:solidFill>
              <a:effectLst/>
              <a:latin typeface="+mj-ea"/>
              <a:ea typeface="+mj-ea"/>
              <a:cs typeface="+mn-cs"/>
            </a:rPr>
            <a:t>同水準を保っている</a:t>
          </a:r>
          <a:r>
            <a:rPr kumimoji="1" lang="ja-JP" altLang="ja-JP" sz="1100">
              <a:solidFill>
                <a:schemeClr val="dk1"/>
              </a:solidFill>
              <a:effectLst/>
              <a:latin typeface="+mj-ea"/>
              <a:ea typeface="+mj-ea"/>
              <a:cs typeface="+mn-cs"/>
            </a:rPr>
            <a:t>。</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税収については、</a:t>
          </a:r>
          <a:r>
            <a:rPr kumimoji="1" lang="ja-JP" altLang="ja-JP" sz="1100">
              <a:solidFill>
                <a:schemeClr val="dk1"/>
              </a:solidFill>
              <a:effectLst/>
              <a:latin typeface="+mj-ea"/>
              <a:ea typeface="+mj-ea"/>
              <a:cs typeface="+mn-cs"/>
            </a:rPr>
            <a:t>長引く景気低迷の影響はあるが、当市においては法人関係が好調だったことなどが</a:t>
          </a:r>
          <a:r>
            <a:rPr kumimoji="1" lang="ja-JP" altLang="en-US" sz="1100">
              <a:solidFill>
                <a:schemeClr val="dk1"/>
              </a:solidFill>
              <a:effectLst/>
              <a:latin typeface="+mj-ea"/>
              <a:ea typeface="+mj-ea"/>
              <a:cs typeface="+mn-cs"/>
            </a:rPr>
            <a:t>要因で同水準を保っていると</a:t>
          </a:r>
          <a:r>
            <a:rPr kumimoji="1" lang="ja-JP" altLang="ja-JP" sz="1100">
              <a:solidFill>
                <a:schemeClr val="dk1"/>
              </a:solidFill>
              <a:effectLst/>
              <a:latin typeface="+mj-ea"/>
              <a:ea typeface="+mj-ea"/>
              <a:cs typeface="+mn-cs"/>
            </a:rPr>
            <a:t>考えられる</a:t>
          </a:r>
          <a:r>
            <a:rPr kumimoji="1" lang="ja-JP" altLang="en-US" sz="1100">
              <a:solidFill>
                <a:schemeClr val="dk1"/>
              </a:solidFill>
              <a:effectLst/>
              <a:latin typeface="+mj-ea"/>
              <a:ea typeface="+mj-ea"/>
              <a:cs typeface="+mn-cs"/>
            </a:rPr>
            <a:t>。</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今後、地方創生など政策の展開により魅力的なまちづくりを創造し、定住人口の増加と行政改革の推進により財政基盤の強化に努める。</a:t>
          </a:r>
          <a:endParaRPr kumimoji="1" lang="en-US" altLang="ja-JP" sz="1100">
            <a:solidFill>
              <a:schemeClr val="dk1"/>
            </a:solidFill>
            <a:effectLst/>
            <a:latin typeface="+mj-ea"/>
            <a:ea typeface="+mj-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7" name="直線コネクタ 66"/>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0" name="直線コネクタ 69"/>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3" name="直線コネクタ 72"/>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86783</xdr:rowOff>
    </xdr:to>
    <xdr:cxnSp macro="">
      <xdr:nvCxnSpPr>
        <xdr:cNvPr id="76" name="直線コネクタ 75"/>
        <xdr:cNvCxnSpPr/>
      </xdr:nvCxnSpPr>
      <xdr:spPr>
        <a:xfrm>
          <a:off x="1447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6" name="円/楕円 85"/>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7"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8" name="円/楕円 87"/>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89" name="テキスト ボックス 88"/>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4" name="円/楕円 93"/>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5" name="テキスト ボックス 94"/>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類似団体と比較</a:t>
          </a:r>
          <a:r>
            <a:rPr kumimoji="1" lang="ja-JP" altLang="en-US" sz="1100">
              <a:solidFill>
                <a:sysClr val="windowText" lastClr="000000"/>
              </a:solidFill>
              <a:effectLst/>
              <a:latin typeface="+mj-ea"/>
              <a:ea typeface="+mj-ea"/>
              <a:cs typeface="+mn-cs"/>
            </a:rPr>
            <a:t>すると</a:t>
          </a:r>
          <a:r>
            <a:rPr kumimoji="1" lang="en-US" altLang="ja-JP" sz="1100">
              <a:solidFill>
                <a:sysClr val="windowText" lastClr="000000"/>
              </a:solidFill>
              <a:effectLst/>
              <a:latin typeface="+mj-ea"/>
              <a:ea typeface="+mj-ea"/>
              <a:cs typeface="+mn-cs"/>
            </a:rPr>
            <a:t>3.9</a:t>
          </a:r>
          <a:r>
            <a:rPr kumimoji="1" lang="ja-JP" altLang="en-US" sz="1100">
              <a:solidFill>
                <a:sysClr val="windowText" lastClr="000000"/>
              </a:solidFill>
              <a:effectLst/>
              <a:latin typeface="+mj-ea"/>
              <a:ea typeface="+mj-ea"/>
              <a:cs typeface="+mn-cs"/>
            </a:rPr>
            <a:t>ポイント低く、昨年度と比較して</a:t>
          </a:r>
          <a:r>
            <a:rPr kumimoji="1" lang="en-US" altLang="ja-JP" sz="1100">
              <a:solidFill>
                <a:sysClr val="windowText" lastClr="000000"/>
              </a:solidFill>
              <a:effectLst/>
              <a:latin typeface="+mj-ea"/>
              <a:ea typeface="+mj-ea"/>
              <a:cs typeface="+mn-cs"/>
            </a:rPr>
            <a:t>0.2</a:t>
          </a:r>
          <a:r>
            <a:rPr kumimoji="1" lang="ja-JP" altLang="en-US" sz="1100">
              <a:solidFill>
                <a:sysClr val="windowText" lastClr="000000"/>
              </a:solidFill>
              <a:effectLst/>
              <a:latin typeface="+mj-ea"/>
              <a:ea typeface="+mj-ea"/>
              <a:cs typeface="+mn-cs"/>
            </a:rPr>
            <a:t>ポイント減少して</a:t>
          </a:r>
          <a:r>
            <a:rPr kumimoji="1" lang="ja-JP" altLang="en-US" sz="1100">
              <a:solidFill>
                <a:schemeClr val="dk1"/>
              </a:solidFill>
              <a:effectLst/>
              <a:latin typeface="+mj-ea"/>
              <a:ea typeface="+mj-ea"/>
              <a:cs typeface="+mn-cs"/>
            </a:rPr>
            <a:t>いる。</a:t>
          </a:r>
        </a:p>
        <a:p>
          <a:r>
            <a:rPr kumimoji="1" lang="ja-JP" altLang="en-US" sz="1100">
              <a:solidFill>
                <a:schemeClr val="dk1"/>
              </a:solidFill>
              <a:effectLst/>
              <a:latin typeface="+mj-ea"/>
              <a:ea typeface="+mj-ea"/>
              <a:cs typeface="+mn-cs"/>
            </a:rPr>
            <a:t>　歳出面において、退職者が多かったことから人件費が減少しているが、公債費については増加傾向が続いており、今後も学校施設等の整備など大型事業があり公債費が増加していくことが想定される。また併せて、</a:t>
          </a:r>
          <a:r>
            <a:rPr kumimoji="1" lang="ja-JP" altLang="ja-JP" sz="1100">
              <a:solidFill>
                <a:schemeClr val="dk1"/>
              </a:solidFill>
              <a:effectLst/>
              <a:latin typeface="+mj-ea"/>
              <a:ea typeface="+mj-ea"/>
              <a:cs typeface="+mn-cs"/>
            </a:rPr>
            <a:t>少子高齢化の進展による社会保障費の増加については</a:t>
          </a:r>
          <a:r>
            <a:rPr kumimoji="1" lang="ja-JP" altLang="en-US" sz="1100">
              <a:solidFill>
                <a:schemeClr val="dk1"/>
              </a:solidFill>
              <a:effectLst/>
              <a:latin typeface="+mj-ea"/>
              <a:ea typeface="+mj-ea"/>
              <a:cs typeface="+mn-cs"/>
            </a:rPr>
            <a:t>、毎年の懸念材料となっている。</a:t>
          </a:r>
        </a:p>
        <a:p>
          <a:r>
            <a:rPr kumimoji="1" lang="ja-JP" altLang="en-US" sz="1100">
              <a:solidFill>
                <a:schemeClr val="dk1"/>
              </a:solidFill>
              <a:effectLst/>
              <a:latin typeface="+mj-ea"/>
              <a:ea typeface="+mj-ea"/>
              <a:cs typeface="+mn-cs"/>
            </a:rPr>
            <a:t>　歳入については、合併算定替の終了により普通交付税が段階的に減る中で、法人税等の税収が好調だったことが、現在の水準を維持できた要因であると言える。今後も、厳しい状況が続くが、安定的な市民サービスを保ちつつ行財政改革や事業の見直し・平準化により現在の水準の維持に努める。</a:t>
          </a:r>
          <a:endParaRPr lang="ja-JP" altLang="ja-JP" sz="14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10795</xdr:rowOff>
    </xdr:to>
    <xdr:cxnSp macro="">
      <xdr:nvCxnSpPr>
        <xdr:cNvPr id="126" name="直線コネクタ 125"/>
        <xdr:cNvCxnSpPr/>
      </xdr:nvCxnSpPr>
      <xdr:spPr>
        <a:xfrm flipV="1">
          <a:off x="4114800" y="104571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10795</xdr:rowOff>
    </xdr:from>
    <xdr:to>
      <xdr:col>6</xdr:col>
      <xdr:colOff>0</xdr:colOff>
      <xdr:row>61</xdr:row>
      <xdr:rowOff>28893</xdr:rowOff>
    </xdr:to>
    <xdr:cxnSp macro="">
      <xdr:nvCxnSpPr>
        <xdr:cNvPr id="129" name="直線コネクタ 128"/>
        <xdr:cNvCxnSpPr/>
      </xdr:nvCxnSpPr>
      <xdr:spPr>
        <a:xfrm flipV="1">
          <a:off x="3225800" y="104692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28893</xdr:rowOff>
    </xdr:from>
    <xdr:to>
      <xdr:col>4</xdr:col>
      <xdr:colOff>482600</xdr:colOff>
      <xdr:row>61</xdr:row>
      <xdr:rowOff>28893</xdr:rowOff>
    </xdr:to>
    <xdr:cxnSp macro="">
      <xdr:nvCxnSpPr>
        <xdr:cNvPr id="132" name="直線コネクタ 131"/>
        <xdr:cNvCxnSpPr/>
      </xdr:nvCxnSpPr>
      <xdr:spPr>
        <a:xfrm>
          <a:off x="2336800" y="1048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28893</xdr:rowOff>
    </xdr:from>
    <xdr:to>
      <xdr:col>3</xdr:col>
      <xdr:colOff>279400</xdr:colOff>
      <xdr:row>62</xdr:row>
      <xdr:rowOff>8255</xdr:rowOff>
    </xdr:to>
    <xdr:cxnSp macro="">
      <xdr:nvCxnSpPr>
        <xdr:cNvPr id="135" name="直線コネクタ 134"/>
        <xdr:cNvCxnSpPr/>
      </xdr:nvCxnSpPr>
      <xdr:spPr>
        <a:xfrm flipV="1">
          <a:off x="1447800" y="1048734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45" name="円/楕円 144"/>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46"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47" name="円/楕円 146"/>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48" name="テキスト ボックス 147"/>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149543</xdr:rowOff>
    </xdr:from>
    <xdr:to>
      <xdr:col>4</xdr:col>
      <xdr:colOff>533400</xdr:colOff>
      <xdr:row>61</xdr:row>
      <xdr:rowOff>79693</xdr:rowOff>
    </xdr:to>
    <xdr:sp macro="" textlink="">
      <xdr:nvSpPr>
        <xdr:cNvPr id="149" name="円/楕円 148"/>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89870</xdr:rowOff>
    </xdr:from>
    <xdr:ext cx="762000" cy="259045"/>
    <xdr:sp macro="" textlink="">
      <xdr:nvSpPr>
        <xdr:cNvPr id="150" name="テキスト ボックス 149"/>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149543</xdr:rowOff>
    </xdr:from>
    <xdr:to>
      <xdr:col>3</xdr:col>
      <xdr:colOff>330200</xdr:colOff>
      <xdr:row>61</xdr:row>
      <xdr:rowOff>79693</xdr:rowOff>
    </xdr:to>
    <xdr:sp macro="" textlink="">
      <xdr:nvSpPr>
        <xdr:cNvPr id="151" name="円/楕円 150"/>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89870</xdr:rowOff>
    </xdr:from>
    <xdr:ext cx="762000" cy="259045"/>
    <xdr:sp macro="" textlink="">
      <xdr:nvSpPr>
        <xdr:cNvPr id="152" name="テキスト ボックス 151"/>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53" name="円/楕円 152"/>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54" name="テキスト ボックス 153"/>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類似団体比較で</a:t>
          </a:r>
          <a:r>
            <a:rPr kumimoji="1" lang="en-US" altLang="ja-JP" sz="1100">
              <a:solidFill>
                <a:schemeClr val="dk1"/>
              </a:solidFill>
              <a:effectLst/>
              <a:latin typeface="+mj-ea"/>
              <a:ea typeface="+mj-ea"/>
              <a:cs typeface="+mn-cs"/>
            </a:rPr>
            <a:t>33,839</a:t>
          </a:r>
          <a:r>
            <a:rPr kumimoji="1" lang="ja-JP" altLang="ja-JP" sz="1100">
              <a:solidFill>
                <a:schemeClr val="dk1"/>
              </a:solidFill>
              <a:effectLst/>
              <a:latin typeface="+mj-ea"/>
              <a:ea typeface="+mj-ea"/>
              <a:cs typeface="+mn-cs"/>
            </a:rPr>
            <a:t>円下回っているものの、前年度決算額と比較すると</a:t>
          </a:r>
          <a:r>
            <a:rPr kumimoji="1" lang="en-US" altLang="ja-JP" sz="1100">
              <a:solidFill>
                <a:schemeClr val="dk1"/>
              </a:solidFill>
              <a:effectLst/>
              <a:latin typeface="+mj-ea"/>
              <a:ea typeface="+mj-ea"/>
              <a:cs typeface="+mn-cs"/>
            </a:rPr>
            <a:t>2,049</a:t>
          </a:r>
          <a:r>
            <a:rPr kumimoji="1" lang="ja-JP" altLang="ja-JP" sz="1100">
              <a:solidFill>
                <a:schemeClr val="dk1"/>
              </a:solidFill>
              <a:effectLst/>
              <a:latin typeface="+mj-ea"/>
              <a:ea typeface="+mj-ea"/>
              <a:cs typeface="+mn-cs"/>
            </a:rPr>
            <a:t>円上昇している。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住民サービスの低下を招くことがないよう、臨時職員や業務委託を活用していること</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物件費増加</a:t>
          </a:r>
          <a:r>
            <a:rPr kumimoji="1" lang="ja-JP" altLang="en-US" sz="1100">
              <a:solidFill>
                <a:schemeClr val="dk1"/>
              </a:solidFill>
              <a:effectLst/>
              <a:latin typeface="+mj-ea"/>
              <a:ea typeface="+mj-ea"/>
              <a:cs typeface="+mn-cs"/>
            </a:rPr>
            <a:t>の大きな</a:t>
          </a:r>
          <a:r>
            <a:rPr kumimoji="1" lang="ja-JP" altLang="ja-JP" sz="1100">
              <a:solidFill>
                <a:schemeClr val="dk1"/>
              </a:solidFill>
              <a:effectLst/>
              <a:latin typeface="+mj-ea"/>
              <a:ea typeface="+mj-ea"/>
              <a:cs typeface="+mn-cs"/>
            </a:rPr>
            <a:t>要因になっている。職員の定員適正化管理に取り組みつつ</a:t>
          </a:r>
          <a:r>
            <a:rPr kumimoji="1" lang="ja-JP" altLang="en-US" sz="1100">
              <a:solidFill>
                <a:schemeClr val="dk1"/>
              </a:solidFill>
              <a:effectLst/>
              <a:latin typeface="+mj-ea"/>
              <a:ea typeface="+mj-ea"/>
              <a:cs typeface="+mn-cs"/>
            </a:rPr>
            <a:t>、業務内容等について</a:t>
          </a:r>
          <a:r>
            <a:rPr kumimoji="1" lang="ja-JP" altLang="ja-JP" sz="1100">
              <a:solidFill>
                <a:schemeClr val="dk1"/>
              </a:solidFill>
              <a:effectLst/>
              <a:latin typeface="+mj-ea"/>
              <a:ea typeface="+mj-ea"/>
              <a:cs typeface="+mn-cs"/>
            </a:rPr>
            <a:t>徹底した業務改善を推進しコストの低減を図っていく。</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148003</xdr:rowOff>
    </xdr:from>
    <xdr:to>
      <xdr:col>7</xdr:col>
      <xdr:colOff>152400</xdr:colOff>
      <xdr:row>80</xdr:row>
      <xdr:rowOff>156245</xdr:rowOff>
    </xdr:to>
    <xdr:cxnSp macro="">
      <xdr:nvCxnSpPr>
        <xdr:cNvPr id="189" name="直線コネクタ 188"/>
        <xdr:cNvCxnSpPr/>
      </xdr:nvCxnSpPr>
      <xdr:spPr>
        <a:xfrm>
          <a:off x="4114800" y="13864003"/>
          <a:ext cx="8382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141706</xdr:rowOff>
    </xdr:from>
    <xdr:to>
      <xdr:col>6</xdr:col>
      <xdr:colOff>0</xdr:colOff>
      <xdr:row>80</xdr:row>
      <xdr:rowOff>148003</xdr:rowOff>
    </xdr:to>
    <xdr:cxnSp macro="">
      <xdr:nvCxnSpPr>
        <xdr:cNvPr id="192" name="直線コネクタ 191"/>
        <xdr:cNvCxnSpPr/>
      </xdr:nvCxnSpPr>
      <xdr:spPr>
        <a:xfrm>
          <a:off x="3225800" y="13857706"/>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141706</xdr:rowOff>
    </xdr:from>
    <xdr:to>
      <xdr:col>4</xdr:col>
      <xdr:colOff>482600</xdr:colOff>
      <xdr:row>80</xdr:row>
      <xdr:rowOff>163629</xdr:rowOff>
    </xdr:to>
    <xdr:cxnSp macro="">
      <xdr:nvCxnSpPr>
        <xdr:cNvPr id="195" name="直線コネクタ 194"/>
        <xdr:cNvCxnSpPr/>
      </xdr:nvCxnSpPr>
      <xdr:spPr>
        <a:xfrm flipV="1">
          <a:off x="2336800" y="1385770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162478</xdr:rowOff>
    </xdr:from>
    <xdr:to>
      <xdr:col>3</xdr:col>
      <xdr:colOff>279400</xdr:colOff>
      <xdr:row>80</xdr:row>
      <xdr:rowOff>163629</xdr:rowOff>
    </xdr:to>
    <xdr:cxnSp macro="">
      <xdr:nvCxnSpPr>
        <xdr:cNvPr id="198" name="直線コネクタ 197"/>
        <xdr:cNvCxnSpPr/>
      </xdr:nvCxnSpPr>
      <xdr:spPr>
        <a:xfrm>
          <a:off x="1447800" y="13878478"/>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105445</xdr:rowOff>
    </xdr:from>
    <xdr:to>
      <xdr:col>7</xdr:col>
      <xdr:colOff>203200</xdr:colOff>
      <xdr:row>81</xdr:row>
      <xdr:rowOff>35595</xdr:rowOff>
    </xdr:to>
    <xdr:sp macro="" textlink="">
      <xdr:nvSpPr>
        <xdr:cNvPr id="208" name="円/楕円 207"/>
        <xdr:cNvSpPr/>
      </xdr:nvSpPr>
      <xdr:spPr>
        <a:xfrm>
          <a:off x="4902200" y="138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26722</xdr:rowOff>
    </xdr:from>
    <xdr:ext cx="762000" cy="259045"/>
    <xdr:sp macro="" textlink="">
      <xdr:nvSpPr>
        <xdr:cNvPr id="209" name="人件費・物件費等の状況該当値テキスト"/>
        <xdr:cNvSpPr txBox="1"/>
      </xdr:nvSpPr>
      <xdr:spPr>
        <a:xfrm>
          <a:off x="5041900" y="1374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97203</xdr:rowOff>
    </xdr:from>
    <xdr:to>
      <xdr:col>6</xdr:col>
      <xdr:colOff>50800</xdr:colOff>
      <xdr:row>81</xdr:row>
      <xdr:rowOff>27353</xdr:rowOff>
    </xdr:to>
    <xdr:sp macro="" textlink="">
      <xdr:nvSpPr>
        <xdr:cNvPr id="210" name="円/楕円 209"/>
        <xdr:cNvSpPr/>
      </xdr:nvSpPr>
      <xdr:spPr>
        <a:xfrm>
          <a:off x="4064000" y="138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37530</xdr:rowOff>
    </xdr:from>
    <xdr:ext cx="736600" cy="259045"/>
    <xdr:sp macro="" textlink="">
      <xdr:nvSpPr>
        <xdr:cNvPr id="211" name="テキスト ボックス 210"/>
        <xdr:cNvSpPr txBox="1"/>
      </xdr:nvSpPr>
      <xdr:spPr>
        <a:xfrm>
          <a:off x="3733800" y="13582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90906</xdr:rowOff>
    </xdr:from>
    <xdr:to>
      <xdr:col>4</xdr:col>
      <xdr:colOff>533400</xdr:colOff>
      <xdr:row>81</xdr:row>
      <xdr:rowOff>21056</xdr:rowOff>
    </xdr:to>
    <xdr:sp macro="" textlink="">
      <xdr:nvSpPr>
        <xdr:cNvPr id="212" name="円/楕円 211"/>
        <xdr:cNvSpPr/>
      </xdr:nvSpPr>
      <xdr:spPr>
        <a:xfrm>
          <a:off x="3175000" y="138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31233</xdr:rowOff>
    </xdr:from>
    <xdr:ext cx="762000" cy="259045"/>
    <xdr:sp macro="" textlink="">
      <xdr:nvSpPr>
        <xdr:cNvPr id="213" name="テキスト ボックス 212"/>
        <xdr:cNvSpPr txBox="1"/>
      </xdr:nvSpPr>
      <xdr:spPr>
        <a:xfrm>
          <a:off x="2844800" y="135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112829</xdr:rowOff>
    </xdr:from>
    <xdr:to>
      <xdr:col>3</xdr:col>
      <xdr:colOff>330200</xdr:colOff>
      <xdr:row>81</xdr:row>
      <xdr:rowOff>42979</xdr:rowOff>
    </xdr:to>
    <xdr:sp macro="" textlink="">
      <xdr:nvSpPr>
        <xdr:cNvPr id="214" name="円/楕円 213"/>
        <xdr:cNvSpPr/>
      </xdr:nvSpPr>
      <xdr:spPr>
        <a:xfrm>
          <a:off x="2286000" y="138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53156</xdr:rowOff>
    </xdr:from>
    <xdr:ext cx="762000" cy="259045"/>
    <xdr:sp macro="" textlink="">
      <xdr:nvSpPr>
        <xdr:cNvPr id="215" name="テキスト ボックス 214"/>
        <xdr:cNvSpPr txBox="1"/>
      </xdr:nvSpPr>
      <xdr:spPr>
        <a:xfrm>
          <a:off x="1955800" y="135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111678</xdr:rowOff>
    </xdr:from>
    <xdr:to>
      <xdr:col>2</xdr:col>
      <xdr:colOff>127000</xdr:colOff>
      <xdr:row>81</xdr:row>
      <xdr:rowOff>41828</xdr:rowOff>
    </xdr:to>
    <xdr:sp macro="" textlink="">
      <xdr:nvSpPr>
        <xdr:cNvPr id="216" name="円/楕円 215"/>
        <xdr:cNvSpPr/>
      </xdr:nvSpPr>
      <xdr:spPr>
        <a:xfrm>
          <a:off x="1397000" y="13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52005</xdr:rowOff>
    </xdr:from>
    <xdr:ext cx="762000" cy="259045"/>
    <xdr:sp macro="" textlink="">
      <xdr:nvSpPr>
        <xdr:cNvPr id="217" name="テキスト ボックス 216"/>
        <xdr:cNvSpPr txBox="1"/>
      </xdr:nvSpPr>
      <xdr:spPr>
        <a:xfrm>
          <a:off x="1066800" y="135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u="none">
              <a:solidFill>
                <a:sysClr val="windowText" lastClr="000000"/>
              </a:solidFill>
              <a:effectLst/>
              <a:latin typeface="+mj-ea"/>
              <a:ea typeface="+mj-ea"/>
            </a:rPr>
            <a:t>　国が</a:t>
          </a:r>
          <a:r>
            <a:rPr lang="en-US" altLang="ja-JP" sz="1100" b="0" u="none">
              <a:solidFill>
                <a:sysClr val="windowText" lastClr="000000"/>
              </a:solidFill>
              <a:effectLst/>
              <a:latin typeface="+mj-ea"/>
              <a:ea typeface="+mj-ea"/>
            </a:rPr>
            <a:t>1</a:t>
          </a:r>
          <a:r>
            <a:rPr lang="ja-JP" altLang="en-US" sz="1100" b="0" u="none">
              <a:solidFill>
                <a:sysClr val="windowText" lastClr="000000"/>
              </a:solidFill>
              <a:effectLst/>
              <a:latin typeface="+mj-ea"/>
              <a:ea typeface="+mj-ea"/>
            </a:rPr>
            <a:t>月に昇給するのに対し、当市では</a:t>
          </a:r>
          <a:r>
            <a:rPr lang="en-US" altLang="ja-JP" sz="1100" b="0" u="none">
              <a:solidFill>
                <a:sysClr val="windowText" lastClr="000000"/>
              </a:solidFill>
              <a:effectLst/>
              <a:latin typeface="+mj-ea"/>
              <a:ea typeface="+mj-ea"/>
            </a:rPr>
            <a:t>4</a:t>
          </a:r>
          <a:r>
            <a:rPr lang="ja-JP" altLang="en-US" sz="1100" b="0" u="none">
              <a:solidFill>
                <a:sysClr val="windowText" lastClr="000000"/>
              </a:solidFill>
              <a:effectLst/>
              <a:latin typeface="+mj-ea"/>
              <a:ea typeface="+mj-ea"/>
            </a:rPr>
            <a:t>月昇給であるため、人事院勧告による給料増額の影響が少なかったため前年度と比較すると</a:t>
          </a:r>
          <a:r>
            <a:rPr lang="en-US" altLang="ja-JP" sz="1100" b="0" u="none">
              <a:solidFill>
                <a:sysClr val="windowText" lastClr="000000"/>
              </a:solidFill>
              <a:effectLst/>
              <a:latin typeface="+mj-ea"/>
              <a:ea typeface="+mj-ea"/>
            </a:rPr>
            <a:t>1.2</a:t>
          </a:r>
          <a:r>
            <a:rPr lang="ja-JP" altLang="en-US" sz="1100" b="0" u="none">
              <a:solidFill>
                <a:sysClr val="windowText" lastClr="000000"/>
              </a:solidFill>
              <a:effectLst/>
              <a:latin typeface="+mj-ea"/>
              <a:ea typeface="+mj-ea"/>
            </a:rPr>
            <a:t>ポイント減少している。</a:t>
          </a:r>
        </a:p>
        <a:p>
          <a:r>
            <a:rPr lang="ja-JP" altLang="en-US" sz="1100" b="0" u="none">
              <a:solidFill>
                <a:sysClr val="windowText" lastClr="000000"/>
              </a:solidFill>
              <a:effectLst/>
              <a:latin typeface="+mj-ea"/>
              <a:ea typeface="+mj-ea"/>
            </a:rPr>
            <a:t>　今後も、勤務成績の昇給への反映なども取り入れ、より職責職務に応じた給与構造となるよう引き続き取り組み、類似団体との均衡を図っていく。</a:t>
          </a:r>
          <a:endParaRPr lang="ja-JP" altLang="ja-JP" sz="1100" b="0" u="none">
            <a:solidFill>
              <a:sysClr val="windowText" lastClr="000000"/>
            </a:solidFill>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146655</xdr:rowOff>
    </xdr:to>
    <xdr:cxnSp macro="">
      <xdr:nvCxnSpPr>
        <xdr:cNvPr id="253" name="直線コネクタ 252"/>
        <xdr:cNvCxnSpPr/>
      </xdr:nvCxnSpPr>
      <xdr:spPr>
        <a:xfrm flipV="1">
          <a:off x="16179800" y="14582018"/>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146655</xdr:rowOff>
    </xdr:from>
    <xdr:to>
      <xdr:col>23</xdr:col>
      <xdr:colOff>406400</xdr:colOff>
      <xdr:row>90</xdr:row>
      <xdr:rowOff>47777</xdr:rowOff>
    </xdr:to>
    <xdr:cxnSp macro="">
      <xdr:nvCxnSpPr>
        <xdr:cNvPr id="256" name="直線コネクタ 255"/>
        <xdr:cNvCxnSpPr/>
      </xdr:nvCxnSpPr>
      <xdr:spPr>
        <a:xfrm flipV="1">
          <a:off x="15290800" y="1471990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47777</xdr:rowOff>
    </xdr:from>
    <xdr:to>
      <xdr:col>22</xdr:col>
      <xdr:colOff>203200</xdr:colOff>
      <xdr:row>90</xdr:row>
      <xdr:rowOff>82248</xdr:rowOff>
    </xdr:to>
    <xdr:cxnSp macro="">
      <xdr:nvCxnSpPr>
        <xdr:cNvPr id="259" name="直線コネクタ 258"/>
        <xdr:cNvCxnSpPr/>
      </xdr:nvCxnSpPr>
      <xdr:spPr>
        <a:xfrm flipV="1">
          <a:off x="14401800" y="154782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90</xdr:row>
      <xdr:rowOff>82248</xdr:rowOff>
    </xdr:to>
    <xdr:cxnSp macro="">
      <xdr:nvCxnSpPr>
        <xdr:cNvPr id="262" name="直線コネクタ 261"/>
        <xdr:cNvCxnSpPr/>
      </xdr:nvCxnSpPr>
      <xdr:spPr>
        <a:xfrm>
          <a:off x="13512800" y="14605000"/>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2" name="円/楕円 271"/>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3"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95855</xdr:rowOff>
    </xdr:from>
    <xdr:to>
      <xdr:col>23</xdr:col>
      <xdr:colOff>457200</xdr:colOff>
      <xdr:row>86</xdr:row>
      <xdr:rowOff>26005</xdr:rowOff>
    </xdr:to>
    <xdr:sp macro="" textlink="">
      <xdr:nvSpPr>
        <xdr:cNvPr id="274" name="円/楕円 273"/>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10782</xdr:rowOff>
    </xdr:from>
    <xdr:ext cx="736600" cy="259045"/>
    <xdr:sp macro="" textlink="">
      <xdr:nvSpPr>
        <xdr:cNvPr id="275" name="テキスト ボックス 274"/>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168427</xdr:rowOff>
    </xdr:from>
    <xdr:to>
      <xdr:col>22</xdr:col>
      <xdr:colOff>254000</xdr:colOff>
      <xdr:row>90</xdr:row>
      <xdr:rowOff>98577</xdr:rowOff>
    </xdr:to>
    <xdr:sp macro="" textlink="">
      <xdr:nvSpPr>
        <xdr:cNvPr id="276" name="円/楕円 275"/>
        <xdr:cNvSpPr/>
      </xdr:nvSpPr>
      <xdr:spPr>
        <a:xfrm>
          <a:off x="15240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83354</xdr:rowOff>
    </xdr:from>
    <xdr:ext cx="762000" cy="259045"/>
    <xdr:sp macro="" textlink="">
      <xdr:nvSpPr>
        <xdr:cNvPr id="277" name="テキスト ボックス 276"/>
        <xdr:cNvSpPr txBox="1"/>
      </xdr:nvSpPr>
      <xdr:spPr>
        <a:xfrm>
          <a:off x="14909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31448</xdr:rowOff>
    </xdr:from>
    <xdr:to>
      <xdr:col>21</xdr:col>
      <xdr:colOff>50800</xdr:colOff>
      <xdr:row>90</xdr:row>
      <xdr:rowOff>133048</xdr:rowOff>
    </xdr:to>
    <xdr:sp macro="" textlink="">
      <xdr:nvSpPr>
        <xdr:cNvPr id="278" name="円/楕円 277"/>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117825</xdr:rowOff>
    </xdr:from>
    <xdr:ext cx="762000" cy="259045"/>
    <xdr:sp macro="" textlink="">
      <xdr:nvSpPr>
        <xdr:cNvPr id="279" name="テキスト ボックス 278"/>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0" name="円/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u="none">
              <a:solidFill>
                <a:sysClr val="windowText" lastClr="000000"/>
              </a:solidFill>
              <a:effectLst/>
              <a:latin typeface="+mj-ea"/>
              <a:ea typeface="+mj-ea"/>
            </a:rPr>
            <a:t>　大幅な早期退職者の増加により職員数は平成</a:t>
          </a:r>
          <a:r>
            <a:rPr lang="en-US" altLang="ja-JP" sz="1100" b="0" u="none">
              <a:solidFill>
                <a:sysClr val="windowText" lastClr="000000"/>
              </a:solidFill>
              <a:effectLst/>
              <a:latin typeface="+mj-ea"/>
              <a:ea typeface="+mj-ea"/>
            </a:rPr>
            <a:t>26</a:t>
          </a:r>
          <a:r>
            <a:rPr lang="ja-JP" altLang="en-US" sz="1100" b="0" u="none">
              <a:solidFill>
                <a:sysClr val="windowText" lastClr="000000"/>
              </a:solidFill>
              <a:effectLst/>
              <a:latin typeface="+mj-ea"/>
              <a:ea typeface="+mj-ea"/>
            </a:rPr>
            <a:t>年度まで減少傾向にある。</a:t>
          </a:r>
          <a:endParaRPr lang="en-US" altLang="ja-JP" sz="1100" b="0" u="none">
            <a:solidFill>
              <a:sysClr val="windowText" lastClr="000000"/>
            </a:solidFill>
            <a:effectLst/>
            <a:latin typeface="+mj-ea"/>
            <a:ea typeface="+mj-ea"/>
          </a:endParaRPr>
        </a:p>
        <a:p>
          <a:r>
            <a:rPr lang="ja-JP" altLang="en-US" sz="1100" b="0" u="none">
              <a:solidFill>
                <a:sysClr val="windowText" lastClr="000000"/>
              </a:solidFill>
              <a:effectLst/>
              <a:latin typeface="+mj-ea"/>
              <a:ea typeface="+mj-ea"/>
            </a:rPr>
            <a:t>　人口が減少していく一方で、将来の定年退職者数を見込み、職員を採用した結果</a:t>
          </a:r>
          <a:r>
            <a:rPr lang="en-US" altLang="ja-JP" sz="1100" b="0" u="none">
              <a:solidFill>
                <a:sysClr val="windowText" lastClr="000000"/>
              </a:solidFill>
              <a:effectLst/>
              <a:latin typeface="+mj-ea"/>
              <a:ea typeface="+mj-ea"/>
            </a:rPr>
            <a:t>､0.32</a:t>
          </a:r>
          <a:r>
            <a:rPr lang="ja-JP" altLang="en-US" sz="1100" b="0" u="none">
              <a:solidFill>
                <a:sysClr val="windowText" lastClr="000000"/>
              </a:solidFill>
              <a:effectLst/>
              <a:latin typeface="+mj-ea"/>
              <a:ea typeface="+mj-ea"/>
            </a:rPr>
            <a:t>人増加した。</a:t>
          </a:r>
        </a:p>
        <a:p>
          <a:r>
            <a:rPr lang="ja-JP" altLang="en-US" sz="1100" b="0" u="none">
              <a:solidFill>
                <a:sysClr val="windowText" lastClr="000000"/>
              </a:solidFill>
              <a:effectLst/>
              <a:latin typeface="+mj-ea"/>
              <a:ea typeface="+mj-ea"/>
            </a:rPr>
            <a:t>　平成</a:t>
          </a:r>
          <a:r>
            <a:rPr lang="en-US" altLang="ja-JP" sz="1100" b="0" u="none">
              <a:solidFill>
                <a:sysClr val="windowText" lastClr="000000"/>
              </a:solidFill>
              <a:effectLst/>
              <a:latin typeface="+mj-ea"/>
              <a:ea typeface="+mj-ea"/>
            </a:rPr>
            <a:t>26</a:t>
          </a:r>
          <a:r>
            <a:rPr lang="ja-JP" altLang="en-US" sz="1100" b="0" u="none">
              <a:solidFill>
                <a:sysClr val="windowText" lastClr="000000"/>
              </a:solidFill>
              <a:effectLst/>
              <a:latin typeface="+mj-ea"/>
              <a:ea typeface="+mj-ea"/>
            </a:rPr>
            <a:t>年度に策定した定員適正化計画に基づき、将来的な人口減少に考慮しつつ、適正な職員数を確保していけるように取り組んでいく。</a:t>
          </a:r>
          <a:endParaRPr lang="ja-JP" altLang="ja-JP" sz="1100" b="0" u="none">
            <a:solidFill>
              <a:sysClr val="windowText" lastClr="000000"/>
            </a:solidFill>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122396</xdr:rowOff>
    </xdr:from>
    <xdr:to>
      <xdr:col>24</xdr:col>
      <xdr:colOff>558800</xdr:colOff>
      <xdr:row>61</xdr:row>
      <xdr:rowOff>170656</xdr:rowOff>
    </xdr:to>
    <xdr:cxnSp macro="">
      <xdr:nvCxnSpPr>
        <xdr:cNvPr id="320" name="直線コネクタ 319"/>
        <xdr:cNvCxnSpPr/>
      </xdr:nvCxnSpPr>
      <xdr:spPr>
        <a:xfrm>
          <a:off x="16179800" y="105808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122396</xdr:rowOff>
    </xdr:from>
    <xdr:to>
      <xdr:col>23</xdr:col>
      <xdr:colOff>406400</xdr:colOff>
      <xdr:row>62</xdr:row>
      <xdr:rowOff>8255</xdr:rowOff>
    </xdr:to>
    <xdr:cxnSp macro="">
      <xdr:nvCxnSpPr>
        <xdr:cNvPr id="323" name="直線コネクタ 322"/>
        <xdr:cNvCxnSpPr/>
      </xdr:nvCxnSpPr>
      <xdr:spPr>
        <a:xfrm flipV="1">
          <a:off x="15290800" y="10580846"/>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xdr:rowOff>
    </xdr:from>
    <xdr:to>
      <xdr:col>22</xdr:col>
      <xdr:colOff>203200</xdr:colOff>
      <xdr:row>62</xdr:row>
      <xdr:rowOff>56515</xdr:rowOff>
    </xdr:to>
    <xdr:cxnSp macro="">
      <xdr:nvCxnSpPr>
        <xdr:cNvPr id="326" name="直線コネクタ 325"/>
        <xdr:cNvCxnSpPr/>
      </xdr:nvCxnSpPr>
      <xdr:spPr>
        <a:xfrm flipV="1">
          <a:off x="14401800" y="106381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56515</xdr:rowOff>
    </xdr:from>
    <xdr:to>
      <xdr:col>21</xdr:col>
      <xdr:colOff>0</xdr:colOff>
      <xdr:row>62</xdr:row>
      <xdr:rowOff>104775</xdr:rowOff>
    </xdr:to>
    <xdr:cxnSp macro="">
      <xdr:nvCxnSpPr>
        <xdr:cNvPr id="329" name="直線コネクタ 328"/>
        <xdr:cNvCxnSpPr/>
      </xdr:nvCxnSpPr>
      <xdr:spPr>
        <a:xfrm flipV="1">
          <a:off x="13512800" y="1068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119856</xdr:rowOff>
    </xdr:from>
    <xdr:to>
      <xdr:col>24</xdr:col>
      <xdr:colOff>609600</xdr:colOff>
      <xdr:row>62</xdr:row>
      <xdr:rowOff>50006</xdr:rowOff>
    </xdr:to>
    <xdr:sp macro="" textlink="">
      <xdr:nvSpPr>
        <xdr:cNvPr id="339" name="円/楕円 338"/>
        <xdr:cNvSpPr/>
      </xdr:nvSpPr>
      <xdr:spPr>
        <a:xfrm>
          <a:off x="16967200" y="105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136383</xdr:rowOff>
    </xdr:from>
    <xdr:ext cx="762000" cy="259045"/>
    <xdr:sp macro="" textlink="">
      <xdr:nvSpPr>
        <xdr:cNvPr id="340" name="定員管理の状況該当値テキスト"/>
        <xdr:cNvSpPr txBox="1"/>
      </xdr:nvSpPr>
      <xdr:spPr>
        <a:xfrm>
          <a:off x="17106900" y="10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71596</xdr:rowOff>
    </xdr:from>
    <xdr:to>
      <xdr:col>23</xdr:col>
      <xdr:colOff>457200</xdr:colOff>
      <xdr:row>62</xdr:row>
      <xdr:rowOff>1746</xdr:rowOff>
    </xdr:to>
    <xdr:sp macro="" textlink="">
      <xdr:nvSpPr>
        <xdr:cNvPr id="341" name="円/楕円 340"/>
        <xdr:cNvSpPr/>
      </xdr:nvSpPr>
      <xdr:spPr>
        <a:xfrm>
          <a:off x="16129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11923</xdr:rowOff>
    </xdr:from>
    <xdr:ext cx="736600" cy="259045"/>
    <xdr:sp macro="" textlink="">
      <xdr:nvSpPr>
        <xdr:cNvPr id="342" name="テキスト ボックス 341"/>
        <xdr:cNvSpPr txBox="1"/>
      </xdr:nvSpPr>
      <xdr:spPr>
        <a:xfrm>
          <a:off x="15798800" y="1029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128905</xdr:rowOff>
    </xdr:from>
    <xdr:to>
      <xdr:col>22</xdr:col>
      <xdr:colOff>254000</xdr:colOff>
      <xdr:row>62</xdr:row>
      <xdr:rowOff>59055</xdr:rowOff>
    </xdr:to>
    <xdr:sp macro="" textlink="">
      <xdr:nvSpPr>
        <xdr:cNvPr id="343" name="円/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44" name="テキスト ボックス 343"/>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45" name="円/楕円 344"/>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92092</xdr:rowOff>
    </xdr:from>
    <xdr:ext cx="762000" cy="259045"/>
    <xdr:sp macro="" textlink="">
      <xdr:nvSpPr>
        <xdr:cNvPr id="346" name="テキスト ボックス 345"/>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53975</xdr:rowOff>
    </xdr:from>
    <xdr:to>
      <xdr:col>19</xdr:col>
      <xdr:colOff>533400</xdr:colOff>
      <xdr:row>62</xdr:row>
      <xdr:rowOff>155575</xdr:rowOff>
    </xdr:to>
    <xdr:sp macro="" textlink="">
      <xdr:nvSpPr>
        <xdr:cNvPr id="347" name="円/楕円 346"/>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165752</xdr:rowOff>
    </xdr:from>
    <xdr:ext cx="762000" cy="259045"/>
    <xdr:sp macro="" textlink="">
      <xdr:nvSpPr>
        <xdr:cNvPr id="348" name="テキスト ボックス 347"/>
        <xdr:cNvSpPr txBox="1"/>
      </xdr:nvSpPr>
      <xdr:spPr>
        <a:xfrm>
          <a:off x="13131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前年度と比較</a:t>
          </a:r>
          <a:r>
            <a:rPr kumimoji="1" lang="ja-JP" altLang="ja-JP" sz="1100">
              <a:solidFill>
                <a:sysClr val="windowText" lastClr="000000"/>
              </a:solidFill>
              <a:effectLst/>
              <a:latin typeface="+mj-ea"/>
              <a:ea typeface="+mj-ea"/>
              <a:cs typeface="+mn-cs"/>
            </a:rPr>
            <a:t>して</a:t>
          </a:r>
          <a:r>
            <a:rPr kumimoji="1" lang="en-US" altLang="ja-JP" sz="1100">
              <a:solidFill>
                <a:sysClr val="windowText" lastClr="000000"/>
              </a:solidFill>
              <a:effectLst/>
              <a:latin typeface="+mj-ea"/>
              <a:ea typeface="+mj-ea"/>
              <a:cs typeface="+mn-cs"/>
            </a:rPr>
            <a:t>0.6</a:t>
          </a:r>
          <a:r>
            <a:rPr kumimoji="1" lang="ja-JP" altLang="en-US" sz="1100">
              <a:solidFill>
                <a:sysClr val="windowText" lastClr="000000"/>
              </a:solidFill>
              <a:effectLst/>
              <a:latin typeface="+mj-ea"/>
              <a:ea typeface="+mj-ea"/>
              <a:cs typeface="+mn-cs"/>
            </a:rPr>
            <a:t>ポイント</a:t>
          </a:r>
          <a:r>
            <a:rPr kumimoji="1" lang="ja-JP" altLang="ja-JP" sz="1100">
              <a:solidFill>
                <a:sysClr val="windowText" lastClr="000000"/>
              </a:solidFill>
              <a:effectLst/>
              <a:latin typeface="+mj-ea"/>
              <a:ea typeface="+mj-ea"/>
              <a:cs typeface="+mn-cs"/>
            </a:rPr>
            <a:t>減少し</a:t>
          </a:r>
          <a:r>
            <a:rPr kumimoji="1" lang="ja-JP" altLang="en-US" sz="1100">
              <a:solidFill>
                <a:sysClr val="windowText" lastClr="000000"/>
              </a:solidFill>
              <a:effectLst/>
              <a:latin typeface="+mj-ea"/>
              <a:ea typeface="+mj-ea"/>
              <a:cs typeface="+mn-cs"/>
            </a:rPr>
            <a:t>ているが</a:t>
          </a:r>
          <a:r>
            <a:rPr kumimoji="1" lang="ja-JP" altLang="ja-JP" sz="1100">
              <a:solidFill>
                <a:sysClr val="windowText" lastClr="000000"/>
              </a:solidFill>
              <a:effectLst/>
              <a:latin typeface="+mj-ea"/>
              <a:ea typeface="+mj-ea"/>
              <a:cs typeface="+mn-cs"/>
            </a:rPr>
            <a:t>、類似団体と比較して</a:t>
          </a:r>
          <a:r>
            <a:rPr kumimoji="1" lang="en-US" altLang="ja-JP" sz="1100">
              <a:solidFill>
                <a:sysClr val="windowText" lastClr="000000"/>
              </a:solidFill>
              <a:effectLst/>
              <a:latin typeface="+mj-ea"/>
              <a:ea typeface="+mj-ea"/>
              <a:cs typeface="+mn-cs"/>
            </a:rPr>
            <a:t>0.4</a:t>
          </a:r>
          <a:r>
            <a:rPr kumimoji="1" lang="ja-JP" altLang="en-US" sz="1100">
              <a:solidFill>
                <a:sysClr val="windowText" lastClr="000000"/>
              </a:solidFill>
              <a:effectLst/>
              <a:latin typeface="+mj-ea"/>
              <a:ea typeface="+mj-ea"/>
              <a:cs typeface="+mn-cs"/>
            </a:rPr>
            <a:t>ポイント高くなっている。小・中学校の統合に伴う施設整備等が概ね終了したが</a:t>
          </a:r>
          <a:r>
            <a:rPr kumimoji="1" lang="ja-JP" altLang="ja-JP" sz="1100">
              <a:solidFill>
                <a:sysClr val="windowText" lastClr="000000"/>
              </a:solidFill>
              <a:effectLst/>
              <a:latin typeface="+mj-ea"/>
              <a:ea typeface="+mj-ea"/>
              <a:cs typeface="+mn-cs"/>
            </a:rPr>
            <a:t>、今後、神立駅周辺整備や</a:t>
          </a:r>
          <a:r>
            <a:rPr kumimoji="1" lang="ja-JP" altLang="en-US" sz="1100">
              <a:solidFill>
                <a:sysClr val="windowText" lastClr="000000"/>
              </a:solidFill>
              <a:effectLst/>
              <a:latin typeface="+mj-ea"/>
              <a:ea typeface="+mj-ea"/>
              <a:cs typeface="+mn-cs"/>
            </a:rPr>
            <a:t>公共施設</a:t>
          </a:r>
          <a:r>
            <a:rPr kumimoji="1" lang="ja-JP" altLang="en-US" sz="1100">
              <a:solidFill>
                <a:schemeClr val="dk1"/>
              </a:solidFill>
              <a:effectLst/>
              <a:latin typeface="+mj-ea"/>
              <a:ea typeface="+mj-ea"/>
              <a:cs typeface="+mn-cs"/>
            </a:rPr>
            <a:t>等マネジメント計画（基本計画）等に基づく</a:t>
          </a:r>
          <a:r>
            <a:rPr kumimoji="1" lang="ja-JP" altLang="ja-JP" sz="1100">
              <a:solidFill>
                <a:schemeClr val="dk1"/>
              </a:solidFill>
              <a:effectLst/>
              <a:latin typeface="+mj-ea"/>
              <a:ea typeface="+mj-ea"/>
              <a:cs typeface="+mn-cs"/>
            </a:rPr>
            <a:t>公共施設の</a:t>
          </a:r>
          <a:r>
            <a:rPr kumimoji="1" lang="ja-JP" altLang="en-US" sz="1100">
              <a:solidFill>
                <a:schemeClr val="dk1"/>
              </a:solidFill>
              <a:effectLst/>
              <a:latin typeface="+mj-ea"/>
              <a:ea typeface="+mj-ea"/>
              <a:cs typeface="+mn-cs"/>
            </a:rPr>
            <a:t>課題として施設の効率的で効果的な維持管理を検討し、統廃合を踏まえた施設のあり方を考えていくことになる</a:t>
          </a:r>
          <a:r>
            <a:rPr kumimoji="1" lang="ja-JP" altLang="ja-JP" sz="1100">
              <a:solidFill>
                <a:schemeClr val="dk1"/>
              </a:solidFill>
              <a:effectLst/>
              <a:latin typeface="+mj-ea"/>
              <a:ea typeface="+mj-ea"/>
              <a:cs typeface="+mn-cs"/>
            </a:rPr>
            <a:t>など大型事業が</a:t>
          </a:r>
          <a:r>
            <a:rPr kumimoji="1" lang="ja-JP" altLang="en-US" sz="1100">
              <a:solidFill>
                <a:schemeClr val="dk1"/>
              </a:solidFill>
              <a:effectLst/>
              <a:latin typeface="+mj-ea"/>
              <a:ea typeface="+mj-ea"/>
              <a:cs typeface="+mn-cs"/>
            </a:rPr>
            <a:t>継続的に</a:t>
          </a:r>
          <a:r>
            <a:rPr kumimoji="1" lang="ja-JP" altLang="ja-JP" sz="1100">
              <a:solidFill>
                <a:schemeClr val="dk1"/>
              </a:solidFill>
              <a:effectLst/>
              <a:latin typeface="+mj-ea"/>
              <a:ea typeface="+mj-ea"/>
              <a:cs typeface="+mn-cs"/>
            </a:rPr>
            <a:t>見込まれるため、上昇傾向になっていくと考えられる。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投資的経費の財源については将来的な負担を考慮しつつ、緊急性や住民ニーズを的確に把握し、事業の選択及び先送りなど年度間の平準化を図り、実質公債費比率の急激な上昇を抑える。</a:t>
          </a:r>
          <a:endParaRPr lang="ja-JP" altLang="ja-JP" sz="14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68156</xdr:rowOff>
    </xdr:to>
    <xdr:cxnSp macro="">
      <xdr:nvCxnSpPr>
        <xdr:cNvPr id="382" name="直線コネクタ 381"/>
        <xdr:cNvCxnSpPr/>
      </xdr:nvCxnSpPr>
      <xdr:spPr>
        <a:xfrm flipV="1">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108373</xdr:rowOff>
    </xdr:to>
    <xdr:cxnSp macro="">
      <xdr:nvCxnSpPr>
        <xdr:cNvPr id="385" name="直線コネクタ 384"/>
        <xdr:cNvCxnSpPr/>
      </xdr:nvCxnSpPr>
      <xdr:spPr>
        <a:xfrm flipV="1">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108373</xdr:rowOff>
    </xdr:to>
    <xdr:cxnSp macro="">
      <xdr:nvCxnSpPr>
        <xdr:cNvPr id="388" name="直線コネクタ 387"/>
        <xdr:cNvCxnSpPr/>
      </xdr:nvCxnSpPr>
      <xdr:spPr>
        <a:xfrm>
          <a:off x="14401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92287</xdr:rowOff>
    </xdr:to>
    <xdr:cxnSp macro="">
      <xdr:nvCxnSpPr>
        <xdr:cNvPr id="391" name="直線コネクタ 390"/>
        <xdr:cNvCxnSpPr/>
      </xdr:nvCxnSpPr>
      <xdr:spPr>
        <a:xfrm>
          <a:off x="13512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1" name="円/楕円 400"/>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112623</xdr:rowOff>
    </xdr:from>
    <xdr:ext cx="762000" cy="259045"/>
    <xdr:sp macro="" textlink="">
      <xdr:nvSpPr>
        <xdr:cNvPr id="402"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3" name="円/楕円 402"/>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4" name="テキスト ボックス 40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5" name="円/楕円 404"/>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406" name="テキスト ボックス 405"/>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7" name="円/楕円 406"/>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8" name="テキスト ボックス 40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9" name="円/楕円 40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0" name="テキスト ボックス 40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前年度数値と比較すると</a:t>
          </a:r>
          <a:r>
            <a:rPr kumimoji="1" lang="en-US" altLang="ja-JP" sz="1100">
              <a:solidFill>
                <a:sysClr val="windowText" lastClr="000000"/>
              </a:solidFill>
              <a:effectLst/>
              <a:latin typeface="+mj-ea"/>
              <a:ea typeface="+mj-ea"/>
              <a:cs typeface="+mn-cs"/>
            </a:rPr>
            <a:t>10.7</a:t>
          </a:r>
          <a:r>
            <a:rPr kumimoji="1" lang="ja-JP" altLang="en-US" sz="1100">
              <a:solidFill>
                <a:sysClr val="windowText" lastClr="000000"/>
              </a:solidFill>
              <a:effectLst/>
              <a:latin typeface="+mj-ea"/>
              <a:ea typeface="+mj-ea"/>
              <a:cs typeface="+mn-cs"/>
            </a:rPr>
            <a:t>ポイント減少</a:t>
          </a:r>
          <a:r>
            <a:rPr kumimoji="1" lang="ja-JP" altLang="ja-JP" sz="1100">
              <a:solidFill>
                <a:sysClr val="windowText" lastClr="000000"/>
              </a:solidFill>
              <a:effectLst/>
              <a:latin typeface="+mj-ea"/>
              <a:ea typeface="+mj-ea"/>
              <a:cs typeface="+mn-cs"/>
            </a:rPr>
            <a:t>している。これは、充当可能基金である</a:t>
          </a:r>
          <a:r>
            <a:rPr kumimoji="1" lang="ja-JP" altLang="en-US" sz="1100">
              <a:solidFill>
                <a:sysClr val="windowText" lastClr="000000"/>
              </a:solidFill>
              <a:effectLst/>
              <a:latin typeface="+mj-ea"/>
              <a:ea typeface="+mj-ea"/>
              <a:cs typeface="+mn-cs"/>
            </a:rPr>
            <a:t>減債</a:t>
          </a:r>
          <a:r>
            <a:rPr kumimoji="1" lang="ja-JP" altLang="ja-JP" sz="1100">
              <a:solidFill>
                <a:sysClr val="windowText" lastClr="000000"/>
              </a:solidFill>
              <a:effectLst/>
              <a:latin typeface="+mj-ea"/>
              <a:ea typeface="+mj-ea"/>
              <a:cs typeface="+mn-cs"/>
            </a:rPr>
            <a:t>基金が</a:t>
          </a:r>
          <a:r>
            <a:rPr kumimoji="1" lang="en-US" altLang="ja-JP" sz="1100">
              <a:solidFill>
                <a:sysClr val="windowText" lastClr="000000"/>
              </a:solidFill>
              <a:effectLst/>
              <a:latin typeface="+mj-ea"/>
              <a:ea typeface="+mj-ea"/>
              <a:cs typeface="+mn-cs"/>
            </a:rPr>
            <a:t>639,721</a:t>
          </a:r>
          <a:r>
            <a:rPr kumimoji="1" lang="ja-JP" altLang="ja-JP" sz="1100">
              <a:solidFill>
                <a:sysClr val="windowText" lastClr="000000"/>
              </a:solidFill>
              <a:effectLst/>
              <a:latin typeface="+mj-ea"/>
              <a:ea typeface="+mj-ea"/>
              <a:cs typeface="+mn-cs"/>
            </a:rPr>
            <a:t>千円増加したことが大きな要因と考えられる。また、地方債現在高について、既往債の比較的交付税措置が少ない地方債の債務が減るなか、合併特例債など交付税措置の高い地方債の割合が増加したことも減少要因となっている。</a:t>
          </a:r>
          <a:endParaRPr kumimoji="1" lang="en-US" altLang="ja-JP" sz="1100">
            <a:solidFill>
              <a:sysClr val="windowText" lastClr="000000"/>
            </a:solidFill>
            <a:effectLst/>
            <a:latin typeface="+mj-ea"/>
            <a:ea typeface="+mj-ea"/>
            <a:cs typeface="+mn-cs"/>
          </a:endParaRPr>
        </a:p>
        <a:p>
          <a:r>
            <a:rPr kumimoji="1" lang="ja-JP" altLang="en-US" sz="1100">
              <a:solidFill>
                <a:sysClr val="windowText" lastClr="000000"/>
              </a:solidFill>
              <a:effectLst/>
              <a:latin typeface="+mj-ea"/>
              <a:ea typeface="+mj-ea"/>
              <a:cs typeface="+mn-cs"/>
            </a:rPr>
            <a:t>　</a:t>
          </a:r>
          <a:r>
            <a:rPr kumimoji="1" lang="ja-JP" altLang="ja-JP" sz="1100">
              <a:solidFill>
                <a:sysClr val="windowText" lastClr="000000"/>
              </a:solidFill>
              <a:effectLst/>
              <a:latin typeface="+mj-ea"/>
              <a:ea typeface="+mj-ea"/>
              <a:cs typeface="+mn-cs"/>
            </a:rPr>
            <a:t>しかしながら、類似団体と比較すると</a:t>
          </a:r>
          <a:r>
            <a:rPr kumimoji="1" lang="en-US" altLang="ja-JP" sz="1100">
              <a:solidFill>
                <a:sysClr val="windowText" lastClr="000000"/>
              </a:solidFill>
              <a:effectLst/>
              <a:latin typeface="+mj-ea"/>
              <a:ea typeface="+mj-ea"/>
              <a:cs typeface="+mn-cs"/>
            </a:rPr>
            <a:t>37.5</a:t>
          </a:r>
          <a:r>
            <a:rPr kumimoji="1" lang="ja-JP" altLang="en-US" sz="1100">
              <a:solidFill>
                <a:sysClr val="windowText" lastClr="000000"/>
              </a:solidFill>
              <a:effectLst/>
              <a:latin typeface="+mj-ea"/>
              <a:ea typeface="+mj-ea"/>
              <a:cs typeface="+mn-cs"/>
            </a:rPr>
            <a:t>ポイント</a:t>
          </a:r>
          <a:r>
            <a:rPr kumimoji="1" lang="ja-JP" altLang="ja-JP" sz="1100">
              <a:solidFill>
                <a:sysClr val="windowText" lastClr="000000"/>
              </a:solidFill>
              <a:effectLst/>
              <a:latin typeface="+mj-ea"/>
              <a:ea typeface="+mj-ea"/>
              <a:cs typeface="+mn-cs"/>
            </a:rPr>
            <a:t>高い</a:t>
          </a:r>
          <a:r>
            <a:rPr kumimoji="1" lang="ja-JP" altLang="ja-JP" sz="1100">
              <a:solidFill>
                <a:schemeClr val="dk1"/>
              </a:solidFill>
              <a:effectLst/>
              <a:latin typeface="+mj-ea"/>
              <a:ea typeface="+mj-ea"/>
              <a:cs typeface="+mn-cs"/>
            </a:rPr>
            <a:t>状況であり、県内でも比較的高い割合となっていることから、</a:t>
          </a:r>
          <a:r>
            <a:rPr kumimoji="1" lang="ja-JP" altLang="en-US" sz="1100">
              <a:solidFill>
                <a:schemeClr val="dk1"/>
              </a:solidFill>
              <a:effectLst/>
              <a:latin typeface="+mj-ea"/>
              <a:ea typeface="+mj-ea"/>
              <a:cs typeface="+mn-cs"/>
            </a:rPr>
            <a:t>公共施設等の適正化等を含めながら、起債事業全体の見直し、平準化・抑制を図りつつ、事務の効率化など業務改善を推進し、財政の健全化に努める。</a:t>
          </a:r>
          <a:endParaRPr lang="ja-JP" altLang="ja-JP" sz="14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148548</xdr:rowOff>
    </xdr:from>
    <xdr:to>
      <xdr:col>24</xdr:col>
      <xdr:colOff>558800</xdr:colOff>
      <xdr:row>18</xdr:row>
      <xdr:rowOff>63161</xdr:rowOff>
    </xdr:to>
    <xdr:cxnSp macro="">
      <xdr:nvCxnSpPr>
        <xdr:cNvPr id="444" name="直線コネクタ 443"/>
        <xdr:cNvCxnSpPr/>
      </xdr:nvCxnSpPr>
      <xdr:spPr>
        <a:xfrm flipV="1">
          <a:off x="16179800" y="3063198"/>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63161</xdr:rowOff>
    </xdr:from>
    <xdr:to>
      <xdr:col>23</xdr:col>
      <xdr:colOff>406400</xdr:colOff>
      <xdr:row>18</xdr:row>
      <xdr:rowOff>170942</xdr:rowOff>
    </xdr:to>
    <xdr:cxnSp macro="">
      <xdr:nvCxnSpPr>
        <xdr:cNvPr id="447" name="直線コネクタ 446"/>
        <xdr:cNvCxnSpPr/>
      </xdr:nvCxnSpPr>
      <xdr:spPr>
        <a:xfrm flipV="1">
          <a:off x="15290800" y="314926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170942</xdr:rowOff>
    </xdr:from>
    <xdr:to>
      <xdr:col>22</xdr:col>
      <xdr:colOff>203200</xdr:colOff>
      <xdr:row>19</xdr:row>
      <xdr:rowOff>28448</xdr:rowOff>
    </xdr:to>
    <xdr:cxnSp macro="">
      <xdr:nvCxnSpPr>
        <xdr:cNvPr id="450" name="直線コネクタ 449"/>
        <xdr:cNvCxnSpPr/>
      </xdr:nvCxnSpPr>
      <xdr:spPr>
        <a:xfrm flipV="1">
          <a:off x="14401800" y="325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28448</xdr:rowOff>
    </xdr:from>
    <xdr:to>
      <xdr:col>21</xdr:col>
      <xdr:colOff>0</xdr:colOff>
      <xdr:row>19</xdr:row>
      <xdr:rowOff>36491</xdr:rowOff>
    </xdr:to>
    <xdr:cxnSp macro="">
      <xdr:nvCxnSpPr>
        <xdr:cNvPr id="453" name="直線コネクタ 452"/>
        <xdr:cNvCxnSpPr/>
      </xdr:nvCxnSpPr>
      <xdr:spPr>
        <a:xfrm flipV="1">
          <a:off x="13512800" y="328599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97748</xdr:rowOff>
    </xdr:from>
    <xdr:to>
      <xdr:col>24</xdr:col>
      <xdr:colOff>609600</xdr:colOff>
      <xdr:row>18</xdr:row>
      <xdr:rowOff>27898</xdr:rowOff>
    </xdr:to>
    <xdr:sp macro="" textlink="">
      <xdr:nvSpPr>
        <xdr:cNvPr id="463" name="円/楕円 462"/>
        <xdr:cNvSpPr/>
      </xdr:nvSpPr>
      <xdr:spPr>
        <a:xfrm>
          <a:off x="169672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69825</xdr:rowOff>
    </xdr:from>
    <xdr:ext cx="762000" cy="259045"/>
    <xdr:sp macro="" textlink="">
      <xdr:nvSpPr>
        <xdr:cNvPr id="464" name="将来負担の状況該当値テキスト"/>
        <xdr:cNvSpPr txBox="1"/>
      </xdr:nvSpPr>
      <xdr:spPr>
        <a:xfrm>
          <a:off x="17106900" y="298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12361</xdr:rowOff>
    </xdr:from>
    <xdr:to>
      <xdr:col>23</xdr:col>
      <xdr:colOff>457200</xdr:colOff>
      <xdr:row>18</xdr:row>
      <xdr:rowOff>113961</xdr:rowOff>
    </xdr:to>
    <xdr:sp macro="" textlink="">
      <xdr:nvSpPr>
        <xdr:cNvPr id="465" name="円/楕円 464"/>
        <xdr:cNvSpPr/>
      </xdr:nvSpPr>
      <xdr:spPr>
        <a:xfrm>
          <a:off x="16129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98738</xdr:rowOff>
    </xdr:from>
    <xdr:ext cx="736600" cy="259045"/>
    <xdr:sp macro="" textlink="">
      <xdr:nvSpPr>
        <xdr:cNvPr id="466" name="テキスト ボックス 465"/>
        <xdr:cNvSpPr txBox="1"/>
      </xdr:nvSpPr>
      <xdr:spPr>
        <a:xfrm>
          <a:off x="15798800" y="31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120142</xdr:rowOff>
    </xdr:from>
    <xdr:to>
      <xdr:col>22</xdr:col>
      <xdr:colOff>254000</xdr:colOff>
      <xdr:row>19</xdr:row>
      <xdr:rowOff>50292</xdr:rowOff>
    </xdr:to>
    <xdr:sp macro="" textlink="">
      <xdr:nvSpPr>
        <xdr:cNvPr id="467" name="円/楕円 466"/>
        <xdr:cNvSpPr/>
      </xdr:nvSpPr>
      <xdr:spPr>
        <a:xfrm>
          <a:off x="15240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35069</xdr:rowOff>
    </xdr:from>
    <xdr:ext cx="762000" cy="259045"/>
    <xdr:sp macro="" textlink="">
      <xdr:nvSpPr>
        <xdr:cNvPr id="468" name="テキスト ボックス 467"/>
        <xdr:cNvSpPr txBox="1"/>
      </xdr:nvSpPr>
      <xdr:spPr>
        <a:xfrm>
          <a:off x="14909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149098</xdr:rowOff>
    </xdr:from>
    <xdr:to>
      <xdr:col>21</xdr:col>
      <xdr:colOff>50800</xdr:colOff>
      <xdr:row>19</xdr:row>
      <xdr:rowOff>79248</xdr:rowOff>
    </xdr:to>
    <xdr:sp macro="" textlink="">
      <xdr:nvSpPr>
        <xdr:cNvPr id="469" name="円/楕円 468"/>
        <xdr:cNvSpPr/>
      </xdr:nvSpPr>
      <xdr:spPr>
        <a:xfrm>
          <a:off x="14351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64025</xdr:rowOff>
    </xdr:from>
    <xdr:ext cx="762000" cy="259045"/>
    <xdr:sp macro="" textlink="">
      <xdr:nvSpPr>
        <xdr:cNvPr id="470" name="テキスト ボックス 469"/>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157141</xdr:rowOff>
    </xdr:from>
    <xdr:to>
      <xdr:col>19</xdr:col>
      <xdr:colOff>533400</xdr:colOff>
      <xdr:row>19</xdr:row>
      <xdr:rowOff>87292</xdr:rowOff>
    </xdr:to>
    <xdr:sp macro="" textlink="">
      <xdr:nvSpPr>
        <xdr:cNvPr id="471" name="円/楕円 470"/>
        <xdr:cNvSpPr/>
      </xdr:nvSpPr>
      <xdr:spPr>
        <a:xfrm>
          <a:off x="13462000" y="3243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72068</xdr:rowOff>
    </xdr:from>
    <xdr:ext cx="762000" cy="259045"/>
    <xdr:sp macro="" textlink="">
      <xdr:nvSpPr>
        <xdr:cNvPr id="472" name="テキスト ボックス 471"/>
        <xdr:cNvSpPr txBox="1"/>
      </xdr:nvSpPr>
      <xdr:spPr>
        <a:xfrm>
          <a:off x="13131800" y="332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43,575
42,537
156.60
17,236,378
16,180,348
800,056
10,702,652
19,188,737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en-US" sz="1100">
              <a:solidFill>
                <a:sysClr val="windowText" lastClr="000000"/>
              </a:solidFill>
              <a:effectLst/>
              <a:latin typeface="+mj-ea"/>
              <a:ea typeface="+mj-ea"/>
              <a:cs typeface="+mn-cs"/>
            </a:rPr>
            <a:t>平成</a:t>
          </a:r>
          <a:r>
            <a:rPr kumimoji="1" lang="en-US" altLang="ja-JP" sz="1100">
              <a:solidFill>
                <a:sysClr val="windowText" lastClr="000000"/>
              </a:solidFill>
              <a:effectLst/>
              <a:latin typeface="+mj-ea"/>
              <a:ea typeface="+mj-ea"/>
              <a:cs typeface="+mn-cs"/>
            </a:rPr>
            <a:t>26</a:t>
          </a:r>
          <a:r>
            <a:rPr kumimoji="1" lang="ja-JP" altLang="en-US" sz="1100">
              <a:solidFill>
                <a:sysClr val="windowText" lastClr="000000"/>
              </a:solidFill>
              <a:effectLst/>
              <a:latin typeface="+mj-ea"/>
              <a:ea typeface="+mj-ea"/>
              <a:cs typeface="+mn-cs"/>
            </a:rPr>
            <a:t>年度においては、</a:t>
          </a:r>
          <a:r>
            <a:rPr kumimoji="1" lang="ja-JP" altLang="ja-JP" sz="1100">
              <a:solidFill>
                <a:sysClr val="windowText" lastClr="000000"/>
              </a:solidFill>
              <a:effectLst/>
              <a:latin typeface="+mj-ea"/>
              <a:ea typeface="+mj-ea"/>
              <a:cs typeface="+mn-cs"/>
            </a:rPr>
            <a:t>定年退職に加え大幅な早期退職者の増加</a:t>
          </a:r>
          <a:r>
            <a:rPr kumimoji="1" lang="ja-JP" altLang="en-US" sz="1100">
              <a:solidFill>
                <a:sysClr val="windowText" lastClr="000000"/>
              </a:solidFill>
              <a:effectLst/>
              <a:latin typeface="+mj-ea"/>
              <a:ea typeface="+mj-ea"/>
              <a:cs typeface="+mn-cs"/>
            </a:rPr>
            <a:t>の影響</a:t>
          </a:r>
          <a:r>
            <a:rPr kumimoji="1" lang="ja-JP" altLang="ja-JP" sz="1100">
              <a:solidFill>
                <a:sysClr val="windowText" lastClr="000000"/>
              </a:solidFill>
              <a:effectLst/>
              <a:latin typeface="+mj-ea"/>
              <a:ea typeface="+mj-ea"/>
              <a:cs typeface="+mn-cs"/>
            </a:rPr>
            <a:t>により、前年度と比較すると</a:t>
          </a:r>
          <a:r>
            <a:rPr kumimoji="1" lang="en-US" altLang="ja-JP" sz="1100">
              <a:solidFill>
                <a:sysClr val="windowText" lastClr="000000"/>
              </a:solidFill>
              <a:effectLst/>
              <a:latin typeface="+mj-ea"/>
              <a:ea typeface="+mj-ea"/>
              <a:cs typeface="+mn-cs"/>
            </a:rPr>
            <a:t>3.4</a:t>
          </a:r>
          <a:r>
            <a:rPr kumimoji="1" lang="ja-JP" altLang="en-US" sz="1100">
              <a:solidFill>
                <a:sysClr val="windowText" lastClr="000000"/>
              </a:solidFill>
              <a:effectLst/>
              <a:latin typeface="+mj-ea"/>
              <a:ea typeface="+mj-ea"/>
              <a:cs typeface="+mn-cs"/>
            </a:rPr>
            <a:t>ポイント下がっている</a:t>
          </a:r>
          <a:r>
            <a:rPr kumimoji="1" lang="ja-JP" altLang="ja-JP" sz="1100">
              <a:solidFill>
                <a:sysClr val="windowText" lastClr="000000"/>
              </a:solidFill>
              <a:effectLst/>
              <a:latin typeface="+mj-ea"/>
              <a:ea typeface="+mj-ea"/>
              <a:cs typeface="+mn-cs"/>
            </a:rPr>
            <a:t>。類似団体</a:t>
          </a:r>
          <a:r>
            <a:rPr kumimoji="1" lang="ja-JP" altLang="en-US" sz="1100">
              <a:solidFill>
                <a:sysClr val="windowText" lastClr="000000"/>
              </a:solidFill>
              <a:effectLst/>
              <a:latin typeface="+mj-ea"/>
              <a:ea typeface="+mj-ea"/>
              <a:cs typeface="+mn-cs"/>
            </a:rPr>
            <a:t>との</a:t>
          </a:r>
          <a:r>
            <a:rPr kumimoji="1" lang="ja-JP" altLang="ja-JP" sz="1100">
              <a:solidFill>
                <a:sysClr val="windowText" lastClr="000000"/>
              </a:solidFill>
              <a:effectLst/>
              <a:latin typeface="+mj-ea"/>
              <a:ea typeface="+mj-ea"/>
              <a:cs typeface="+mn-cs"/>
            </a:rPr>
            <a:t>比較</a:t>
          </a:r>
          <a:r>
            <a:rPr kumimoji="1" lang="ja-JP" altLang="en-US" sz="1100">
              <a:solidFill>
                <a:sysClr val="windowText" lastClr="000000"/>
              </a:solidFill>
              <a:effectLst/>
              <a:latin typeface="+mj-ea"/>
              <a:ea typeface="+mj-ea"/>
              <a:cs typeface="+mn-cs"/>
            </a:rPr>
            <a:t>では</a:t>
          </a:r>
          <a:r>
            <a:rPr kumimoji="1" lang="en-US" altLang="ja-JP" sz="1100">
              <a:solidFill>
                <a:sysClr val="windowText" lastClr="000000"/>
              </a:solidFill>
              <a:effectLst/>
              <a:latin typeface="+mj-ea"/>
              <a:ea typeface="+mj-ea"/>
              <a:cs typeface="+mn-cs"/>
            </a:rPr>
            <a:t>3.4</a:t>
          </a:r>
          <a:r>
            <a:rPr kumimoji="1" lang="ja-JP" altLang="en-US" sz="1100">
              <a:solidFill>
                <a:sysClr val="windowText" lastClr="000000"/>
              </a:solidFill>
              <a:effectLst/>
              <a:latin typeface="+mj-ea"/>
              <a:ea typeface="+mj-ea"/>
              <a:cs typeface="+mn-cs"/>
            </a:rPr>
            <a:t>ポイント高くなっており、主な要因としては、</a:t>
          </a:r>
          <a:r>
            <a:rPr kumimoji="1" lang="ja-JP" altLang="ja-JP" sz="1100">
              <a:solidFill>
                <a:sysClr val="windowText" lastClr="000000"/>
              </a:solidFill>
              <a:effectLst/>
              <a:latin typeface="+mj-ea"/>
              <a:ea typeface="+mj-ea"/>
              <a:cs typeface="+mn-cs"/>
            </a:rPr>
            <a:t>消防や児童福祉にかかる業務が、財政基盤の割合に比べ比較的高いことが考えられる。</a:t>
          </a:r>
          <a:endParaRPr lang="ja-JP" altLang="ja-JP">
            <a:solidFill>
              <a:sysClr val="windowText" lastClr="000000"/>
            </a:solidFill>
            <a:effectLst/>
            <a:latin typeface="+mj-ea"/>
            <a:ea typeface="+mj-ea"/>
          </a:endParaRPr>
        </a:p>
        <a:p>
          <a:pPr rtl="0"/>
          <a:r>
            <a:rPr lang="ja-JP" altLang="en-US" sz="1100" b="0" i="0" baseline="0">
              <a:solidFill>
                <a:sysClr val="windowText" lastClr="000000"/>
              </a:solidFill>
              <a:effectLst/>
              <a:latin typeface="+mj-ea"/>
              <a:ea typeface="+mj-ea"/>
              <a:cs typeface="+mn-cs"/>
            </a:rPr>
            <a:t>　</a:t>
          </a:r>
          <a:r>
            <a:rPr lang="ja-JP" altLang="ja-JP" sz="1100" b="0" i="0" baseline="0">
              <a:solidFill>
                <a:sysClr val="windowText" lastClr="000000"/>
              </a:solidFill>
              <a:effectLst/>
              <a:latin typeface="+mj-ea"/>
              <a:ea typeface="+mj-ea"/>
              <a:cs typeface="+mn-cs"/>
            </a:rPr>
            <a:t>引き続き、定員適正化計画に基づき、適正な定員管理を進めるとともに</a:t>
          </a:r>
          <a:r>
            <a:rPr lang="ja-JP" altLang="ja-JP" sz="1100" b="0" i="0" baseline="0">
              <a:solidFill>
                <a:schemeClr val="dk1"/>
              </a:solidFill>
              <a:effectLst/>
              <a:latin typeface="+mj-ea"/>
              <a:ea typeface="+mj-ea"/>
              <a:cs typeface="+mn-cs"/>
            </a:rPr>
            <a:t>、民間委託・指定管理者制度の推進などを図りながら、人件費の削減に努めていく。</a:t>
          </a:r>
          <a:endParaRPr lang="ja-JP" altLang="ja-JP" sz="14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79375</xdr:rowOff>
    </xdr:from>
    <xdr:to>
      <xdr:col>7</xdr:col>
      <xdr:colOff>15875</xdr:colOff>
      <xdr:row>41</xdr:row>
      <xdr:rowOff>22225</xdr:rowOff>
    </xdr:to>
    <xdr:cxnSp macro="">
      <xdr:nvCxnSpPr>
        <xdr:cNvPr id="63" name="直線コネクタ 62"/>
        <xdr:cNvCxnSpPr/>
      </xdr:nvCxnSpPr>
      <xdr:spPr>
        <a:xfrm flipV="1">
          <a:off x="4826000" y="57372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165752</xdr:rowOff>
    </xdr:from>
    <xdr:ext cx="762000" cy="259045"/>
    <xdr:sp macro="" textlink="">
      <xdr:nvSpPr>
        <xdr:cNvPr id="64" name="人件費最小値テキスト"/>
        <xdr:cNvSpPr txBox="1"/>
      </xdr:nvSpPr>
      <xdr:spPr>
        <a:xfrm>
          <a:off x="4914900" y="70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41</xdr:row>
      <xdr:rowOff>22225</xdr:rowOff>
    </xdr:from>
    <xdr:to>
      <xdr:col>7</xdr:col>
      <xdr:colOff>104775</xdr:colOff>
      <xdr:row>41</xdr:row>
      <xdr:rowOff>22225</xdr:rowOff>
    </xdr:to>
    <xdr:cxnSp macro="">
      <xdr:nvCxnSpPr>
        <xdr:cNvPr id="65" name="直線コネクタ 64"/>
        <xdr:cNvCxnSpPr/>
      </xdr:nvCxnSpPr>
      <xdr:spPr>
        <a:xfrm>
          <a:off x="4737100" y="70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165752</xdr:rowOff>
    </xdr:from>
    <xdr:ext cx="762000" cy="259045"/>
    <xdr:sp macro="" textlink="">
      <xdr:nvSpPr>
        <xdr:cNvPr id="66"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79375</xdr:rowOff>
    </xdr:from>
    <xdr:to>
      <xdr:col>7</xdr:col>
      <xdr:colOff>104775</xdr:colOff>
      <xdr:row>33</xdr:row>
      <xdr:rowOff>79375</xdr:rowOff>
    </xdr:to>
    <xdr:cxnSp macro="">
      <xdr:nvCxnSpPr>
        <xdr:cNvPr id="67" name="直線コネクタ 66"/>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40</xdr:row>
      <xdr:rowOff>146050</xdr:rowOff>
    </xdr:to>
    <xdr:cxnSp macro="">
      <xdr:nvCxnSpPr>
        <xdr:cNvPr id="68" name="直線コネクタ 67"/>
        <xdr:cNvCxnSpPr/>
      </xdr:nvCxnSpPr>
      <xdr:spPr>
        <a:xfrm flipV="1">
          <a:off x="3987800" y="66802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146050</xdr:rowOff>
    </xdr:from>
    <xdr:to>
      <xdr:col>5</xdr:col>
      <xdr:colOff>549275</xdr:colOff>
      <xdr:row>41</xdr:row>
      <xdr:rowOff>60325</xdr:rowOff>
    </xdr:to>
    <xdr:cxnSp macro="">
      <xdr:nvCxnSpPr>
        <xdr:cNvPr id="71" name="直線コネクタ 70"/>
        <xdr:cNvCxnSpPr/>
      </xdr:nvCxnSpPr>
      <xdr:spPr>
        <a:xfrm flipV="1">
          <a:off x="3098800" y="7004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123825</xdr:rowOff>
    </xdr:from>
    <xdr:to>
      <xdr:col>5</xdr:col>
      <xdr:colOff>600075</xdr:colOff>
      <xdr:row>37</xdr:row>
      <xdr:rowOff>53975</xdr:rowOff>
    </xdr:to>
    <xdr:sp macro="" textlink="">
      <xdr:nvSpPr>
        <xdr:cNvPr id="72" name="フローチャート : 判断 71"/>
        <xdr:cNvSpPr/>
      </xdr:nvSpPr>
      <xdr:spPr>
        <a:xfrm>
          <a:off x="3937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64152</xdr:rowOff>
    </xdr:from>
    <xdr:ext cx="736600" cy="259045"/>
    <xdr:sp macro="" textlink="">
      <xdr:nvSpPr>
        <xdr:cNvPr id="73" name="テキスト ボックス 72"/>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60325</xdr:rowOff>
    </xdr:from>
    <xdr:to>
      <xdr:col>4</xdr:col>
      <xdr:colOff>346075</xdr:colOff>
      <xdr:row>41</xdr:row>
      <xdr:rowOff>117475</xdr:rowOff>
    </xdr:to>
    <xdr:cxnSp macro="">
      <xdr:nvCxnSpPr>
        <xdr:cNvPr id="74" name="直線コネクタ 73"/>
        <xdr:cNvCxnSpPr/>
      </xdr:nvCxnSpPr>
      <xdr:spPr>
        <a:xfrm flipV="1">
          <a:off x="2209800" y="7089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28575</xdr:rowOff>
    </xdr:from>
    <xdr:to>
      <xdr:col>4</xdr:col>
      <xdr:colOff>396875</xdr:colOff>
      <xdr:row>37</xdr:row>
      <xdr:rowOff>130175</xdr:rowOff>
    </xdr:to>
    <xdr:sp macro="" textlink="">
      <xdr:nvSpPr>
        <xdr:cNvPr id="75" name="フローチャート : 判断 74"/>
        <xdr:cNvSpPr/>
      </xdr:nvSpPr>
      <xdr:spPr>
        <a:xfrm>
          <a:off x="3048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140352</xdr:rowOff>
    </xdr:from>
    <xdr:ext cx="762000" cy="259045"/>
    <xdr:sp macro="" textlink="">
      <xdr:nvSpPr>
        <xdr:cNvPr id="76" name="テキスト ボックス 75"/>
        <xdr:cNvSpPr txBox="1"/>
      </xdr:nvSpPr>
      <xdr:spPr>
        <a:xfrm>
          <a:off x="2717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117475</xdr:rowOff>
    </xdr:from>
    <xdr:to>
      <xdr:col>3</xdr:col>
      <xdr:colOff>142875</xdr:colOff>
      <xdr:row>41</xdr:row>
      <xdr:rowOff>117475</xdr:rowOff>
    </xdr:to>
    <xdr:cxnSp macro="">
      <xdr:nvCxnSpPr>
        <xdr:cNvPr id="77" name="直線コネクタ 76"/>
        <xdr:cNvCxnSpPr/>
      </xdr:nvCxnSpPr>
      <xdr:spPr>
        <a:xfrm>
          <a:off x="1320800" y="7146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66675</xdr:rowOff>
    </xdr:from>
    <xdr:to>
      <xdr:col>3</xdr:col>
      <xdr:colOff>193675</xdr:colOff>
      <xdr:row>37</xdr:row>
      <xdr:rowOff>168275</xdr:rowOff>
    </xdr:to>
    <xdr:sp macro="" textlink="">
      <xdr:nvSpPr>
        <xdr:cNvPr id="78" name="フローチャート : 判断 77"/>
        <xdr:cNvSpPr/>
      </xdr:nvSpPr>
      <xdr:spPr>
        <a:xfrm>
          <a:off x="2159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7002</xdr:rowOff>
    </xdr:from>
    <xdr:ext cx="762000" cy="259045"/>
    <xdr:sp macro="" textlink="">
      <xdr:nvSpPr>
        <xdr:cNvPr id="79" name="テキスト ボックス 78"/>
        <xdr:cNvSpPr txBox="1"/>
      </xdr:nvSpPr>
      <xdr:spPr>
        <a:xfrm>
          <a:off x="1828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0" name="フローチャート : 判断 79"/>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81" name="テキスト ボックス 8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7" name="円/楕円 86"/>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8"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95250</xdr:rowOff>
    </xdr:from>
    <xdr:to>
      <xdr:col>5</xdr:col>
      <xdr:colOff>600075</xdr:colOff>
      <xdr:row>41</xdr:row>
      <xdr:rowOff>25400</xdr:rowOff>
    </xdr:to>
    <xdr:sp macro="" textlink="">
      <xdr:nvSpPr>
        <xdr:cNvPr id="89" name="円/楕円 88"/>
        <xdr:cNvSpPr/>
      </xdr:nvSpPr>
      <xdr:spPr>
        <a:xfrm>
          <a:off x="3937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10177</xdr:rowOff>
    </xdr:from>
    <xdr:ext cx="736600" cy="259045"/>
    <xdr:sp macro="" textlink="">
      <xdr:nvSpPr>
        <xdr:cNvPr id="90" name="テキスト ボックス 89"/>
        <xdr:cNvSpPr txBox="1"/>
      </xdr:nvSpPr>
      <xdr:spPr>
        <a:xfrm>
          <a:off x="3606800" y="703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9525</xdr:rowOff>
    </xdr:from>
    <xdr:to>
      <xdr:col>4</xdr:col>
      <xdr:colOff>396875</xdr:colOff>
      <xdr:row>41</xdr:row>
      <xdr:rowOff>111125</xdr:rowOff>
    </xdr:to>
    <xdr:sp macro="" textlink="">
      <xdr:nvSpPr>
        <xdr:cNvPr id="91" name="円/楕円 90"/>
        <xdr:cNvSpPr/>
      </xdr:nvSpPr>
      <xdr:spPr>
        <a:xfrm>
          <a:off x="3048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95902</xdr:rowOff>
    </xdr:from>
    <xdr:ext cx="762000" cy="259045"/>
    <xdr:sp macro="" textlink="">
      <xdr:nvSpPr>
        <xdr:cNvPr id="92" name="テキスト ボックス 91"/>
        <xdr:cNvSpPr txBox="1"/>
      </xdr:nvSpPr>
      <xdr:spPr>
        <a:xfrm>
          <a:off x="2717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66675</xdr:rowOff>
    </xdr:from>
    <xdr:to>
      <xdr:col>3</xdr:col>
      <xdr:colOff>193675</xdr:colOff>
      <xdr:row>41</xdr:row>
      <xdr:rowOff>168275</xdr:rowOff>
    </xdr:to>
    <xdr:sp macro="" textlink="">
      <xdr:nvSpPr>
        <xdr:cNvPr id="93" name="円/楕円 92"/>
        <xdr:cNvSpPr/>
      </xdr:nvSpPr>
      <xdr:spPr>
        <a:xfrm>
          <a:off x="215900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153052</xdr:rowOff>
    </xdr:from>
    <xdr:ext cx="762000" cy="259045"/>
    <xdr:sp macro="" textlink="">
      <xdr:nvSpPr>
        <xdr:cNvPr id="94" name="テキスト ボックス 93"/>
        <xdr:cNvSpPr txBox="1"/>
      </xdr:nvSpPr>
      <xdr:spPr>
        <a:xfrm>
          <a:off x="1828800" y="71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66675</xdr:rowOff>
    </xdr:from>
    <xdr:to>
      <xdr:col>1</xdr:col>
      <xdr:colOff>676275</xdr:colOff>
      <xdr:row>41</xdr:row>
      <xdr:rowOff>168275</xdr:rowOff>
    </xdr:to>
    <xdr:sp macro="" textlink="">
      <xdr:nvSpPr>
        <xdr:cNvPr id="95" name="円/楕円 94"/>
        <xdr:cNvSpPr/>
      </xdr:nvSpPr>
      <xdr:spPr>
        <a:xfrm>
          <a:off x="127000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153052</xdr:rowOff>
    </xdr:from>
    <xdr:ext cx="762000" cy="259045"/>
    <xdr:sp macro="" textlink="">
      <xdr:nvSpPr>
        <xdr:cNvPr id="96" name="テキスト ボックス 95"/>
        <xdr:cNvSpPr txBox="1"/>
      </xdr:nvSpPr>
      <xdr:spPr>
        <a:xfrm>
          <a:off x="939800" y="71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類似団体平均と比較</a:t>
          </a:r>
          <a:r>
            <a:rPr kumimoji="1" lang="ja-JP" altLang="ja-JP" sz="1100">
              <a:solidFill>
                <a:sysClr val="windowText" lastClr="000000"/>
              </a:solidFill>
              <a:effectLst/>
              <a:latin typeface="+mj-ea"/>
              <a:ea typeface="+mj-ea"/>
              <a:cs typeface="+mn-cs"/>
            </a:rPr>
            <a:t>すると</a:t>
          </a:r>
          <a:r>
            <a:rPr kumimoji="1" lang="en-US" altLang="ja-JP" sz="1100">
              <a:solidFill>
                <a:sysClr val="windowText" lastClr="000000"/>
              </a:solidFill>
              <a:effectLst/>
              <a:latin typeface="+mj-ea"/>
              <a:ea typeface="+mj-ea"/>
              <a:cs typeface="+mn-cs"/>
            </a:rPr>
            <a:t>0.1</a:t>
          </a:r>
          <a:r>
            <a:rPr kumimoji="1" lang="ja-JP" altLang="en-US" sz="1100">
              <a:solidFill>
                <a:sysClr val="windowText" lastClr="000000"/>
              </a:solidFill>
              <a:effectLst/>
              <a:latin typeface="+mj-ea"/>
              <a:ea typeface="+mj-ea"/>
              <a:cs typeface="+mn-cs"/>
            </a:rPr>
            <a:t>ポイント上回り、</a:t>
          </a:r>
          <a:r>
            <a:rPr kumimoji="1" lang="ja-JP" altLang="ja-JP" sz="1100">
              <a:solidFill>
                <a:sysClr val="windowText" lastClr="000000"/>
              </a:solidFill>
              <a:effectLst/>
              <a:latin typeface="+mj-ea"/>
              <a:ea typeface="+mj-ea"/>
              <a:cs typeface="+mn-cs"/>
            </a:rPr>
            <a:t>前年度比較で</a:t>
          </a:r>
          <a:r>
            <a:rPr kumimoji="1" lang="en-US" altLang="ja-JP" sz="1100">
              <a:solidFill>
                <a:sysClr val="windowText" lastClr="000000"/>
              </a:solidFill>
              <a:effectLst/>
              <a:latin typeface="+mj-ea"/>
              <a:ea typeface="+mj-ea"/>
              <a:cs typeface="+mn-cs"/>
            </a:rPr>
            <a:t>1.2</a:t>
          </a:r>
          <a:r>
            <a:rPr kumimoji="1" lang="ja-JP" altLang="en-US" sz="1100">
              <a:solidFill>
                <a:sysClr val="windowText" lastClr="000000"/>
              </a:solidFill>
              <a:effectLst/>
              <a:latin typeface="+mj-ea"/>
              <a:ea typeface="+mj-ea"/>
              <a:cs typeface="+mn-cs"/>
            </a:rPr>
            <a:t>ポイント</a:t>
          </a:r>
          <a:r>
            <a:rPr kumimoji="1" lang="ja-JP" altLang="ja-JP" sz="1100">
              <a:solidFill>
                <a:sysClr val="windowText" lastClr="000000"/>
              </a:solidFill>
              <a:effectLst/>
              <a:latin typeface="+mj-ea"/>
              <a:ea typeface="+mj-ea"/>
              <a:cs typeface="+mn-cs"/>
            </a:rPr>
            <a:t>増加している。</a:t>
          </a:r>
          <a:endParaRPr lang="ja-JP" altLang="ja-JP" sz="1100">
            <a:solidFill>
              <a:sysClr val="windowText" lastClr="000000"/>
            </a:solidFill>
            <a:effectLst/>
            <a:latin typeface="+mj-ea"/>
            <a:ea typeface="+mj-ea"/>
          </a:endParaRPr>
        </a:p>
        <a:p>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経常的物件費については、</a:t>
          </a:r>
          <a:r>
            <a:rPr kumimoji="1" lang="ja-JP" altLang="ja-JP" sz="1100">
              <a:solidFill>
                <a:schemeClr val="dk1"/>
              </a:solidFill>
              <a:effectLst/>
              <a:latin typeface="+mj-ea"/>
              <a:ea typeface="+mj-ea"/>
              <a:cs typeface="+mn-cs"/>
            </a:rPr>
            <a:t>毎年予算編成時においてシーリングにより抑制している</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、定員適正化計画に基づき減少した職員</a:t>
          </a:r>
          <a:r>
            <a:rPr kumimoji="1" lang="ja-JP" altLang="en-US" sz="1100">
              <a:solidFill>
                <a:schemeClr val="dk1"/>
              </a:solidFill>
              <a:effectLst/>
              <a:latin typeface="+mj-ea"/>
              <a:ea typeface="+mj-ea"/>
              <a:cs typeface="+mn-cs"/>
            </a:rPr>
            <a:t>数</a:t>
          </a:r>
          <a:r>
            <a:rPr kumimoji="1" lang="ja-JP" altLang="ja-JP" sz="1100">
              <a:solidFill>
                <a:schemeClr val="dk1"/>
              </a:solidFill>
              <a:effectLst/>
              <a:latin typeface="+mj-ea"/>
              <a:ea typeface="+mj-ea"/>
              <a:cs typeface="+mn-cs"/>
            </a:rPr>
            <a:t>の影響</a:t>
          </a:r>
          <a:r>
            <a:rPr kumimoji="1" lang="ja-JP" altLang="en-US" sz="1100">
              <a:solidFill>
                <a:schemeClr val="dk1"/>
              </a:solidFill>
              <a:effectLst/>
              <a:latin typeface="+mj-ea"/>
              <a:ea typeface="+mj-ea"/>
              <a:cs typeface="+mn-cs"/>
            </a:rPr>
            <a:t>により</a:t>
          </a:r>
          <a:r>
            <a:rPr kumimoji="1" lang="ja-JP" altLang="ja-JP" sz="1100">
              <a:solidFill>
                <a:schemeClr val="dk1"/>
              </a:solidFill>
              <a:effectLst/>
              <a:latin typeface="+mj-ea"/>
              <a:ea typeface="+mj-ea"/>
              <a:cs typeface="+mn-cs"/>
            </a:rPr>
            <a:t>、市民サービスの低下を招かぬよう臨時職員</a:t>
          </a:r>
          <a:r>
            <a:rPr kumimoji="1" lang="ja-JP" altLang="en-US" sz="1100">
              <a:solidFill>
                <a:schemeClr val="dk1"/>
              </a:solidFill>
              <a:effectLst/>
              <a:latin typeface="+mj-ea"/>
              <a:ea typeface="+mj-ea"/>
              <a:cs typeface="+mn-cs"/>
            </a:rPr>
            <a:t>を増やしたため、</a:t>
          </a:r>
          <a:r>
            <a:rPr kumimoji="1" lang="ja-JP" altLang="ja-JP" sz="1100">
              <a:solidFill>
                <a:schemeClr val="dk1"/>
              </a:solidFill>
              <a:effectLst/>
              <a:latin typeface="+mj-ea"/>
              <a:ea typeface="+mj-ea"/>
              <a:cs typeface="+mn-cs"/>
            </a:rPr>
            <a:t>賃金や委託料など</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増加傾向</a:t>
          </a:r>
          <a:r>
            <a:rPr kumimoji="1" lang="ja-JP" altLang="en-US" sz="1100">
              <a:solidFill>
                <a:schemeClr val="dk1"/>
              </a:solidFill>
              <a:effectLst/>
              <a:latin typeface="+mj-ea"/>
              <a:ea typeface="+mj-ea"/>
              <a:cs typeface="+mn-cs"/>
            </a:rPr>
            <a:t>に</a:t>
          </a:r>
          <a:r>
            <a:rPr kumimoji="1" lang="ja-JP" altLang="ja-JP" sz="1100">
              <a:solidFill>
                <a:schemeClr val="dk1"/>
              </a:solidFill>
              <a:effectLst/>
              <a:latin typeface="+mj-ea"/>
              <a:ea typeface="+mj-ea"/>
              <a:cs typeface="+mn-cs"/>
            </a:rPr>
            <a:t>ある。今後も徹底的な無駄の排除を意識つつ業務改善を推進し、併せて民間委託など合理化に努める。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6" name="直線コネクタ 125"/>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7"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8" name="直線コネクタ 127"/>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9"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30" name="直線コネクタ 129"/>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17</xdr:row>
      <xdr:rowOff>15421</xdr:rowOff>
    </xdr:to>
    <xdr:cxnSp macro="">
      <xdr:nvCxnSpPr>
        <xdr:cNvPr id="131" name="直線コネクタ 130"/>
        <xdr:cNvCxnSpPr/>
      </xdr:nvCxnSpPr>
      <xdr:spPr>
        <a:xfrm>
          <a:off x="15671800" y="27994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56243</xdr:rowOff>
    </xdr:to>
    <xdr:cxnSp macro="">
      <xdr:nvCxnSpPr>
        <xdr:cNvPr id="134" name="直線コネクタ 133"/>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6" name="テキスト ボックス 135"/>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12700</xdr:rowOff>
    </xdr:to>
    <xdr:cxnSp macro="">
      <xdr:nvCxnSpPr>
        <xdr:cNvPr id="137" name="直線コネクタ 136"/>
        <xdr:cNvCxnSpPr/>
      </xdr:nvCxnSpPr>
      <xdr:spPr>
        <a:xfrm flipV="1">
          <a:off x="13893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8" name="フローチャート : 判断 137"/>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9" name="テキスト ボックス 138"/>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12700</xdr:rowOff>
    </xdr:to>
    <xdr:cxnSp macro="">
      <xdr:nvCxnSpPr>
        <xdr:cNvPr id="140" name="直線コネクタ 139"/>
        <xdr:cNvCxnSpPr/>
      </xdr:nvCxnSpPr>
      <xdr:spPr>
        <a:xfrm>
          <a:off x="13004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1" name="フローチャート : 判断 140"/>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2" name="テキスト ボックス 141"/>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50" name="円/楕円 149"/>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51"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2" name="円/楕円 151"/>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53" name="テキスト ボックス 152"/>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4" name="円/楕円 153"/>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5" name="テキスト ボックス 15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6" name="円/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7" name="テキスト ボックス 15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8" name="円/楕円 157"/>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9" name="テキスト ボックス 158"/>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　</a:t>
          </a:r>
          <a:r>
            <a:rPr kumimoji="1" lang="ja-JP" altLang="en-US" sz="1100">
              <a:solidFill>
                <a:sysClr val="windowText" lastClr="000000"/>
              </a:solidFill>
              <a:latin typeface="+mj-ea"/>
              <a:ea typeface="+mj-ea"/>
            </a:rPr>
            <a:t>類似団体比較で</a:t>
          </a:r>
          <a:r>
            <a:rPr kumimoji="1" lang="en-US" altLang="ja-JP" sz="1100">
              <a:solidFill>
                <a:sysClr val="windowText" lastClr="000000"/>
              </a:solidFill>
              <a:latin typeface="+mj-ea"/>
              <a:ea typeface="+mj-ea"/>
            </a:rPr>
            <a:t>0.2</a:t>
          </a:r>
          <a:r>
            <a:rPr kumimoji="1" lang="ja-JP" altLang="en-US" sz="1100">
              <a:solidFill>
                <a:sysClr val="windowText" lastClr="000000"/>
              </a:solidFill>
              <a:latin typeface="+mj-ea"/>
              <a:ea typeface="+mj-ea"/>
            </a:rPr>
            <a:t>ポイント低くなっているものの、前年度と比較すると</a:t>
          </a: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ポイント上昇している。</a:t>
          </a:r>
          <a:endParaRPr kumimoji="1" lang="en-US" altLang="ja-JP" sz="1100">
            <a:solidFill>
              <a:sysClr val="windowText" lastClr="000000"/>
            </a:solidFill>
            <a:latin typeface="+mj-ea"/>
            <a:ea typeface="+mj-ea"/>
          </a:endParaRPr>
        </a:p>
        <a:p>
          <a:r>
            <a:rPr kumimoji="1" lang="ja-JP" altLang="en-US" sz="1100">
              <a:solidFill>
                <a:sysClr val="windowText" lastClr="000000"/>
              </a:solidFill>
              <a:latin typeface="+mj-ea"/>
              <a:ea typeface="+mj-ea"/>
            </a:rPr>
            <a:t>　主な要因としては、概ね自然増によるものであると考えられるが、扶助費について</a:t>
          </a:r>
          <a:r>
            <a:rPr kumimoji="1" lang="ja-JP" altLang="en-US" sz="1100">
              <a:latin typeface="+mj-ea"/>
              <a:ea typeface="+mj-ea"/>
            </a:rPr>
            <a:t>は、今後も増加傾向が懸念されることから、対象者の公平性の確保、より慎重な資格審査や給付の適正化に努める。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9" name="直線コネクタ 188"/>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2"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3" name="直線コネクタ 192"/>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94" name="直線コネクタ 193"/>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5"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6" name="フローチャート : 判断 195"/>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102507</xdr:rowOff>
    </xdr:to>
    <xdr:cxnSp macro="">
      <xdr:nvCxnSpPr>
        <xdr:cNvPr id="197" name="直線コネクタ 196"/>
        <xdr:cNvCxnSpPr/>
      </xdr:nvCxnSpPr>
      <xdr:spPr>
        <a:xfrm>
          <a:off x="3098800" y="94016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8" name="フローチャート : 判断 19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9" name="テキスト ボックス 19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200" name="直線コネクタ 199"/>
        <xdr:cNvCxnSpPr/>
      </xdr:nvCxnSpPr>
      <xdr:spPr>
        <a:xfrm flipV="1">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201" name="フローチャート : 判断 20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2" name="テキスト ボックス 201"/>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203" name="直線コネクタ 202"/>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5" name="テキスト ボックス 20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6" name="フローチャート : 判断 205"/>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7" name="テキスト ボックス 20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3" name="円/楕円 21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16" name="テキスト ボックス 21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7" name="円/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9" name="円/楕円 21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20" name="テキスト ボックス 21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21" name="円/楕円 22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22" name="テキスト ボックス 221"/>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類似団体と比較し</a:t>
          </a:r>
          <a:r>
            <a:rPr kumimoji="1" lang="en-US" altLang="ja-JP" sz="1100">
              <a:solidFill>
                <a:sysClr val="windowText" lastClr="000000"/>
              </a:solidFill>
              <a:effectLst/>
              <a:latin typeface="+mj-ea"/>
              <a:ea typeface="+mj-ea"/>
              <a:cs typeface="+mn-cs"/>
            </a:rPr>
            <a:t>0.9</a:t>
          </a:r>
          <a:r>
            <a:rPr kumimoji="1" lang="ja-JP" altLang="en-US" sz="1100">
              <a:solidFill>
                <a:sysClr val="windowText" lastClr="000000"/>
              </a:solidFill>
              <a:effectLst/>
              <a:latin typeface="+mj-ea"/>
              <a:ea typeface="+mj-ea"/>
              <a:cs typeface="+mn-cs"/>
            </a:rPr>
            <a:t>ポイント低くなっている一方で、</a:t>
          </a:r>
          <a:r>
            <a:rPr kumimoji="1" lang="ja-JP" altLang="ja-JP" sz="1100">
              <a:solidFill>
                <a:sysClr val="windowText" lastClr="000000"/>
              </a:solidFill>
              <a:effectLst/>
              <a:latin typeface="+mj-ea"/>
              <a:ea typeface="+mj-ea"/>
              <a:cs typeface="+mn-cs"/>
            </a:rPr>
            <a:t>前年度比較で</a:t>
          </a:r>
          <a:r>
            <a:rPr kumimoji="1" lang="en-US" altLang="ja-JP" sz="1100">
              <a:solidFill>
                <a:sysClr val="windowText" lastClr="000000"/>
              </a:solidFill>
              <a:effectLst/>
              <a:latin typeface="+mj-ea"/>
              <a:ea typeface="+mj-ea"/>
              <a:cs typeface="+mn-cs"/>
            </a:rPr>
            <a:t>1.8</a:t>
          </a:r>
          <a:r>
            <a:rPr kumimoji="1" lang="ja-JP" altLang="en-US" sz="1100">
              <a:solidFill>
                <a:sysClr val="windowText" lastClr="000000"/>
              </a:solidFill>
              <a:effectLst/>
              <a:latin typeface="+mj-ea"/>
              <a:ea typeface="+mj-ea"/>
              <a:cs typeface="+mn-cs"/>
            </a:rPr>
            <a:t>ポイント増加となっ</a:t>
          </a:r>
          <a:r>
            <a:rPr kumimoji="1" lang="ja-JP" altLang="ja-JP" sz="1100">
              <a:solidFill>
                <a:sysClr val="windowText" lastClr="000000"/>
              </a:solidFill>
              <a:effectLst/>
              <a:latin typeface="+mj-ea"/>
              <a:ea typeface="+mj-ea"/>
              <a:cs typeface="+mn-cs"/>
            </a:rPr>
            <a:t>ている。これは、</a:t>
          </a:r>
          <a:r>
            <a:rPr kumimoji="1" lang="ja-JP" altLang="en-US" sz="1100">
              <a:solidFill>
                <a:sysClr val="windowText" lastClr="000000"/>
              </a:solidFill>
              <a:effectLst/>
              <a:latin typeface="+mj-ea"/>
              <a:ea typeface="+mj-ea"/>
              <a:cs typeface="+mn-cs"/>
            </a:rPr>
            <a:t>被保険者が減少することで保険料の減と給付費の増により</a:t>
          </a:r>
          <a:r>
            <a:rPr kumimoji="1" lang="ja-JP" altLang="en-US" sz="1100">
              <a:solidFill>
                <a:schemeClr val="dk1"/>
              </a:solidFill>
              <a:effectLst/>
              <a:latin typeface="+mj-ea"/>
              <a:ea typeface="+mj-ea"/>
              <a:cs typeface="+mn-cs"/>
            </a:rPr>
            <a:t>国民健康保険特別会計繰出金</a:t>
          </a:r>
          <a:r>
            <a:rPr kumimoji="1" lang="ja-JP" altLang="ja-JP" sz="1100">
              <a:solidFill>
                <a:schemeClr val="dk1"/>
              </a:solidFill>
              <a:effectLst/>
              <a:latin typeface="+mj-ea"/>
              <a:ea typeface="+mj-ea"/>
              <a:cs typeface="+mn-cs"/>
            </a:rPr>
            <a:t>各特別会計への繰出金の増加があげられる。</a:t>
          </a:r>
          <a:endParaRPr lang="ja-JP" altLang="ja-JP" sz="14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50" name="直線コネクタ 249"/>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51"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2" name="直線コネクタ 251"/>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3"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4" name="直線コネクタ 253"/>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119380</xdr:rowOff>
    </xdr:to>
    <xdr:cxnSp macro="">
      <xdr:nvCxnSpPr>
        <xdr:cNvPr id="255" name="直線コネクタ 254"/>
        <xdr:cNvCxnSpPr/>
      </xdr:nvCxnSpPr>
      <xdr:spPr>
        <a:xfrm>
          <a:off x="15671800" y="9583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153670</xdr:rowOff>
    </xdr:to>
    <xdr:cxnSp macro="">
      <xdr:nvCxnSpPr>
        <xdr:cNvPr id="258" name="直線コネクタ 257"/>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9" name="フローチャート : 判断 258"/>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0" name="テキスト ボックス 259"/>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146050</xdr:rowOff>
    </xdr:to>
    <xdr:cxnSp macro="">
      <xdr:nvCxnSpPr>
        <xdr:cNvPr id="261" name="直線コネクタ 260"/>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2" name="フローチャート :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57</xdr:row>
      <xdr:rowOff>8890</xdr:rowOff>
    </xdr:to>
    <xdr:cxnSp macro="">
      <xdr:nvCxnSpPr>
        <xdr:cNvPr id="264" name="直線コネクタ 263"/>
        <xdr:cNvCxnSpPr/>
      </xdr:nvCxnSpPr>
      <xdr:spPr>
        <a:xfrm flipV="1">
          <a:off x="13004800" y="95605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5" name="フローチャート :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8" name="テキスト ボックス 26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4" name="円/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6" name="円/楕円 27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7" name="テキスト ボックス 27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8" name="円/楕円 27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9" name="テキスト ボックス 27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80" name="円/楕円 279"/>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81" name="テキスト ボックス 280"/>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82" name="円/楕円 281"/>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83" name="テキスト ボックス 282"/>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ja-JP" sz="1100">
              <a:solidFill>
                <a:sysClr val="windowText" lastClr="000000"/>
              </a:solidFill>
              <a:effectLst/>
              <a:latin typeface="+mj-ea"/>
              <a:ea typeface="+mj-ea"/>
              <a:cs typeface="+mn-cs"/>
            </a:rPr>
            <a:t>類似団体との比較においては</a:t>
          </a:r>
          <a:r>
            <a:rPr kumimoji="1" lang="en-US" altLang="ja-JP" sz="1100">
              <a:solidFill>
                <a:sysClr val="windowText" lastClr="000000"/>
              </a:solidFill>
              <a:effectLst/>
              <a:latin typeface="+mj-ea"/>
              <a:ea typeface="+mj-ea"/>
              <a:cs typeface="+mn-cs"/>
            </a:rPr>
            <a:t>3.2</a:t>
          </a:r>
          <a:r>
            <a:rPr kumimoji="1" lang="ja-JP" altLang="en-US" sz="1100">
              <a:solidFill>
                <a:sysClr val="windowText" lastClr="000000"/>
              </a:solidFill>
              <a:effectLst/>
              <a:latin typeface="+mj-ea"/>
              <a:ea typeface="+mj-ea"/>
              <a:cs typeface="+mn-cs"/>
            </a:rPr>
            <a:t>ポイント下</a:t>
          </a:r>
          <a:r>
            <a:rPr kumimoji="1" lang="ja-JP" altLang="ja-JP" sz="1100">
              <a:solidFill>
                <a:sysClr val="windowText" lastClr="000000"/>
              </a:solidFill>
              <a:effectLst/>
              <a:latin typeface="+mj-ea"/>
              <a:ea typeface="+mj-ea"/>
              <a:cs typeface="+mn-cs"/>
            </a:rPr>
            <a:t>回っている状況である。要因と</a:t>
          </a:r>
          <a:r>
            <a:rPr kumimoji="1" lang="ja-JP" altLang="ja-JP" sz="1100">
              <a:solidFill>
                <a:schemeClr val="dk1"/>
              </a:solidFill>
              <a:effectLst/>
              <a:latin typeface="+mj-ea"/>
              <a:ea typeface="+mj-ea"/>
              <a:cs typeface="+mn-cs"/>
            </a:rPr>
            <a:t>しては、一部事務組合への負担金が比較的少ないことがあげられる。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各種補助金については、公益的交付基準の明確化など</a:t>
          </a:r>
          <a:r>
            <a:rPr kumimoji="1" lang="ja-JP" altLang="en-US" sz="1100">
              <a:solidFill>
                <a:schemeClr val="dk1"/>
              </a:solidFill>
              <a:effectLst/>
              <a:latin typeface="+mj-ea"/>
              <a:ea typeface="+mj-ea"/>
              <a:cs typeface="+mn-cs"/>
            </a:rPr>
            <a:t>を</a:t>
          </a:r>
          <a:r>
            <a:rPr kumimoji="1" lang="ja-JP" altLang="ja-JP" sz="1100">
              <a:solidFill>
                <a:schemeClr val="dk1"/>
              </a:solidFill>
              <a:effectLst/>
              <a:latin typeface="+mj-ea"/>
              <a:ea typeface="+mj-ea"/>
              <a:cs typeface="+mn-cs"/>
            </a:rPr>
            <a:t>設けて各種団体と市との協働のまちづくりを推進している。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今後は、更に</a:t>
          </a:r>
          <a:r>
            <a:rPr kumimoji="1" lang="ja-JP" altLang="en-US" sz="1100">
              <a:solidFill>
                <a:schemeClr val="dk1"/>
              </a:solidFill>
              <a:effectLst/>
              <a:latin typeface="+mj-ea"/>
              <a:ea typeface="+mj-ea"/>
              <a:cs typeface="+mn-cs"/>
            </a:rPr>
            <a:t>補助金の内容と実績等により精査し、大胆な</a:t>
          </a:r>
          <a:r>
            <a:rPr kumimoji="1" lang="ja-JP" altLang="ja-JP" sz="1100">
              <a:solidFill>
                <a:schemeClr val="dk1"/>
              </a:solidFill>
              <a:effectLst/>
              <a:latin typeface="+mj-ea"/>
              <a:ea typeface="+mj-ea"/>
              <a:cs typeface="+mn-cs"/>
            </a:rPr>
            <a:t>スクラップアンドビルドによる整理統合を働きかけ補助金の合理化を進め経常経費の削減に努める。</a:t>
          </a:r>
          <a:endParaRPr lang="ja-JP" altLang="ja-JP" sz="14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11" name="直線コネクタ 310"/>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2"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3" name="直線コネクタ 312"/>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5" name="直線コネクタ 31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66040</xdr:rowOff>
    </xdr:to>
    <xdr:cxnSp macro="">
      <xdr:nvCxnSpPr>
        <xdr:cNvPr id="316" name="直線コネクタ 315"/>
        <xdr:cNvCxnSpPr/>
      </xdr:nvCxnSpPr>
      <xdr:spPr>
        <a:xfrm>
          <a:off x="15671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7"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8" name="フローチャート : 判断 317"/>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66040</xdr:rowOff>
    </xdr:from>
    <xdr:to>
      <xdr:col>22</xdr:col>
      <xdr:colOff>565150</xdr:colOff>
      <xdr:row>34</xdr:row>
      <xdr:rowOff>66040</xdr:rowOff>
    </xdr:to>
    <xdr:cxnSp macro="">
      <xdr:nvCxnSpPr>
        <xdr:cNvPr id="319" name="直線コネクタ 318"/>
        <xdr:cNvCxnSpPr/>
      </xdr:nvCxnSpPr>
      <xdr:spPr>
        <a:xfrm>
          <a:off x="14782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20" name="フローチャート : 判断 319"/>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21" name="テキスト ボックス 320"/>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66040</xdr:rowOff>
    </xdr:to>
    <xdr:cxnSp macro="">
      <xdr:nvCxnSpPr>
        <xdr:cNvPr id="322" name="直線コネクタ 321"/>
        <xdr:cNvCxnSpPr/>
      </xdr:nvCxnSpPr>
      <xdr:spPr>
        <a:xfrm>
          <a:off x="13893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3" name="フローチャート : 判断 322"/>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4" name="テキスト ボックス 323"/>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88900</xdr:rowOff>
    </xdr:to>
    <xdr:cxnSp macro="">
      <xdr:nvCxnSpPr>
        <xdr:cNvPr id="325" name="直線コネクタ 324"/>
        <xdr:cNvCxnSpPr/>
      </xdr:nvCxnSpPr>
      <xdr:spPr>
        <a:xfrm flipV="1">
          <a:off x="13004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6" name="フローチャート : 判断 325"/>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7" name="テキスト ボックス 326"/>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8" name="フローチャート : 判断 327"/>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9" name="テキスト ボックス 328"/>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35" name="円/楕円 334"/>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36"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7" name="円/楕円 336"/>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8" name="テキスト ボックス 337"/>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xdr:rowOff>
    </xdr:from>
    <xdr:to>
      <xdr:col>21</xdr:col>
      <xdr:colOff>412750</xdr:colOff>
      <xdr:row>34</xdr:row>
      <xdr:rowOff>116840</xdr:rowOff>
    </xdr:to>
    <xdr:sp macro="" textlink="">
      <xdr:nvSpPr>
        <xdr:cNvPr id="339" name="円/楕円 338"/>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127017</xdr:rowOff>
    </xdr:from>
    <xdr:ext cx="762000" cy="259045"/>
    <xdr:sp macro="" textlink="">
      <xdr:nvSpPr>
        <xdr:cNvPr id="340" name="テキスト ボックス 339"/>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41" name="円/楕円 340"/>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42" name="テキスト ボックス 341"/>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類似団体平均と比較すると</a:t>
          </a:r>
          <a:r>
            <a:rPr kumimoji="1" lang="en-US" altLang="ja-JP" sz="1100">
              <a:solidFill>
                <a:sysClr val="windowText" lastClr="000000"/>
              </a:solidFill>
              <a:effectLst/>
              <a:latin typeface="+mj-ea"/>
              <a:ea typeface="+mj-ea"/>
              <a:cs typeface="+mn-cs"/>
            </a:rPr>
            <a:t>2.9</a:t>
          </a:r>
          <a:r>
            <a:rPr kumimoji="1" lang="ja-JP" altLang="en-US" sz="1100">
              <a:solidFill>
                <a:sysClr val="windowText" lastClr="000000"/>
              </a:solidFill>
              <a:effectLst/>
              <a:latin typeface="+mj-ea"/>
              <a:ea typeface="+mj-ea"/>
              <a:cs typeface="+mn-cs"/>
            </a:rPr>
            <a:t>ポイント</a:t>
          </a:r>
          <a:r>
            <a:rPr kumimoji="1" lang="ja-JP" altLang="ja-JP" sz="1100">
              <a:solidFill>
                <a:sysClr val="windowText" lastClr="000000"/>
              </a:solidFill>
              <a:effectLst/>
              <a:latin typeface="+mj-ea"/>
              <a:ea typeface="+mj-ea"/>
              <a:cs typeface="+mn-cs"/>
            </a:rPr>
            <a:t>下回っているが、前年度比較で</a:t>
          </a:r>
          <a:r>
            <a:rPr kumimoji="1" lang="en-US" altLang="ja-JP" sz="1100">
              <a:solidFill>
                <a:sysClr val="windowText" lastClr="000000"/>
              </a:solidFill>
              <a:effectLst/>
              <a:latin typeface="+mj-ea"/>
              <a:ea typeface="+mj-ea"/>
              <a:cs typeface="+mn-cs"/>
            </a:rPr>
            <a:t>0.1</a:t>
          </a:r>
          <a:r>
            <a:rPr kumimoji="1" lang="ja-JP" altLang="en-US" sz="1100">
              <a:solidFill>
                <a:sysClr val="windowText" lastClr="000000"/>
              </a:solidFill>
              <a:effectLst/>
              <a:latin typeface="+mj-ea"/>
              <a:ea typeface="+mj-ea"/>
              <a:cs typeface="+mn-cs"/>
            </a:rPr>
            <a:t>ポイント増となっている</a:t>
          </a:r>
          <a:r>
            <a:rPr kumimoji="1" lang="ja-JP" altLang="ja-JP" sz="1100">
              <a:solidFill>
                <a:sysClr val="windowText" lastClr="000000"/>
              </a:solidFill>
              <a:effectLst/>
              <a:latin typeface="+mj-ea"/>
              <a:ea typeface="+mj-ea"/>
              <a:cs typeface="+mn-cs"/>
            </a:rPr>
            <a:t>。これは、合併特例債事業等の元金償還が始まる</a:t>
          </a:r>
          <a:r>
            <a:rPr kumimoji="1" lang="ja-JP" altLang="en-US" sz="1100">
              <a:solidFill>
                <a:sysClr val="windowText" lastClr="000000"/>
              </a:solidFill>
              <a:effectLst/>
              <a:latin typeface="+mj-ea"/>
              <a:ea typeface="+mj-ea"/>
              <a:cs typeface="+mn-cs"/>
            </a:rPr>
            <a:t>ことが要因である</a:t>
          </a:r>
          <a:r>
            <a:rPr kumimoji="1" lang="ja-JP" altLang="en-US" sz="1100">
              <a:solidFill>
                <a:schemeClr val="dk1"/>
              </a:solidFill>
              <a:effectLst/>
              <a:latin typeface="+mj-ea"/>
              <a:ea typeface="+mj-ea"/>
              <a:cs typeface="+mn-cs"/>
            </a:rPr>
            <a:t>と考えられる。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今後も、</a:t>
          </a:r>
          <a:r>
            <a:rPr kumimoji="1" lang="ja-JP" altLang="ja-JP" sz="1100">
              <a:solidFill>
                <a:schemeClr val="dk1"/>
              </a:solidFill>
              <a:effectLst/>
              <a:latin typeface="+mj-ea"/>
              <a:ea typeface="+mj-ea"/>
              <a:cs typeface="+mn-cs"/>
            </a:rPr>
            <a:t>現在</a:t>
          </a:r>
          <a:r>
            <a:rPr kumimoji="1" lang="ja-JP" altLang="en-US" sz="1100">
              <a:solidFill>
                <a:schemeClr val="dk1"/>
              </a:solidFill>
              <a:effectLst/>
              <a:latin typeface="+mj-ea"/>
              <a:ea typeface="+mj-ea"/>
              <a:cs typeface="+mn-cs"/>
            </a:rPr>
            <a:t>実施している各種</a:t>
          </a:r>
          <a:r>
            <a:rPr kumimoji="1" lang="ja-JP" altLang="ja-JP" sz="1100">
              <a:solidFill>
                <a:schemeClr val="dk1"/>
              </a:solidFill>
              <a:effectLst/>
              <a:latin typeface="+mj-ea"/>
              <a:ea typeface="+mj-ea"/>
              <a:cs typeface="+mn-cs"/>
            </a:rPr>
            <a:t>事業の市債の発行に伴う償還など更なる増加が見込まれることから、将来負担を</a:t>
          </a:r>
          <a:r>
            <a:rPr kumimoji="1" lang="ja-JP" altLang="en-US" sz="1100">
              <a:solidFill>
                <a:schemeClr val="dk1"/>
              </a:solidFill>
              <a:effectLst/>
              <a:latin typeface="+mj-ea"/>
              <a:ea typeface="+mj-ea"/>
              <a:cs typeface="+mn-cs"/>
            </a:rPr>
            <a:t>見極め、</a:t>
          </a:r>
          <a:r>
            <a:rPr kumimoji="1" lang="ja-JP" altLang="ja-JP" sz="1100">
              <a:solidFill>
                <a:schemeClr val="dk1"/>
              </a:solidFill>
              <a:effectLst/>
              <a:latin typeface="+mj-ea"/>
              <a:ea typeface="+mj-ea"/>
              <a:cs typeface="+mn-cs"/>
            </a:rPr>
            <a:t>起債の平準化・抑制に努めていく。</a:t>
          </a:r>
          <a:endParaRPr lang="ja-JP" altLang="ja-JP" sz="14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9" name="直線コネクタ 368"/>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70"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71" name="直線コネクタ 370"/>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2"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3" name="直線コネクタ 372"/>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106426</xdr:rowOff>
    </xdr:to>
    <xdr:cxnSp macro="">
      <xdr:nvCxnSpPr>
        <xdr:cNvPr id="374" name="直線コネクタ 373"/>
        <xdr:cNvCxnSpPr/>
      </xdr:nvCxnSpPr>
      <xdr:spPr>
        <a:xfrm>
          <a:off x="3987800" y="13303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5"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6" name="フローチャート : 判断 375"/>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143002</xdr:rowOff>
    </xdr:to>
    <xdr:cxnSp macro="">
      <xdr:nvCxnSpPr>
        <xdr:cNvPr id="377" name="直線コネクタ 376"/>
        <xdr:cNvCxnSpPr/>
      </xdr:nvCxnSpPr>
      <xdr:spPr>
        <a:xfrm flipV="1">
          <a:off x="3098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8" name="フローチャート :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9" name="テキスト ボックス 37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143002</xdr:rowOff>
    </xdr:to>
    <xdr:cxnSp macro="">
      <xdr:nvCxnSpPr>
        <xdr:cNvPr id="380" name="直線コネクタ 379"/>
        <xdr:cNvCxnSpPr/>
      </xdr:nvCxnSpPr>
      <xdr:spPr>
        <a:xfrm>
          <a:off x="2209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2" name="テキスト ボックス 38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129287</xdr:rowOff>
    </xdr:to>
    <xdr:cxnSp macro="">
      <xdr:nvCxnSpPr>
        <xdr:cNvPr id="383" name="直線コネクタ 382"/>
        <xdr:cNvCxnSpPr/>
      </xdr:nvCxnSpPr>
      <xdr:spPr>
        <a:xfrm>
          <a:off x="1320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4" name="フローチャート : 判断 383"/>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5" name="テキスト ボックス 384"/>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6" name="フローチャート : 判断 385"/>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7" name="テキスト ボックス 386"/>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3" name="円/楕円 392"/>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94"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5" name="円/楕円 394"/>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6" name="テキスト ボックス 39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7" name="円/楕円 396"/>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8" name="テキスト ボックス 39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9" name="円/楕円 398"/>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400" name="テキスト ボックス 399"/>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401" name="円/楕円 400"/>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402" name="テキスト ボックス 401"/>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扶助費・補助費・その他の項目は比率が増加したが、人件費・物件費が改善されたため、</a:t>
          </a:r>
          <a:r>
            <a:rPr lang="ja-JP" altLang="ja-JP" sz="1100" b="0" i="0" baseline="0">
              <a:solidFill>
                <a:schemeClr val="dk1"/>
              </a:solidFill>
              <a:effectLst/>
              <a:latin typeface="+mj-ea"/>
              <a:ea typeface="+mj-ea"/>
              <a:cs typeface="+mn-cs"/>
            </a:rPr>
            <a:t>前年度比較で</a:t>
          </a:r>
          <a:r>
            <a:rPr lang="en-US" altLang="ja-JP" sz="1100" b="0" i="0" baseline="0">
              <a:solidFill>
                <a:schemeClr val="dk1"/>
              </a:solidFill>
              <a:effectLst/>
              <a:latin typeface="+mj-ea"/>
              <a:ea typeface="+mj-ea"/>
              <a:cs typeface="+mn-cs"/>
            </a:rPr>
            <a:t>0.3</a:t>
          </a:r>
          <a:r>
            <a:rPr lang="ja-JP" altLang="en-US" sz="1100" b="0" i="0" baseline="0">
              <a:solidFill>
                <a:schemeClr val="dk1"/>
              </a:solidFill>
              <a:effectLst/>
              <a:latin typeface="+mj-ea"/>
              <a:ea typeface="+mj-ea"/>
              <a:cs typeface="+mn-cs"/>
            </a:rPr>
            <a:t>ポイント</a:t>
          </a:r>
          <a:r>
            <a:rPr lang="ja-JP" altLang="ja-JP" sz="1100" b="0" i="0" baseline="0">
              <a:solidFill>
                <a:schemeClr val="dk1"/>
              </a:solidFill>
              <a:effectLst/>
              <a:latin typeface="+mj-ea"/>
              <a:ea typeface="+mj-ea"/>
              <a:cs typeface="+mn-cs"/>
            </a:rPr>
            <a:t>下回り、類似団体比較でも</a:t>
          </a:r>
          <a:r>
            <a:rPr lang="en-US" altLang="ja-JP" sz="1100" b="0" i="0" baseline="0">
              <a:solidFill>
                <a:schemeClr val="dk1"/>
              </a:solidFill>
              <a:effectLst/>
              <a:latin typeface="+mj-ea"/>
              <a:ea typeface="+mj-ea"/>
              <a:cs typeface="+mn-cs"/>
            </a:rPr>
            <a:t>1.0</a:t>
          </a:r>
          <a:r>
            <a:rPr lang="ja-JP" altLang="en-US" sz="1100" b="0" i="0" baseline="0">
              <a:solidFill>
                <a:schemeClr val="dk1"/>
              </a:solidFill>
              <a:effectLst/>
              <a:latin typeface="+mj-ea"/>
              <a:ea typeface="+mj-ea"/>
              <a:cs typeface="+mn-cs"/>
            </a:rPr>
            <a:t>ポイント</a:t>
          </a:r>
          <a:r>
            <a:rPr lang="ja-JP" altLang="ja-JP" sz="1100" b="0" i="0" baseline="0">
              <a:solidFill>
                <a:schemeClr val="dk1"/>
              </a:solidFill>
              <a:effectLst/>
              <a:latin typeface="+mj-ea"/>
              <a:ea typeface="+mj-ea"/>
              <a:cs typeface="+mn-cs"/>
            </a:rPr>
            <a:t>下回った。</a:t>
          </a:r>
          <a:endParaRPr lang="en-US" altLang="ja-JP" sz="11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j-ea"/>
              <a:ea typeface="+mj-ea"/>
              <a:cs typeface="+mn-cs"/>
            </a:rPr>
            <a:t>　今後においては、</a:t>
          </a:r>
          <a:r>
            <a:rPr lang="ja-JP" altLang="ja-JP" sz="1100" b="0" i="0" baseline="0">
              <a:solidFill>
                <a:schemeClr val="dk1"/>
              </a:solidFill>
              <a:effectLst/>
              <a:latin typeface="+mj-ea"/>
              <a:ea typeface="+mj-ea"/>
              <a:cs typeface="+mn-cs"/>
            </a:rPr>
            <a:t>適正な定員管理を進めるとともに、民間委託・指定管理者制度の推進などを図りながら、人件費の削減に努めてい</a:t>
          </a:r>
          <a:r>
            <a:rPr lang="ja-JP" altLang="en-US" sz="1100" b="0" i="0" baseline="0">
              <a:solidFill>
                <a:schemeClr val="dk1"/>
              </a:solidFill>
              <a:effectLst/>
              <a:latin typeface="+mj-ea"/>
              <a:ea typeface="+mj-ea"/>
              <a:cs typeface="+mn-cs"/>
            </a:rPr>
            <a:t>き、</a:t>
          </a:r>
          <a:r>
            <a:rPr lang="ja-JP" altLang="ja-JP" sz="1100" b="0" i="0" baseline="0">
              <a:solidFill>
                <a:schemeClr val="dk1"/>
              </a:solidFill>
              <a:effectLst/>
              <a:latin typeface="+mj-ea"/>
              <a:ea typeface="+mj-ea"/>
              <a:cs typeface="+mn-cs"/>
            </a:rPr>
            <a:t>類似団体平均と</a:t>
          </a:r>
          <a:r>
            <a:rPr lang="ja-JP" altLang="en-US" sz="1100" b="0" i="0" baseline="0">
              <a:solidFill>
                <a:schemeClr val="dk1"/>
              </a:solidFill>
              <a:effectLst/>
              <a:latin typeface="+mj-ea"/>
              <a:ea typeface="+mj-ea"/>
              <a:cs typeface="+mn-cs"/>
            </a:rPr>
            <a:t>比較しより改善していく方向で進め、最低限</a:t>
          </a:r>
          <a:r>
            <a:rPr lang="ja-JP" altLang="ja-JP" sz="1100" b="0" i="0" baseline="0">
              <a:solidFill>
                <a:schemeClr val="dk1"/>
              </a:solidFill>
              <a:effectLst/>
              <a:latin typeface="+mj-ea"/>
              <a:ea typeface="+mj-ea"/>
              <a:cs typeface="+mn-cs"/>
            </a:rPr>
            <a:t>同水準になるように努める</a:t>
          </a:r>
          <a:r>
            <a:rPr lang="ja-JP" altLang="en-US" sz="1100" b="0" i="0" baseline="0">
              <a:solidFill>
                <a:schemeClr val="dk1"/>
              </a:solidFill>
              <a:effectLst/>
              <a:latin typeface="+mj-ea"/>
              <a:ea typeface="+mj-ea"/>
              <a:cs typeface="+mn-cs"/>
            </a:rPr>
            <a:t>。</a:t>
          </a:r>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30" name="直線コネクタ 429"/>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1"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2" name="直線コネクタ 431"/>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3"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4" name="直線コネクタ 433"/>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27939</xdr:rowOff>
    </xdr:to>
    <xdr:cxnSp macro="">
      <xdr:nvCxnSpPr>
        <xdr:cNvPr id="435" name="直線コネクタ 434"/>
        <xdr:cNvCxnSpPr/>
      </xdr:nvCxnSpPr>
      <xdr:spPr>
        <a:xfrm flipV="1">
          <a:off x="15671800" y="13218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6"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フローチャート : 判断 436"/>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27939</xdr:rowOff>
    </xdr:to>
    <xdr:cxnSp macro="">
      <xdr:nvCxnSpPr>
        <xdr:cNvPr id="438" name="直線コネクタ 437"/>
        <xdr:cNvCxnSpPr/>
      </xdr:nvCxnSpPr>
      <xdr:spPr>
        <a:xfrm>
          <a:off x="14782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0" name="テキスト ボックス 439"/>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16511</xdr:rowOff>
    </xdr:to>
    <xdr:cxnSp macro="">
      <xdr:nvCxnSpPr>
        <xdr:cNvPr id="441" name="直線コネクタ 440"/>
        <xdr:cNvCxnSpPr/>
      </xdr:nvCxnSpPr>
      <xdr:spPr>
        <a:xfrm flipV="1">
          <a:off x="13893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2" name="フローチャート : 判断 441"/>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3" name="テキスト ボックス 442"/>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142239</xdr:rowOff>
    </xdr:to>
    <xdr:cxnSp macro="">
      <xdr:nvCxnSpPr>
        <xdr:cNvPr id="444" name="直線コネクタ 443"/>
        <xdr:cNvCxnSpPr/>
      </xdr:nvCxnSpPr>
      <xdr:spPr>
        <a:xfrm flipV="1">
          <a:off x="13004800" y="132181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5" name="フローチャート : 判断 444"/>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6" name="テキスト ボックス 445"/>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7" name="フローチャート : 判断 446"/>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8" name="テキスト ボックス 447"/>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54" name="円/楕円 453"/>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55"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56" name="円/楕円 455"/>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57" name="テキスト ボックス 45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8" name="円/楕円 457"/>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59" name="テキスト ボックス 458"/>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60" name="円/楕円 459"/>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61" name="テキスト ボックス 460"/>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62" name="円/楕円 461"/>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3" name="テキスト ボックス 462"/>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茨城県かすみがうら市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32507</xdr:rowOff>
    </xdr:from>
    <xdr:to>
      <xdr:col>4</xdr:col>
      <xdr:colOff>1117600</xdr:colOff>
      <xdr:row>17</xdr:row>
      <xdr:rowOff>97844</xdr:rowOff>
    </xdr:to>
    <xdr:cxnSp macro="">
      <xdr:nvCxnSpPr>
        <xdr:cNvPr id="54" name="直線コネクタ 53"/>
        <xdr:cNvCxnSpPr/>
      </xdr:nvCxnSpPr>
      <xdr:spPr bwMode="auto">
        <a:xfrm>
          <a:off x="5003800" y="2994782"/>
          <a:ext cx="647700" cy="6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32507</xdr:rowOff>
    </xdr:from>
    <xdr:to>
      <xdr:col>4</xdr:col>
      <xdr:colOff>469900</xdr:colOff>
      <xdr:row>17</xdr:row>
      <xdr:rowOff>139006</xdr:rowOff>
    </xdr:to>
    <xdr:cxnSp macro="">
      <xdr:nvCxnSpPr>
        <xdr:cNvPr id="57" name="直線コネクタ 56"/>
        <xdr:cNvCxnSpPr/>
      </xdr:nvCxnSpPr>
      <xdr:spPr bwMode="auto">
        <a:xfrm flipV="1">
          <a:off x="4305300" y="2994782"/>
          <a:ext cx="698500" cy="10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63711</xdr:rowOff>
    </xdr:from>
    <xdr:to>
      <xdr:col>3</xdr:col>
      <xdr:colOff>904875</xdr:colOff>
      <xdr:row>17</xdr:row>
      <xdr:rowOff>139006</xdr:rowOff>
    </xdr:to>
    <xdr:cxnSp macro="">
      <xdr:nvCxnSpPr>
        <xdr:cNvPr id="60" name="直線コネクタ 59"/>
        <xdr:cNvCxnSpPr/>
      </xdr:nvCxnSpPr>
      <xdr:spPr bwMode="auto">
        <a:xfrm>
          <a:off x="3606800" y="3025986"/>
          <a:ext cx="698500" cy="7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12176</xdr:rowOff>
    </xdr:from>
    <xdr:to>
      <xdr:col>3</xdr:col>
      <xdr:colOff>206375</xdr:colOff>
      <xdr:row>17</xdr:row>
      <xdr:rowOff>63711</xdr:rowOff>
    </xdr:to>
    <xdr:cxnSp macro="">
      <xdr:nvCxnSpPr>
        <xdr:cNvPr id="63" name="直線コネクタ 62"/>
        <xdr:cNvCxnSpPr/>
      </xdr:nvCxnSpPr>
      <xdr:spPr bwMode="auto">
        <a:xfrm>
          <a:off x="2908300" y="2974451"/>
          <a:ext cx="698500" cy="5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47044</xdr:rowOff>
    </xdr:from>
    <xdr:to>
      <xdr:col>5</xdr:col>
      <xdr:colOff>34925</xdr:colOff>
      <xdr:row>17</xdr:row>
      <xdr:rowOff>148644</xdr:rowOff>
    </xdr:to>
    <xdr:sp macro="" textlink="">
      <xdr:nvSpPr>
        <xdr:cNvPr id="73" name="円/楕円 72"/>
        <xdr:cNvSpPr/>
      </xdr:nvSpPr>
      <xdr:spPr bwMode="auto">
        <a:xfrm>
          <a:off x="5600700" y="300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19121</xdr:rowOff>
    </xdr:from>
    <xdr:ext cx="762000" cy="259045"/>
    <xdr:sp macro="" textlink="">
      <xdr:nvSpPr>
        <xdr:cNvPr id="74" name="人口1人当たり決算額の推移該当値テキスト130"/>
        <xdr:cNvSpPr txBox="1"/>
      </xdr:nvSpPr>
      <xdr:spPr>
        <a:xfrm>
          <a:off x="5740400" y="298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153157</xdr:rowOff>
    </xdr:from>
    <xdr:to>
      <xdr:col>4</xdr:col>
      <xdr:colOff>520700</xdr:colOff>
      <xdr:row>17</xdr:row>
      <xdr:rowOff>83307</xdr:rowOff>
    </xdr:to>
    <xdr:sp macro="" textlink="">
      <xdr:nvSpPr>
        <xdr:cNvPr id="75" name="円/楕円 74"/>
        <xdr:cNvSpPr/>
      </xdr:nvSpPr>
      <xdr:spPr bwMode="auto">
        <a:xfrm>
          <a:off x="4953000" y="294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68084</xdr:rowOff>
    </xdr:from>
    <xdr:ext cx="736600" cy="259045"/>
    <xdr:sp macro="" textlink="">
      <xdr:nvSpPr>
        <xdr:cNvPr id="76" name="テキスト ボックス 75"/>
        <xdr:cNvSpPr txBox="1"/>
      </xdr:nvSpPr>
      <xdr:spPr>
        <a:xfrm>
          <a:off x="4622800" y="303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88206</xdr:rowOff>
    </xdr:from>
    <xdr:to>
      <xdr:col>3</xdr:col>
      <xdr:colOff>955675</xdr:colOff>
      <xdr:row>18</xdr:row>
      <xdr:rowOff>18356</xdr:rowOff>
    </xdr:to>
    <xdr:sp macro="" textlink="">
      <xdr:nvSpPr>
        <xdr:cNvPr id="77" name="円/楕円 76"/>
        <xdr:cNvSpPr/>
      </xdr:nvSpPr>
      <xdr:spPr bwMode="auto">
        <a:xfrm>
          <a:off x="4254500" y="305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3133</xdr:rowOff>
    </xdr:from>
    <xdr:ext cx="762000" cy="259045"/>
    <xdr:sp macro="" textlink="">
      <xdr:nvSpPr>
        <xdr:cNvPr id="78" name="テキスト ボックス 77"/>
        <xdr:cNvSpPr txBox="1"/>
      </xdr:nvSpPr>
      <xdr:spPr>
        <a:xfrm>
          <a:off x="3924300" y="313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12911</xdr:rowOff>
    </xdr:from>
    <xdr:to>
      <xdr:col>3</xdr:col>
      <xdr:colOff>257175</xdr:colOff>
      <xdr:row>17</xdr:row>
      <xdr:rowOff>114511</xdr:rowOff>
    </xdr:to>
    <xdr:sp macro="" textlink="">
      <xdr:nvSpPr>
        <xdr:cNvPr id="79" name="円/楕円 78"/>
        <xdr:cNvSpPr/>
      </xdr:nvSpPr>
      <xdr:spPr bwMode="auto">
        <a:xfrm>
          <a:off x="3556000" y="297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99288</xdr:rowOff>
    </xdr:from>
    <xdr:ext cx="762000" cy="259045"/>
    <xdr:sp macro="" textlink="">
      <xdr:nvSpPr>
        <xdr:cNvPr id="80" name="テキスト ボックス 79"/>
        <xdr:cNvSpPr txBox="1"/>
      </xdr:nvSpPr>
      <xdr:spPr>
        <a:xfrm>
          <a:off x="3225800" y="306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132826</xdr:rowOff>
    </xdr:from>
    <xdr:to>
      <xdr:col>2</xdr:col>
      <xdr:colOff>692150</xdr:colOff>
      <xdr:row>17</xdr:row>
      <xdr:rowOff>62976</xdr:rowOff>
    </xdr:to>
    <xdr:sp macro="" textlink="">
      <xdr:nvSpPr>
        <xdr:cNvPr id="81" name="円/楕円 80"/>
        <xdr:cNvSpPr/>
      </xdr:nvSpPr>
      <xdr:spPr bwMode="auto">
        <a:xfrm>
          <a:off x="2857500" y="292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47753</xdr:rowOff>
    </xdr:from>
    <xdr:ext cx="762000" cy="259045"/>
    <xdr:sp macro="" textlink="">
      <xdr:nvSpPr>
        <xdr:cNvPr id="82" name="テキスト ボックス 81"/>
        <xdr:cNvSpPr txBox="1"/>
      </xdr:nvSpPr>
      <xdr:spPr>
        <a:xfrm>
          <a:off x="2527300" y="301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264160</xdr:rowOff>
    </xdr:from>
    <xdr:to>
      <xdr:col>4</xdr:col>
      <xdr:colOff>1117600</xdr:colOff>
      <xdr:row>35</xdr:row>
      <xdr:rowOff>295478</xdr:rowOff>
    </xdr:to>
    <xdr:cxnSp macro="">
      <xdr:nvCxnSpPr>
        <xdr:cNvPr id="118" name="直線コネクタ 117"/>
        <xdr:cNvCxnSpPr/>
      </xdr:nvCxnSpPr>
      <xdr:spPr bwMode="auto">
        <a:xfrm flipV="1">
          <a:off x="5003800" y="6874510"/>
          <a:ext cx="6477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197409</xdr:rowOff>
    </xdr:from>
    <xdr:to>
      <xdr:col>4</xdr:col>
      <xdr:colOff>469900</xdr:colOff>
      <xdr:row>35</xdr:row>
      <xdr:rowOff>295478</xdr:rowOff>
    </xdr:to>
    <xdr:cxnSp macro="">
      <xdr:nvCxnSpPr>
        <xdr:cNvPr id="121" name="直線コネクタ 120"/>
        <xdr:cNvCxnSpPr/>
      </xdr:nvCxnSpPr>
      <xdr:spPr bwMode="auto">
        <a:xfrm>
          <a:off x="4305300" y="6807759"/>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139573</xdr:rowOff>
    </xdr:from>
    <xdr:to>
      <xdr:col>3</xdr:col>
      <xdr:colOff>904875</xdr:colOff>
      <xdr:row>35</xdr:row>
      <xdr:rowOff>197409</xdr:rowOff>
    </xdr:to>
    <xdr:cxnSp macro="">
      <xdr:nvCxnSpPr>
        <xdr:cNvPr id="124" name="直線コネクタ 123"/>
        <xdr:cNvCxnSpPr/>
      </xdr:nvCxnSpPr>
      <xdr:spPr bwMode="auto">
        <a:xfrm>
          <a:off x="3606800" y="6749923"/>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139573</xdr:rowOff>
    </xdr:from>
    <xdr:to>
      <xdr:col>3</xdr:col>
      <xdr:colOff>206375</xdr:colOff>
      <xdr:row>35</xdr:row>
      <xdr:rowOff>160604</xdr:rowOff>
    </xdr:to>
    <xdr:cxnSp macro="">
      <xdr:nvCxnSpPr>
        <xdr:cNvPr id="127" name="直線コネクタ 126"/>
        <xdr:cNvCxnSpPr/>
      </xdr:nvCxnSpPr>
      <xdr:spPr bwMode="auto">
        <a:xfrm flipV="1">
          <a:off x="2908300" y="6749923"/>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213360</xdr:rowOff>
    </xdr:from>
    <xdr:to>
      <xdr:col>5</xdr:col>
      <xdr:colOff>34925</xdr:colOff>
      <xdr:row>35</xdr:row>
      <xdr:rowOff>314960</xdr:rowOff>
    </xdr:to>
    <xdr:sp macro="" textlink="">
      <xdr:nvSpPr>
        <xdr:cNvPr id="137" name="円/楕円 136"/>
        <xdr:cNvSpPr/>
      </xdr:nvSpPr>
      <xdr:spPr bwMode="auto">
        <a:xfrm>
          <a:off x="56007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185437</xdr:rowOff>
    </xdr:from>
    <xdr:ext cx="762000" cy="259045"/>
    <xdr:sp macro="" textlink="">
      <xdr:nvSpPr>
        <xdr:cNvPr id="138" name="人口1人当たり決算額の推移該当値テキスト445"/>
        <xdr:cNvSpPr txBox="1"/>
      </xdr:nvSpPr>
      <xdr:spPr>
        <a:xfrm>
          <a:off x="57404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244678</xdr:rowOff>
    </xdr:from>
    <xdr:to>
      <xdr:col>4</xdr:col>
      <xdr:colOff>520700</xdr:colOff>
      <xdr:row>36</xdr:row>
      <xdr:rowOff>3378</xdr:rowOff>
    </xdr:to>
    <xdr:sp macro="" textlink="">
      <xdr:nvSpPr>
        <xdr:cNvPr id="139" name="円/楕円 138"/>
        <xdr:cNvSpPr/>
      </xdr:nvSpPr>
      <xdr:spPr bwMode="auto">
        <a:xfrm>
          <a:off x="4953000" y="68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331055</xdr:rowOff>
    </xdr:from>
    <xdr:ext cx="736600" cy="259045"/>
    <xdr:sp macro="" textlink="">
      <xdr:nvSpPr>
        <xdr:cNvPr id="140" name="テキスト ボックス 139"/>
        <xdr:cNvSpPr txBox="1"/>
      </xdr:nvSpPr>
      <xdr:spPr>
        <a:xfrm>
          <a:off x="4622800" y="694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146609</xdr:rowOff>
    </xdr:from>
    <xdr:to>
      <xdr:col>3</xdr:col>
      <xdr:colOff>955675</xdr:colOff>
      <xdr:row>35</xdr:row>
      <xdr:rowOff>248209</xdr:rowOff>
    </xdr:to>
    <xdr:sp macro="" textlink="">
      <xdr:nvSpPr>
        <xdr:cNvPr id="141" name="円/楕円 140"/>
        <xdr:cNvSpPr/>
      </xdr:nvSpPr>
      <xdr:spPr bwMode="auto">
        <a:xfrm>
          <a:off x="4254500" y="675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232986</xdr:rowOff>
    </xdr:from>
    <xdr:ext cx="762000" cy="259045"/>
    <xdr:sp macro="" textlink="">
      <xdr:nvSpPr>
        <xdr:cNvPr id="142" name="テキスト ボックス 141"/>
        <xdr:cNvSpPr txBox="1"/>
      </xdr:nvSpPr>
      <xdr:spPr>
        <a:xfrm>
          <a:off x="3924300" y="68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88773</xdr:rowOff>
    </xdr:from>
    <xdr:to>
      <xdr:col>3</xdr:col>
      <xdr:colOff>257175</xdr:colOff>
      <xdr:row>35</xdr:row>
      <xdr:rowOff>190373</xdr:rowOff>
    </xdr:to>
    <xdr:sp macro="" textlink="">
      <xdr:nvSpPr>
        <xdr:cNvPr id="143" name="円/楕円 142"/>
        <xdr:cNvSpPr/>
      </xdr:nvSpPr>
      <xdr:spPr bwMode="auto">
        <a:xfrm>
          <a:off x="3556000" y="66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175150</xdr:rowOff>
    </xdr:from>
    <xdr:ext cx="762000" cy="259045"/>
    <xdr:sp macro="" textlink="">
      <xdr:nvSpPr>
        <xdr:cNvPr id="144" name="テキスト ボックス 143"/>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109804</xdr:rowOff>
    </xdr:from>
    <xdr:to>
      <xdr:col>2</xdr:col>
      <xdr:colOff>692150</xdr:colOff>
      <xdr:row>35</xdr:row>
      <xdr:rowOff>211404</xdr:rowOff>
    </xdr:to>
    <xdr:sp macro="" textlink="">
      <xdr:nvSpPr>
        <xdr:cNvPr id="145" name="円/楕円 144"/>
        <xdr:cNvSpPr/>
      </xdr:nvSpPr>
      <xdr:spPr bwMode="auto">
        <a:xfrm>
          <a:off x="2857500" y="67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196181</xdr:rowOff>
    </xdr:from>
    <xdr:ext cx="762000" cy="259045"/>
    <xdr:sp macro="" textlink="">
      <xdr:nvSpPr>
        <xdr:cNvPr id="146" name="テキスト ボックス 145"/>
        <xdr:cNvSpPr txBox="1"/>
      </xdr:nvSpPr>
      <xdr:spPr>
        <a:xfrm>
          <a:off x="2527300" y="68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平成</a:t>
          </a:r>
          <a:r>
            <a:rPr kumimoji="1" lang="en-US" altLang="ja-JP" sz="1100">
              <a:solidFill>
                <a:sysClr val="windowText" lastClr="000000"/>
              </a:solidFill>
              <a:effectLst/>
              <a:latin typeface="+mj-ea"/>
              <a:ea typeface="+mj-ea"/>
              <a:cs typeface="+mn-cs"/>
            </a:rPr>
            <a:t>26</a:t>
          </a:r>
          <a:r>
            <a:rPr kumimoji="1" lang="ja-JP" altLang="en-US" sz="1100">
              <a:solidFill>
                <a:sysClr val="windowText" lastClr="000000"/>
              </a:solidFill>
              <a:effectLst/>
              <a:latin typeface="+mj-ea"/>
              <a:ea typeface="+mj-ea"/>
              <a:cs typeface="+mn-cs"/>
            </a:rPr>
            <a:t>年度において、実質単年度収支については、▲</a:t>
          </a:r>
          <a:r>
            <a:rPr kumimoji="1" lang="en-US" altLang="ja-JP" sz="1100">
              <a:solidFill>
                <a:sysClr val="windowText" lastClr="000000"/>
              </a:solidFill>
              <a:effectLst/>
              <a:latin typeface="+mj-ea"/>
              <a:ea typeface="+mj-ea"/>
              <a:cs typeface="+mn-cs"/>
            </a:rPr>
            <a:t>2.5</a:t>
          </a:r>
          <a:r>
            <a:rPr kumimoji="1" lang="ja-JP" altLang="en-US" sz="1100">
              <a:solidFill>
                <a:sysClr val="windowText" lastClr="000000"/>
              </a:solidFill>
              <a:effectLst/>
              <a:latin typeface="+mj-ea"/>
              <a:ea typeface="+mj-ea"/>
              <a:cs typeface="+mn-cs"/>
            </a:rPr>
            <a:t>％となっているが、これは</a:t>
          </a:r>
          <a:r>
            <a:rPr kumimoji="1" lang="ja-JP" altLang="ja-JP" sz="1100">
              <a:solidFill>
                <a:sysClr val="windowText" lastClr="000000"/>
              </a:solidFill>
              <a:effectLst/>
              <a:latin typeface="+mj-ea"/>
              <a:ea typeface="+mj-ea"/>
              <a:cs typeface="+mn-cs"/>
            </a:rPr>
            <a:t>合併特例債の据置期間が終了し元金償還が開始されることにより、</a:t>
          </a:r>
          <a:r>
            <a:rPr kumimoji="1" lang="ja-JP" altLang="en-US" sz="1100">
              <a:solidFill>
                <a:sysClr val="windowText" lastClr="000000"/>
              </a:solidFill>
              <a:effectLst/>
              <a:latin typeface="+mj-ea"/>
              <a:ea typeface="+mj-ea"/>
              <a:cs typeface="+mn-cs"/>
            </a:rPr>
            <a:t>今後の償還に対し備えるため財政調整基金を取崩し、減債基金へ積替えを実施したことによる。</a:t>
          </a:r>
          <a:endParaRPr kumimoji="1" lang="en-US" altLang="ja-JP" sz="1100">
            <a:solidFill>
              <a:sysClr val="windowText" lastClr="000000"/>
            </a:solidFill>
            <a:effectLst/>
            <a:latin typeface="+mj-ea"/>
            <a:ea typeface="+mj-ea"/>
            <a:cs typeface="+mn-cs"/>
          </a:endParaRPr>
        </a:p>
        <a:p>
          <a:r>
            <a:rPr kumimoji="1" lang="ja-JP" altLang="en-US" sz="1100">
              <a:solidFill>
                <a:sysClr val="windowText" lastClr="000000"/>
              </a:solidFill>
              <a:effectLst/>
              <a:latin typeface="+mj-ea"/>
              <a:ea typeface="+mj-ea"/>
              <a:cs typeface="+mn-cs"/>
            </a:rPr>
            <a:t>　今後については、減債基金への積み増しを継続していく一方で、</a:t>
          </a:r>
          <a:r>
            <a:rPr kumimoji="1" lang="ja-JP" altLang="ja-JP" sz="1100">
              <a:solidFill>
                <a:sysClr val="windowText" lastClr="000000"/>
              </a:solidFill>
              <a:effectLst/>
              <a:latin typeface="+mj-ea"/>
              <a:ea typeface="+mj-ea"/>
              <a:cs typeface="+mn-cs"/>
            </a:rPr>
            <a:t>財政調整基金</a:t>
          </a:r>
          <a:r>
            <a:rPr kumimoji="1" lang="ja-JP" altLang="en-US" sz="1100">
              <a:solidFill>
                <a:sysClr val="windowText" lastClr="000000"/>
              </a:solidFill>
              <a:effectLst/>
              <a:latin typeface="+mj-ea"/>
              <a:ea typeface="+mj-ea"/>
              <a:cs typeface="+mn-cs"/>
            </a:rPr>
            <a:t>からの</a:t>
          </a:r>
          <a:r>
            <a:rPr kumimoji="1" lang="ja-JP" altLang="ja-JP" sz="1100">
              <a:solidFill>
                <a:sysClr val="windowText" lastClr="000000"/>
              </a:solidFill>
              <a:effectLst/>
              <a:latin typeface="+mj-ea"/>
              <a:ea typeface="+mj-ea"/>
              <a:cs typeface="+mn-cs"/>
            </a:rPr>
            <a:t>取崩しをせずに、毎年積立てしてい</a:t>
          </a:r>
          <a:r>
            <a:rPr kumimoji="1" lang="ja-JP" altLang="en-US" sz="1100">
              <a:solidFill>
                <a:sysClr val="windowText" lastClr="000000"/>
              </a:solidFill>
              <a:effectLst/>
              <a:latin typeface="+mj-ea"/>
              <a:ea typeface="+mj-ea"/>
              <a:cs typeface="+mn-cs"/>
            </a:rPr>
            <a:t>くように努める。</a:t>
          </a:r>
          <a:endParaRPr lang="ja-JP" altLang="ja-JP" sz="1100">
            <a:solidFill>
              <a:sysClr val="windowText" lastClr="000000"/>
            </a:solidFill>
            <a:effectLst/>
            <a:latin typeface="+mj-ea"/>
            <a:ea typeface="+mj-ea"/>
          </a:endParaRPr>
        </a:p>
        <a:p>
          <a:r>
            <a:rPr kumimoji="1" lang="ja-JP" altLang="ja-JP" sz="1100">
              <a:solidFill>
                <a:sysClr val="windowText" lastClr="000000"/>
              </a:solidFill>
              <a:effectLst/>
              <a:latin typeface="+mj-ea"/>
              <a:ea typeface="+mj-ea"/>
              <a:cs typeface="+mn-cs"/>
            </a:rPr>
            <a:t>　実質収支額は、これまで予算執行にあたり歳出抑制を図ってきたことで、</a:t>
          </a:r>
          <a:r>
            <a:rPr kumimoji="1" lang="ja-JP" altLang="en-US" sz="1100">
              <a:solidFill>
                <a:sysClr val="windowText" lastClr="000000"/>
              </a:solidFill>
              <a:effectLst/>
              <a:latin typeface="+mj-ea"/>
              <a:ea typeface="+mj-ea"/>
              <a:cs typeface="+mn-cs"/>
            </a:rPr>
            <a:t>一時減少したが、公共施設や小中学校等の整備に係る経費が増加したため再度</a:t>
          </a:r>
          <a:r>
            <a:rPr kumimoji="1" lang="ja-JP" altLang="en-US" sz="1100">
              <a:solidFill>
                <a:sysClr val="windowText" lastClr="000000"/>
              </a:solidFill>
              <a:effectLst/>
              <a:latin typeface="+mn-lt"/>
              <a:ea typeface="+mn-ea"/>
              <a:cs typeface="+mn-cs"/>
            </a:rPr>
            <a:t>比率が増加傾向になっている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j-ea"/>
              <a:ea typeface="+mj-ea"/>
              <a:cs typeface="+mn-cs"/>
            </a:rPr>
            <a:t>　</a:t>
          </a:r>
          <a:r>
            <a:rPr kumimoji="1" lang="ja-JP" altLang="ja-JP" sz="1100">
              <a:solidFill>
                <a:sysClr val="windowText" lastClr="000000"/>
              </a:solidFill>
              <a:effectLst/>
              <a:latin typeface="+mj-ea"/>
              <a:ea typeface="+mj-ea"/>
              <a:cs typeface="+mn-cs"/>
            </a:rPr>
            <a:t>一般会計、各特別会計及び水道事業会計の全会計において黒字決算である</a:t>
          </a:r>
          <a:r>
            <a:rPr kumimoji="1" lang="ja-JP" altLang="en-US" sz="1100">
              <a:solidFill>
                <a:sysClr val="windowText" lastClr="000000"/>
              </a:solidFill>
              <a:effectLst/>
              <a:latin typeface="+mj-ea"/>
              <a:ea typeface="+mj-ea"/>
              <a:cs typeface="+mn-cs"/>
            </a:rPr>
            <a:t>ため、</a:t>
          </a:r>
          <a:r>
            <a:rPr kumimoji="1" lang="ja-JP" altLang="ja-JP" sz="1100">
              <a:solidFill>
                <a:sysClr val="windowText" lastClr="000000"/>
              </a:solidFill>
              <a:effectLst/>
              <a:latin typeface="+mj-ea"/>
              <a:ea typeface="+mj-ea"/>
              <a:cs typeface="+mn-cs"/>
            </a:rPr>
            <a:t>今後も健全な財政運営に努める。</a:t>
          </a:r>
          <a:endParaRPr kumimoji="1" lang="en-US" altLang="ja-JP" sz="1100">
            <a:solidFill>
              <a:sysClr val="windowText" lastClr="000000"/>
            </a:solidFill>
            <a:effectLst/>
            <a:latin typeface="+mj-ea"/>
            <a:ea typeface="+mj-ea"/>
            <a:cs typeface="+mn-cs"/>
          </a:endParaRPr>
        </a:p>
        <a:p>
          <a:r>
            <a:rPr kumimoji="1" lang="ja-JP" altLang="en-US" sz="1100">
              <a:solidFill>
                <a:sysClr val="windowText" lastClr="000000"/>
              </a:solidFill>
              <a:effectLst/>
              <a:latin typeface="+mj-ea"/>
              <a:ea typeface="+mj-ea"/>
              <a:cs typeface="+mn-cs"/>
            </a:rPr>
            <a:t>　また、水道事業会計についても震災等の影響等が終わり、事業精査等に努めているため、</a:t>
          </a:r>
          <a:r>
            <a:rPr kumimoji="1" lang="en-US" altLang="ja-JP" sz="1100">
              <a:solidFill>
                <a:sysClr val="windowText" lastClr="000000"/>
              </a:solidFill>
              <a:effectLst/>
              <a:latin typeface="+mj-ea"/>
              <a:ea typeface="+mj-ea"/>
              <a:cs typeface="+mn-cs"/>
            </a:rPr>
            <a:t>7.02</a:t>
          </a:r>
          <a:r>
            <a:rPr kumimoji="1" lang="ja-JP" altLang="en-US" sz="1100">
              <a:solidFill>
                <a:sysClr val="windowText" lastClr="000000"/>
              </a:solidFill>
              <a:effectLst/>
              <a:latin typeface="+mj-ea"/>
              <a:ea typeface="+mj-ea"/>
              <a:cs typeface="+mn-cs"/>
            </a:rPr>
            <a:t>％となっている。</a:t>
          </a:r>
          <a:endParaRPr lang="ja-JP" altLang="ja-JP" sz="1400">
            <a:solidFill>
              <a:sysClr val="windowText" lastClr="000000"/>
            </a:solidFill>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j-ea"/>
              <a:ea typeface="+mj-ea"/>
              <a:cs typeface="+mn-cs"/>
            </a:rPr>
            <a:t>　元利償還金については、合併特例債の据置期間が終了し元金償還が開始されることにより、徐々に上昇していく傾向にある。</a:t>
          </a:r>
          <a:endParaRPr kumimoji="1" lang="en-US" altLang="ja-JP" sz="1100">
            <a:solidFill>
              <a:sysClr val="windowText" lastClr="000000"/>
            </a:solidFill>
            <a:effectLst/>
            <a:latin typeface="+mj-ea"/>
            <a:ea typeface="+mj-ea"/>
            <a:cs typeface="+mn-cs"/>
          </a:endParaRPr>
        </a:p>
        <a:p>
          <a:r>
            <a:rPr kumimoji="1" lang="ja-JP" altLang="en-US" sz="1100">
              <a:solidFill>
                <a:sysClr val="windowText" lastClr="000000"/>
              </a:solidFill>
              <a:effectLst/>
              <a:latin typeface="+mj-ea"/>
              <a:ea typeface="+mj-ea"/>
              <a:cs typeface="+mn-cs"/>
            </a:rPr>
            <a:t>　</a:t>
          </a:r>
          <a:r>
            <a:rPr kumimoji="1" lang="ja-JP" altLang="ja-JP" sz="1100">
              <a:solidFill>
                <a:sysClr val="windowText" lastClr="000000"/>
              </a:solidFill>
              <a:effectLst/>
              <a:latin typeface="+mj-ea"/>
              <a:ea typeface="+mj-ea"/>
              <a:cs typeface="+mn-cs"/>
            </a:rPr>
            <a:t>算入公債費等についても、合併特例債の元金償還が開始されたこと等により、</a:t>
          </a:r>
          <a:r>
            <a:rPr kumimoji="1" lang="en-US" altLang="ja-JP" sz="1100">
              <a:solidFill>
                <a:sysClr val="windowText" lastClr="000000"/>
              </a:solidFill>
              <a:effectLst/>
              <a:latin typeface="+mj-ea"/>
              <a:ea typeface="+mj-ea"/>
              <a:cs typeface="+mn-cs"/>
            </a:rPr>
            <a:t>88</a:t>
          </a:r>
          <a:r>
            <a:rPr kumimoji="1" lang="ja-JP" altLang="ja-JP" sz="1100">
              <a:solidFill>
                <a:sysClr val="windowText" lastClr="000000"/>
              </a:solidFill>
              <a:effectLst/>
              <a:latin typeface="+mj-ea"/>
              <a:ea typeface="+mj-ea"/>
              <a:cs typeface="+mn-cs"/>
            </a:rPr>
            <a:t>百万円増加している。</a:t>
          </a:r>
          <a:endParaRPr lang="ja-JP" altLang="ja-JP" sz="1100">
            <a:solidFill>
              <a:sysClr val="windowText" lastClr="000000"/>
            </a:solidFill>
            <a:effectLst/>
            <a:latin typeface="+mj-ea"/>
            <a:ea typeface="+mj-ea"/>
          </a:endParaRPr>
        </a:p>
        <a:p>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今後は、緊急性や住民ニーズを的確に把握し、事業の選択及び先送りなど年度間の平準化を図り、実質公債費比率の急激な上昇を抑える。</a:t>
          </a:r>
          <a:endParaRPr lang="ja-JP" altLang="ja-JP" sz="1100">
            <a:solidFill>
              <a:sysClr val="windowText" lastClr="000000"/>
            </a:solidFill>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将来負担比率の分子については、毎年徐々に減少傾向にある。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一般会計等に係る地方債の現在高について、合併後の大規模事業等により年々増加傾向にあるが、普通交付税措置の高い有利な起債の活用により、基準財政需要額算入見込額と一部相殺され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併せて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充当可能基金額</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毎年積立を行</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継続的に</a:t>
          </a:r>
          <a:r>
            <a:rPr kumimoji="1" lang="ja-JP" altLang="ja-JP" sz="1100">
              <a:solidFill>
                <a:sysClr val="windowText" lastClr="000000"/>
              </a:solidFill>
              <a:effectLst/>
              <a:latin typeface="+mn-lt"/>
              <a:ea typeface="+mn-ea"/>
              <a:cs typeface="+mn-cs"/>
            </a:rPr>
            <a:t>将来負担額に充当可能な財源を増額</a:t>
          </a:r>
          <a:r>
            <a:rPr kumimoji="1" lang="ja-JP" altLang="en-US" sz="1100">
              <a:solidFill>
                <a:sysClr val="windowText" lastClr="000000"/>
              </a:solidFill>
              <a:effectLst/>
              <a:latin typeface="+mn-lt"/>
              <a:ea typeface="+mn-ea"/>
              <a:cs typeface="+mn-cs"/>
            </a:rPr>
            <a:t>することで</a:t>
          </a:r>
          <a:r>
            <a:rPr kumimoji="1" lang="ja-JP" altLang="ja-JP" sz="1100">
              <a:solidFill>
                <a:sysClr val="windowText" lastClr="000000"/>
              </a:solidFill>
              <a:effectLst/>
              <a:latin typeface="+mn-lt"/>
              <a:ea typeface="+mn-ea"/>
              <a:cs typeface="+mn-cs"/>
            </a:rPr>
            <a:t>財政の健全化に</a:t>
          </a:r>
          <a:r>
            <a:rPr kumimoji="1" lang="ja-JP" altLang="en-US" sz="1100">
              <a:solidFill>
                <a:sysClr val="windowText" lastClr="000000"/>
              </a:solidFill>
              <a:effectLst/>
              <a:latin typeface="+mn-lt"/>
              <a:ea typeface="+mn-ea"/>
              <a:cs typeface="+mn-cs"/>
            </a:rPr>
            <a:t>効果が出ている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年度においても小中学校の統合に伴う校舎等の整備</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や消防庁舎の耐震等の工事といった大規模な市債発行事業が実施されることにより確実な</a:t>
          </a:r>
          <a:r>
            <a:rPr kumimoji="1" lang="ja-JP" altLang="ja-JP" sz="1100">
              <a:solidFill>
                <a:sysClr val="windowText" lastClr="000000"/>
              </a:solidFill>
              <a:effectLst/>
              <a:latin typeface="+mn-lt"/>
              <a:ea typeface="+mn-ea"/>
              <a:cs typeface="+mn-cs"/>
            </a:rPr>
            <a:t>増加が見込まれるため、</a:t>
          </a:r>
          <a:r>
            <a:rPr kumimoji="1" lang="ja-JP" altLang="en-US" sz="1100">
              <a:solidFill>
                <a:sysClr val="windowText" lastClr="000000"/>
              </a:solidFill>
              <a:effectLst/>
              <a:latin typeface="+mn-lt"/>
              <a:ea typeface="+mn-ea"/>
              <a:cs typeface="+mn-cs"/>
            </a:rPr>
            <a:t>今後については公共施設等の適正化等を含めながら、</a:t>
          </a:r>
          <a:r>
            <a:rPr kumimoji="1" lang="ja-JP" altLang="ja-JP" sz="1100">
              <a:solidFill>
                <a:sysClr val="windowText" lastClr="000000"/>
              </a:solidFill>
              <a:effectLst/>
              <a:latin typeface="+mn-lt"/>
              <a:ea typeface="+mn-ea"/>
              <a:cs typeface="+mn-cs"/>
            </a:rPr>
            <a:t>起債事業全体の見直し、平準化・抑制を図りつつ、</a:t>
          </a:r>
          <a:r>
            <a:rPr kumimoji="1" lang="ja-JP" altLang="en-US" sz="1100">
              <a:solidFill>
                <a:sysClr val="windowText" lastClr="000000"/>
              </a:solidFill>
              <a:effectLst/>
              <a:latin typeface="+mn-lt"/>
              <a:ea typeface="+mn-ea"/>
              <a:cs typeface="+mn-cs"/>
            </a:rPr>
            <a:t>事務の効率化など業務改善を推進し</a:t>
          </a:r>
          <a:r>
            <a:rPr kumimoji="1" lang="ja-JP" altLang="ja-JP" sz="1100">
              <a:solidFill>
                <a:sysClr val="windowText" lastClr="000000"/>
              </a:solidFill>
              <a:effectLst/>
              <a:latin typeface="+mn-lt"/>
              <a:ea typeface="+mn-ea"/>
              <a:cs typeface="+mn-cs"/>
            </a:rPr>
            <a:t>、財政の健全化に努める。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17236378</v>
      </c>
      <c r="BO4" s="349"/>
      <c r="BP4" s="349"/>
      <c r="BQ4" s="349"/>
      <c r="BR4" s="349"/>
      <c r="BS4" s="349"/>
      <c r="BT4" s="349"/>
      <c r="BU4" s="350"/>
      <c r="BV4" s="348">
        <v>18041445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16180348</v>
      </c>
      <c r="BO5" s="386"/>
      <c r="BP5" s="386"/>
      <c r="BQ5" s="386"/>
      <c r="BR5" s="386"/>
      <c r="BS5" s="386"/>
      <c r="BT5" s="386"/>
      <c r="BU5" s="387"/>
      <c r="BV5" s="385">
        <v>17437639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84.6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1056030</v>
      </c>
      <c r="BO6" s="386"/>
      <c r="BP6" s="386"/>
      <c r="BQ6" s="386"/>
      <c r="BR6" s="386"/>
      <c r="BS6" s="386"/>
      <c r="BT6" s="386"/>
      <c r="BU6" s="387"/>
      <c r="BV6" s="385">
        <v>603806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91.7</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255974</v>
      </c>
      <c r="BO7" s="386"/>
      <c r="BP7" s="386"/>
      <c r="BQ7" s="386"/>
      <c r="BR7" s="386"/>
      <c r="BS7" s="386"/>
      <c r="BT7" s="386"/>
      <c r="BU7" s="387"/>
      <c r="BV7" s="385">
        <v>192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10702652</v>
      </c>
      <c r="CU7" s="386"/>
      <c r="CV7" s="386"/>
      <c r="CW7" s="386"/>
      <c r="CX7" s="386"/>
      <c r="CY7" s="386"/>
      <c r="CZ7" s="386"/>
      <c r="DA7" s="387"/>
      <c r="DB7" s="385">
        <v>10775691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800056</v>
      </c>
      <c r="BO8" s="386"/>
      <c r="BP8" s="386"/>
      <c r="BQ8" s="386"/>
      <c r="BR8" s="386"/>
      <c r="BS8" s="386"/>
      <c r="BT8" s="386"/>
      <c r="BU8" s="387"/>
      <c r="BV8" s="385">
        <v>603614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43553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196442</v>
      </c>
      <c r="BO9" s="386"/>
      <c r="BP9" s="386"/>
      <c r="BQ9" s="386"/>
      <c r="BR9" s="386"/>
      <c r="BS9" s="386"/>
      <c r="BT9" s="386"/>
      <c r="BU9" s="387"/>
      <c r="BV9" s="385">
        <v>-293613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44603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434</v>
      </c>
      <c r="BO10" s="386"/>
      <c r="BP10" s="386"/>
      <c r="BQ10" s="386"/>
      <c r="BR10" s="386"/>
      <c r="BS10" s="386"/>
      <c r="BT10" s="386"/>
      <c r="BU10" s="387"/>
      <c r="BV10" s="385">
        <v>761378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157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43575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464434</v>
      </c>
      <c r="BO12" s="386"/>
      <c r="BP12" s="386"/>
      <c r="BQ12" s="386"/>
      <c r="BR12" s="386"/>
      <c r="BS12" s="386"/>
      <c r="BT12" s="386"/>
      <c r="BU12" s="387"/>
      <c r="BV12" s="385">
        <v>28652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42537</v>
      </c>
      <c r="S13" s="467"/>
      <c r="T13" s="467"/>
      <c r="U13" s="467"/>
      <c r="V13" s="468"/>
      <c r="W13" s="401" t="s">
        <v>124</v>
      </c>
      <c r="X13" s="402"/>
      <c r="Y13" s="402"/>
      <c r="Z13" s="402"/>
      <c r="AA13" s="402"/>
      <c r="AB13" s="392"/>
      <c r="AC13" s="436">
        <v>2007</v>
      </c>
      <c r="AD13" s="437"/>
      <c r="AE13" s="437"/>
      <c r="AF13" s="437"/>
      <c r="AG13" s="476"/>
      <c r="AH13" s="436">
        <v>3153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-267558</v>
      </c>
      <c r="BO13" s="386"/>
      <c r="BP13" s="386"/>
      <c r="BQ13" s="386"/>
      <c r="BR13" s="386"/>
      <c r="BS13" s="386"/>
      <c r="BT13" s="386"/>
      <c r="BU13" s="387"/>
      <c r="BV13" s="385">
        <v>439270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43940</v>
      </c>
      <c r="S14" s="467"/>
      <c r="T14" s="467"/>
      <c r="U14" s="467"/>
      <c r="V14" s="468"/>
      <c r="W14" s="375"/>
      <c r="X14" s="376"/>
      <c r="Y14" s="376"/>
      <c r="Z14" s="376"/>
      <c r="AA14" s="376"/>
      <c r="AB14" s="365"/>
      <c r="AC14" s="469">
        <v>9.9</v>
      </c>
      <c r="AD14" s="470"/>
      <c r="AE14" s="470"/>
      <c r="AF14" s="470"/>
      <c r="AG14" s="471"/>
      <c r="AH14" s="469">
        <v>13.6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86.1</v>
      </c>
      <c r="CU14" s="481"/>
      <c r="CV14" s="481"/>
      <c r="CW14" s="481"/>
      <c r="CX14" s="481"/>
      <c r="CY14" s="481"/>
      <c r="CZ14" s="481"/>
      <c r="DA14" s="482"/>
      <c r="DB14" s="480">
        <v>96.8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42922</v>
      </c>
      <c r="S15" s="467"/>
      <c r="T15" s="467"/>
      <c r="U15" s="467"/>
      <c r="V15" s="468"/>
      <c r="W15" s="401" t="s">
        <v>131</v>
      </c>
      <c r="X15" s="402"/>
      <c r="Y15" s="402"/>
      <c r="Z15" s="402"/>
      <c r="AA15" s="402"/>
      <c r="AB15" s="392"/>
      <c r="AC15" s="436">
        <v>6512</v>
      </c>
      <c r="AD15" s="437"/>
      <c r="AE15" s="437"/>
      <c r="AF15" s="437"/>
      <c r="AG15" s="476"/>
      <c r="AH15" s="436">
        <v>7466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4948866</v>
      </c>
      <c r="BO15" s="349"/>
      <c r="BP15" s="349"/>
      <c r="BQ15" s="349"/>
      <c r="BR15" s="349"/>
      <c r="BS15" s="349"/>
      <c r="BT15" s="349"/>
      <c r="BU15" s="350"/>
      <c r="BV15" s="348">
        <v>4955337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32.200000000000003</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7839150</v>
      </c>
      <c r="BO16" s="386"/>
      <c r="BP16" s="386"/>
      <c r="BQ16" s="386"/>
      <c r="BR16" s="386"/>
      <c r="BS16" s="386"/>
      <c r="BT16" s="386"/>
      <c r="BU16" s="387"/>
      <c r="BV16" s="385">
        <v>7769631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11727</v>
      </c>
      <c r="AD17" s="437"/>
      <c r="AE17" s="437"/>
      <c r="AF17" s="437"/>
      <c r="AG17" s="476"/>
      <c r="AH17" s="436">
        <v>12404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6334742</v>
      </c>
      <c r="BO17" s="386"/>
      <c r="BP17" s="386"/>
      <c r="BQ17" s="386"/>
      <c r="BR17" s="386"/>
      <c r="BS17" s="386"/>
      <c r="BT17" s="386"/>
      <c r="BU17" s="387"/>
      <c r="BV17" s="385">
        <v>6375167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156.6</v>
      </c>
      <c r="M18" s="498"/>
      <c r="N18" s="498"/>
      <c r="O18" s="498"/>
      <c r="P18" s="498"/>
      <c r="Q18" s="498"/>
      <c r="R18" s="499"/>
      <c r="S18" s="499"/>
      <c r="T18" s="499"/>
      <c r="U18" s="499"/>
      <c r="V18" s="500"/>
      <c r="W18" s="403"/>
      <c r="X18" s="404"/>
      <c r="Y18" s="404"/>
      <c r="Z18" s="404"/>
      <c r="AA18" s="404"/>
      <c r="AB18" s="395"/>
      <c r="AC18" s="501">
        <v>57.9</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9166509</v>
      </c>
      <c r="BO18" s="386"/>
      <c r="BP18" s="386"/>
      <c r="BQ18" s="386"/>
      <c r="BR18" s="386"/>
      <c r="BS18" s="386"/>
      <c r="BT18" s="386"/>
      <c r="BU18" s="387"/>
      <c r="BV18" s="385">
        <v>9132373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12609039</v>
      </c>
      <c r="BO19" s="386"/>
      <c r="BP19" s="386"/>
      <c r="BQ19" s="386"/>
      <c r="BR19" s="386"/>
      <c r="BS19" s="386"/>
      <c r="BT19" s="386"/>
      <c r="BU19" s="387"/>
      <c r="BV19" s="385">
        <v>12634260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14730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19188737</v>
      </c>
      <c r="BO23" s="386"/>
      <c r="BP23" s="386"/>
      <c r="BQ23" s="386"/>
      <c r="BR23" s="386"/>
      <c r="BS23" s="386"/>
      <c r="BT23" s="386"/>
      <c r="BU23" s="387"/>
      <c r="BV23" s="385">
        <v>18864023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7790</v>
      </c>
      <c r="R24" s="437"/>
      <c r="S24" s="437"/>
      <c r="T24" s="437"/>
      <c r="U24" s="437"/>
      <c r="V24" s="476"/>
      <c r="W24" s="531"/>
      <c r="X24" s="519"/>
      <c r="Y24" s="520"/>
      <c r="Z24" s="435" t="s">
        <v>155</v>
      </c>
      <c r="AA24" s="415"/>
      <c r="AB24" s="415"/>
      <c r="AC24" s="415"/>
      <c r="AD24" s="415"/>
      <c r="AE24" s="415"/>
      <c r="AF24" s="415"/>
      <c r="AG24" s="416"/>
      <c r="AH24" s="436">
        <v>388</v>
      </c>
      <c r="AI24" s="437"/>
      <c r="AJ24" s="437"/>
      <c r="AK24" s="437"/>
      <c r="AL24" s="476"/>
      <c r="AM24" s="436">
        <v>1244704</v>
      </c>
      <c r="AN24" s="437"/>
      <c r="AO24" s="437"/>
      <c r="AP24" s="437"/>
      <c r="AQ24" s="437"/>
      <c r="AR24" s="476"/>
      <c r="AS24" s="436">
        <v>3208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11251102</v>
      </c>
      <c r="BO24" s="386"/>
      <c r="BP24" s="386"/>
      <c r="BQ24" s="386"/>
      <c r="BR24" s="386"/>
      <c r="BS24" s="386"/>
      <c r="BT24" s="386"/>
      <c r="BU24" s="387"/>
      <c r="BV24" s="385">
        <v>11249966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5920</v>
      </c>
      <c r="R25" s="437"/>
      <c r="S25" s="437"/>
      <c r="T25" s="437"/>
      <c r="U25" s="437"/>
      <c r="V25" s="476"/>
      <c r="W25" s="531"/>
      <c r="X25" s="519"/>
      <c r="Y25" s="520"/>
      <c r="Z25" s="435" t="s">
        <v>158</v>
      </c>
      <c r="AA25" s="415"/>
      <c r="AB25" s="415"/>
      <c r="AC25" s="415"/>
      <c r="AD25" s="415"/>
      <c r="AE25" s="415"/>
      <c r="AF25" s="415"/>
      <c r="AG25" s="416"/>
      <c r="AH25" s="436">
        <v>84</v>
      </c>
      <c r="AI25" s="437"/>
      <c r="AJ25" s="437"/>
      <c r="AK25" s="437"/>
      <c r="AL25" s="476"/>
      <c r="AM25" s="436">
        <v>269556</v>
      </c>
      <c r="AN25" s="437"/>
      <c r="AO25" s="437"/>
      <c r="AP25" s="437"/>
      <c r="AQ25" s="437"/>
      <c r="AR25" s="476"/>
      <c r="AS25" s="436">
        <v>3209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2001153</v>
      </c>
      <c r="BO25" s="349"/>
      <c r="BP25" s="349"/>
      <c r="BQ25" s="349"/>
      <c r="BR25" s="349"/>
      <c r="BS25" s="349"/>
      <c r="BT25" s="349"/>
      <c r="BU25" s="350"/>
      <c r="BV25" s="348">
        <v>911394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5460</v>
      </c>
      <c r="R26" s="437"/>
      <c r="S26" s="437"/>
      <c r="T26" s="437"/>
      <c r="U26" s="437"/>
      <c r="V26" s="476"/>
      <c r="W26" s="531"/>
      <c r="X26" s="519"/>
      <c r="Y26" s="520"/>
      <c r="Z26" s="435" t="s">
        <v>161</v>
      </c>
      <c r="AA26" s="541"/>
      <c r="AB26" s="541"/>
      <c r="AC26" s="541"/>
      <c r="AD26" s="541"/>
      <c r="AE26" s="541"/>
      <c r="AF26" s="541"/>
      <c r="AG26" s="542"/>
      <c r="AH26" s="436">
        <v>13</v>
      </c>
      <c r="AI26" s="437"/>
      <c r="AJ26" s="437"/>
      <c r="AK26" s="437"/>
      <c r="AL26" s="476"/>
      <c r="AM26" s="436">
        <v>32851</v>
      </c>
      <c r="AN26" s="437"/>
      <c r="AO26" s="437"/>
      <c r="AP26" s="437"/>
      <c r="AQ26" s="437"/>
      <c r="AR26" s="476"/>
      <c r="AS26" s="436">
        <v>2527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3340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505018</v>
      </c>
      <c r="BO27" s="555"/>
      <c r="BP27" s="555"/>
      <c r="BQ27" s="555"/>
      <c r="BR27" s="555"/>
      <c r="BS27" s="555"/>
      <c r="BT27" s="555"/>
      <c r="BU27" s="556"/>
      <c r="BV27" s="554">
        <v>504612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2850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1821443</v>
      </c>
      <c r="BO28" s="349"/>
      <c r="BP28" s="349"/>
      <c r="BQ28" s="349"/>
      <c r="BR28" s="349"/>
      <c r="BS28" s="349"/>
      <c r="BT28" s="349"/>
      <c r="BU28" s="350"/>
      <c r="BV28" s="348">
        <v>2285443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2690</v>
      </c>
      <c r="R29" s="437"/>
      <c r="S29" s="437"/>
      <c r="T29" s="437"/>
      <c r="U29" s="437"/>
      <c r="V29" s="476"/>
      <c r="W29" s="532"/>
      <c r="X29" s="533"/>
      <c r="Y29" s="534"/>
      <c r="Z29" s="435" t="s">
        <v>171</v>
      </c>
      <c r="AA29" s="415"/>
      <c r="AB29" s="415"/>
      <c r="AC29" s="415"/>
      <c r="AD29" s="415"/>
      <c r="AE29" s="415"/>
      <c r="AF29" s="415"/>
      <c r="AG29" s="416"/>
      <c r="AH29" s="436">
        <v>388</v>
      </c>
      <c r="AI29" s="437"/>
      <c r="AJ29" s="437"/>
      <c r="AK29" s="437"/>
      <c r="AL29" s="476"/>
      <c r="AM29" s="436">
        <v>1244704</v>
      </c>
      <c r="AN29" s="437"/>
      <c r="AO29" s="437"/>
      <c r="AP29" s="437"/>
      <c r="AQ29" s="437"/>
      <c r="AR29" s="476"/>
      <c r="AS29" s="436">
        <v>3208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1837056</v>
      </c>
      <c r="BO29" s="386"/>
      <c r="BP29" s="386"/>
      <c r="BQ29" s="386"/>
      <c r="BR29" s="386"/>
      <c r="BS29" s="386"/>
      <c r="BT29" s="386"/>
      <c r="BU29" s="387"/>
      <c r="BV29" s="385">
        <v>1197335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2594935</v>
      </c>
      <c r="BO30" s="555"/>
      <c r="BP30" s="555"/>
      <c r="BQ30" s="555"/>
      <c r="BR30" s="555"/>
      <c r="BS30" s="555"/>
      <c r="BT30" s="555"/>
      <c r="BU30" s="556"/>
      <c r="BV30" s="554">
        <v>2465193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茨城県市町村総合事務組合（特別会計）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茨城県後期高齢者医療広域連合（特別会計）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湖北環境衛生組合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新治地方広域事務組合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石岡地方斎場組合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土浦・かすみがうら土地区画整理一部事務組合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17500</v>
      </c>
      <c r="J41" s="83">
        <v>17559</v>
      </c>
      <c r="K41" s="83">
        <v>17810</v>
      </c>
      <c r="L41" s="83">
        <v>18884</v>
      </c>
      <c r="M41" s="84">
        <v>19229</v>
      </c>
    </row>
    <row r="42" spans="2:13" ht="27.75" customHeight="1" x14ac:dyDescent="0.15">
      <c r="B42" s="1171"/>
      <c r="C42" s="1172"/>
      <c r="D42" s="85"/>
      <c r="E42" s="1177" t="s">
        <v>26</v>
      </c>
      <c r="F42" s="1177"/>
      <c r="G42" s="1177"/>
      <c r="H42" s="1178"/>
      <c r="I42" s="86">
        <v>7</v>
      </c>
      <c r="J42" s="87">
        <v>5</v>
      </c>
      <c r="K42" s="87">
        <v>2</v>
      </c>
      <c r="L42" s="87">
        <v>1</v>
      </c>
      <c r="M42" s="88" t="s">
        <v>475</v>
      </c>
    </row>
    <row r="43" spans="2:13" ht="27.75" customHeight="1" x14ac:dyDescent="0.15">
      <c r="B43" s="1171"/>
      <c r="C43" s="1172"/>
      <c r="D43" s="85"/>
      <c r="E43" s="1177" t="s">
        <v>27</v>
      </c>
      <c r="F43" s="1177"/>
      <c r="G43" s="1177"/>
      <c r="H43" s="1178"/>
      <c r="I43" s="86">
        <v>9986</v>
      </c>
      <c r="J43" s="87">
        <v>10984</v>
      </c>
      <c r="K43" s="87">
        <v>11534</v>
      </c>
      <c r="L43" s="87">
        <v>11120</v>
      </c>
      <c r="M43" s="88">
        <v>10547</v>
      </c>
    </row>
    <row r="44" spans="2:13" ht="27.75" customHeight="1" x14ac:dyDescent="0.15">
      <c r="B44" s="1171"/>
      <c r="C44" s="1172"/>
      <c r="D44" s="85"/>
      <c r="E44" s="1177" t="s">
        <v>28</v>
      </c>
      <c r="F44" s="1177"/>
      <c r="G44" s="1177"/>
      <c r="H44" s="1178"/>
      <c r="I44" s="86">
        <v>330</v>
      </c>
      <c r="J44" s="87">
        <v>282</v>
      </c>
      <c r="K44" s="87">
        <v>260</v>
      </c>
      <c r="L44" s="87">
        <v>204</v>
      </c>
      <c r="M44" s="88">
        <v>167</v>
      </c>
    </row>
    <row r="45" spans="2:13" ht="27.75" customHeight="1" x14ac:dyDescent="0.15">
      <c r="B45" s="1171"/>
      <c r="C45" s="1172"/>
      <c r="D45" s="85"/>
      <c r="E45" s="1177" t="s">
        <v>29</v>
      </c>
      <c r="F45" s="1177"/>
      <c r="G45" s="1177"/>
      <c r="H45" s="1178"/>
      <c r="I45" s="86">
        <v>4689</v>
      </c>
      <c r="J45" s="87">
        <v>4457</v>
      </c>
      <c r="K45" s="87">
        <v>4279</v>
      </c>
      <c r="L45" s="87">
        <v>4000</v>
      </c>
      <c r="M45" s="88">
        <v>3745</v>
      </c>
    </row>
    <row r="46" spans="2:13" ht="27.75" customHeight="1" x14ac:dyDescent="0.15">
      <c r="B46" s="1171"/>
      <c r="C46" s="1172"/>
      <c r="D46" s="85"/>
      <c r="E46" s="1177" t="s">
        <v>30</v>
      </c>
      <c r="F46" s="1177"/>
      <c r="G46" s="1177"/>
      <c r="H46" s="1178"/>
      <c r="I46" s="86">
        <v>29</v>
      </c>
      <c r="J46" s="87">
        <v>29</v>
      </c>
      <c r="K46" s="87">
        <v>147</v>
      </c>
      <c r="L46" s="87">
        <v>15</v>
      </c>
      <c r="M46" s="88">
        <v>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3421</v>
      </c>
      <c r="J49" s="87">
        <v>4063</v>
      </c>
      <c r="K49" s="87">
        <v>4600</v>
      </c>
      <c r="L49" s="87">
        <v>5240</v>
      </c>
      <c r="M49" s="88">
        <v>5474</v>
      </c>
    </row>
    <row r="50" spans="2:13" ht="27.75" customHeight="1" x14ac:dyDescent="0.15">
      <c r="B50" s="1171"/>
      <c r="C50" s="1172"/>
      <c r="D50" s="85"/>
      <c r="E50" s="1177" t="s">
        <v>35</v>
      </c>
      <c r="F50" s="1177"/>
      <c r="G50" s="1177"/>
      <c r="H50" s="1178"/>
      <c r="I50" s="86">
        <v>340</v>
      </c>
      <c r="J50" s="87">
        <v>317</v>
      </c>
      <c r="K50" s="87">
        <v>286</v>
      </c>
      <c r="L50" s="87">
        <v>405</v>
      </c>
      <c r="M50" s="88">
        <v>479</v>
      </c>
    </row>
    <row r="51" spans="2:13" ht="27.75" customHeight="1" x14ac:dyDescent="0.15">
      <c r="B51" s="1173"/>
      <c r="C51" s="1174"/>
      <c r="D51" s="85"/>
      <c r="E51" s="1177" t="s">
        <v>36</v>
      </c>
      <c r="F51" s="1177"/>
      <c r="G51" s="1177"/>
      <c r="H51" s="1178"/>
      <c r="I51" s="86">
        <v>17942</v>
      </c>
      <c r="J51" s="87">
        <v>18351</v>
      </c>
      <c r="K51" s="87">
        <v>18901</v>
      </c>
      <c r="L51" s="87">
        <v>19565</v>
      </c>
      <c r="M51" s="88">
        <v>19855</v>
      </c>
    </row>
    <row r="52" spans="2:13" ht="27.75" customHeight="1" thickBot="1" x14ac:dyDescent="0.2">
      <c r="B52" s="1181" t="s">
        <v>37</v>
      </c>
      <c r="C52" s="1182"/>
      <c r="D52" s="90"/>
      <c r="E52" s="1183" t="s">
        <v>38</v>
      </c>
      <c r="F52" s="1183"/>
      <c r="G52" s="1183"/>
      <c r="H52" s="1184"/>
      <c r="I52" s="91">
        <v>10838</v>
      </c>
      <c r="J52" s="92">
        <v>10585</v>
      </c>
      <c r="K52" s="92">
        <v>10245</v>
      </c>
      <c r="L52" s="92">
        <v>9013</v>
      </c>
      <c r="M52" s="93">
        <v>7885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49749</v>
      </c>
      <c r="E3" s="116"/>
      <c r="F3" s="117">
        <v>86381</v>
      </c>
      <c r="G3" s="118"/>
      <c r="H3" s="119"/>
    </row>
    <row r="4" spans="1:8" x14ac:dyDescent="0.15">
      <c r="A4" s="120"/>
      <c r="B4" s="121"/>
      <c r="C4" s="122"/>
      <c r="D4" s="123">
        <v>14368</v>
      </c>
      <c r="E4" s="124"/>
      <c r="F4" s="125">
        <v>41242</v>
      </c>
      <c r="G4" s="126"/>
      <c r="H4" s="127"/>
    </row>
    <row r="5" spans="1:8" x14ac:dyDescent="0.15">
      <c r="A5" s="108" t="s">
        <v>508</v>
      </c>
      <c r="B5" s="113"/>
      <c r="C5" s="114"/>
      <c r="D5" s="115">
        <v>40307</v>
      </c>
      <c r="E5" s="116"/>
      <c r="F5" s="117">
        <v>67088</v>
      </c>
      <c r="G5" s="118"/>
      <c r="H5" s="119"/>
    </row>
    <row r="6" spans="1:8" x14ac:dyDescent="0.15">
      <c r="A6" s="120"/>
      <c r="B6" s="121"/>
      <c r="C6" s="122"/>
      <c r="D6" s="123">
        <v>11003</v>
      </c>
      <c r="E6" s="124"/>
      <c r="F6" s="125">
        <v>37146</v>
      </c>
      <c r="G6" s="126"/>
      <c r="H6" s="127"/>
    </row>
    <row r="7" spans="1:8" x14ac:dyDescent="0.15">
      <c r="A7" s="108" t="s">
        <v>509</v>
      </c>
      <c r="B7" s="113"/>
      <c r="C7" s="114"/>
      <c r="D7" s="115">
        <v>48424</v>
      </c>
      <c r="E7" s="116"/>
      <c r="F7" s="117">
        <v>70489</v>
      </c>
      <c r="G7" s="118"/>
      <c r="H7" s="119"/>
    </row>
    <row r="8" spans="1:8" x14ac:dyDescent="0.15">
      <c r="A8" s="120"/>
      <c r="B8" s="121"/>
      <c r="C8" s="122"/>
      <c r="D8" s="123">
        <v>12990</v>
      </c>
      <c r="E8" s="124"/>
      <c r="F8" s="125">
        <v>37817</v>
      </c>
      <c r="G8" s="126"/>
      <c r="H8" s="127"/>
    </row>
    <row r="9" spans="1:8" x14ac:dyDescent="0.15">
      <c r="A9" s="108" t="s">
        <v>510</v>
      </c>
      <c r="B9" s="113"/>
      <c r="C9" s="114"/>
      <c r="D9" s="115">
        <v>52264</v>
      </c>
      <c r="E9" s="116"/>
      <c r="F9" s="117">
        <v>84389</v>
      </c>
      <c r="G9" s="118"/>
      <c r="H9" s="119"/>
    </row>
    <row r="10" spans="1:8" x14ac:dyDescent="0.15">
      <c r="A10" s="120"/>
      <c r="B10" s="121"/>
      <c r="C10" s="122"/>
      <c r="D10" s="123">
        <v>15125</v>
      </c>
      <c r="E10" s="124"/>
      <c r="F10" s="125">
        <v>44339</v>
      </c>
      <c r="G10" s="126"/>
      <c r="H10" s="127"/>
    </row>
    <row r="11" spans="1:8" x14ac:dyDescent="0.15">
      <c r="A11" s="108" t="s">
        <v>511</v>
      </c>
      <c r="B11" s="113"/>
      <c r="C11" s="114"/>
      <c r="D11" s="115">
        <v>36561</v>
      </c>
      <c r="E11" s="116"/>
      <c r="F11" s="117">
        <v>83623</v>
      </c>
      <c r="G11" s="118"/>
      <c r="H11" s="119"/>
    </row>
    <row r="12" spans="1:8" x14ac:dyDescent="0.15">
      <c r="A12" s="120"/>
      <c r="B12" s="121"/>
      <c r="C12" s="128"/>
      <c r="D12" s="123">
        <v>17812</v>
      </c>
      <c r="E12" s="124"/>
      <c r="F12" s="125">
        <v>48787</v>
      </c>
      <c r="G12" s="126"/>
      <c r="H12" s="127"/>
    </row>
    <row r="13" spans="1:8" x14ac:dyDescent="0.15">
      <c r="A13" s="108"/>
      <c r="B13" s="113"/>
      <c r="C13" s="129"/>
      <c r="D13" s="130">
        <v>45461</v>
      </c>
      <c r="E13" s="131"/>
      <c r="F13" s="132">
        <v>78394</v>
      </c>
      <c r="G13" s="133"/>
      <c r="H13" s="119"/>
    </row>
    <row r="14" spans="1:8" x14ac:dyDescent="0.15">
      <c r="A14" s="120"/>
      <c r="B14" s="121"/>
      <c r="C14" s="122"/>
      <c r="D14" s="123">
        <v>14260</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6.38</v>
      </c>
      <c r="C19" s="134">
        <f>ROUND(VALUE(SUBSTITUTE(実質収支比率等に係る経年分析!G$48,"▲","-")),2)</f>
        <v>7.36</v>
      </c>
      <c r="D19" s="134">
        <f>ROUND(VALUE(SUBSTITUTE(実質収支比率等に係る経年分析!H$48,"▲","-")),2)</f>
        <v>8.3800000000000008</v>
      </c>
      <c r="E19" s="134">
        <f>ROUND(VALUE(SUBSTITUTE(実質収支比率等に係る経年分析!I$48,"▲","-")),2)</f>
        <v>5.6</v>
      </c>
      <c r="F19" s="134">
        <f>ROUND(VALUE(SUBSTITUTE(実質収支比率等に係る経年分析!J$48,"▲","-")),2)</f>
        <v>7.48</v>
      </c>
    </row>
    <row r="20" spans="1:11" x14ac:dyDescent="0.15">
      <c r="A20" s="134" t="s">
        <v>43</v>
      </c>
      <c r="B20" s="134">
        <f>ROUND(VALUE(SUBSTITUTE(実質収支比率等に係る経年分析!F$47,"▲","-")),2)</f>
        <v>10.88</v>
      </c>
      <c r="C20" s="134">
        <f>ROUND(VALUE(SUBSTITUTE(実質収支比率等に係る経年分析!G$47,"▲","-")),2)</f>
        <v>11.9</v>
      </c>
      <c r="D20" s="134">
        <f>ROUND(VALUE(SUBSTITUTE(実質収支比率等に係る経年分析!H$47,"▲","-")),2)</f>
        <v>14.51</v>
      </c>
      <c r="E20" s="134">
        <f>ROUND(VALUE(SUBSTITUTE(実質収支比率等に係る経年分析!I$47,"▲","-")),2)</f>
        <v>21.21</v>
      </c>
      <c r="F20" s="134">
        <f>ROUND(VALUE(SUBSTITUTE(実質収支比率等に係る経年分析!J$47,"▲","-")),2)</f>
        <v>17.02</v>
      </c>
    </row>
    <row r="21" spans="1:11" x14ac:dyDescent="0.15">
      <c r="A21" s="134" t="s">
        <v>44</v>
      </c>
      <c r="B21" s="134">
        <f>IF(ISNUMBER(VALUE(SUBSTITUTE(実質収支比率等に係る経年分析!F$49,"▲","-"))),ROUND(VALUE(SUBSTITUTE(実質収支比率等に係る経年分析!F$49,"▲","-")),2),NA())</f>
        <v>3.44</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3.78</v>
      </c>
      <c r="E21" s="134">
        <f>IF(ISNUMBER(VALUE(SUBSTITUTE(実質収支比率等に係る経年分析!I$49,"▲","-"))),ROUND(VALUE(SUBSTITUTE(実質収支比率等に係る経年分析!I$49,"▲","-")),2),NA())</f>
        <v>4.08</v>
      </c>
      <c r="F21" s="134">
        <f>IF(ISNUMBER(VALUE(SUBSTITUTE(実質収支比率等に係る経年分析!J$49,"▲","-"))),ROUND(VALUE(SUBSTITUTE(実質収支比率等に係る経年分析!J$49,"▲","-")),2),NA())</f>
        <v>-2.5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1315</v>
      </c>
      <c r="E42" s="136"/>
      <c r="F42" s="136"/>
      <c r="G42" s="136">
        <f>'実質公債費比率（分子）の構造'!L$52</f>
        <v>1356</v>
      </c>
      <c r="H42" s="136"/>
      <c r="I42" s="136"/>
      <c r="J42" s="136">
        <f>'実質公債費比率（分子）の構造'!M$52</f>
        <v>1442</v>
      </c>
      <c r="K42" s="136"/>
      <c r="L42" s="136"/>
      <c r="M42" s="136">
        <f>'実質公債費比率（分子）の構造'!N$52</f>
        <v>1517</v>
      </c>
      <c r="N42" s="136"/>
      <c r="O42" s="136"/>
      <c r="P42" s="136">
        <f>'実質公債費比率（分子）の構造'!O$52</f>
        <v>1605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t="str">
        <f>'実質公債費比率（分子）の構造'!O$50</f>
        <v>-</v>
      </c>
      <c r="O44" s="136"/>
      <c r="P44" s="136"/>
    </row>
    <row r="45" spans="1:16" x14ac:dyDescent="0.15">
      <c r="A45" s="136" t="s">
        <v>54</v>
      </c>
      <c r="B45" s="136">
        <f>'実質公債費比率（分子）の構造'!K$49</f>
        <v>43</v>
      </c>
      <c r="C45" s="136"/>
      <c r="D45" s="136"/>
      <c r="E45" s="136">
        <f>'実質公債費比率（分子）の構造'!L$49</f>
        <v>41</v>
      </c>
      <c r="F45" s="136"/>
      <c r="G45" s="136"/>
      <c r="H45" s="136">
        <f>'実質公債費比率（分子）の構造'!M$49</f>
        <v>44</v>
      </c>
      <c r="I45" s="136"/>
      <c r="J45" s="136"/>
      <c r="K45" s="136">
        <f>'実質公債費比率（分子）の構造'!N$49</f>
        <v>42</v>
      </c>
      <c r="L45" s="136"/>
      <c r="M45" s="136"/>
      <c r="N45" s="136">
        <f>'実質公債費比率（分子）の構造'!O$49</f>
        <v>43</v>
      </c>
      <c r="O45" s="136"/>
      <c r="P45" s="136"/>
    </row>
    <row r="46" spans="1:16" x14ac:dyDescent="0.15">
      <c r="A46" s="136" t="s">
        <v>55</v>
      </c>
      <c r="B46" s="136">
        <f>'実質公債費比率（分子）の構造'!K$48</f>
        <v>684</v>
      </c>
      <c r="C46" s="136"/>
      <c r="D46" s="136"/>
      <c r="E46" s="136">
        <f>'実質公債費比率（分子）の構造'!L$48</f>
        <v>674</v>
      </c>
      <c r="F46" s="136"/>
      <c r="G46" s="136"/>
      <c r="H46" s="136">
        <f>'実質公債費比率（分子）の構造'!M$48</f>
        <v>696</v>
      </c>
      <c r="I46" s="136"/>
      <c r="J46" s="136"/>
      <c r="K46" s="136">
        <f>'実質公債費比率（分子）の構造'!N$48</f>
        <v>666</v>
      </c>
      <c r="L46" s="136"/>
      <c r="M46" s="136"/>
      <c r="N46" s="136">
        <f>'実質公債費比率（分子）の構造'!O$48</f>
        <v>723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10</v>
      </c>
      <c r="L47" s="136"/>
      <c r="M47" s="136"/>
      <c r="N47" s="136">
        <f>'実質公債費比率（分子）の構造'!O$47</f>
        <v>10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1713</v>
      </c>
      <c r="C49" s="136"/>
      <c r="D49" s="136"/>
      <c r="E49" s="136">
        <f>'実質公債費比率（分子）の構造'!L$45</f>
        <v>1787</v>
      </c>
      <c r="F49" s="136"/>
      <c r="G49" s="136"/>
      <c r="H49" s="136">
        <f>'実質公債費比率（分子）の構造'!M$45</f>
        <v>1786</v>
      </c>
      <c r="I49" s="136"/>
      <c r="J49" s="136"/>
      <c r="K49" s="136">
        <f>'実質公債費比率（分子）の構造'!N$45</f>
        <v>1747</v>
      </c>
      <c r="L49" s="136"/>
      <c r="M49" s="136"/>
      <c r="N49" s="136">
        <f>'実質公債費比率（分子）の構造'!O$45</f>
        <v>1811</v>
      </c>
      <c r="O49" s="136"/>
      <c r="P49" s="136"/>
    </row>
    <row r="50" spans="1:16" x14ac:dyDescent="0.15">
      <c r="A50" s="136" t="s">
        <v>59</v>
      </c>
      <c r="B50" s="136" t="e">
        <f>NA()</f>
        <v>#N/A</v>
      </c>
      <c r="C50" s="136">
        <f>IF(ISNUMBER('実質公債費比率（分子）の構造'!K$53),'実質公債費比率（分子）の構造'!K$53,NA())</f>
        <v>1127</v>
      </c>
      <c r="D50" s="136" t="e">
        <f>NA()</f>
        <v>#N/A</v>
      </c>
      <c r="E50" s="136" t="e">
        <f>NA()</f>
        <v>#N/A</v>
      </c>
      <c r="F50" s="136">
        <f>IF(ISNUMBER('実質公債費比率（分子）の構造'!L$53),'実質公債費比率（分子）の構造'!L$53,NA())</f>
        <v>1148</v>
      </c>
      <c r="G50" s="136" t="e">
        <f>NA()</f>
        <v>#N/A</v>
      </c>
      <c r="H50" s="136" t="e">
        <f>NA()</f>
        <v>#N/A</v>
      </c>
      <c r="I50" s="136">
        <f>IF(ISNUMBER('実質公債費比率（分子）の構造'!M$53),'実質公債費比率（分子）の構造'!M$53,NA())</f>
        <v>1086</v>
      </c>
      <c r="J50" s="136" t="e">
        <f>NA()</f>
        <v>#N/A</v>
      </c>
      <c r="K50" s="136" t="e">
        <f>NA()</f>
        <v>#N/A</v>
      </c>
      <c r="L50" s="136">
        <f>IF(ISNUMBER('実質公債費比率（分子）の構造'!N$53),'実質公債費比率（分子）の構造'!N$53,NA())</f>
        <v>949</v>
      </c>
      <c r="M50" s="136" t="e">
        <f>NA()</f>
        <v>#N/A</v>
      </c>
      <c r="N50" s="136" t="e">
        <f>NA()</f>
        <v>#N/A</v>
      </c>
      <c r="O50" s="136">
        <f>IF(ISNUMBER('実質公債費比率（分子）の構造'!O$53),'実質公債費比率（分子）の構造'!O$53,NA())</f>
        <v>982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17942</v>
      </c>
      <c r="E56" s="135"/>
      <c r="F56" s="135"/>
      <c r="G56" s="135">
        <f>'将来負担比率（分子）の構造'!J$51</f>
        <v>18351</v>
      </c>
      <c r="H56" s="135"/>
      <c r="I56" s="135"/>
      <c r="J56" s="135">
        <f>'将来負担比率（分子）の構造'!K$51</f>
        <v>18901</v>
      </c>
      <c r="K56" s="135"/>
      <c r="L56" s="135"/>
      <c r="M56" s="135">
        <f>'将来負担比率（分子）の構造'!L$51</f>
        <v>19565</v>
      </c>
      <c r="N56" s="135"/>
      <c r="O56" s="135"/>
      <c r="P56" s="135">
        <f>'将来負担比率（分子）の構造'!M$51</f>
        <v>19855</v>
      </c>
    </row>
    <row r="57" spans="1:16" x14ac:dyDescent="0.15">
      <c r="A57" s="135" t="s">
        <v>35</v>
      </c>
      <c r="B57" s="135"/>
      <c r="C57" s="135"/>
      <c r="D57" s="135">
        <f>'将来負担比率（分子）の構造'!I$50</f>
        <v>340</v>
      </c>
      <c r="E57" s="135"/>
      <c r="F57" s="135"/>
      <c r="G57" s="135">
        <f>'将来負担比率（分子）の構造'!J$50</f>
        <v>317</v>
      </c>
      <c r="H57" s="135"/>
      <c r="I57" s="135"/>
      <c r="J57" s="135">
        <f>'将来負担比率（分子）の構造'!K$50</f>
        <v>286</v>
      </c>
      <c r="K57" s="135"/>
      <c r="L57" s="135"/>
      <c r="M57" s="135">
        <f>'将来負担比率（分子）の構造'!L$50</f>
        <v>405</v>
      </c>
      <c r="N57" s="135"/>
      <c r="O57" s="135"/>
      <c r="P57" s="135">
        <f>'将来負担比率（分子）の構造'!M$50</f>
        <v>479</v>
      </c>
    </row>
    <row r="58" spans="1:16" x14ac:dyDescent="0.15">
      <c r="A58" s="135" t="s">
        <v>34</v>
      </c>
      <c r="B58" s="135"/>
      <c r="C58" s="135"/>
      <c r="D58" s="135">
        <f>'将来負担比率（分子）の構造'!I$49</f>
        <v>3421</v>
      </c>
      <c r="E58" s="135"/>
      <c r="F58" s="135"/>
      <c r="G58" s="135">
        <f>'将来負担比率（分子）の構造'!J$49</f>
        <v>4063</v>
      </c>
      <c r="H58" s="135"/>
      <c r="I58" s="135"/>
      <c r="J58" s="135">
        <f>'将来負担比率（分子）の構造'!K$49</f>
        <v>4600</v>
      </c>
      <c r="K58" s="135"/>
      <c r="L58" s="135"/>
      <c r="M58" s="135">
        <f>'将来負担比率（分子）の構造'!L$49</f>
        <v>5240</v>
      </c>
      <c r="N58" s="135"/>
      <c r="O58" s="135"/>
      <c r="P58" s="135">
        <f>'将来負担比率（分子）の構造'!M$49</f>
        <v>5474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v>
      </c>
      <c r="C61" s="135"/>
      <c r="D61" s="135"/>
      <c r="E61" s="135">
        <f>'将来負担比率（分子）の構造'!J$46</f>
        <v>29</v>
      </c>
      <c r="F61" s="135"/>
      <c r="G61" s="135"/>
      <c r="H61" s="135">
        <f>'将来負担比率（分子）の構造'!K$46</f>
        <v>147</v>
      </c>
      <c r="I61" s="135"/>
      <c r="J61" s="135"/>
      <c r="K61" s="135">
        <f>'将来負担比率（分子）の構造'!L$46</f>
        <v>15</v>
      </c>
      <c r="L61" s="135"/>
      <c r="M61" s="135"/>
      <c r="N61" s="135">
        <f>'将来負担比率（分子）の構造'!M$46</f>
        <v>5</v>
      </c>
      <c r="O61" s="135"/>
      <c r="P61" s="135"/>
    </row>
    <row r="62" spans="1:16" x14ac:dyDescent="0.15">
      <c r="A62" s="135" t="s">
        <v>29</v>
      </c>
      <c r="B62" s="135">
        <f>'将来負担比率（分子）の構造'!I$45</f>
        <v>4689</v>
      </c>
      <c r="C62" s="135"/>
      <c r="D62" s="135"/>
      <c r="E62" s="135">
        <f>'将来負担比率（分子）の構造'!J$45</f>
        <v>4457</v>
      </c>
      <c r="F62" s="135"/>
      <c r="G62" s="135"/>
      <c r="H62" s="135">
        <f>'将来負担比率（分子）の構造'!K$45</f>
        <v>4279</v>
      </c>
      <c r="I62" s="135"/>
      <c r="J62" s="135"/>
      <c r="K62" s="135">
        <f>'将来負担比率（分子）の構造'!L$45</f>
        <v>4000</v>
      </c>
      <c r="L62" s="135"/>
      <c r="M62" s="135"/>
      <c r="N62" s="135">
        <f>'将来負担比率（分子）の構造'!M$45</f>
        <v>3745</v>
      </c>
      <c r="O62" s="135"/>
      <c r="P62" s="135"/>
    </row>
    <row r="63" spans="1:16" x14ac:dyDescent="0.15">
      <c r="A63" s="135" t="s">
        <v>28</v>
      </c>
      <c r="B63" s="135">
        <f>'将来負担比率（分子）の構造'!I$44</f>
        <v>330</v>
      </c>
      <c r="C63" s="135"/>
      <c r="D63" s="135"/>
      <c r="E63" s="135">
        <f>'将来負担比率（分子）の構造'!J$44</f>
        <v>282</v>
      </c>
      <c r="F63" s="135"/>
      <c r="G63" s="135"/>
      <c r="H63" s="135">
        <f>'将来負担比率（分子）の構造'!K$44</f>
        <v>260</v>
      </c>
      <c r="I63" s="135"/>
      <c r="J63" s="135"/>
      <c r="K63" s="135">
        <f>'将来負担比率（分子）の構造'!L$44</f>
        <v>204</v>
      </c>
      <c r="L63" s="135"/>
      <c r="M63" s="135"/>
      <c r="N63" s="135">
        <f>'将来負担比率（分子）の構造'!M$44</f>
        <v>167</v>
      </c>
      <c r="O63" s="135"/>
      <c r="P63" s="135"/>
    </row>
    <row r="64" spans="1:16" x14ac:dyDescent="0.15">
      <c r="A64" s="135" t="s">
        <v>27</v>
      </c>
      <c r="B64" s="135">
        <f>'将来負担比率（分子）の構造'!I$43</f>
        <v>9986</v>
      </c>
      <c r="C64" s="135"/>
      <c r="D64" s="135"/>
      <c r="E64" s="135">
        <f>'将来負担比率（分子）の構造'!J$43</f>
        <v>10984</v>
      </c>
      <c r="F64" s="135"/>
      <c r="G64" s="135"/>
      <c r="H64" s="135">
        <f>'将来負担比率（分子）の構造'!K$43</f>
        <v>11534</v>
      </c>
      <c r="I64" s="135"/>
      <c r="J64" s="135"/>
      <c r="K64" s="135">
        <f>'将来負担比率（分子）の構造'!L$43</f>
        <v>11120</v>
      </c>
      <c r="L64" s="135"/>
      <c r="M64" s="135"/>
      <c r="N64" s="135">
        <f>'将来負担比率（分子）の構造'!M$43</f>
        <v>10547</v>
      </c>
      <c r="O64" s="135"/>
      <c r="P64" s="135"/>
    </row>
    <row r="65" spans="1:16" x14ac:dyDescent="0.15">
      <c r="A65" s="135" t="s">
        <v>26</v>
      </c>
      <c r="B65" s="135">
        <f>'将来負担比率（分子）の構造'!I$42</f>
        <v>7</v>
      </c>
      <c r="C65" s="135"/>
      <c r="D65" s="135"/>
      <c r="E65" s="135">
        <f>'将来負担比率（分子）の構造'!J$42</f>
        <v>5</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x14ac:dyDescent="0.15">
      <c r="A66" s="135" t="s">
        <v>25</v>
      </c>
      <c r="B66" s="135">
        <f>'将来負担比率（分子）の構造'!I$41</f>
        <v>17500</v>
      </c>
      <c r="C66" s="135"/>
      <c r="D66" s="135"/>
      <c r="E66" s="135">
        <f>'将来負担比率（分子）の構造'!J$41</f>
        <v>17559</v>
      </c>
      <c r="F66" s="135"/>
      <c r="G66" s="135"/>
      <c r="H66" s="135">
        <f>'将来負担比率（分子）の構造'!K$41</f>
        <v>17810</v>
      </c>
      <c r="I66" s="135"/>
      <c r="J66" s="135"/>
      <c r="K66" s="135">
        <f>'将来負担比率（分子）の構造'!L$41</f>
        <v>18884</v>
      </c>
      <c r="L66" s="135"/>
      <c r="M66" s="135"/>
      <c r="N66" s="135">
        <f>'将来負担比率（分子）の構造'!M$41</f>
        <v>19229</v>
      </c>
      <c r="O66" s="135"/>
      <c r="P66" s="135"/>
    </row>
    <row r="67" spans="1:16" x14ac:dyDescent="0.15">
      <c r="A67" s="135" t="s">
        <v>63</v>
      </c>
      <c r="B67" s="135" t="e">
        <f>NA()</f>
        <v>#N/A</v>
      </c>
      <c r="C67" s="135">
        <f>IF(ISNUMBER('将来負担比率（分子）の構造'!I$52), IF('将来負担比率（分子）の構造'!I$52 &lt; 0, 0, '将来負担比率（分子）の構造'!I$52), NA())</f>
        <v>10838</v>
      </c>
      <c r="D67" s="135" t="e">
        <f>NA()</f>
        <v>#N/A</v>
      </c>
      <c r="E67" s="135" t="e">
        <f>NA()</f>
        <v>#N/A</v>
      </c>
      <c r="F67" s="135">
        <f>IF(ISNUMBER('将来負担比率（分子）の構造'!J$52), IF('将来負担比率（分子）の構造'!J$52 &lt; 0, 0, '将来負担比率（分子）の構造'!J$52), NA())</f>
        <v>10585</v>
      </c>
      <c r="G67" s="135" t="e">
        <f>NA()</f>
        <v>#N/A</v>
      </c>
      <c r="H67" s="135" t="e">
        <f>NA()</f>
        <v>#N/A</v>
      </c>
      <c r="I67" s="135">
        <f>IF(ISNUMBER('将来負担比率（分子）の構造'!K$52), IF('将来負担比率（分子）の構造'!K$52 &lt; 0, 0, '将来負担比率（分子）の構造'!K$52), NA())</f>
        <v>10245</v>
      </c>
      <c r="J67" s="135" t="e">
        <f>NA()</f>
        <v>#N/A</v>
      </c>
      <c r="K67" s="135" t="e">
        <f>NA()</f>
        <v>#N/A</v>
      </c>
      <c r="L67" s="135">
        <f>IF(ISNUMBER('将来負担比率（分子）の構造'!L$52), IF('将来負担比率（分子）の構造'!L$52 &lt; 0, 0, '将来負担比率（分子）の構造'!L$52), NA())</f>
        <v>9013</v>
      </c>
      <c r="M67" s="135" t="e">
        <f>NA()</f>
        <v>#N/A</v>
      </c>
      <c r="N67" s="135" t="e">
        <f>NA()</f>
        <v>#N/A</v>
      </c>
      <c r="O67" s="135">
        <f>IF(ISNUMBER('将来負担比率（分子）の構造'!M$52), IF('将来負担比率（分子）の構造'!M$52 &lt; 0, 0, '将来負担比率（分子）の構造'!M$52), NA())</f>
        <v>7885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5551708</v>
      </c>
      <c r="S5" s="583"/>
      <c r="T5" s="583"/>
      <c r="U5" s="583"/>
      <c r="V5" s="583"/>
      <c r="W5" s="583"/>
      <c r="X5" s="583"/>
      <c r="Y5" s="584"/>
      <c r="Z5" s="585">
        <v>32.200000000000003</v>
      </c>
      <c r="AA5" s="585"/>
      <c r="AB5" s="585"/>
      <c r="AC5" s="585"/>
      <c r="AD5" s="586">
        <v>5551708</v>
      </c>
      <c r="AE5" s="586"/>
      <c r="AF5" s="586"/>
      <c r="AG5" s="586"/>
      <c r="AH5" s="586"/>
      <c r="AI5" s="586"/>
      <c r="AJ5" s="586"/>
      <c r="AK5" s="586"/>
      <c r="AL5" s="587">
        <v>55.6</v>
      </c>
      <c r="AM5" s="588"/>
      <c r="AN5" s="588"/>
      <c r="AO5" s="589"/>
      <c r="AP5" s="579" t="s">
        <v>209</v>
      </c>
      <c r="AQ5" s="580"/>
      <c r="AR5" s="580"/>
      <c r="AS5" s="580"/>
      <c r="AT5" s="580"/>
      <c r="AU5" s="580"/>
      <c r="AV5" s="580"/>
      <c r="AW5" s="580"/>
      <c r="AX5" s="580"/>
      <c r="AY5" s="580"/>
      <c r="AZ5" s="580"/>
      <c r="BA5" s="580"/>
      <c r="BB5" s="580"/>
      <c r="BC5" s="580"/>
      <c r="BD5" s="580"/>
      <c r="BE5" s="580"/>
      <c r="BF5" s="581"/>
      <c r="BG5" s="593">
        <v>5551708</v>
      </c>
      <c r="BH5" s="594"/>
      <c r="BI5" s="594"/>
      <c r="BJ5" s="594"/>
      <c r="BK5" s="594"/>
      <c r="BL5" s="594"/>
      <c r="BM5" s="594"/>
      <c r="BN5" s="595"/>
      <c r="BO5" s="596">
        <v>100</v>
      </c>
      <c r="BP5" s="596"/>
      <c r="BQ5" s="596"/>
      <c r="BR5" s="596"/>
      <c r="BS5" s="597">
        <v>92636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238298</v>
      </c>
      <c r="S6" s="594"/>
      <c r="T6" s="594"/>
      <c r="U6" s="594"/>
      <c r="V6" s="594"/>
      <c r="W6" s="594"/>
      <c r="X6" s="594"/>
      <c r="Y6" s="595"/>
      <c r="Z6" s="596">
        <v>1.4</v>
      </c>
      <c r="AA6" s="596"/>
      <c r="AB6" s="596"/>
      <c r="AC6" s="596"/>
      <c r="AD6" s="597">
        <v>238298</v>
      </c>
      <c r="AE6" s="597"/>
      <c r="AF6" s="597"/>
      <c r="AG6" s="597"/>
      <c r="AH6" s="597"/>
      <c r="AI6" s="597"/>
      <c r="AJ6" s="597"/>
      <c r="AK6" s="597"/>
      <c r="AL6" s="598">
        <v>2.4</v>
      </c>
      <c r="AM6" s="599"/>
      <c r="AN6" s="599"/>
      <c r="AO6" s="600"/>
      <c r="AP6" s="590" t="s">
        <v>214</v>
      </c>
      <c r="AQ6" s="591"/>
      <c r="AR6" s="591"/>
      <c r="AS6" s="591"/>
      <c r="AT6" s="591"/>
      <c r="AU6" s="591"/>
      <c r="AV6" s="591"/>
      <c r="AW6" s="591"/>
      <c r="AX6" s="591"/>
      <c r="AY6" s="591"/>
      <c r="AZ6" s="591"/>
      <c r="BA6" s="591"/>
      <c r="BB6" s="591"/>
      <c r="BC6" s="591"/>
      <c r="BD6" s="591"/>
      <c r="BE6" s="591"/>
      <c r="BF6" s="592"/>
      <c r="BG6" s="593">
        <v>5551708</v>
      </c>
      <c r="BH6" s="594"/>
      <c r="BI6" s="594"/>
      <c r="BJ6" s="594"/>
      <c r="BK6" s="594"/>
      <c r="BL6" s="594"/>
      <c r="BM6" s="594"/>
      <c r="BN6" s="595"/>
      <c r="BO6" s="596">
        <v>100</v>
      </c>
      <c r="BP6" s="596"/>
      <c r="BQ6" s="596"/>
      <c r="BR6" s="596"/>
      <c r="BS6" s="597">
        <v>92636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129910</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129910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8925</v>
      </c>
      <c r="S7" s="594"/>
      <c r="T7" s="594"/>
      <c r="U7" s="594"/>
      <c r="V7" s="594"/>
      <c r="W7" s="594"/>
      <c r="X7" s="594"/>
      <c r="Y7" s="595"/>
      <c r="Z7" s="596">
        <v>0.1</v>
      </c>
      <c r="AA7" s="596"/>
      <c r="AB7" s="596"/>
      <c r="AC7" s="596"/>
      <c r="AD7" s="597">
        <v>8925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2654263</v>
      </c>
      <c r="BH7" s="594"/>
      <c r="BI7" s="594"/>
      <c r="BJ7" s="594"/>
      <c r="BK7" s="594"/>
      <c r="BL7" s="594"/>
      <c r="BM7" s="594"/>
      <c r="BN7" s="595"/>
      <c r="BO7" s="596">
        <v>47.8</v>
      </c>
      <c r="BP7" s="596"/>
      <c r="BQ7" s="596"/>
      <c r="BR7" s="596"/>
      <c r="BS7" s="597">
        <v>92636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2663059</v>
      </c>
      <c r="CS7" s="594"/>
      <c r="CT7" s="594"/>
      <c r="CU7" s="594"/>
      <c r="CV7" s="594"/>
      <c r="CW7" s="594"/>
      <c r="CX7" s="594"/>
      <c r="CY7" s="595"/>
      <c r="CZ7" s="596">
        <v>16.5</v>
      </c>
      <c r="DA7" s="596"/>
      <c r="DB7" s="596"/>
      <c r="DC7" s="596"/>
      <c r="DD7" s="602">
        <v>52375</v>
      </c>
      <c r="DE7" s="594"/>
      <c r="DF7" s="594"/>
      <c r="DG7" s="594"/>
      <c r="DH7" s="594"/>
      <c r="DI7" s="594"/>
      <c r="DJ7" s="594"/>
      <c r="DK7" s="594"/>
      <c r="DL7" s="594"/>
      <c r="DM7" s="594"/>
      <c r="DN7" s="594"/>
      <c r="DO7" s="594"/>
      <c r="DP7" s="595"/>
      <c r="DQ7" s="602">
        <v>2095865</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35747</v>
      </c>
      <c r="S8" s="594"/>
      <c r="T8" s="594"/>
      <c r="U8" s="594"/>
      <c r="V8" s="594"/>
      <c r="W8" s="594"/>
      <c r="X8" s="594"/>
      <c r="Y8" s="595"/>
      <c r="Z8" s="596">
        <v>0.2</v>
      </c>
      <c r="AA8" s="596"/>
      <c r="AB8" s="596"/>
      <c r="AC8" s="596"/>
      <c r="AD8" s="597">
        <v>35747</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73444</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5597464</v>
      </c>
      <c r="CS8" s="594"/>
      <c r="CT8" s="594"/>
      <c r="CU8" s="594"/>
      <c r="CV8" s="594"/>
      <c r="CW8" s="594"/>
      <c r="CX8" s="594"/>
      <c r="CY8" s="595"/>
      <c r="CZ8" s="596">
        <v>34.6</v>
      </c>
      <c r="DA8" s="596"/>
      <c r="DB8" s="596"/>
      <c r="DC8" s="596"/>
      <c r="DD8" s="602">
        <v>9938</v>
      </c>
      <c r="DE8" s="594"/>
      <c r="DF8" s="594"/>
      <c r="DG8" s="594"/>
      <c r="DH8" s="594"/>
      <c r="DI8" s="594"/>
      <c r="DJ8" s="594"/>
      <c r="DK8" s="594"/>
      <c r="DL8" s="594"/>
      <c r="DM8" s="594"/>
      <c r="DN8" s="594"/>
      <c r="DO8" s="594"/>
      <c r="DP8" s="595"/>
      <c r="DQ8" s="602">
        <v>3029817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21227</v>
      </c>
      <c r="S9" s="594"/>
      <c r="T9" s="594"/>
      <c r="U9" s="594"/>
      <c r="V9" s="594"/>
      <c r="W9" s="594"/>
      <c r="X9" s="594"/>
      <c r="Y9" s="595"/>
      <c r="Z9" s="596">
        <v>0.1</v>
      </c>
      <c r="AA9" s="596"/>
      <c r="AB9" s="596"/>
      <c r="AC9" s="596"/>
      <c r="AD9" s="597">
        <v>21227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2013858</v>
      </c>
      <c r="BH9" s="594"/>
      <c r="BI9" s="594"/>
      <c r="BJ9" s="594"/>
      <c r="BK9" s="594"/>
      <c r="BL9" s="594"/>
      <c r="BM9" s="594"/>
      <c r="BN9" s="595"/>
      <c r="BO9" s="596">
        <v>36.299999999999997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959720</v>
      </c>
      <c r="CS9" s="594"/>
      <c r="CT9" s="594"/>
      <c r="CU9" s="594"/>
      <c r="CV9" s="594"/>
      <c r="CW9" s="594"/>
      <c r="CX9" s="594"/>
      <c r="CY9" s="595"/>
      <c r="CZ9" s="596">
        <v>5.9</v>
      </c>
      <c r="DA9" s="596"/>
      <c r="DB9" s="596"/>
      <c r="DC9" s="596"/>
      <c r="DD9" s="602">
        <v>31193</v>
      </c>
      <c r="DE9" s="594"/>
      <c r="DF9" s="594"/>
      <c r="DG9" s="594"/>
      <c r="DH9" s="594"/>
      <c r="DI9" s="594"/>
      <c r="DJ9" s="594"/>
      <c r="DK9" s="594"/>
      <c r="DL9" s="594"/>
      <c r="DM9" s="594"/>
      <c r="DN9" s="594"/>
      <c r="DO9" s="594"/>
      <c r="DP9" s="595"/>
      <c r="DQ9" s="602">
        <v>854525</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445427</v>
      </c>
      <c r="S10" s="594"/>
      <c r="T10" s="594"/>
      <c r="U10" s="594"/>
      <c r="V10" s="594"/>
      <c r="W10" s="594"/>
      <c r="X10" s="594"/>
      <c r="Y10" s="595"/>
      <c r="Z10" s="596">
        <v>2.6</v>
      </c>
      <c r="AA10" s="596"/>
      <c r="AB10" s="596"/>
      <c r="AC10" s="596"/>
      <c r="AD10" s="597">
        <v>445427</v>
      </c>
      <c r="AE10" s="597"/>
      <c r="AF10" s="597"/>
      <c r="AG10" s="597"/>
      <c r="AH10" s="597"/>
      <c r="AI10" s="597"/>
      <c r="AJ10" s="597"/>
      <c r="AK10" s="597"/>
      <c r="AL10" s="598">
        <v>4.5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136701</v>
      </c>
      <c r="BH10" s="594"/>
      <c r="BI10" s="594"/>
      <c r="BJ10" s="594"/>
      <c r="BK10" s="594"/>
      <c r="BL10" s="594"/>
      <c r="BM10" s="594"/>
      <c r="BN10" s="595"/>
      <c r="BO10" s="596">
        <v>2.5</v>
      </c>
      <c r="BP10" s="596"/>
      <c r="BQ10" s="596"/>
      <c r="BR10" s="596"/>
      <c r="BS10" s="602">
        <v>22749</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39350</v>
      </c>
      <c r="CS10" s="594"/>
      <c r="CT10" s="594"/>
      <c r="CU10" s="594"/>
      <c r="CV10" s="594"/>
      <c r="CW10" s="594"/>
      <c r="CX10" s="594"/>
      <c r="CY10" s="595"/>
      <c r="CZ10" s="596">
        <v>0.2</v>
      </c>
      <c r="DA10" s="596"/>
      <c r="DB10" s="596"/>
      <c r="DC10" s="596"/>
      <c r="DD10" s="602">
        <v>270</v>
      </c>
      <c r="DE10" s="594"/>
      <c r="DF10" s="594"/>
      <c r="DG10" s="594"/>
      <c r="DH10" s="594"/>
      <c r="DI10" s="594"/>
      <c r="DJ10" s="594"/>
      <c r="DK10" s="594"/>
      <c r="DL10" s="594"/>
      <c r="DM10" s="594"/>
      <c r="DN10" s="594"/>
      <c r="DO10" s="594"/>
      <c r="DP10" s="595"/>
      <c r="DQ10" s="602">
        <v>21786</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122188</v>
      </c>
      <c r="S11" s="594"/>
      <c r="T11" s="594"/>
      <c r="U11" s="594"/>
      <c r="V11" s="594"/>
      <c r="W11" s="594"/>
      <c r="X11" s="594"/>
      <c r="Y11" s="595"/>
      <c r="Z11" s="596">
        <v>0.7</v>
      </c>
      <c r="AA11" s="596"/>
      <c r="AB11" s="596"/>
      <c r="AC11" s="596"/>
      <c r="AD11" s="597">
        <v>122188</v>
      </c>
      <c r="AE11" s="597"/>
      <c r="AF11" s="597"/>
      <c r="AG11" s="597"/>
      <c r="AH11" s="597"/>
      <c r="AI11" s="597"/>
      <c r="AJ11" s="597"/>
      <c r="AK11" s="597"/>
      <c r="AL11" s="598">
        <v>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430260</v>
      </c>
      <c r="BH11" s="594"/>
      <c r="BI11" s="594"/>
      <c r="BJ11" s="594"/>
      <c r="BK11" s="594"/>
      <c r="BL11" s="594"/>
      <c r="BM11" s="594"/>
      <c r="BN11" s="595"/>
      <c r="BO11" s="596">
        <v>7.8</v>
      </c>
      <c r="BP11" s="596"/>
      <c r="BQ11" s="596"/>
      <c r="BR11" s="596"/>
      <c r="BS11" s="602">
        <v>69887</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638356</v>
      </c>
      <c r="CS11" s="594"/>
      <c r="CT11" s="594"/>
      <c r="CU11" s="594"/>
      <c r="CV11" s="594"/>
      <c r="CW11" s="594"/>
      <c r="CX11" s="594"/>
      <c r="CY11" s="595"/>
      <c r="CZ11" s="596">
        <v>3.9</v>
      </c>
      <c r="DA11" s="596"/>
      <c r="DB11" s="596"/>
      <c r="DC11" s="596"/>
      <c r="DD11" s="602">
        <v>19304</v>
      </c>
      <c r="DE11" s="594"/>
      <c r="DF11" s="594"/>
      <c r="DG11" s="594"/>
      <c r="DH11" s="594"/>
      <c r="DI11" s="594"/>
      <c r="DJ11" s="594"/>
      <c r="DK11" s="594"/>
      <c r="DL11" s="594"/>
      <c r="DM11" s="594"/>
      <c r="DN11" s="594"/>
      <c r="DO11" s="594"/>
      <c r="DP11" s="595"/>
      <c r="DQ11" s="602">
        <v>518454</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2473429</v>
      </c>
      <c r="BH12" s="594"/>
      <c r="BI12" s="594"/>
      <c r="BJ12" s="594"/>
      <c r="BK12" s="594"/>
      <c r="BL12" s="594"/>
      <c r="BM12" s="594"/>
      <c r="BN12" s="595"/>
      <c r="BO12" s="596">
        <v>44.6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393589</v>
      </c>
      <c r="CS12" s="594"/>
      <c r="CT12" s="594"/>
      <c r="CU12" s="594"/>
      <c r="CV12" s="594"/>
      <c r="CW12" s="594"/>
      <c r="CX12" s="594"/>
      <c r="CY12" s="595"/>
      <c r="CZ12" s="596">
        <v>2.4</v>
      </c>
      <c r="DA12" s="596"/>
      <c r="DB12" s="596"/>
      <c r="DC12" s="596"/>
      <c r="DD12" s="602">
        <v>183921</v>
      </c>
      <c r="DE12" s="594"/>
      <c r="DF12" s="594"/>
      <c r="DG12" s="594"/>
      <c r="DH12" s="594"/>
      <c r="DI12" s="594"/>
      <c r="DJ12" s="594"/>
      <c r="DK12" s="594"/>
      <c r="DL12" s="594"/>
      <c r="DM12" s="594"/>
      <c r="DN12" s="594"/>
      <c r="DO12" s="594"/>
      <c r="DP12" s="595"/>
      <c r="DQ12" s="602">
        <v>213752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27127</v>
      </c>
      <c r="S13" s="594"/>
      <c r="T13" s="594"/>
      <c r="U13" s="594"/>
      <c r="V13" s="594"/>
      <c r="W13" s="594"/>
      <c r="X13" s="594"/>
      <c r="Y13" s="595"/>
      <c r="Z13" s="596">
        <v>0.2</v>
      </c>
      <c r="AA13" s="596"/>
      <c r="AB13" s="596"/>
      <c r="AC13" s="596"/>
      <c r="AD13" s="597">
        <v>27127</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2468565</v>
      </c>
      <c r="BH13" s="594"/>
      <c r="BI13" s="594"/>
      <c r="BJ13" s="594"/>
      <c r="BK13" s="594"/>
      <c r="BL13" s="594"/>
      <c r="BM13" s="594"/>
      <c r="BN13" s="595"/>
      <c r="BO13" s="596">
        <v>44.5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1572572</v>
      </c>
      <c r="CS13" s="594"/>
      <c r="CT13" s="594"/>
      <c r="CU13" s="594"/>
      <c r="CV13" s="594"/>
      <c r="CW13" s="594"/>
      <c r="CX13" s="594"/>
      <c r="CY13" s="595"/>
      <c r="CZ13" s="596">
        <v>9.6999999999999993</v>
      </c>
      <c r="DA13" s="596"/>
      <c r="DB13" s="596"/>
      <c r="DC13" s="596"/>
      <c r="DD13" s="602">
        <v>686912</v>
      </c>
      <c r="DE13" s="594"/>
      <c r="DF13" s="594"/>
      <c r="DG13" s="594"/>
      <c r="DH13" s="594"/>
      <c r="DI13" s="594"/>
      <c r="DJ13" s="594"/>
      <c r="DK13" s="594"/>
      <c r="DL13" s="594"/>
      <c r="DM13" s="594"/>
      <c r="DN13" s="594"/>
      <c r="DO13" s="594"/>
      <c r="DP13" s="595"/>
      <c r="DQ13" s="602">
        <v>1179729</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92261</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1066115</v>
      </c>
      <c r="CS14" s="594"/>
      <c r="CT14" s="594"/>
      <c r="CU14" s="594"/>
      <c r="CV14" s="594"/>
      <c r="CW14" s="594"/>
      <c r="CX14" s="594"/>
      <c r="CY14" s="595"/>
      <c r="CZ14" s="596">
        <v>6.6</v>
      </c>
      <c r="DA14" s="596"/>
      <c r="DB14" s="596"/>
      <c r="DC14" s="596"/>
      <c r="DD14" s="602">
        <v>332413</v>
      </c>
      <c r="DE14" s="594"/>
      <c r="DF14" s="594"/>
      <c r="DG14" s="594"/>
      <c r="DH14" s="594"/>
      <c r="DI14" s="594"/>
      <c r="DJ14" s="594"/>
      <c r="DK14" s="594"/>
      <c r="DL14" s="594"/>
      <c r="DM14" s="594"/>
      <c r="DN14" s="594"/>
      <c r="DO14" s="594"/>
      <c r="DP14" s="595"/>
      <c r="DQ14" s="602">
        <v>731450</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16531</v>
      </c>
      <c r="S15" s="594"/>
      <c r="T15" s="594"/>
      <c r="U15" s="594"/>
      <c r="V15" s="594"/>
      <c r="W15" s="594"/>
      <c r="X15" s="594"/>
      <c r="Y15" s="595"/>
      <c r="Z15" s="596">
        <v>0.1</v>
      </c>
      <c r="AA15" s="596"/>
      <c r="AB15" s="596"/>
      <c r="AC15" s="596"/>
      <c r="AD15" s="597">
        <v>16531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331755</v>
      </c>
      <c r="BH15" s="594"/>
      <c r="BI15" s="594"/>
      <c r="BJ15" s="594"/>
      <c r="BK15" s="594"/>
      <c r="BL15" s="594"/>
      <c r="BM15" s="594"/>
      <c r="BN15" s="595"/>
      <c r="BO15" s="596">
        <v>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1308150</v>
      </c>
      <c r="CS15" s="594"/>
      <c r="CT15" s="594"/>
      <c r="CU15" s="594"/>
      <c r="CV15" s="594"/>
      <c r="CW15" s="594"/>
      <c r="CX15" s="594"/>
      <c r="CY15" s="595"/>
      <c r="CZ15" s="596">
        <v>8.1</v>
      </c>
      <c r="DA15" s="596"/>
      <c r="DB15" s="596"/>
      <c r="DC15" s="596"/>
      <c r="DD15" s="602">
        <v>276808</v>
      </c>
      <c r="DE15" s="594"/>
      <c r="DF15" s="594"/>
      <c r="DG15" s="594"/>
      <c r="DH15" s="594"/>
      <c r="DI15" s="594"/>
      <c r="DJ15" s="594"/>
      <c r="DK15" s="594"/>
      <c r="DL15" s="594"/>
      <c r="DM15" s="594"/>
      <c r="DN15" s="594"/>
      <c r="DO15" s="594"/>
      <c r="DP15" s="595"/>
      <c r="DQ15" s="602">
        <v>1016012</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3802554</v>
      </c>
      <c r="S16" s="594"/>
      <c r="T16" s="594"/>
      <c r="U16" s="594"/>
      <c r="V16" s="594"/>
      <c r="W16" s="594"/>
      <c r="X16" s="594"/>
      <c r="Y16" s="595"/>
      <c r="Z16" s="596">
        <v>22.1</v>
      </c>
      <c r="AA16" s="596"/>
      <c r="AB16" s="596"/>
      <c r="AC16" s="596"/>
      <c r="AD16" s="597">
        <v>3501151</v>
      </c>
      <c r="AE16" s="597"/>
      <c r="AF16" s="597"/>
      <c r="AG16" s="597"/>
      <c r="AH16" s="597"/>
      <c r="AI16" s="597"/>
      <c r="AJ16" s="597"/>
      <c r="AK16" s="597"/>
      <c r="AL16" s="598">
        <v>35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3501151</v>
      </c>
      <c r="S17" s="594"/>
      <c r="T17" s="594"/>
      <c r="U17" s="594"/>
      <c r="V17" s="594"/>
      <c r="W17" s="594"/>
      <c r="X17" s="594"/>
      <c r="Y17" s="595"/>
      <c r="Z17" s="596">
        <v>20.3</v>
      </c>
      <c r="AA17" s="596"/>
      <c r="AB17" s="596"/>
      <c r="AC17" s="596"/>
      <c r="AD17" s="597">
        <v>3501151</v>
      </c>
      <c r="AE17" s="597"/>
      <c r="AF17" s="597"/>
      <c r="AG17" s="597"/>
      <c r="AH17" s="597"/>
      <c r="AI17" s="597"/>
      <c r="AJ17" s="597"/>
      <c r="AK17" s="597"/>
      <c r="AL17" s="598">
        <v>35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1812063</v>
      </c>
      <c r="CS17" s="594"/>
      <c r="CT17" s="594"/>
      <c r="CU17" s="594"/>
      <c r="CV17" s="594"/>
      <c r="CW17" s="594"/>
      <c r="CX17" s="594"/>
      <c r="CY17" s="595"/>
      <c r="CZ17" s="596">
        <v>11.2</v>
      </c>
      <c r="DA17" s="596"/>
      <c r="DB17" s="596"/>
      <c r="DC17" s="596"/>
      <c r="DD17" s="602" t="s">
        <v>112</v>
      </c>
      <c r="DE17" s="594"/>
      <c r="DF17" s="594"/>
      <c r="DG17" s="594"/>
      <c r="DH17" s="594"/>
      <c r="DI17" s="594"/>
      <c r="DJ17" s="594"/>
      <c r="DK17" s="594"/>
      <c r="DL17" s="594"/>
      <c r="DM17" s="594"/>
      <c r="DN17" s="594"/>
      <c r="DO17" s="594"/>
      <c r="DP17" s="595"/>
      <c r="DQ17" s="602">
        <v>1761709</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280003</v>
      </c>
      <c r="S18" s="594"/>
      <c r="T18" s="594"/>
      <c r="U18" s="594"/>
      <c r="V18" s="594"/>
      <c r="W18" s="594"/>
      <c r="X18" s="594"/>
      <c r="Y18" s="595"/>
      <c r="Z18" s="596">
        <v>1.6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21400</v>
      </c>
      <c r="S19" s="594"/>
      <c r="T19" s="594"/>
      <c r="U19" s="594"/>
      <c r="V19" s="594"/>
      <c r="W19" s="594"/>
      <c r="X19" s="594"/>
      <c r="Y19" s="595"/>
      <c r="Z19" s="596">
        <v>0.1</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10269732</v>
      </c>
      <c r="S20" s="594"/>
      <c r="T20" s="594"/>
      <c r="U20" s="594"/>
      <c r="V20" s="594"/>
      <c r="W20" s="594"/>
      <c r="X20" s="594"/>
      <c r="Y20" s="595"/>
      <c r="Z20" s="596">
        <v>59.6</v>
      </c>
      <c r="AA20" s="596"/>
      <c r="AB20" s="596"/>
      <c r="AC20" s="596"/>
      <c r="AD20" s="597">
        <v>9968329</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16180348</v>
      </c>
      <c r="CS20" s="594"/>
      <c r="CT20" s="594"/>
      <c r="CU20" s="594"/>
      <c r="CV20" s="594"/>
      <c r="CW20" s="594"/>
      <c r="CX20" s="594"/>
      <c r="CY20" s="595"/>
      <c r="CZ20" s="596">
        <v>100</v>
      </c>
      <c r="DA20" s="596"/>
      <c r="DB20" s="596"/>
      <c r="DC20" s="596"/>
      <c r="DD20" s="602">
        <v>1593134</v>
      </c>
      <c r="DE20" s="594"/>
      <c r="DF20" s="594"/>
      <c r="DG20" s="594"/>
      <c r="DH20" s="594"/>
      <c r="DI20" s="594"/>
      <c r="DJ20" s="594"/>
      <c r="DK20" s="594"/>
      <c r="DL20" s="594"/>
      <c r="DM20" s="594"/>
      <c r="DN20" s="594"/>
      <c r="DO20" s="594"/>
      <c r="DP20" s="595"/>
      <c r="DQ20" s="602">
        <v>11553009</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6758</v>
      </c>
      <c r="S21" s="594"/>
      <c r="T21" s="594"/>
      <c r="U21" s="594"/>
      <c r="V21" s="594"/>
      <c r="W21" s="594"/>
      <c r="X21" s="594"/>
      <c r="Y21" s="595"/>
      <c r="Z21" s="596">
        <v>0</v>
      </c>
      <c r="AA21" s="596"/>
      <c r="AB21" s="596"/>
      <c r="AC21" s="596"/>
      <c r="AD21" s="597">
        <v>6758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129929</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133225</v>
      </c>
      <c r="S23" s="594"/>
      <c r="T23" s="594"/>
      <c r="U23" s="594"/>
      <c r="V23" s="594"/>
      <c r="W23" s="594"/>
      <c r="X23" s="594"/>
      <c r="Y23" s="595"/>
      <c r="Z23" s="596">
        <v>0.8</v>
      </c>
      <c r="AA23" s="596"/>
      <c r="AB23" s="596"/>
      <c r="AC23" s="596"/>
      <c r="AD23" s="597">
        <v>12759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22165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7864633</v>
      </c>
      <c r="CS24" s="583"/>
      <c r="CT24" s="583"/>
      <c r="CU24" s="583"/>
      <c r="CV24" s="583"/>
      <c r="CW24" s="583"/>
      <c r="CX24" s="583"/>
      <c r="CY24" s="584"/>
      <c r="CZ24" s="620">
        <v>48.6</v>
      </c>
      <c r="DA24" s="621"/>
      <c r="DB24" s="621"/>
      <c r="DC24" s="622"/>
      <c r="DD24" s="619">
        <v>5503591</v>
      </c>
      <c r="DE24" s="583"/>
      <c r="DF24" s="583"/>
      <c r="DG24" s="583"/>
      <c r="DH24" s="583"/>
      <c r="DI24" s="583"/>
      <c r="DJ24" s="583"/>
      <c r="DK24" s="584"/>
      <c r="DL24" s="619">
        <v>5412197</v>
      </c>
      <c r="DM24" s="583"/>
      <c r="DN24" s="583"/>
      <c r="DO24" s="583"/>
      <c r="DP24" s="583"/>
      <c r="DQ24" s="583"/>
      <c r="DR24" s="583"/>
      <c r="DS24" s="583"/>
      <c r="DT24" s="583"/>
      <c r="DU24" s="583"/>
      <c r="DV24" s="584"/>
      <c r="DW24" s="587">
        <v>49.8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2086740</v>
      </c>
      <c r="S25" s="594"/>
      <c r="T25" s="594"/>
      <c r="U25" s="594"/>
      <c r="V25" s="594"/>
      <c r="W25" s="594"/>
      <c r="X25" s="594"/>
      <c r="Y25" s="595"/>
      <c r="Z25" s="596">
        <v>12.1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3155565</v>
      </c>
      <c r="CS25" s="625"/>
      <c r="CT25" s="625"/>
      <c r="CU25" s="625"/>
      <c r="CV25" s="625"/>
      <c r="CW25" s="625"/>
      <c r="CX25" s="625"/>
      <c r="CY25" s="626"/>
      <c r="CZ25" s="627">
        <v>19.5</v>
      </c>
      <c r="DA25" s="628"/>
      <c r="DB25" s="628"/>
      <c r="DC25" s="629"/>
      <c r="DD25" s="602">
        <v>2963302</v>
      </c>
      <c r="DE25" s="625"/>
      <c r="DF25" s="625"/>
      <c r="DG25" s="625"/>
      <c r="DH25" s="625"/>
      <c r="DI25" s="625"/>
      <c r="DJ25" s="625"/>
      <c r="DK25" s="626"/>
      <c r="DL25" s="602">
        <v>2912159</v>
      </c>
      <c r="DM25" s="625"/>
      <c r="DN25" s="625"/>
      <c r="DO25" s="625"/>
      <c r="DP25" s="625"/>
      <c r="DQ25" s="625"/>
      <c r="DR25" s="625"/>
      <c r="DS25" s="625"/>
      <c r="DT25" s="625"/>
      <c r="DU25" s="625"/>
      <c r="DV25" s="626"/>
      <c r="DW25" s="598">
        <v>26.8</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2101505</v>
      </c>
      <c r="CS26" s="594"/>
      <c r="CT26" s="594"/>
      <c r="CU26" s="594"/>
      <c r="CV26" s="594"/>
      <c r="CW26" s="594"/>
      <c r="CX26" s="594"/>
      <c r="CY26" s="595"/>
      <c r="CZ26" s="627">
        <v>13</v>
      </c>
      <c r="DA26" s="628"/>
      <c r="DB26" s="628"/>
      <c r="DC26" s="629"/>
      <c r="DD26" s="602">
        <v>1933091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1021712</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5551708</v>
      </c>
      <c r="BH27" s="594"/>
      <c r="BI27" s="594"/>
      <c r="BJ27" s="594"/>
      <c r="BK27" s="594"/>
      <c r="BL27" s="594"/>
      <c r="BM27" s="594"/>
      <c r="BN27" s="595"/>
      <c r="BO27" s="596">
        <v>100</v>
      </c>
      <c r="BP27" s="596"/>
      <c r="BQ27" s="596"/>
      <c r="BR27" s="596"/>
      <c r="BS27" s="602">
        <v>92636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2897870</v>
      </c>
      <c r="CS27" s="625"/>
      <c r="CT27" s="625"/>
      <c r="CU27" s="625"/>
      <c r="CV27" s="625"/>
      <c r="CW27" s="625"/>
      <c r="CX27" s="625"/>
      <c r="CY27" s="626"/>
      <c r="CZ27" s="627">
        <v>17.899999999999999</v>
      </c>
      <c r="DA27" s="628"/>
      <c r="DB27" s="628"/>
      <c r="DC27" s="629"/>
      <c r="DD27" s="602">
        <v>779445</v>
      </c>
      <c r="DE27" s="625"/>
      <c r="DF27" s="625"/>
      <c r="DG27" s="625"/>
      <c r="DH27" s="625"/>
      <c r="DI27" s="625"/>
      <c r="DJ27" s="625"/>
      <c r="DK27" s="626"/>
      <c r="DL27" s="602">
        <v>779194</v>
      </c>
      <c r="DM27" s="625"/>
      <c r="DN27" s="625"/>
      <c r="DO27" s="625"/>
      <c r="DP27" s="625"/>
      <c r="DQ27" s="625"/>
      <c r="DR27" s="625"/>
      <c r="DS27" s="625"/>
      <c r="DT27" s="625"/>
      <c r="DU27" s="625"/>
      <c r="DV27" s="626"/>
      <c r="DW27" s="598">
        <v>7.2</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71999</v>
      </c>
      <c r="S28" s="594"/>
      <c r="T28" s="594"/>
      <c r="U28" s="594"/>
      <c r="V28" s="594"/>
      <c r="W28" s="594"/>
      <c r="X28" s="594"/>
      <c r="Y28" s="595"/>
      <c r="Z28" s="596">
        <v>0.4</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1811198</v>
      </c>
      <c r="CS28" s="594"/>
      <c r="CT28" s="594"/>
      <c r="CU28" s="594"/>
      <c r="CV28" s="594"/>
      <c r="CW28" s="594"/>
      <c r="CX28" s="594"/>
      <c r="CY28" s="595"/>
      <c r="CZ28" s="627">
        <v>11.2</v>
      </c>
      <c r="DA28" s="628"/>
      <c r="DB28" s="628"/>
      <c r="DC28" s="629"/>
      <c r="DD28" s="602">
        <v>1760844</v>
      </c>
      <c r="DE28" s="594"/>
      <c r="DF28" s="594"/>
      <c r="DG28" s="594"/>
      <c r="DH28" s="594"/>
      <c r="DI28" s="594"/>
      <c r="DJ28" s="594"/>
      <c r="DK28" s="595"/>
      <c r="DL28" s="602">
        <v>1720844</v>
      </c>
      <c r="DM28" s="594"/>
      <c r="DN28" s="594"/>
      <c r="DO28" s="594"/>
      <c r="DP28" s="594"/>
      <c r="DQ28" s="594"/>
      <c r="DR28" s="594"/>
      <c r="DS28" s="594"/>
      <c r="DT28" s="594"/>
      <c r="DU28" s="594"/>
      <c r="DV28" s="595"/>
      <c r="DW28" s="598">
        <v>15.8</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2260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1811198</v>
      </c>
      <c r="CS29" s="625"/>
      <c r="CT29" s="625"/>
      <c r="CU29" s="625"/>
      <c r="CV29" s="625"/>
      <c r="CW29" s="625"/>
      <c r="CX29" s="625"/>
      <c r="CY29" s="626"/>
      <c r="CZ29" s="627">
        <v>11.2</v>
      </c>
      <c r="DA29" s="628"/>
      <c r="DB29" s="628"/>
      <c r="DC29" s="629"/>
      <c r="DD29" s="602">
        <v>1760844</v>
      </c>
      <c r="DE29" s="625"/>
      <c r="DF29" s="625"/>
      <c r="DG29" s="625"/>
      <c r="DH29" s="625"/>
      <c r="DI29" s="625"/>
      <c r="DJ29" s="625"/>
      <c r="DK29" s="626"/>
      <c r="DL29" s="602">
        <v>1720844</v>
      </c>
      <c r="DM29" s="625"/>
      <c r="DN29" s="625"/>
      <c r="DO29" s="625"/>
      <c r="DP29" s="625"/>
      <c r="DQ29" s="625"/>
      <c r="DR29" s="625"/>
      <c r="DS29" s="625"/>
      <c r="DT29" s="625"/>
      <c r="DU29" s="625"/>
      <c r="DV29" s="626"/>
      <c r="DW29" s="598">
        <v>15.8</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686378</v>
      </c>
      <c r="S30" s="594"/>
      <c r="T30" s="594"/>
      <c r="U30" s="594"/>
      <c r="V30" s="594"/>
      <c r="W30" s="594"/>
      <c r="X30" s="594"/>
      <c r="Y30" s="595"/>
      <c r="Z30" s="596">
        <v>4</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98.1</v>
      </c>
      <c r="BH30" s="652"/>
      <c r="BI30" s="652"/>
      <c r="BJ30" s="652"/>
      <c r="BK30" s="652"/>
      <c r="BL30" s="652"/>
      <c r="BM30" s="588">
        <v>92.9</v>
      </c>
      <c r="BN30" s="652"/>
      <c r="BO30" s="652"/>
      <c r="BP30" s="652"/>
      <c r="BQ30" s="653"/>
      <c r="BR30" s="651">
        <v>98</v>
      </c>
      <c r="BS30" s="652"/>
      <c r="BT30" s="652"/>
      <c r="BU30" s="652"/>
      <c r="BV30" s="652"/>
      <c r="BW30" s="652"/>
      <c r="BX30" s="588">
        <v>91.7</v>
      </c>
      <c r="BY30" s="652"/>
      <c r="BZ30" s="652"/>
      <c r="CA30" s="652"/>
      <c r="CB30" s="653"/>
      <c r="CD30" s="656"/>
      <c r="CE30" s="657"/>
      <c r="CF30" s="607" t="s">
        <v>292</v>
      </c>
      <c r="CG30" s="608"/>
      <c r="CH30" s="608"/>
      <c r="CI30" s="608"/>
      <c r="CJ30" s="608"/>
      <c r="CK30" s="608"/>
      <c r="CL30" s="608"/>
      <c r="CM30" s="608"/>
      <c r="CN30" s="608"/>
      <c r="CO30" s="608"/>
      <c r="CP30" s="608"/>
      <c r="CQ30" s="609"/>
      <c r="CR30" s="593">
        <v>1562686</v>
      </c>
      <c r="CS30" s="594"/>
      <c r="CT30" s="594"/>
      <c r="CU30" s="594"/>
      <c r="CV30" s="594"/>
      <c r="CW30" s="594"/>
      <c r="CX30" s="594"/>
      <c r="CY30" s="595"/>
      <c r="CZ30" s="627">
        <v>9.6999999999999993</v>
      </c>
      <c r="DA30" s="628"/>
      <c r="DB30" s="628"/>
      <c r="DC30" s="629"/>
      <c r="DD30" s="602">
        <v>1512332</v>
      </c>
      <c r="DE30" s="594"/>
      <c r="DF30" s="594"/>
      <c r="DG30" s="594"/>
      <c r="DH30" s="594"/>
      <c r="DI30" s="594"/>
      <c r="DJ30" s="594"/>
      <c r="DK30" s="595"/>
      <c r="DL30" s="602">
        <v>1472332</v>
      </c>
      <c r="DM30" s="594"/>
      <c r="DN30" s="594"/>
      <c r="DO30" s="594"/>
      <c r="DP30" s="594"/>
      <c r="DQ30" s="594"/>
      <c r="DR30" s="594"/>
      <c r="DS30" s="594"/>
      <c r="DT30" s="594"/>
      <c r="DU30" s="594"/>
      <c r="DV30" s="595"/>
      <c r="DW30" s="598">
        <v>13.6</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603806</v>
      </c>
      <c r="S31" s="594"/>
      <c r="T31" s="594"/>
      <c r="U31" s="594"/>
      <c r="V31" s="594"/>
      <c r="W31" s="594"/>
      <c r="X31" s="594"/>
      <c r="Y31" s="595"/>
      <c r="Z31" s="596">
        <v>3.5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98.2</v>
      </c>
      <c r="BH31" s="625"/>
      <c r="BI31" s="625"/>
      <c r="BJ31" s="625"/>
      <c r="BK31" s="625"/>
      <c r="BL31" s="625"/>
      <c r="BM31" s="599">
        <v>92.7</v>
      </c>
      <c r="BN31" s="649"/>
      <c r="BO31" s="649"/>
      <c r="BP31" s="649"/>
      <c r="BQ31" s="650"/>
      <c r="BR31" s="648">
        <v>97.9</v>
      </c>
      <c r="BS31" s="625"/>
      <c r="BT31" s="625"/>
      <c r="BU31" s="625"/>
      <c r="BV31" s="625"/>
      <c r="BW31" s="625"/>
      <c r="BX31" s="599">
        <v>91.5</v>
      </c>
      <c r="BY31" s="649"/>
      <c r="BZ31" s="649"/>
      <c r="CA31" s="649"/>
      <c r="CB31" s="650"/>
      <c r="CD31" s="656"/>
      <c r="CE31" s="657"/>
      <c r="CF31" s="607" t="s">
        <v>296</v>
      </c>
      <c r="CG31" s="608"/>
      <c r="CH31" s="608"/>
      <c r="CI31" s="608"/>
      <c r="CJ31" s="608"/>
      <c r="CK31" s="608"/>
      <c r="CL31" s="608"/>
      <c r="CM31" s="608"/>
      <c r="CN31" s="608"/>
      <c r="CO31" s="608"/>
      <c r="CP31" s="608"/>
      <c r="CQ31" s="609"/>
      <c r="CR31" s="593">
        <v>248512</v>
      </c>
      <c r="CS31" s="625"/>
      <c r="CT31" s="625"/>
      <c r="CU31" s="625"/>
      <c r="CV31" s="625"/>
      <c r="CW31" s="625"/>
      <c r="CX31" s="625"/>
      <c r="CY31" s="626"/>
      <c r="CZ31" s="627">
        <v>1.5</v>
      </c>
      <c r="DA31" s="628"/>
      <c r="DB31" s="628"/>
      <c r="DC31" s="629"/>
      <c r="DD31" s="602">
        <v>248512</v>
      </c>
      <c r="DE31" s="625"/>
      <c r="DF31" s="625"/>
      <c r="DG31" s="625"/>
      <c r="DH31" s="625"/>
      <c r="DI31" s="625"/>
      <c r="DJ31" s="625"/>
      <c r="DK31" s="626"/>
      <c r="DL31" s="602">
        <v>248512</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314274</v>
      </c>
      <c r="S32" s="594"/>
      <c r="T32" s="594"/>
      <c r="U32" s="594"/>
      <c r="V32" s="594"/>
      <c r="W32" s="594"/>
      <c r="X32" s="594"/>
      <c r="Y32" s="595"/>
      <c r="Z32" s="596">
        <v>1.8</v>
      </c>
      <c r="AA32" s="596"/>
      <c r="AB32" s="596"/>
      <c r="AC32" s="596"/>
      <c r="AD32" s="597">
        <v>3993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97.9</v>
      </c>
      <c r="BH32" s="661"/>
      <c r="BI32" s="661"/>
      <c r="BJ32" s="661"/>
      <c r="BK32" s="661"/>
      <c r="BL32" s="661"/>
      <c r="BM32" s="662">
        <v>92.4</v>
      </c>
      <c r="BN32" s="661"/>
      <c r="BO32" s="661"/>
      <c r="BP32" s="661"/>
      <c r="BQ32" s="663"/>
      <c r="BR32" s="660">
        <v>97.9</v>
      </c>
      <c r="BS32" s="661"/>
      <c r="BT32" s="661"/>
      <c r="BU32" s="661"/>
      <c r="BV32" s="661"/>
      <c r="BW32" s="661"/>
      <c r="BX32" s="662">
        <v>91</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1887400</v>
      </c>
      <c r="S33" s="594"/>
      <c r="T33" s="594"/>
      <c r="U33" s="594"/>
      <c r="V33" s="594"/>
      <c r="W33" s="594"/>
      <c r="X33" s="594"/>
      <c r="Y33" s="595"/>
      <c r="Z33" s="596">
        <v>11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6722581</v>
      </c>
      <c r="CS33" s="625"/>
      <c r="CT33" s="625"/>
      <c r="CU33" s="625"/>
      <c r="CV33" s="625"/>
      <c r="CW33" s="625"/>
      <c r="CX33" s="625"/>
      <c r="CY33" s="626"/>
      <c r="CZ33" s="627">
        <v>41.5</v>
      </c>
      <c r="DA33" s="628"/>
      <c r="DB33" s="628"/>
      <c r="DC33" s="629"/>
      <c r="DD33" s="602">
        <v>5476421</v>
      </c>
      <c r="DE33" s="625"/>
      <c r="DF33" s="625"/>
      <c r="DG33" s="625"/>
      <c r="DH33" s="625"/>
      <c r="DI33" s="625"/>
      <c r="DJ33" s="625"/>
      <c r="DK33" s="626"/>
      <c r="DL33" s="602">
        <v>3754312</v>
      </c>
      <c r="DM33" s="625"/>
      <c r="DN33" s="625"/>
      <c r="DO33" s="625"/>
      <c r="DP33" s="625"/>
      <c r="DQ33" s="625"/>
      <c r="DR33" s="625"/>
      <c r="DS33" s="625"/>
      <c r="DT33" s="625"/>
      <c r="DU33" s="625"/>
      <c r="DV33" s="626"/>
      <c r="DW33" s="598">
        <v>34.6</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1976202</v>
      </c>
      <c r="CS34" s="594"/>
      <c r="CT34" s="594"/>
      <c r="CU34" s="594"/>
      <c r="CV34" s="594"/>
      <c r="CW34" s="594"/>
      <c r="CX34" s="594"/>
      <c r="CY34" s="595"/>
      <c r="CZ34" s="627">
        <v>12.2</v>
      </c>
      <c r="DA34" s="628"/>
      <c r="DB34" s="628"/>
      <c r="DC34" s="629"/>
      <c r="DD34" s="602">
        <v>1630689</v>
      </c>
      <c r="DE34" s="594"/>
      <c r="DF34" s="594"/>
      <c r="DG34" s="594"/>
      <c r="DH34" s="594"/>
      <c r="DI34" s="594"/>
      <c r="DJ34" s="594"/>
      <c r="DK34" s="595"/>
      <c r="DL34" s="602">
        <v>1412260</v>
      </c>
      <c r="DM34" s="594"/>
      <c r="DN34" s="594"/>
      <c r="DO34" s="594"/>
      <c r="DP34" s="594"/>
      <c r="DQ34" s="594"/>
      <c r="DR34" s="594"/>
      <c r="DS34" s="594"/>
      <c r="DT34" s="594"/>
      <c r="DU34" s="594"/>
      <c r="DV34" s="595"/>
      <c r="DW34" s="598">
        <v>13</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866700</v>
      </c>
      <c r="S35" s="594"/>
      <c r="T35" s="594"/>
      <c r="U35" s="594"/>
      <c r="V35" s="594"/>
      <c r="W35" s="594"/>
      <c r="X35" s="594"/>
      <c r="Y35" s="595"/>
      <c r="Z35" s="596">
        <v>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2331457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195622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147493</v>
      </c>
      <c r="CS35" s="625"/>
      <c r="CT35" s="625"/>
      <c r="CU35" s="625"/>
      <c r="CV35" s="625"/>
      <c r="CW35" s="625"/>
      <c r="CX35" s="625"/>
      <c r="CY35" s="626"/>
      <c r="CZ35" s="627">
        <v>0.9</v>
      </c>
      <c r="DA35" s="628"/>
      <c r="DB35" s="628"/>
      <c r="DC35" s="629"/>
      <c r="DD35" s="602">
        <v>146749</v>
      </c>
      <c r="DE35" s="625"/>
      <c r="DF35" s="625"/>
      <c r="DG35" s="625"/>
      <c r="DH35" s="625"/>
      <c r="DI35" s="625"/>
      <c r="DJ35" s="625"/>
      <c r="DK35" s="626"/>
      <c r="DL35" s="602">
        <v>146749</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17236378</v>
      </c>
      <c r="S36" s="666"/>
      <c r="T36" s="666"/>
      <c r="U36" s="666"/>
      <c r="V36" s="666"/>
      <c r="W36" s="666"/>
      <c r="X36" s="666"/>
      <c r="Y36" s="667"/>
      <c r="Z36" s="668">
        <v>100</v>
      </c>
      <c r="AA36" s="668"/>
      <c r="AB36" s="668"/>
      <c r="AC36" s="668"/>
      <c r="AD36" s="669">
        <v>9991839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838398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-120872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1336236</v>
      </c>
      <c r="CS36" s="594"/>
      <c r="CT36" s="594"/>
      <c r="CU36" s="594"/>
      <c r="CV36" s="594"/>
      <c r="CW36" s="594"/>
      <c r="CX36" s="594"/>
      <c r="CY36" s="595"/>
      <c r="CZ36" s="627">
        <v>8.3000000000000007</v>
      </c>
      <c r="DA36" s="628"/>
      <c r="DB36" s="628"/>
      <c r="DC36" s="629"/>
      <c r="DD36" s="602">
        <v>1002320</v>
      </c>
      <c r="DE36" s="594"/>
      <c r="DF36" s="594"/>
      <c r="DG36" s="594"/>
      <c r="DH36" s="594"/>
      <c r="DI36" s="594"/>
      <c r="DJ36" s="594"/>
      <c r="DK36" s="595"/>
      <c r="DL36" s="602">
        <v>893770</v>
      </c>
      <c r="DM36" s="594"/>
      <c r="DN36" s="594"/>
      <c r="DO36" s="594"/>
      <c r="DP36" s="594"/>
      <c r="DQ36" s="594"/>
      <c r="DR36" s="594"/>
      <c r="DS36" s="594"/>
      <c r="DT36" s="594"/>
      <c r="DU36" s="594"/>
      <c r="DV36" s="595"/>
      <c r="DW36" s="598">
        <v>8.1999999999999993</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59000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7011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492738</v>
      </c>
      <c r="CS37" s="625"/>
      <c r="CT37" s="625"/>
      <c r="CU37" s="625"/>
      <c r="CV37" s="625"/>
      <c r="CW37" s="625"/>
      <c r="CX37" s="625"/>
      <c r="CY37" s="626"/>
      <c r="CZ37" s="627">
        <v>3</v>
      </c>
      <c r="DA37" s="628"/>
      <c r="DB37" s="628"/>
      <c r="DC37" s="629"/>
      <c r="DD37" s="602">
        <v>432638</v>
      </c>
      <c r="DE37" s="625"/>
      <c r="DF37" s="625"/>
      <c r="DG37" s="625"/>
      <c r="DH37" s="625"/>
      <c r="DI37" s="625"/>
      <c r="DJ37" s="625"/>
      <c r="DK37" s="626"/>
      <c r="DL37" s="602">
        <v>429470</v>
      </c>
      <c r="DM37" s="625"/>
      <c r="DN37" s="625"/>
      <c r="DO37" s="625"/>
      <c r="DP37" s="625"/>
      <c r="DQ37" s="625"/>
      <c r="DR37" s="625"/>
      <c r="DS37" s="625"/>
      <c r="DT37" s="625"/>
      <c r="DU37" s="625"/>
      <c r="DV37" s="626"/>
      <c r="DW37" s="598">
        <v>4</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12667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2272457</v>
      </c>
      <c r="CS38" s="594"/>
      <c r="CT38" s="594"/>
      <c r="CU38" s="594"/>
      <c r="CV38" s="594"/>
      <c r="CW38" s="594"/>
      <c r="CX38" s="594"/>
      <c r="CY38" s="595"/>
      <c r="CZ38" s="627">
        <v>14</v>
      </c>
      <c r="DA38" s="628"/>
      <c r="DB38" s="628"/>
      <c r="DC38" s="629"/>
      <c r="DD38" s="602">
        <v>2090095</v>
      </c>
      <c r="DE38" s="594"/>
      <c r="DF38" s="594"/>
      <c r="DG38" s="594"/>
      <c r="DH38" s="594"/>
      <c r="DI38" s="594"/>
      <c r="DJ38" s="594"/>
      <c r="DK38" s="595"/>
      <c r="DL38" s="602">
        <v>1301533</v>
      </c>
      <c r="DM38" s="594"/>
      <c r="DN38" s="594"/>
      <c r="DO38" s="594"/>
      <c r="DP38" s="594"/>
      <c r="DQ38" s="594"/>
      <c r="DR38" s="594"/>
      <c r="DS38" s="594"/>
      <c r="DT38" s="594"/>
      <c r="DU38" s="594"/>
      <c r="DV38" s="595"/>
      <c r="DW38" s="598">
        <v>12</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947693</v>
      </c>
      <c r="CS39" s="625"/>
      <c r="CT39" s="625"/>
      <c r="CU39" s="625"/>
      <c r="CV39" s="625"/>
      <c r="CW39" s="625"/>
      <c r="CX39" s="625"/>
      <c r="CY39" s="626"/>
      <c r="CZ39" s="627">
        <v>5.9</v>
      </c>
      <c r="DA39" s="628"/>
      <c r="DB39" s="628"/>
      <c r="DC39" s="629"/>
      <c r="DD39" s="602">
        <v>604068</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539733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42500</v>
      </c>
      <c r="CS40" s="594"/>
      <c r="CT40" s="594"/>
      <c r="CU40" s="594"/>
      <c r="CV40" s="594"/>
      <c r="CW40" s="594"/>
      <c r="CX40" s="594"/>
      <c r="CY40" s="595"/>
      <c r="CZ40" s="627">
        <v>0.3</v>
      </c>
      <c r="DA40" s="628"/>
      <c r="DB40" s="628"/>
      <c r="DC40" s="629"/>
      <c r="DD40" s="602">
        <v>2500</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894326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1593134</v>
      </c>
      <c r="CS42" s="594"/>
      <c r="CT42" s="594"/>
      <c r="CU42" s="594"/>
      <c r="CV42" s="594"/>
      <c r="CW42" s="594"/>
      <c r="CX42" s="594"/>
      <c r="CY42" s="595"/>
      <c r="CZ42" s="627">
        <v>9.8000000000000007</v>
      </c>
      <c r="DA42" s="676"/>
      <c r="DB42" s="676"/>
      <c r="DC42" s="677"/>
      <c r="DD42" s="602">
        <v>572997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151242</v>
      </c>
      <c r="CS43" s="625"/>
      <c r="CT43" s="625"/>
      <c r="CU43" s="625"/>
      <c r="CV43" s="625"/>
      <c r="CW43" s="625"/>
      <c r="CX43" s="625"/>
      <c r="CY43" s="626"/>
      <c r="CZ43" s="627">
        <v>0.9</v>
      </c>
      <c r="DA43" s="628"/>
      <c r="DB43" s="628"/>
      <c r="DC43" s="629"/>
      <c r="DD43" s="602">
        <v>151242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1593134</v>
      </c>
      <c r="CS44" s="594"/>
      <c r="CT44" s="594"/>
      <c r="CU44" s="594"/>
      <c r="CV44" s="594"/>
      <c r="CW44" s="594"/>
      <c r="CX44" s="594"/>
      <c r="CY44" s="595"/>
      <c r="CZ44" s="627">
        <v>9.8000000000000007</v>
      </c>
      <c r="DA44" s="676"/>
      <c r="DB44" s="676"/>
      <c r="DC44" s="677"/>
      <c r="DD44" s="602">
        <v>572997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814033</v>
      </c>
      <c r="CS45" s="625"/>
      <c r="CT45" s="625"/>
      <c r="CU45" s="625"/>
      <c r="CV45" s="625"/>
      <c r="CW45" s="625"/>
      <c r="CX45" s="625"/>
      <c r="CY45" s="626"/>
      <c r="CZ45" s="627">
        <v>5</v>
      </c>
      <c r="DA45" s="628"/>
      <c r="DB45" s="628"/>
      <c r="DC45" s="629"/>
      <c r="DD45" s="602">
        <v>164286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776141</v>
      </c>
      <c r="CS46" s="594"/>
      <c r="CT46" s="594"/>
      <c r="CU46" s="594"/>
      <c r="CV46" s="594"/>
      <c r="CW46" s="594"/>
      <c r="CX46" s="594"/>
      <c r="CY46" s="595"/>
      <c r="CZ46" s="627">
        <v>4.8</v>
      </c>
      <c r="DA46" s="676"/>
      <c r="DB46" s="676"/>
      <c r="DC46" s="677"/>
      <c r="DD46" s="602">
        <v>406851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16180348</v>
      </c>
      <c r="CS49" s="661"/>
      <c r="CT49" s="661"/>
      <c r="CU49" s="661"/>
      <c r="CV49" s="661"/>
      <c r="CW49" s="661"/>
      <c r="CX49" s="661"/>
      <c r="CY49" s="688"/>
      <c r="CZ49" s="689">
        <v>100</v>
      </c>
      <c r="DA49" s="690"/>
      <c r="DB49" s="690"/>
      <c r="DC49" s="691"/>
      <c r="DD49" s="692">
        <v>11553009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17260</v>
      </c>
      <c r="R7" s="723"/>
      <c r="S7" s="723"/>
      <c r="T7" s="723"/>
      <c r="U7" s="723"/>
      <c r="V7" s="723">
        <v>16204</v>
      </c>
      <c r="W7" s="723"/>
      <c r="X7" s="723"/>
      <c r="Y7" s="723"/>
      <c r="Z7" s="723"/>
      <c r="AA7" s="723">
        <v>1056</v>
      </c>
      <c r="AB7" s="723"/>
      <c r="AC7" s="723"/>
      <c r="AD7" s="723"/>
      <c r="AE7" s="724"/>
      <c r="AF7" s="725">
        <v>800</v>
      </c>
      <c r="AG7" s="726"/>
      <c r="AH7" s="726"/>
      <c r="AI7" s="726"/>
      <c r="AJ7" s="727"/>
      <c r="AK7" s="762">
        <v>44148</v>
      </c>
      <c r="AL7" s="763"/>
      <c r="AM7" s="763"/>
      <c r="AN7" s="763"/>
      <c r="AO7" s="763"/>
      <c r="AP7" s="763">
        <v>19249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800</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5421</v>
      </c>
      <c r="R28" s="811"/>
      <c r="S28" s="811"/>
      <c r="T28" s="811"/>
      <c r="U28" s="811"/>
      <c r="V28" s="811">
        <v>5225</v>
      </c>
      <c r="W28" s="811"/>
      <c r="X28" s="811"/>
      <c r="Y28" s="811"/>
      <c r="Z28" s="811"/>
      <c r="AA28" s="811">
        <v>196</v>
      </c>
      <c r="AB28" s="811"/>
      <c r="AC28" s="811"/>
      <c r="AD28" s="811"/>
      <c r="AE28" s="812"/>
      <c r="AF28" s="813">
        <v>196</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3040</v>
      </c>
      <c r="R29" s="747"/>
      <c r="S29" s="747"/>
      <c r="T29" s="747"/>
      <c r="U29" s="747"/>
      <c r="V29" s="747">
        <v>3000</v>
      </c>
      <c r="W29" s="747"/>
      <c r="X29" s="747"/>
      <c r="Y29" s="747"/>
      <c r="Z29" s="747"/>
      <c r="AA29" s="747">
        <v>40</v>
      </c>
      <c r="AB29" s="747"/>
      <c r="AC29" s="747"/>
      <c r="AD29" s="747"/>
      <c r="AE29" s="748"/>
      <c r="AF29" s="749">
        <v>40</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660</v>
      </c>
      <c r="R30" s="747"/>
      <c r="S30" s="747"/>
      <c r="T30" s="747"/>
      <c r="U30" s="747"/>
      <c r="V30" s="747">
        <v>658</v>
      </c>
      <c r="W30" s="747"/>
      <c r="X30" s="747"/>
      <c r="Y30" s="747"/>
      <c r="Z30" s="747"/>
      <c r="AA30" s="747">
        <v>2</v>
      </c>
      <c r="AB30" s="747"/>
      <c r="AC30" s="747"/>
      <c r="AD30" s="747"/>
      <c r="AE30" s="748"/>
      <c r="AF30" s="749">
        <v>2</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752</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1094</v>
      </c>
      <c r="R32" s="747"/>
      <c r="S32" s="747"/>
      <c r="T32" s="747"/>
      <c r="U32" s="747"/>
      <c r="V32" s="747">
        <v>1080</v>
      </c>
      <c r="W32" s="747"/>
      <c r="X32" s="747"/>
      <c r="Y32" s="747"/>
      <c r="Z32" s="747"/>
      <c r="AA32" s="747">
        <v>14</v>
      </c>
      <c r="AB32" s="747"/>
      <c r="AC32" s="747"/>
      <c r="AD32" s="747"/>
      <c r="AE32" s="748"/>
      <c r="AF32" s="749">
        <v>14</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426</v>
      </c>
      <c r="R33" s="747"/>
      <c r="S33" s="747"/>
      <c r="T33" s="747"/>
      <c r="U33" s="747"/>
      <c r="V33" s="747">
        <v>419</v>
      </c>
      <c r="W33" s="747"/>
      <c r="X33" s="747"/>
      <c r="Y33" s="747"/>
      <c r="Z33" s="747"/>
      <c r="AA33" s="747">
        <v>7</v>
      </c>
      <c r="AB33" s="747"/>
      <c r="AC33" s="747"/>
      <c r="AD33" s="747"/>
      <c r="AE33" s="748"/>
      <c r="AF33" s="749">
        <v>7</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1011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9217</v>
      </c>
      <c r="AB72" s="819"/>
      <c r="AC72" s="819"/>
      <c r="AD72" s="819"/>
      <c r="AE72" s="819"/>
      <c r="AF72" s="819">
        <v>9217</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715</v>
      </c>
      <c r="R73" s="819"/>
      <c r="S73" s="819"/>
      <c r="T73" s="819"/>
      <c r="U73" s="819"/>
      <c r="V73" s="819">
        <v>658</v>
      </c>
      <c r="W73" s="819"/>
      <c r="X73" s="819"/>
      <c r="Y73" s="819"/>
      <c r="Z73" s="819"/>
      <c r="AA73" s="819">
        <v>56</v>
      </c>
      <c r="AB73" s="819"/>
      <c r="AC73" s="819"/>
      <c r="AD73" s="819"/>
      <c r="AE73" s="819"/>
      <c r="AF73" s="819">
        <v>56</v>
      </c>
      <c r="AG73" s="819"/>
      <c r="AH73" s="819"/>
      <c r="AI73" s="819"/>
      <c r="AJ73" s="819"/>
      <c r="AK73" s="819"/>
      <c r="AL73" s="819"/>
      <c r="AM73" s="819"/>
      <c r="AN73" s="819"/>
      <c r="AO73" s="819"/>
      <c r="AP73" s="819">
        <v>937</v>
      </c>
      <c r="AQ73" s="819"/>
      <c r="AR73" s="819"/>
      <c r="AS73" s="819"/>
      <c r="AT73" s="819"/>
      <c r="AU73" s="819">
        <v>167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709</v>
      </c>
      <c r="R74" s="819"/>
      <c r="S74" s="819"/>
      <c r="T74" s="819"/>
      <c r="U74" s="819"/>
      <c r="V74" s="819">
        <v>665</v>
      </c>
      <c r="W74" s="819"/>
      <c r="X74" s="819"/>
      <c r="Y74" s="819"/>
      <c r="Z74" s="819"/>
      <c r="AA74" s="819">
        <v>44</v>
      </c>
      <c r="AB74" s="819"/>
      <c r="AC74" s="819"/>
      <c r="AD74" s="819"/>
      <c r="AE74" s="819"/>
      <c r="AF74" s="819">
        <v>44</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125</v>
      </c>
      <c r="R75" s="868"/>
      <c r="S75" s="868"/>
      <c r="T75" s="868"/>
      <c r="U75" s="818"/>
      <c r="V75" s="869">
        <v>122</v>
      </c>
      <c r="W75" s="868"/>
      <c r="X75" s="868"/>
      <c r="Y75" s="868"/>
      <c r="Z75" s="818"/>
      <c r="AA75" s="869">
        <v>3</v>
      </c>
      <c r="AB75" s="868"/>
      <c r="AC75" s="868"/>
      <c r="AD75" s="868"/>
      <c r="AE75" s="818"/>
      <c r="AF75" s="869">
        <v>3</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7">
        <v>532</v>
      </c>
      <c r="R76" s="868"/>
      <c r="S76" s="868"/>
      <c r="T76" s="868"/>
      <c r="U76" s="818"/>
      <c r="V76" s="869">
        <v>444</v>
      </c>
      <c r="W76" s="868"/>
      <c r="X76" s="868"/>
      <c r="Y76" s="868"/>
      <c r="Z76" s="818"/>
      <c r="AA76" s="869">
        <v>88</v>
      </c>
      <c r="AB76" s="868"/>
      <c r="AC76" s="868"/>
      <c r="AD76" s="868"/>
      <c r="AE76" s="818"/>
      <c r="AF76" s="869">
        <v>24</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1786402</v>
      </c>
      <c r="AB110" s="890"/>
      <c r="AC110" s="890"/>
      <c r="AD110" s="890"/>
      <c r="AE110" s="891"/>
      <c r="AF110" s="892">
        <v>1747258</v>
      </c>
      <c r="AG110" s="890"/>
      <c r="AH110" s="890"/>
      <c r="AI110" s="890"/>
      <c r="AJ110" s="891"/>
      <c r="AK110" s="892">
        <v>1811198</v>
      </c>
      <c r="AL110" s="890"/>
      <c r="AM110" s="890"/>
      <c r="AN110" s="890"/>
      <c r="AO110" s="891"/>
      <c r="AP110" s="893">
        <v>19.8</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17810017</v>
      </c>
      <c r="BR110" s="927"/>
      <c r="BS110" s="927"/>
      <c r="BT110" s="927"/>
      <c r="BU110" s="927"/>
      <c r="BV110" s="927">
        <v>18884023</v>
      </c>
      <c r="BW110" s="927"/>
      <c r="BX110" s="927"/>
      <c r="BY110" s="927"/>
      <c r="BZ110" s="927"/>
      <c r="CA110" s="927">
        <v>19228737</v>
      </c>
      <c r="CB110" s="927"/>
      <c r="CC110" s="927"/>
      <c r="CD110" s="927"/>
      <c r="CE110" s="927"/>
      <c r="CF110" s="941">
        <v>210.2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2227</v>
      </c>
      <c r="BR111" s="920"/>
      <c r="BS111" s="920"/>
      <c r="BT111" s="920"/>
      <c r="BU111" s="920"/>
      <c r="BV111" s="920">
        <v>1115</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v>10000</v>
      </c>
      <c r="AG112" s="959"/>
      <c r="AH112" s="959"/>
      <c r="AI112" s="959"/>
      <c r="AJ112" s="960"/>
      <c r="AK112" s="961">
        <v>10000</v>
      </c>
      <c r="AL112" s="959"/>
      <c r="AM112" s="959"/>
      <c r="AN112" s="959"/>
      <c r="AO112" s="960"/>
      <c r="AP112" s="962">
        <v>0.1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11533632</v>
      </c>
      <c r="BR112" s="920"/>
      <c r="BS112" s="920"/>
      <c r="BT112" s="920"/>
      <c r="BU112" s="920"/>
      <c r="BV112" s="920">
        <v>11120420</v>
      </c>
      <c r="BW112" s="920"/>
      <c r="BX112" s="920"/>
      <c r="BY112" s="920"/>
      <c r="BZ112" s="920"/>
      <c r="CA112" s="920">
        <v>10547133</v>
      </c>
      <c r="CB112" s="920"/>
      <c r="CC112" s="920"/>
      <c r="CD112" s="920"/>
      <c r="CE112" s="920"/>
      <c r="CF112" s="914">
        <v>115.3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2227</v>
      </c>
      <c r="DH112" s="920"/>
      <c r="DI112" s="920"/>
      <c r="DJ112" s="920"/>
      <c r="DK112" s="920"/>
      <c r="DL112" s="920">
        <v>1115</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696404</v>
      </c>
      <c r="AB113" s="934"/>
      <c r="AC113" s="934"/>
      <c r="AD113" s="934"/>
      <c r="AE113" s="935"/>
      <c r="AF113" s="936">
        <v>665589</v>
      </c>
      <c r="AG113" s="934"/>
      <c r="AH113" s="934"/>
      <c r="AI113" s="934"/>
      <c r="AJ113" s="935"/>
      <c r="AK113" s="936">
        <v>723442</v>
      </c>
      <c r="AL113" s="934"/>
      <c r="AM113" s="934"/>
      <c r="AN113" s="934"/>
      <c r="AO113" s="935"/>
      <c r="AP113" s="937">
        <v>7.9</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259696</v>
      </c>
      <c r="BR113" s="920"/>
      <c r="BS113" s="920"/>
      <c r="BT113" s="920"/>
      <c r="BU113" s="920"/>
      <c r="BV113" s="920">
        <v>204002</v>
      </c>
      <c r="BW113" s="920"/>
      <c r="BX113" s="920"/>
      <c r="BY113" s="920"/>
      <c r="BZ113" s="920"/>
      <c r="CA113" s="920">
        <v>166855</v>
      </c>
      <c r="CB113" s="920"/>
      <c r="CC113" s="920"/>
      <c r="CD113" s="920"/>
      <c r="CE113" s="920"/>
      <c r="CF113" s="914">
        <v>1.8</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44472</v>
      </c>
      <c r="AB114" s="959"/>
      <c r="AC114" s="959"/>
      <c r="AD114" s="959"/>
      <c r="AE114" s="960"/>
      <c r="AF114" s="961">
        <v>42398</v>
      </c>
      <c r="AG114" s="959"/>
      <c r="AH114" s="959"/>
      <c r="AI114" s="959"/>
      <c r="AJ114" s="960"/>
      <c r="AK114" s="961">
        <v>42978</v>
      </c>
      <c r="AL114" s="959"/>
      <c r="AM114" s="959"/>
      <c r="AN114" s="959"/>
      <c r="AO114" s="960"/>
      <c r="AP114" s="962">
        <v>0.5</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4279409</v>
      </c>
      <c r="BR114" s="920"/>
      <c r="BS114" s="920"/>
      <c r="BT114" s="920"/>
      <c r="BU114" s="920"/>
      <c r="BV114" s="920">
        <v>3999624</v>
      </c>
      <c r="BW114" s="920"/>
      <c r="BX114" s="920"/>
      <c r="BY114" s="920"/>
      <c r="BZ114" s="920"/>
      <c r="CA114" s="920">
        <v>3745299</v>
      </c>
      <c r="CB114" s="920"/>
      <c r="CC114" s="920"/>
      <c r="CD114" s="920"/>
      <c r="CE114" s="920"/>
      <c r="CF114" s="914">
        <v>40.9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2480</v>
      </c>
      <c r="AB115" s="934"/>
      <c r="AC115" s="934"/>
      <c r="AD115" s="934"/>
      <c r="AE115" s="935"/>
      <c r="AF115" s="936">
        <v>1112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147392</v>
      </c>
      <c r="BR115" s="920"/>
      <c r="BS115" s="920"/>
      <c r="BT115" s="920"/>
      <c r="BU115" s="920"/>
      <c r="BV115" s="920">
        <v>15082</v>
      </c>
      <c r="BW115" s="920"/>
      <c r="BX115" s="920"/>
      <c r="BY115" s="920"/>
      <c r="BZ115" s="920"/>
      <c r="CA115" s="920">
        <v>4773</v>
      </c>
      <c r="CB115" s="920"/>
      <c r="CC115" s="920"/>
      <c r="CD115" s="920"/>
      <c r="CE115" s="920"/>
      <c r="CF115" s="914">
        <v>0.1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2529758</v>
      </c>
      <c r="AB117" s="966"/>
      <c r="AC117" s="966"/>
      <c r="AD117" s="966"/>
      <c r="AE117" s="967"/>
      <c r="AF117" s="965">
        <v>2466357</v>
      </c>
      <c r="AG117" s="966"/>
      <c r="AH117" s="966"/>
      <c r="AI117" s="966"/>
      <c r="AJ117" s="967"/>
      <c r="AK117" s="965">
        <v>2587618</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34032373</v>
      </c>
      <c r="BR118" s="986"/>
      <c r="BS118" s="986"/>
      <c r="BT118" s="986"/>
      <c r="BU118" s="986"/>
      <c r="BV118" s="986">
        <v>34224266</v>
      </c>
      <c r="BW118" s="986"/>
      <c r="BX118" s="986"/>
      <c r="BY118" s="986"/>
      <c r="BZ118" s="986"/>
      <c r="CA118" s="986">
        <v>33692797</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4599605</v>
      </c>
      <c r="BR119" s="927"/>
      <c r="BS119" s="927"/>
      <c r="BT119" s="927"/>
      <c r="BU119" s="927"/>
      <c r="BV119" s="927">
        <v>5240142</v>
      </c>
      <c r="BW119" s="927"/>
      <c r="BX119" s="927"/>
      <c r="BY119" s="927"/>
      <c r="BZ119" s="927"/>
      <c r="CA119" s="927">
        <v>5474331</v>
      </c>
      <c r="CB119" s="927"/>
      <c r="CC119" s="927"/>
      <c r="CD119" s="927"/>
      <c r="CE119" s="927"/>
      <c r="CF119" s="941">
        <v>59.8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286112</v>
      </c>
      <c r="BR120" s="920"/>
      <c r="BS120" s="920"/>
      <c r="BT120" s="920"/>
      <c r="BU120" s="920"/>
      <c r="BV120" s="920">
        <v>405235</v>
      </c>
      <c r="BW120" s="920"/>
      <c r="BX120" s="920"/>
      <c r="BY120" s="920"/>
      <c r="BZ120" s="920"/>
      <c r="CA120" s="920">
        <v>478680</v>
      </c>
      <c r="CB120" s="920"/>
      <c r="CC120" s="920"/>
      <c r="CD120" s="920"/>
      <c r="CE120" s="920"/>
      <c r="CF120" s="914">
        <v>5.2</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7918854</v>
      </c>
      <c r="DH120" s="927"/>
      <c r="DI120" s="927"/>
      <c r="DJ120" s="927"/>
      <c r="DK120" s="927"/>
      <c r="DL120" s="927">
        <v>7709326</v>
      </c>
      <c r="DM120" s="927"/>
      <c r="DN120" s="927"/>
      <c r="DO120" s="927"/>
      <c r="DP120" s="927"/>
      <c r="DQ120" s="927">
        <v>7287825</v>
      </c>
      <c r="DR120" s="927"/>
      <c r="DS120" s="927"/>
      <c r="DT120" s="927"/>
      <c r="DU120" s="927"/>
      <c r="DV120" s="928">
        <v>79.7</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1112</v>
      </c>
      <c r="AB121" s="959"/>
      <c r="AC121" s="959"/>
      <c r="AD121" s="959"/>
      <c r="AE121" s="960"/>
      <c r="AF121" s="961">
        <v>1112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18901481</v>
      </c>
      <c r="BR121" s="986"/>
      <c r="BS121" s="986"/>
      <c r="BT121" s="986"/>
      <c r="BU121" s="986"/>
      <c r="BV121" s="986">
        <v>19565462</v>
      </c>
      <c r="BW121" s="986"/>
      <c r="BX121" s="986"/>
      <c r="BY121" s="986"/>
      <c r="BZ121" s="986"/>
      <c r="CA121" s="986">
        <v>19855070</v>
      </c>
      <c r="CB121" s="986"/>
      <c r="CC121" s="986"/>
      <c r="CD121" s="986"/>
      <c r="CE121" s="986"/>
      <c r="CF121" s="1024">
        <v>217</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3196523</v>
      </c>
      <c r="DH121" s="920"/>
      <c r="DI121" s="920"/>
      <c r="DJ121" s="920"/>
      <c r="DK121" s="920"/>
      <c r="DL121" s="920">
        <v>3082847</v>
      </c>
      <c r="DM121" s="920"/>
      <c r="DN121" s="920"/>
      <c r="DO121" s="920"/>
      <c r="DP121" s="920"/>
      <c r="DQ121" s="920">
        <v>2960732</v>
      </c>
      <c r="DR121" s="920"/>
      <c r="DS121" s="920"/>
      <c r="DT121" s="920"/>
      <c r="DU121" s="920"/>
      <c r="DV121" s="921">
        <v>32.4</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23787198</v>
      </c>
      <c r="BR122" s="1035"/>
      <c r="BS122" s="1035"/>
      <c r="BT122" s="1035"/>
      <c r="BU122" s="1035"/>
      <c r="BV122" s="1035">
        <v>25210839</v>
      </c>
      <c r="BW122" s="1035"/>
      <c r="BX122" s="1035"/>
      <c r="BY122" s="1035"/>
      <c r="BZ122" s="1035"/>
      <c r="CA122" s="1035">
        <v>25808081</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418255</v>
      </c>
      <c r="DH122" s="920"/>
      <c r="DI122" s="920"/>
      <c r="DJ122" s="920"/>
      <c r="DK122" s="920"/>
      <c r="DL122" s="920">
        <v>328247</v>
      </c>
      <c r="DM122" s="920"/>
      <c r="DN122" s="920"/>
      <c r="DO122" s="920"/>
      <c r="DP122" s="920"/>
      <c r="DQ122" s="920">
        <v>298576</v>
      </c>
      <c r="DR122" s="920"/>
      <c r="DS122" s="920"/>
      <c r="DT122" s="920"/>
      <c r="DU122" s="920"/>
      <c r="DV122" s="921">
        <v>3.3</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110.2</v>
      </c>
      <c r="BR123" s="1027"/>
      <c r="BS123" s="1027"/>
      <c r="BT123" s="1027"/>
      <c r="BU123" s="1027"/>
      <c r="BV123" s="1027">
        <v>96.8</v>
      </c>
      <c r="BW123" s="1027"/>
      <c r="BX123" s="1027"/>
      <c r="BY123" s="1027"/>
      <c r="BZ123" s="1027"/>
      <c r="CA123" s="1027">
        <v>86.1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1368</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13.22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147392</v>
      </c>
      <c r="DH127" s="1048"/>
      <c r="DI127" s="1048"/>
      <c r="DJ127" s="1048"/>
      <c r="DK127" s="1048"/>
      <c r="DL127" s="1048">
        <v>15082</v>
      </c>
      <c r="DM127" s="1048"/>
      <c r="DN127" s="1048"/>
      <c r="DO127" s="1048"/>
      <c r="DP127" s="1048"/>
      <c r="DQ127" s="1048">
        <v>4773</v>
      </c>
      <c r="DR127" s="1048"/>
      <c r="DS127" s="1048"/>
      <c r="DT127" s="1048"/>
      <c r="DU127" s="1048"/>
      <c r="DV127" s="1049">
        <v>0.1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36679</v>
      </c>
      <c r="AB128" s="1090"/>
      <c r="AC128" s="1090"/>
      <c r="AD128" s="1090"/>
      <c r="AE128" s="1091"/>
      <c r="AF128" s="1092">
        <v>48349</v>
      </c>
      <c r="AG128" s="1090"/>
      <c r="AH128" s="1090"/>
      <c r="AI128" s="1090"/>
      <c r="AJ128" s="1091"/>
      <c r="AK128" s="1092">
        <v>50354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18.22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10701716</v>
      </c>
      <c r="AB129" s="959"/>
      <c r="AC129" s="959"/>
      <c r="AD129" s="959"/>
      <c r="AE129" s="960"/>
      <c r="AF129" s="961">
        <v>10775691</v>
      </c>
      <c r="AG129" s="959"/>
      <c r="AH129" s="959"/>
      <c r="AI129" s="959"/>
      <c r="AJ129" s="960"/>
      <c r="AK129" s="961">
        <v>10702652</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1405627</v>
      </c>
      <c r="AB130" s="959"/>
      <c r="AC130" s="959"/>
      <c r="AD130" s="959"/>
      <c r="AE130" s="960"/>
      <c r="AF130" s="961">
        <v>1469292</v>
      </c>
      <c r="AG130" s="959"/>
      <c r="AH130" s="959"/>
      <c r="AI130" s="959"/>
      <c r="AJ130" s="960"/>
      <c r="AK130" s="961">
        <v>1554660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86.1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9296089</v>
      </c>
      <c r="AB131" s="998"/>
      <c r="AC131" s="998"/>
      <c r="AD131" s="998"/>
      <c r="AE131" s="999"/>
      <c r="AF131" s="1000">
        <v>9306399</v>
      </c>
      <c r="AG131" s="998"/>
      <c r="AH131" s="998"/>
      <c r="AI131" s="998"/>
      <c r="AJ131" s="999"/>
      <c r="AK131" s="1000">
        <v>9147992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11.69795169</v>
      </c>
      <c r="AB132" s="1104"/>
      <c r="AC132" s="1104"/>
      <c r="AD132" s="1104"/>
      <c r="AE132" s="1105"/>
      <c r="AF132" s="1106">
        <v>10.19423302</v>
      </c>
      <c r="AG132" s="1104"/>
      <c r="AH132" s="1104"/>
      <c r="AI132" s="1104"/>
      <c r="AJ132" s="1105"/>
      <c r="AK132" s="1106">
        <v>10.74119872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11.9</v>
      </c>
      <c r="AB133" s="1111"/>
      <c r="AC133" s="1111"/>
      <c r="AD133" s="1111"/>
      <c r="AE133" s="1112"/>
      <c r="AF133" s="1110">
        <v>11.4</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37"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3155565</v>
      </c>
      <c r="L9" s="264">
        <v>72417</v>
      </c>
      <c r="M9" s="265">
        <v>80825</v>
      </c>
      <c r="N9" s="266">
        <v>-10.4</v>
      </c>
    </row>
    <row r="10" spans="1:16" x14ac:dyDescent="0.15">
      <c r="A10" s="248"/>
      <c r="B10" s="244"/>
      <c r="C10" s="244"/>
      <c r="D10" s="244"/>
      <c r="E10" s="244"/>
      <c r="F10" s="244"/>
      <c r="G10" s="1119" t="s">
        <v>472</v>
      </c>
      <c r="H10" s="1120"/>
      <c r="I10" s="1120"/>
      <c r="J10" s="1121"/>
      <c r="K10" s="267">
        <v>214289</v>
      </c>
      <c r="L10" s="268">
        <v>4918</v>
      </c>
      <c r="M10" s="269">
        <v>6342</v>
      </c>
      <c r="N10" s="270">
        <v>-22.5</v>
      </c>
    </row>
    <row r="11" spans="1:16" ht="13.5" customHeight="1" x14ac:dyDescent="0.15">
      <c r="A11" s="248"/>
      <c r="B11" s="244"/>
      <c r="C11" s="244"/>
      <c r="D11" s="244"/>
      <c r="E11" s="244"/>
      <c r="F11" s="244"/>
      <c r="G11" s="1119" t="s">
        <v>473</v>
      </c>
      <c r="H11" s="1120"/>
      <c r="I11" s="1120"/>
      <c r="J11" s="1121"/>
      <c r="K11" s="267">
        <v>219339</v>
      </c>
      <c r="L11" s="268">
        <v>5034</v>
      </c>
      <c r="M11" s="269">
        <v>8139</v>
      </c>
      <c r="N11" s="270">
        <v>-38.1</v>
      </c>
    </row>
    <row r="12" spans="1:16" ht="13.5" customHeight="1" x14ac:dyDescent="0.15">
      <c r="A12" s="248"/>
      <c r="B12" s="244"/>
      <c r="C12" s="244"/>
      <c r="D12" s="244"/>
      <c r="E12" s="244"/>
      <c r="F12" s="244"/>
      <c r="G12" s="1119" t="s">
        <v>474</v>
      </c>
      <c r="H12" s="1120"/>
      <c r="I12" s="1120"/>
      <c r="J12" s="1121"/>
      <c r="K12" s="267" t="s">
        <v>475</v>
      </c>
      <c r="L12" s="268" t="s">
        <v>475</v>
      </c>
      <c r="M12" s="269">
        <v>1344</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102880</v>
      </c>
      <c r="L14" s="268">
        <v>2361</v>
      </c>
      <c r="M14" s="269">
        <v>3637</v>
      </c>
      <c r="N14" s="270">
        <v>-35.1</v>
      </c>
    </row>
    <row r="15" spans="1:16" ht="13.5" customHeight="1" x14ac:dyDescent="0.15">
      <c r="A15" s="248"/>
      <c r="B15" s="244"/>
      <c r="C15" s="244"/>
      <c r="D15" s="244"/>
      <c r="E15" s="244"/>
      <c r="F15" s="244"/>
      <c r="G15" s="1119" t="s">
        <v>478</v>
      </c>
      <c r="H15" s="1120"/>
      <c r="I15" s="1120"/>
      <c r="J15" s="1121"/>
      <c r="K15" s="267">
        <v>151242</v>
      </c>
      <c r="L15" s="268">
        <v>3471</v>
      </c>
      <c r="M15" s="269">
        <v>1906</v>
      </c>
      <c r="N15" s="270">
        <v>82.1</v>
      </c>
    </row>
    <row r="16" spans="1:16" x14ac:dyDescent="0.15">
      <c r="A16" s="248"/>
      <c r="B16" s="244"/>
      <c r="C16" s="244"/>
      <c r="D16" s="244"/>
      <c r="E16" s="244"/>
      <c r="F16" s="244"/>
      <c r="G16" s="1122" t="s">
        <v>479</v>
      </c>
      <c r="H16" s="1123"/>
      <c r="I16" s="1123"/>
      <c r="J16" s="1124"/>
      <c r="K16" s="268">
        <v>-297438</v>
      </c>
      <c r="L16" s="268">
        <v>-6826</v>
      </c>
      <c r="M16" s="269">
        <v>-8599</v>
      </c>
      <c r="N16" s="270">
        <v>-20.6</v>
      </c>
    </row>
    <row r="17" spans="1:16" x14ac:dyDescent="0.15">
      <c r="A17" s="248"/>
      <c r="B17" s="244"/>
      <c r="C17" s="244"/>
      <c r="D17" s="244"/>
      <c r="E17" s="244"/>
      <c r="F17" s="244"/>
      <c r="G17" s="1122" t="s">
        <v>171</v>
      </c>
      <c r="H17" s="1123"/>
      <c r="I17" s="1123"/>
      <c r="J17" s="1124"/>
      <c r="K17" s="268">
        <v>3545877</v>
      </c>
      <c r="L17" s="268">
        <v>81374</v>
      </c>
      <c r="M17" s="269">
        <v>93595</v>
      </c>
      <c r="N17" s="270">
        <v>-13.1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8.9</v>
      </c>
      <c r="L21" s="281">
        <v>9.1300000000000008</v>
      </c>
      <c r="M21" s="282">
        <v>-0.23</v>
      </c>
      <c r="N21" s="249"/>
      <c r="O21" s="283"/>
      <c r="P21" s="279"/>
    </row>
    <row r="22" spans="1:16" s="284" customFormat="1" x14ac:dyDescent="0.15">
      <c r="A22" s="279"/>
      <c r="B22" s="249"/>
      <c r="C22" s="249"/>
      <c r="D22" s="249"/>
      <c r="E22" s="249"/>
      <c r="F22" s="249"/>
      <c r="G22" s="1114" t="s">
        <v>485</v>
      </c>
      <c r="H22" s="1115"/>
      <c r="I22" s="1115"/>
      <c r="J22" s="1116"/>
      <c r="K22" s="285">
        <v>97.3</v>
      </c>
      <c r="L22" s="286">
        <v>96.9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1811198</v>
      </c>
      <c r="L32" s="294">
        <v>41565</v>
      </c>
      <c r="M32" s="295">
        <v>60757</v>
      </c>
      <c r="N32" s="296">
        <v>-31.6</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v>10000</v>
      </c>
      <c r="L34" s="294">
        <v>229</v>
      </c>
      <c r="M34" s="295">
        <v>12</v>
      </c>
      <c r="N34" s="296">
        <v>1808.3</v>
      </c>
    </row>
    <row r="35" spans="1:16" ht="27" customHeight="1" x14ac:dyDescent="0.15">
      <c r="A35" s="248"/>
      <c r="B35" s="244"/>
      <c r="C35" s="244"/>
      <c r="D35" s="244"/>
      <c r="E35" s="244"/>
      <c r="F35" s="244"/>
      <c r="G35" s="1130" t="s">
        <v>491</v>
      </c>
      <c r="H35" s="1131"/>
      <c r="I35" s="1131"/>
      <c r="J35" s="1132"/>
      <c r="K35" s="294">
        <v>723442</v>
      </c>
      <c r="L35" s="294">
        <v>16602</v>
      </c>
      <c r="M35" s="295">
        <v>18759</v>
      </c>
      <c r="N35" s="296">
        <v>-11.5</v>
      </c>
    </row>
    <row r="36" spans="1:16" ht="27" customHeight="1" x14ac:dyDescent="0.15">
      <c r="A36" s="248"/>
      <c r="B36" s="244"/>
      <c r="C36" s="244"/>
      <c r="D36" s="244"/>
      <c r="E36" s="244"/>
      <c r="F36" s="244"/>
      <c r="G36" s="1130" t="s">
        <v>492</v>
      </c>
      <c r="H36" s="1131"/>
      <c r="I36" s="1131"/>
      <c r="J36" s="1132"/>
      <c r="K36" s="294">
        <v>42978</v>
      </c>
      <c r="L36" s="294">
        <v>986</v>
      </c>
      <c r="M36" s="295">
        <v>3072</v>
      </c>
      <c r="N36" s="296">
        <v>-67.900000000000006</v>
      </c>
    </row>
    <row r="37" spans="1:16" ht="13.5" customHeight="1" x14ac:dyDescent="0.15">
      <c r="A37" s="248"/>
      <c r="B37" s="244"/>
      <c r="C37" s="244"/>
      <c r="D37" s="244"/>
      <c r="E37" s="244"/>
      <c r="F37" s="244"/>
      <c r="G37" s="1130" t="s">
        <v>493</v>
      </c>
      <c r="H37" s="1131"/>
      <c r="I37" s="1131"/>
      <c r="J37" s="1132"/>
      <c r="K37" s="294" t="s">
        <v>475</v>
      </c>
      <c r="L37" s="294" t="s">
        <v>475</v>
      </c>
      <c r="M37" s="295">
        <v>1649</v>
      </c>
      <c r="N37" s="296" t="s">
        <v>475</v>
      </c>
    </row>
    <row r="38" spans="1:16" ht="27" customHeight="1" x14ac:dyDescent="0.15">
      <c r="A38" s="248"/>
      <c r="B38" s="244"/>
      <c r="C38" s="244"/>
      <c r="D38" s="244"/>
      <c r="E38" s="244"/>
      <c r="F38" s="244"/>
      <c r="G38" s="1133" t="s">
        <v>494</v>
      </c>
      <c r="H38" s="1134"/>
      <c r="I38" s="1134"/>
      <c r="J38" s="1135"/>
      <c r="K38" s="297" t="s">
        <v>475</v>
      </c>
      <c r="L38" s="297" t="s">
        <v>475</v>
      </c>
      <c r="M38" s="298">
        <v>6</v>
      </c>
      <c r="N38" s="299" t="s">
        <v>475</v>
      </c>
      <c r="O38" s="293"/>
    </row>
    <row r="39" spans="1:16" x14ac:dyDescent="0.15">
      <c r="A39" s="248"/>
      <c r="B39" s="244"/>
      <c r="C39" s="244"/>
      <c r="D39" s="244"/>
      <c r="E39" s="244"/>
      <c r="F39" s="244"/>
      <c r="G39" s="1133" t="s">
        <v>495</v>
      </c>
      <c r="H39" s="1134"/>
      <c r="I39" s="1134"/>
      <c r="J39" s="1135"/>
      <c r="K39" s="300">
        <v>-50354</v>
      </c>
      <c r="L39" s="300">
        <v>-1156</v>
      </c>
      <c r="M39" s="301">
        <v>-3997</v>
      </c>
      <c r="N39" s="302">
        <v>-71.099999999999994</v>
      </c>
      <c r="O39" s="293"/>
    </row>
    <row r="40" spans="1:16" ht="27" customHeight="1" x14ac:dyDescent="0.15">
      <c r="A40" s="248"/>
      <c r="B40" s="244"/>
      <c r="C40" s="244"/>
      <c r="D40" s="244"/>
      <c r="E40" s="244"/>
      <c r="F40" s="244"/>
      <c r="G40" s="1130" t="s">
        <v>496</v>
      </c>
      <c r="H40" s="1131"/>
      <c r="I40" s="1131"/>
      <c r="J40" s="1132"/>
      <c r="K40" s="300">
        <v>-1554660</v>
      </c>
      <c r="L40" s="300">
        <v>-35678</v>
      </c>
      <c r="M40" s="301">
        <v>-56436</v>
      </c>
      <c r="N40" s="302">
        <v>-36.799999999999997</v>
      </c>
      <c r="O40" s="293"/>
    </row>
    <row r="41" spans="1:16" x14ac:dyDescent="0.15">
      <c r="A41" s="248"/>
      <c r="B41" s="244"/>
      <c r="C41" s="244"/>
      <c r="D41" s="244"/>
      <c r="E41" s="244"/>
      <c r="F41" s="244"/>
      <c r="G41" s="1136" t="s">
        <v>281</v>
      </c>
      <c r="H41" s="1137"/>
      <c r="I41" s="1137"/>
      <c r="J41" s="1138"/>
      <c r="K41" s="294">
        <v>982604</v>
      </c>
      <c r="L41" s="300">
        <v>22550</v>
      </c>
      <c r="M41" s="301">
        <v>23822</v>
      </c>
      <c r="N41" s="302">
        <v>-5.3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2180989</v>
      </c>
      <c r="J51" s="320">
        <v>49749</v>
      </c>
      <c r="K51" s="321">
        <v>4.8</v>
      </c>
      <c r="L51" s="322">
        <v>86381</v>
      </c>
      <c r="M51" s="323">
        <v>9.3000000000000007</v>
      </c>
      <c r="N51" s="324">
        <v>-4.5</v>
      </c>
    </row>
    <row r="52" spans="1:14" x14ac:dyDescent="0.15">
      <c r="A52" s="248"/>
      <c r="B52" s="244"/>
      <c r="C52" s="244"/>
      <c r="D52" s="244"/>
      <c r="E52" s="244"/>
      <c r="F52" s="244"/>
      <c r="G52" s="325"/>
      <c r="H52" s="326" t="s">
        <v>507</v>
      </c>
      <c r="I52" s="327">
        <v>629898</v>
      </c>
      <c r="J52" s="328">
        <v>14368</v>
      </c>
      <c r="K52" s="329">
        <v>-61.4</v>
      </c>
      <c r="L52" s="330">
        <v>41242</v>
      </c>
      <c r="M52" s="331">
        <v>-10.4</v>
      </c>
      <c r="N52" s="332">
        <v>-51</v>
      </c>
    </row>
    <row r="53" spans="1:14" x14ac:dyDescent="0.15">
      <c r="A53" s="248"/>
      <c r="B53" s="244"/>
      <c r="C53" s="244"/>
      <c r="D53" s="244"/>
      <c r="E53" s="244"/>
      <c r="F53" s="244"/>
      <c r="G53" s="310" t="s">
        <v>508</v>
      </c>
      <c r="H53" s="311"/>
      <c r="I53" s="319">
        <v>1754832</v>
      </c>
      <c r="J53" s="320">
        <v>40307</v>
      </c>
      <c r="K53" s="321">
        <v>-19</v>
      </c>
      <c r="L53" s="322">
        <v>67088</v>
      </c>
      <c r="M53" s="323">
        <v>-22.3</v>
      </c>
      <c r="N53" s="324">
        <v>3.3</v>
      </c>
    </row>
    <row r="54" spans="1:14" x14ac:dyDescent="0.15">
      <c r="A54" s="248"/>
      <c r="B54" s="244"/>
      <c r="C54" s="244"/>
      <c r="D54" s="244"/>
      <c r="E54" s="244"/>
      <c r="F54" s="244"/>
      <c r="G54" s="325"/>
      <c r="H54" s="326" t="s">
        <v>507</v>
      </c>
      <c r="I54" s="327">
        <v>479056</v>
      </c>
      <c r="J54" s="328">
        <v>11003</v>
      </c>
      <c r="K54" s="329">
        <v>-23.4</v>
      </c>
      <c r="L54" s="330">
        <v>37146</v>
      </c>
      <c r="M54" s="331">
        <v>-9.9</v>
      </c>
      <c r="N54" s="332">
        <v>-13.5</v>
      </c>
    </row>
    <row r="55" spans="1:14" x14ac:dyDescent="0.15">
      <c r="A55" s="248"/>
      <c r="B55" s="244"/>
      <c r="C55" s="244"/>
      <c r="D55" s="244"/>
      <c r="E55" s="244"/>
      <c r="F55" s="244"/>
      <c r="G55" s="310" t="s">
        <v>509</v>
      </c>
      <c r="H55" s="311"/>
      <c r="I55" s="319">
        <v>2141152</v>
      </c>
      <c r="J55" s="320">
        <v>48424</v>
      </c>
      <c r="K55" s="321">
        <v>20.100000000000001</v>
      </c>
      <c r="L55" s="322">
        <v>70489</v>
      </c>
      <c r="M55" s="323">
        <v>5.0999999999999996</v>
      </c>
      <c r="N55" s="324">
        <v>15</v>
      </c>
    </row>
    <row r="56" spans="1:14" x14ac:dyDescent="0.15">
      <c r="A56" s="248"/>
      <c r="B56" s="244"/>
      <c r="C56" s="244"/>
      <c r="D56" s="244"/>
      <c r="E56" s="244"/>
      <c r="F56" s="244"/>
      <c r="G56" s="325"/>
      <c r="H56" s="326" t="s">
        <v>507</v>
      </c>
      <c r="I56" s="327">
        <v>574361</v>
      </c>
      <c r="J56" s="328">
        <v>12990</v>
      </c>
      <c r="K56" s="329">
        <v>18.100000000000001</v>
      </c>
      <c r="L56" s="330">
        <v>37817</v>
      </c>
      <c r="M56" s="331">
        <v>1.8</v>
      </c>
      <c r="N56" s="332">
        <v>16.3</v>
      </c>
    </row>
    <row r="57" spans="1:14" x14ac:dyDescent="0.15">
      <c r="A57" s="248"/>
      <c r="B57" s="244"/>
      <c r="C57" s="244"/>
      <c r="D57" s="244"/>
      <c r="E57" s="244"/>
      <c r="F57" s="244"/>
      <c r="G57" s="310" t="s">
        <v>510</v>
      </c>
      <c r="H57" s="311"/>
      <c r="I57" s="319">
        <v>2296477</v>
      </c>
      <c r="J57" s="320">
        <v>52264</v>
      </c>
      <c r="K57" s="321">
        <v>7.9</v>
      </c>
      <c r="L57" s="322">
        <v>84389</v>
      </c>
      <c r="M57" s="323">
        <v>19.7</v>
      </c>
      <c r="N57" s="324">
        <v>-11.8</v>
      </c>
    </row>
    <row r="58" spans="1:14" x14ac:dyDescent="0.15">
      <c r="A58" s="248"/>
      <c r="B58" s="244"/>
      <c r="C58" s="244"/>
      <c r="D58" s="244"/>
      <c r="E58" s="244"/>
      <c r="F58" s="244"/>
      <c r="G58" s="325"/>
      <c r="H58" s="326" t="s">
        <v>507</v>
      </c>
      <c r="I58" s="327">
        <v>664608</v>
      </c>
      <c r="J58" s="328">
        <v>15125</v>
      </c>
      <c r="K58" s="329">
        <v>16.399999999999999</v>
      </c>
      <c r="L58" s="330">
        <v>44339</v>
      </c>
      <c r="M58" s="331">
        <v>17.2</v>
      </c>
      <c r="N58" s="332">
        <v>-0.8</v>
      </c>
    </row>
    <row r="59" spans="1:14" x14ac:dyDescent="0.15">
      <c r="A59" s="248"/>
      <c r="B59" s="244"/>
      <c r="C59" s="244"/>
      <c r="D59" s="244"/>
      <c r="E59" s="244"/>
      <c r="F59" s="244"/>
      <c r="G59" s="310" t="s">
        <v>511</v>
      </c>
      <c r="H59" s="311"/>
      <c r="I59" s="319">
        <v>1593134</v>
      </c>
      <c r="J59" s="320">
        <v>36561</v>
      </c>
      <c r="K59" s="321">
        <v>-30</v>
      </c>
      <c r="L59" s="322">
        <v>83623</v>
      </c>
      <c r="M59" s="323">
        <v>-0.9</v>
      </c>
      <c r="N59" s="324">
        <v>-29.1</v>
      </c>
    </row>
    <row r="60" spans="1:14" x14ac:dyDescent="0.15">
      <c r="A60" s="248"/>
      <c r="B60" s="244"/>
      <c r="C60" s="244"/>
      <c r="D60" s="244"/>
      <c r="E60" s="244"/>
      <c r="F60" s="244"/>
      <c r="G60" s="325"/>
      <c r="H60" s="326" t="s">
        <v>507</v>
      </c>
      <c r="I60" s="333">
        <v>776141</v>
      </c>
      <c r="J60" s="328">
        <v>17812</v>
      </c>
      <c r="K60" s="329">
        <v>17.8</v>
      </c>
      <c r="L60" s="330">
        <v>48787</v>
      </c>
      <c r="M60" s="331">
        <v>10</v>
      </c>
      <c r="N60" s="332">
        <v>7.8</v>
      </c>
    </row>
    <row r="61" spans="1:14" x14ac:dyDescent="0.15">
      <c r="A61" s="248"/>
      <c r="B61" s="244"/>
      <c r="C61" s="244"/>
      <c r="D61" s="244"/>
      <c r="E61" s="244"/>
      <c r="F61" s="244"/>
      <c r="G61" s="310" t="s">
        <v>512</v>
      </c>
      <c r="H61" s="334"/>
      <c r="I61" s="335">
        <v>1993317</v>
      </c>
      <c r="J61" s="336">
        <v>45461</v>
      </c>
      <c r="K61" s="337">
        <v>-3.2</v>
      </c>
      <c r="L61" s="338">
        <v>78394</v>
      </c>
      <c r="M61" s="339">
        <v>2.2000000000000002</v>
      </c>
      <c r="N61" s="324">
        <v>-5.4</v>
      </c>
    </row>
    <row r="62" spans="1:14" x14ac:dyDescent="0.15">
      <c r="A62" s="248"/>
      <c r="B62" s="244"/>
      <c r="C62" s="244"/>
      <c r="D62" s="244"/>
      <c r="E62" s="244"/>
      <c r="F62" s="244"/>
      <c r="G62" s="325"/>
      <c r="H62" s="326" t="s">
        <v>507</v>
      </c>
      <c r="I62" s="327">
        <v>624813</v>
      </c>
      <c r="J62" s="328">
        <v>14260</v>
      </c>
      <c r="K62" s="329">
        <v>-6.5</v>
      </c>
      <c r="L62" s="330">
        <v>41866</v>
      </c>
      <c r="M62" s="331">
        <v>1.7</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10.88</v>
      </c>
      <c r="G47" s="12">
        <v>11.9</v>
      </c>
      <c r="H47" s="12">
        <v>14.51</v>
      </c>
      <c r="I47" s="12">
        <v>21.21</v>
      </c>
      <c r="J47" s="13">
        <v>17.02</v>
      </c>
    </row>
    <row r="48" spans="2:10" ht="57.75" customHeight="1" x14ac:dyDescent="0.15">
      <c r="B48" s="14"/>
      <c r="C48" s="1141" t="s">
        <v>4</v>
      </c>
      <c r="D48" s="1141"/>
      <c r="E48" s="1142"/>
      <c r="F48" s="15">
        <v>6.38</v>
      </c>
      <c r="G48" s="16">
        <v>7.36</v>
      </c>
      <c r="H48" s="16">
        <v>8.3800000000000008</v>
      </c>
      <c r="I48" s="16">
        <v>5.6</v>
      </c>
      <c r="J48" s="17">
        <v>7.48</v>
      </c>
    </row>
    <row r="49" spans="2:10" ht="57.75" customHeight="1" thickBot="1" x14ac:dyDescent="0.2">
      <c r="B49" s="18"/>
      <c r="C49" s="1143" t="s">
        <v>5</v>
      </c>
      <c r="D49" s="1143"/>
      <c r="E49" s="1144"/>
      <c r="F49" s="19">
        <v>3.44</v>
      </c>
      <c r="G49" s="20">
        <v>1.84</v>
      </c>
      <c r="H49" s="20">
        <v>3.78</v>
      </c>
      <c r="I49" s="20">
        <v>4.08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6.37</v>
      </c>
      <c r="G34" s="33">
        <v>7.36</v>
      </c>
      <c r="H34" s="33">
        <v>8.3800000000000008</v>
      </c>
      <c r="I34" s="33">
        <v>5.6</v>
      </c>
      <c r="J34" s="34">
        <v>7.47</v>
      </c>
      <c r="K34" s="22"/>
      <c r="L34" s="22"/>
      <c r="M34" s="22"/>
      <c r="N34" s="22"/>
      <c r="O34" s="22"/>
      <c r="P34" s="22"/>
    </row>
    <row r="35" spans="1:16" ht="39" customHeight="1" x14ac:dyDescent="0.15">
      <c r="A35" s="22"/>
      <c r="B35" s="35"/>
      <c r="C35" s="1145" t="s">
        <v>521</v>
      </c>
      <c r="D35" s="1146"/>
      <c r="E35" s="1147"/>
      <c r="F35" s="36">
        <v>9.15</v>
      </c>
      <c r="G35" s="37">
        <v>7.38</v>
      </c>
      <c r="H35" s="37">
        <v>6.71</v>
      </c>
      <c r="I35" s="37">
        <v>6.88</v>
      </c>
      <c r="J35" s="38">
        <v>7.02</v>
      </c>
      <c r="K35" s="22"/>
      <c r="L35" s="22"/>
      <c r="M35" s="22"/>
      <c r="N35" s="22"/>
      <c r="O35" s="22"/>
      <c r="P35" s="22"/>
    </row>
    <row r="36" spans="1:16" ht="39" customHeight="1" x14ac:dyDescent="0.15">
      <c r="A36" s="22"/>
      <c r="B36" s="35"/>
      <c r="C36" s="1145" t="s">
        <v>522</v>
      </c>
      <c r="D36" s="1146"/>
      <c r="E36" s="1147"/>
      <c r="F36" s="36">
        <v>1.03</v>
      </c>
      <c r="G36" s="37">
        <v>2.5</v>
      </c>
      <c r="H36" s="37">
        <v>2.8</v>
      </c>
      <c r="I36" s="37">
        <v>2.06</v>
      </c>
      <c r="J36" s="38">
        <v>1.82</v>
      </c>
      <c r="K36" s="22"/>
      <c r="L36" s="22"/>
      <c r="M36" s="22"/>
      <c r="N36" s="22"/>
      <c r="O36" s="22"/>
      <c r="P36" s="22"/>
    </row>
    <row r="37" spans="1:16" ht="39" customHeight="1" x14ac:dyDescent="0.15">
      <c r="A37" s="22"/>
      <c r="B37" s="35"/>
      <c r="C37" s="1145" t="s">
        <v>523</v>
      </c>
      <c r="D37" s="1146"/>
      <c r="E37" s="1147"/>
      <c r="F37" s="36">
        <v>0.23</v>
      </c>
      <c r="G37" s="37">
        <v>0.18</v>
      </c>
      <c r="H37" s="37">
        <v>0.45</v>
      </c>
      <c r="I37" s="37">
        <v>0.4</v>
      </c>
      <c r="J37" s="38">
        <v>0.37</v>
      </c>
      <c r="K37" s="22"/>
      <c r="L37" s="22"/>
      <c r="M37" s="22"/>
      <c r="N37" s="22"/>
      <c r="O37" s="22"/>
      <c r="P37" s="22"/>
    </row>
    <row r="38" spans="1:16" ht="39" customHeight="1" x14ac:dyDescent="0.15">
      <c r="A38" s="22"/>
      <c r="B38" s="35"/>
      <c r="C38" s="1145" t="s">
        <v>524</v>
      </c>
      <c r="D38" s="1146"/>
      <c r="E38" s="1147"/>
      <c r="F38" s="36">
        <v>0.28999999999999998</v>
      </c>
      <c r="G38" s="37">
        <v>0.2</v>
      </c>
      <c r="H38" s="37">
        <v>0.11</v>
      </c>
      <c r="I38" s="37">
        <v>0.09</v>
      </c>
      <c r="J38" s="38">
        <v>0.13</v>
      </c>
      <c r="K38" s="22"/>
      <c r="L38" s="22"/>
      <c r="M38" s="22"/>
      <c r="N38" s="22"/>
      <c r="O38" s="22"/>
      <c r="P38" s="22"/>
    </row>
    <row r="39" spans="1:16" ht="39" customHeight="1" x14ac:dyDescent="0.15">
      <c r="A39" s="22"/>
      <c r="B39" s="35"/>
      <c r="C39" s="1145" t="s">
        <v>525</v>
      </c>
      <c r="D39" s="1146"/>
      <c r="E39" s="1147"/>
      <c r="F39" s="36">
        <v>0.08</v>
      </c>
      <c r="G39" s="37">
        <v>0.09</v>
      </c>
      <c r="H39" s="37">
        <v>0.06</v>
      </c>
      <c r="I39" s="37">
        <v>0.05</v>
      </c>
      <c r="J39" s="38">
        <v>0.06</v>
      </c>
      <c r="K39" s="22"/>
      <c r="L39" s="22"/>
      <c r="M39" s="22"/>
      <c r="N39" s="22"/>
      <c r="O39" s="22"/>
      <c r="P39" s="22"/>
    </row>
    <row r="40" spans="1:16" ht="39" customHeight="1" x14ac:dyDescent="0.15">
      <c r="A40" s="22"/>
      <c r="B40" s="35"/>
      <c r="C40" s="1145" t="s">
        <v>526</v>
      </c>
      <c r="D40" s="1146"/>
      <c r="E40" s="1147"/>
      <c r="F40" s="36">
        <v>0.06</v>
      </c>
      <c r="G40" s="37">
        <v>0</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1713</v>
      </c>
      <c r="L45" s="60">
        <v>1787</v>
      </c>
      <c r="M45" s="60">
        <v>1786</v>
      </c>
      <c r="N45" s="60">
        <v>1747</v>
      </c>
      <c r="O45" s="61">
        <v>1811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v>10</v>
      </c>
      <c r="O47" s="65">
        <v>10</v>
      </c>
      <c r="P47" s="48"/>
      <c r="Q47" s="48"/>
      <c r="R47" s="48"/>
      <c r="S47" s="48"/>
      <c r="T47" s="48"/>
      <c r="U47" s="48"/>
    </row>
    <row r="48" spans="1:21" ht="30.75" customHeight="1" x14ac:dyDescent="0.15">
      <c r="A48" s="48"/>
      <c r="B48" s="1163"/>
      <c r="C48" s="1164"/>
      <c r="D48" s="62"/>
      <c r="E48" s="1155" t="s">
        <v>15</v>
      </c>
      <c r="F48" s="1155"/>
      <c r="G48" s="1155"/>
      <c r="H48" s="1155"/>
      <c r="I48" s="1155"/>
      <c r="J48" s="1156"/>
      <c r="K48" s="63">
        <v>684</v>
      </c>
      <c r="L48" s="64">
        <v>674</v>
      </c>
      <c r="M48" s="64">
        <v>696</v>
      </c>
      <c r="N48" s="64">
        <v>666</v>
      </c>
      <c r="O48" s="65">
        <v>723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43</v>
      </c>
      <c r="L49" s="64">
        <v>41</v>
      </c>
      <c r="M49" s="64">
        <v>44</v>
      </c>
      <c r="N49" s="64">
        <v>42</v>
      </c>
      <c r="O49" s="65">
        <v>43</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2</v>
      </c>
      <c r="M50" s="64">
        <v>2</v>
      </c>
      <c r="N50" s="64">
        <v>1</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1315</v>
      </c>
      <c r="L52" s="64">
        <v>1356</v>
      </c>
      <c r="M52" s="64">
        <v>1442</v>
      </c>
      <c r="N52" s="64">
        <v>1517</v>
      </c>
      <c r="O52" s="65">
        <v>1605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1127</v>
      </c>
      <c r="L53" s="69">
        <v>1148</v>
      </c>
      <c r="M53" s="69">
        <v>1086</v>
      </c>
      <c r="N53" s="69">
        <v>949</v>
      </c>
      <c r="O53" s="70">
        <v>982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2016-05-06T06:43:40Z</cp:lastPrinted>
  <dcterms:created xsi:type="dcterms:W3CDTF">2016-02-15T00:50:39Z</dcterms:created>
  <dcterms:modified xsi:type="dcterms:W3CDTF">2016-05-06T06:43:43Z</dcterms:modified>
</cp:coreProperties>
</file>