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AM35" i="9"/>
  <c r="C35" i="9"/>
  <c r="CO34" i="9"/>
  <c r="BW34" i="9"/>
  <c r="BW35"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<sst xmlns="http://schemas.openxmlformats.org/spreadsheetml/2006/main" count="1017" uniqueCount="554">
  <si>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</si>
  <si>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</si>
  <si>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</si>
  <si>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</si>
  <si>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</si>
  <si>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</si>
  <si>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</si>
  <si>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</si>
  <si>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</si>
  <si>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</si>
  <si>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</si>
  <si>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</si>
  <si>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</si>
  <si>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</si>
  <si>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</si>
  <si>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</si>
  <si>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</si>
  <si>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</si>
  <si>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</si>
  <si>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</si>
  <si>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</si>
  <si>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</si>
  <si>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</si>
  <si>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</si>
  <si>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</si>
  <si>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</si>
  <si>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</si>
  <si>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</si>
  <si>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</si>
  <si>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</si>
  <si>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</si>
  <si>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</si>
  <si>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</si>
  <si>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</si>
  <si>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</si>
  <si>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</si>
  <si>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</si>
  <si>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</si>
  <si>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</si>
  <si>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</si>
  <si>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</si>
  <si>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</si>
  <si>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</si>
  <si>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</si>
  <si>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</si>
  <si>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</si>
  <si>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</si>
  <si>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</si>
  <si>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</si>
  <si>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</si>
  <si>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</si>
  <si>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</si>
  <si>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</si>
  <si>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</si>
  <si>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</si>
  <si>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</si>
  <si>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</si>
  <si>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</si>
  <si>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</si>
  <si>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</si>
  <si>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</si>
  <si>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</si>
  <si>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</si>
  <si>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</si>
  <si>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</si>
  <si>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</si>
  <si>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</si>
  <si>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</si>
  <si>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</si>
  <si>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</si>
  <si>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</si>
  <si>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</si>
  <si>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</si>
  <si>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</si>
  <si>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</si>
  <si>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</si>
  <si>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</si>
  <si>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</si>
  <si>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</si>
  <si>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</si>
  <si>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</si>
  <si>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</si>
  <si>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鉾田市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</si>
  <si>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</si>
  <si>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</si>
  <si>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</si>
  <si>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</si>
  <si>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</si>
  <si>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</si>
  <si>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</si>
  <si>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</si>
  <si>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</si>
  <si>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</si>
  <si>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</si>
  <si>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</si>
  <si>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</si>
  <si>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</si>
  <si>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</si>
  <si>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</si>
  <si>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</si>
  <si>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</si>
  <si>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</si>
  <si>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</si>
  <si>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</si>
  <si>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</si>
  <si>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</si>
  <si>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</si>
  <si>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</si>
  <si>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</si>
  <si>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</si>
  <si>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</si>
  <si>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</si>
  <si>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</si>
  <si>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</si>
  <si>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</si>
  <si>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</si>
  <si>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</si>
  <si>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</si>
  <si>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</si>
  <si>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</si>
  <si>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</si>
  <si>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</si>
  <si>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</si>
  <si>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</si>
  <si>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</si>
  <si>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</si>
  <si>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</si>
  <si>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</si>
  <si>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</si>
  <si>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</si>
  <si>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</si>
  <si>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</si>
  <si>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</si>
  <si>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</si>
  <si>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</si>
  <si>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</si>
  <si>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</si>
  <si>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</si>
  <si>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</si>
  <si>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</si>
  <si>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</si>
  <si>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</si>
  <si>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</si>
  <si>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</si>
  <si>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</si>
  <si>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</si>
  <si>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</si>
  <si>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</si>
  <si>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</si>
  <si>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</si>
  <si>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</si>
  <si>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</si>
  <si>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</si>
  <si>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</si>
  <si>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</si>
  <si>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</si>
  <si>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</si>
  <si>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</si>
  <si>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</si>
  <si>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</si>
  <si>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</si>
  <si>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</si>
  <si>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</si>
  <si>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</si>
  <si>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</si>
  <si>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</si>
  <si>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</si>
  <si>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</si>
  <si>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</si>
  <si>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</si>
  <si>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</si>
  <si>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</si>
  <si>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</si>
  <si>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</si>
  <si>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</si>
  <si>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</si>
  <si>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</si>
  <si>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</si>
  <si>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</si>
  <si>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</si>
  <si>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</si>
  <si>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</si>
  <si>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</si>
  <si>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</si>
  <si>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</si>
  <si>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</si>
  <si>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</si>
  <si>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</si>
  <si>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</si>
  <si>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</si>
  <si>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</si>
  <si>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</si>
  <si>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</si>
  <si>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</si>
  <si>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</si>
  <si>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茨城県鉾田市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</si>
  <si>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</si>
  <si>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</si>
  <si>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</si>
  <si>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</si>
  <si>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</si>
  <si>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</si>
  <si>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</si>
  <si>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</si>
  <si>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</si>
  <si>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</si>
  <si>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</si>
  <si>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</si>
  <si>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</si>
  <si>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</si>
  <si>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</si>
  <si>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</si>
  <si>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</si>
  <si>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</si>
  <si>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</si>
  <si>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</si>
  <si>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</si>
  <si>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</si>
  <si>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</si>
  <si>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</si>
  <si>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</si>
  <si>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</si>
  <si>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</si>
  <si>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</si>
  <si>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</si>
  <si>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</si>
  <si>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</si>
  <si>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</si>
  <si>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</si>
  <si>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</si>
  <si>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</si>
  <si>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</si>
  <si>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</si>
  <si>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</si>
  <si>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</si>
  <si>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</si>
  <si>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</si>
  <si>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</si>
  <si>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</si>
  <si>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</si>
  <si>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</si>
  <si>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</si>
  <si>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</si>
  <si>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</si>
  <si>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</si>
  <si>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</si>
  <si>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</si>
  <si>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</si>
  <si>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</si>
  <si>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</si>
  <si>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</si>
  <si>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</si>
  <si>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</si>
  <si>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</si>
  <si>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</si>
  <si>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</si>
  <si>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</si>
  <si>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</si>
  <si>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</si>
  <si>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</si>
  <si>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</si>
  <si>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</si>
  <si>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</si>
  <si>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</si>
  <si>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</si>
  <si>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</si>
  <si>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</si>
  <si>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</si>
  <si>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</si>
  <si>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</si>
  <si>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</si>
  <si>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</si>
  <si>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</si>
  <si>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</si>
  <si>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</si>
  <si>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</si>
  <si>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</si>
  <si>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</si>
  <si>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</si>
  <si>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</si>
  <si>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</si>
  <si>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</si>
  <si>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</si>
  <si>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</si>
  <si>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</si>
  <si>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</si>
  <si>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</si>
  <si>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</si>
  <si>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</si>
  <si>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</si>
  <si>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</si>
  <si>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</si>
  <si>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</si>
  <si>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</si>
  <si>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</si>
  <si>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</si>
  <si>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</si>
  <si>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</si>
  <si>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</si>
  <si>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</si>
  <si>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</si>
  <si>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</si>
  <si>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</si>
  <si>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</si>
  <si>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</si>
  <si>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</si>
  <si>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</si>
  <si>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</si>
  <si>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</si>
  <si>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</si>
  <si>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</si>
  <si>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</si>
  <si>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</si>
  <si>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</si>
  <si>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</si>
  <si>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</si>
  <si>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</si>
  <si>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</si>
  <si>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</si>
  <si>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</si>
  <si>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</si>
  <si>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</si>
  <si>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</si>
  <si>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</si>
  <si>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</si>
  <si>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</si>
  <si>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</si>
  <si>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</si>
  <si>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</si>
  <si>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</si>
  <si>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</si>
  <si>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</si>
  <si>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</si>
  <si>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</si>
  <si>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</si>
  <si>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</si>
  <si>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</si>
  <si>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</si>
  <si>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</si>
  <si>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</si>
  <si>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</si>
  <si>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</si>
  <si>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</si>
  <si>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</si>
  <si>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茨城県鉾田市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</si>
  <si>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</si>
  <si>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</si>
  <si>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</si>
  <si>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</si>
  <si>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</si>
  <si>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</si>
  <si>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</si>
  <si>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</si>
  <si>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</si>
  <si>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</si>
  <si>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</si>
  <si>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</si>
  <si>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</si>
  <si>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</si>
  <si>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</si>
  <si>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</si>
  <si>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</si>
  <si>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</si>
  <si>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</si>
  <si>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</si>
  <si>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</si>
  <si>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</si>
  <si>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</si>
  <si>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</si>
  <si>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</si>
  <si>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</si>
  <si>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</si>
  <si>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</si>
  <si>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</si>
  <si>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</si>
  <si>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</si>
  <si>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</si>
  <si>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</si>
  <si>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</si>
  <si>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</si>
  <si>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</si>
  <si>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</si>
  <si>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</si>
  <si>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</si>
  <si>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</si>
  <si>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</si>
  <si>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</si>
  <si>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</si>
  <si>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</si>
  <si>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</si>
  <si>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</si>
  <si>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</si>
  <si>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</si>
  <si>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</si>
  <si>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</si>
  <si>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</si>
  <si>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</si>
  <si>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</si>
  <si>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</si>
  <si>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</si>
  <si>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</si>
  <si>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</si>
  <si>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</si>
  <si>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</si>
  <si>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</si>
  <si>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</si>
  <si>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</si>
  <si>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</si>
  <si>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</si>
  <si>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</si>
  <si>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</si>
  <si>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</si>
  <si>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</si>
  <si>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</si>
  <si>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</si>
  <si>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</si>
  <si>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</si>
  <si>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</si>
  <si>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</si>
  <si>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</si>
  <si>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</si>
  <si>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</si>
  <si>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</si>
  <si>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</si>
  <si>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</si>
  <si>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</si>
  <si>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</si>
  <si>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</si>
  <si>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</si>
  <si>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</si>
  <si>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</si>
  <si>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</si>
  <si>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</si>
  <si>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</si>
  <si>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</si>
  <si>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</si>
  <si>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</si>
  <si>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</si>
  <si>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</si>
  <si>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</si>
  <si>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</si>
  <si>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</si>
  <si>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</si>
  <si>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</si>
  <si>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</si>
  <si>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</si>
  <si>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</si>
  <si>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</si>
  <si>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</si>
  <si>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</si>
  <si>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</si>
  <si>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</si>
  <si>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</si>
  <si>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</si>
  <si>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</si>
  <si>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</si>
  <si>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</si>
  <si>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</si>
  <si>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</si>
  <si>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</si>
  <si>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</si>
  <si>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</si>
  <si>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</si>
  <si>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</si>
  <si>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</si>
  <si>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</si>
  <si>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</si>
  <si>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</si>
  <si>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</si>
  <si>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</si>
  <si>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</si>
  <si>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</si>
  <si>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</si>
  <si>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</si>
  <si>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</si>
  <si>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</si>
  <si>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</si>
  <si>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</si>
  <si>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</si>
  <si>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</si>
  <si>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</si>
  <si>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</si>
  <si>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</si>
  <si>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</si>
  <si>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</si>
  <si>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</si>
  <si>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</si>
  <si>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</si>
  <si>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</si>
  <si>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</si>
  <si>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</si>
  <si>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</si>
  <si>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</si>
  <si>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</si>
  <si>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</si>
  <si>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</si>
  <si>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</si>
  <si>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</si>
  <si>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</si>
  <si>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</si>
  <si>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</si>
  <si>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</si>
  <si>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</si>
  <si>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</si>
  <si>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</si>
  <si>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</si>
  <si>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</si>
  <si>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</si>
  <si>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</si>
  <si>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</si>
  <si>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</si>
  <si>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</si>
  <si>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</si>
  <si>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</si>
  <si>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</si>
  <si>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</si>
  <si>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</si>
  <si>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</si>
  <si>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</si>
  <si>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</si>
  <si>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</si>
  <si>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</si>
  <si>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</si>
  <si>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</si>
  <si>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</si>
  <si>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</si>
  <si>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</si>
  <si>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0.09</t>
  </si>
  <si>
    <t>水道事業会計</t>
  </si>
  <si>
    <t>一般会計</t>
  </si>
  <si>
    <t>国民健康保険特別会計</t>
  </si>
  <si>
    <t>公共下水道事業特別会計</t>
  </si>
  <si>
    <t>介護保険特別会計（保険事業勘定）</t>
  </si>
  <si>
    <t>農業集落排水事業特別会計</t>
  </si>
  <si>
    <t>後期高齢者医療特別会計</t>
  </si>
  <si>
    <t>介護保険特別会計（介護サービス事業勘定）</t>
  </si>
  <si>
    <t>その他会計（赤字）</t>
  </si>
  <si>
    <t>その他会計（黒字）</t>
  </si>
  <si>
    <t>-</t>
    <phoneticPr fontId="2"/>
  </si>
  <si>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2"/>
  </si>
  <si>
    <t>鹿行広域事務組合（一般会計）</t>
    <rPh sb="0" eb="2">
      <t>ロッコウ</t>
    </rPh>
    <rPh sb="2" eb="4">
      <t>コウイキ</t>
    </rPh>
    <rPh sb="4" eb="6">
      <t>ジム</t>
    </rPh>
    <rPh sb="6" eb="8">
      <t>クミアイ</t>
    </rPh>
    <rPh sb="9" eb="11">
      <t>イッパン</t>
    </rPh>
    <rPh sb="11" eb="13">
      <t>カイケイ</t>
    </rPh>
    <phoneticPr fontId="2"/>
  </si>
  <si>
    <t>-</t>
    <phoneticPr fontId="2"/>
  </si>
  <si>
    <t>-</t>
    <phoneticPr fontId="2"/>
  </si>
  <si>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</si>
  <si>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鹿行広域事務組合（消防特別会計）</t>
    <rPh sb="0" eb="8">
      <t>ロッコウコウイキジムクミアイ</t>
    </rPh>
    <rPh sb="9" eb="11">
      <t>ショウボウ</t>
    </rPh>
    <rPh sb="11" eb="13">
      <t>トクベツ</t>
    </rPh>
    <rPh sb="13" eb="15">
      <t>カイケイ</t>
    </rPh>
    <phoneticPr fontId="2"/>
  </si>
  <si>
    <t>-</t>
    <phoneticPr fontId="2"/>
  </si>
  <si>
    <t>鹿行広域事務組合（火葬場事業特別会計）</t>
    <rPh sb="0" eb="2">
      <t>ロッコウ</t>
    </rPh>
    <rPh sb="2" eb="4">
      <t>コウイキ</t>
    </rPh>
    <rPh sb="4" eb="6">
      <t>ジム</t>
    </rPh>
    <rPh sb="6" eb="8">
      <t>クミアイ</t>
    </rPh>
    <rPh sb="9" eb="12">
      <t>カソウバ</t>
    </rPh>
    <rPh sb="12" eb="14">
      <t>ジギョウ</t>
    </rPh>
    <rPh sb="14" eb="16">
      <t>トクベツ</t>
    </rPh>
    <rPh sb="16" eb="18">
      <t>カイケイ</t>
    </rPh>
    <phoneticPr fontId="2"/>
  </si>
  <si>
    <t>鹿行広域事務組合（審査会事業特別会計）</t>
    <rPh sb="0" eb="2">
      <t>ロッコウ</t>
    </rPh>
    <rPh sb="2" eb="4">
      <t>コウイキ</t>
    </rPh>
    <rPh sb="4" eb="6">
      <t>ジム</t>
    </rPh>
    <rPh sb="6" eb="8">
      <t>クミアイ</t>
    </rPh>
    <rPh sb="9" eb="12">
      <t>シンサカイ</t>
    </rPh>
    <rPh sb="12" eb="14">
      <t>ジギョウ</t>
    </rPh>
    <rPh sb="14" eb="16">
      <t>トクベツ</t>
    </rPh>
    <rPh sb="16" eb="18">
      <t>カイケイ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</si>
  <si>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</si>
  <si>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</si>
  <si>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</si>
  <si>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</si>
  <si>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</si>
  <si>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鉾田市健康づくり財団</t>
    <rPh sb="0" eb="3">
      <t>ホコタシ</t>
    </rPh>
    <rPh sb="3" eb="5">
      <t>ケンコウ</t>
    </rPh>
    <rPh sb="8" eb="10">
      <t>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</si>
</sst>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37946</c:v>
                </c:pt>
                <c:pt idx="1">
                  <c:v>61079</c:v>
                </c:pt>
                <c:pt idx="2">
                  <c:v>33486</c:v>
                </c:pt>
                <c:pt idx="3">
                  <c:v>55709</c:v>
                </c:pt>
                <c:pt idx="4">
                  <c:v>96115</c:v>
                </c:pt>
              </c:numCache>
            </c:numRef>
          </c:val>
          <c:smooth val="0"/>
        </c:ser>
        <c:dLbls>
          <c:showLegendKey val="0"/>
          <c:showVal val="0"/>
          <c:showCatName val="0"/>
          <c:showSerName val="0"/>
          <c:showPercent val="0"/>
          <c:showBubbleSize val="0"/>
        </c:dLbls>
        <c:marker val="1"/>
        <c:smooth val="0"/>
        <c:axId val="35509760"/>
        <c:axId val="35511680"/>
      </c:lineChart>
      <c:catAx>
        <c:axId val="35509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11680"/>
        <c:crosses val="autoZero"/>
        <c:auto val="1"/>
        <c:lblAlgn val="ctr"/>
        <c:lblOffset val="100"/>
        <c:tickLblSkip val="1"/>
        <c:tickMarkSkip val="1"/>
        <c:noMultiLvlLbl val="0"/>
      </c:catAx>
      <c:valAx>
        <c:axId val="35511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09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5.57</c:v>
                </c:pt>
                <c:pt idx="1">
                  <c:v>7.64</c:v>
                </c:pt>
                <c:pt idx="2">
                  <c:v>8.86</c:v>
                </c:pt>
                <c:pt idx="3">
                  <c:v>6.84</c:v>
                </c:pt>
                <c:pt idx="4">
                  <c:v>5.05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18.809999999999999</c:v>
                </c:pt>
                <c:pt idx="1">
                  <c:v>24.15</c:v>
                </c:pt>
                <c:pt idx="2">
                  <c:v>28.14</c:v>
                </c:pt>
                <c:pt idx="3">
                  <c:v>31.96</c:v>
                </c:pt>
                <c:pt idx="4">
                  <c:v>34.64</c:v>
                </c:pt>
              </c:numCache>
            </c:numRef>
          </c:val>
        </c:ser>
        <c:dLbls>
          <c:showLegendKey val="0"/>
          <c:showVal val="0"/>
          <c:showCatName val="0"/>
          <c:showSerName val="0"/>
          <c:showPercent val="0"/>
          <c:showBubbleSize val="0"/>
        </c:dLbls>
        <c:gapWidth val="250"/>
        <c:overlap val="100"/>
        <c:axId val="159752960"/>
        <c:axId val="15975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2.89</c:v>
                </c:pt>
                <c:pt idx="1">
                  <c:v>6.88</c:v>
                </c:pt>
                <c:pt idx="2">
                  <c:v>5.07</c:v>
                </c:pt>
                <c:pt idx="3">
                  <c:v>2.59</c:v>
                </c:pt>
                <c:pt idx="4">
                  <c:v>-0.09</c:v>
                </c:pt>
              </c:numCache>
            </c:numRef>
          </c:val>
          <c:smooth val="0"/>
        </c:ser>
        <c:dLbls>
          <c:showLegendKey val="0"/>
          <c:showVal val="0"/>
          <c:showCatName val="0"/>
          <c:showSerName val="0"/>
          <c:showPercent val="0"/>
          <c:showBubbleSize val="0"/>
        </c:dLbls>
        <c:marker val="1"/>
        <c:smooth val="0"/>
        <c:axId val="159752960"/>
        <c:axId val="159754880"/>
      </c:lineChart>
      <c:catAx>
        <c:axId val="1597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754880"/>
        <c:crosses val="autoZero"/>
        <c:auto val="1"/>
        <c:lblAlgn val="ctr"/>
        <c:lblOffset val="100"/>
        <c:tickLblSkip val="1"/>
        <c:tickMarkSkip val="1"/>
        <c:noMultiLvlLbl val="0"/>
      </c:catAx>
      <c:valAx>
        <c:axId val="15975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5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0.83</c:v>
                </c:pt>
                <c:pt idx="2">
                  <c:v>#N/A</c:v>
                </c:pt>
                <c:pt idx="3">
                  <c:v>0.1</c:v>
                </c:pt>
                <c:pt idx="4">
                  <c:v>#N/A</c:v>
                </c:pt>
                <c:pt idx="5">
                  <c:v>0.93</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0.03</c:v>
                </c:pt>
                <c:pt idx="4">
                  <c:v>#N/A</c:v>
                </c:pt>
                <c:pt idx="5">
                  <c:v>0.01</c:v>
                </c:pt>
                <c:pt idx="6">
                  <c:v>#N/A</c:v>
                </c:pt>
                <c:pt idx="7">
                  <c:v>0.01</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0.09</c:v>
                </c:pt>
                <c:pt idx="4">
                  <c:v>#N/A</c:v>
                </c:pt>
                <c:pt idx="5">
                  <c:v>0.02</c:v>
                </c:pt>
                <c:pt idx="6">
                  <c:v>#N/A</c:v>
                </c:pt>
                <c:pt idx="7">
                  <c:v>0.21</c:v>
                </c:pt>
                <c:pt idx="8">
                  <c:v>#N/A</c:v>
                </c:pt>
                <c:pt idx="9">
                  <c:v>0.09</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1.04</c:v>
                </c:pt>
                <c:pt idx="8">
                  <c:v>#N/A</c:v>
                </c:pt>
                <c:pt idx="9">
                  <c:v>0.25</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0.01</c:v>
                </c:pt>
                <c:pt idx="4">
                  <c:v>#N/A</c:v>
                </c:pt>
                <c:pt idx="5">
                  <c:v>0.52</c:v>
                </c:pt>
                <c:pt idx="6">
                  <c:v>#N/A</c:v>
                </c:pt>
                <c:pt idx="7">
                  <c:v>0.28999999999999998</c:v>
                </c:pt>
                <c:pt idx="8">
                  <c:v>#N/A</c:v>
                </c:pt>
                <c:pt idx="9">
                  <c:v>0.27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1.83</c:v>
                </c:pt>
                <c:pt idx="2">
                  <c:v>#N/A</c:v>
                </c:pt>
                <c:pt idx="3">
                  <c:v>0.77</c:v>
                </c:pt>
                <c:pt idx="4">
                  <c:v>#N/A</c:v>
                </c:pt>
                <c:pt idx="5">
                  <c:v>2.4900000000000002</c:v>
                </c:pt>
                <c:pt idx="6">
                  <c:v>#N/A</c:v>
                </c:pt>
                <c:pt idx="7">
                  <c:v>1.48</c:v>
                </c:pt>
                <c:pt idx="8">
                  <c:v>#N/A</c:v>
                </c:pt>
                <c:pt idx="9">
                  <c:v>2.35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5.56</c:v>
                </c:pt>
                <c:pt idx="2">
                  <c:v>#N/A</c:v>
                </c:pt>
                <c:pt idx="3">
                  <c:v>7.63</c:v>
                </c:pt>
                <c:pt idx="4">
                  <c:v>#N/A</c:v>
                </c:pt>
                <c:pt idx="5">
                  <c:v>8.85</c:v>
                </c:pt>
                <c:pt idx="6">
                  <c:v>#N/A</c:v>
                </c:pt>
                <c:pt idx="7">
                  <c:v>6.83</c:v>
                </c:pt>
                <c:pt idx="8">
                  <c:v>#N/A</c:v>
                </c:pt>
                <c:pt idx="9">
                  <c:v>5.04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12.59</c:v>
                </c:pt>
                <c:pt idx="2">
                  <c:v>#N/A</c:v>
                </c:pt>
                <c:pt idx="3">
                  <c:v>13.17</c:v>
                </c:pt>
                <c:pt idx="4">
                  <c:v>#N/A</c:v>
                </c:pt>
                <c:pt idx="5">
                  <c:v>12.75</c:v>
                </c:pt>
                <c:pt idx="6">
                  <c:v>#N/A</c:v>
                </c:pt>
                <c:pt idx="7">
                  <c:v>12.18</c:v>
                </c:pt>
                <c:pt idx="8">
                  <c:v>#N/A</c:v>
                </c:pt>
                <c:pt idx="9">
                  <c:v>11.96</c:v>
                </c:pt>
              </c:numCache>
            </c:numRef>
          </c:val>
        </c:ser>
        <c:dLbls>
          <c:showLegendKey val="0"/>
          <c:showVal val="0"/>
          <c:showCatName val="0"/>
          <c:showSerName val="0"/>
          <c:showPercent val="0"/>
          <c:showBubbleSize val="0"/>
        </c:dLbls>
        <c:gapWidth val="150"/>
        <c:overlap val="100"/>
        <c:axId val="160799360"/>
        <c:axId val="160813440"/>
      </c:barChart>
      <c:catAx>
        <c:axId val="16079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813440"/>
        <c:crosses val="autoZero"/>
        <c:auto val="1"/>
        <c:lblAlgn val="ctr"/>
        <c:lblOffset val="100"/>
        <c:tickLblSkip val="1"/>
        <c:tickMarkSkip val="1"/>
        <c:noMultiLvlLbl val="0"/>
      </c:catAx>
      <c:valAx>
        <c:axId val="16081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799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1330</c:v>
                </c:pt>
                <c:pt idx="5">
                  <c:v>1445</c:v>
                </c:pt>
                <c:pt idx="8">
                  <c:v>1552</c:v>
                </c:pt>
                <c:pt idx="11">
                  <c:v>1640</c:v>
                </c:pt>
                <c:pt idx="14">
                  <c:v>1786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62</c:v>
                </c:pt>
                <c:pt idx="3">
                  <c:v>65</c:v>
                </c:pt>
                <c:pt idx="6">
                  <c:v>19</c:v>
                </c:pt>
                <c:pt idx="9">
                  <c:v>15</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464</c:v>
                </c:pt>
                <c:pt idx="3">
                  <c:v>468</c:v>
                </c:pt>
                <c:pt idx="6">
                  <c:v>468</c:v>
                </c:pt>
                <c:pt idx="9">
                  <c:v>468</c:v>
                </c:pt>
                <c:pt idx="12">
                  <c:v>529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c:v>
                </c:pt>
                <c:pt idx="3">
                  <c:v>3</c:v>
                </c:pt>
                <c:pt idx="6">
                  <c:v>3</c:v>
                </c:pt>
                <c:pt idx="9">
                  <c:v>3</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2155</c:v>
                </c:pt>
                <c:pt idx="3">
                  <c:v>2218</c:v>
                </c:pt>
                <c:pt idx="6">
                  <c:v>2221</c:v>
                </c:pt>
                <c:pt idx="9">
                  <c:v>2179</c:v>
                </c:pt>
                <c:pt idx="12">
                  <c:v>2205</c:v>
                </c:pt>
              </c:numCache>
            </c:numRef>
          </c:val>
        </c:ser>
        <c:dLbls>
          <c:showLegendKey val="0"/>
          <c:showVal val="0"/>
          <c:showCatName val="0"/>
          <c:showSerName val="0"/>
          <c:showPercent val="0"/>
          <c:showBubbleSize val="0"/>
        </c:dLbls>
        <c:gapWidth val="100"/>
        <c:overlap val="100"/>
        <c:axId val="166426496"/>
        <c:axId val="16643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1354</c:v>
                </c:pt>
                <c:pt idx="2">
                  <c:v>#N/A</c:v>
                </c:pt>
                <c:pt idx="3">
                  <c:v>#N/A</c:v>
                </c:pt>
                <c:pt idx="4">
                  <c:v>1309</c:v>
                </c:pt>
                <c:pt idx="5">
                  <c:v>#N/A</c:v>
                </c:pt>
                <c:pt idx="6">
                  <c:v>#N/A</c:v>
                </c:pt>
                <c:pt idx="7">
                  <c:v>1159</c:v>
                </c:pt>
                <c:pt idx="8">
                  <c:v>#N/A</c:v>
                </c:pt>
                <c:pt idx="9">
                  <c:v>#N/A</c:v>
                </c:pt>
                <c:pt idx="10">
                  <c:v>1025</c:v>
                </c:pt>
                <c:pt idx="11">
                  <c:v>#N/A</c:v>
                </c:pt>
                <c:pt idx="12">
                  <c:v>#N/A</c:v>
                </c:pt>
                <c:pt idx="13">
                  <c:v>971</c:v>
                </c:pt>
                <c:pt idx="14">
                  <c:v>#N/A</c:v>
                </c:pt>
              </c:numCache>
            </c:numRef>
          </c:val>
          <c:smooth val="0"/>
        </c:ser>
        <c:dLbls>
          <c:showLegendKey val="0"/>
          <c:showVal val="0"/>
          <c:showCatName val="0"/>
          <c:showSerName val="0"/>
          <c:showPercent val="0"/>
          <c:showBubbleSize val="0"/>
        </c:dLbls>
        <c:marker val="1"/>
        <c:smooth val="0"/>
        <c:axId val="166426496"/>
        <c:axId val="166432768"/>
      </c:lineChart>
      <c:catAx>
        <c:axId val="16642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432768"/>
        <c:crosses val="autoZero"/>
        <c:auto val="1"/>
        <c:lblAlgn val="ctr"/>
        <c:lblOffset val="100"/>
        <c:tickLblSkip val="1"/>
        <c:tickMarkSkip val="1"/>
        <c:noMultiLvlLbl val="0"/>
      </c:catAx>
      <c:valAx>
        <c:axId val="16643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42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15824</c:v>
                </c:pt>
                <c:pt idx="5">
                  <c:v>16677</c:v>
                </c:pt>
                <c:pt idx="8">
                  <c:v>17130</c:v>
                </c:pt>
                <c:pt idx="11">
                  <c:v>17623</c:v>
                </c:pt>
                <c:pt idx="14">
                  <c:v>18970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168</c:v>
                </c:pt>
                <c:pt idx="5">
                  <c:v>402</c:v>
                </c:pt>
                <c:pt idx="8">
                  <c:v>447</c:v>
                </c:pt>
                <c:pt idx="11">
                  <c:v>576</c:v>
                </c:pt>
                <c:pt idx="14">
                  <c:v>746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7466</c:v>
                </c:pt>
                <c:pt idx="5">
                  <c:v>9502</c:v>
                </c:pt>
                <c:pt idx="8">
                  <c:v>10964</c:v>
                </c:pt>
                <c:pt idx="11">
                  <c:v>12454</c:v>
                </c:pt>
                <c:pt idx="14">
                  <c:v>13157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c:v>
                </c:pt>
                <c:pt idx="3">
                  <c:v>4</c:v>
                </c:pt>
                <c:pt idx="6">
                  <c:v>1</c:v>
                </c:pt>
                <c:pt idx="9">
                  <c:v>3</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4344</c:v>
                </c:pt>
                <c:pt idx="3">
                  <c:v>4182</c:v>
                </c:pt>
                <c:pt idx="6">
                  <c:v>4075</c:v>
                </c:pt>
                <c:pt idx="9">
                  <c:v>4049</c:v>
                </c:pt>
                <c:pt idx="12">
                  <c:v>3757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217</c:v>
                </c:pt>
                <c:pt idx="3">
                  <c:v>138</c:v>
                </c:pt>
                <c:pt idx="6">
                  <c:v>121</c:v>
                </c:pt>
                <c:pt idx="9">
                  <c:v>172</c:v>
                </c:pt>
                <c:pt idx="12">
                  <c:v>216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9362</c:v>
                </c:pt>
                <c:pt idx="3">
                  <c:v>9679</c:v>
                </c:pt>
                <c:pt idx="6">
                  <c:v>9819</c:v>
                </c:pt>
                <c:pt idx="9">
                  <c:v>9654</c:v>
                </c:pt>
                <c:pt idx="12">
                  <c:v>9376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20128</c:v>
                </c:pt>
                <c:pt idx="3">
                  <c:v>20506</c:v>
                </c:pt>
                <c:pt idx="6">
                  <c:v>20174</c:v>
                </c:pt>
                <c:pt idx="9">
                  <c:v>20454</c:v>
                </c:pt>
                <c:pt idx="12">
                  <c:v>21750</c:v>
                </c:pt>
              </c:numCache>
            </c:numRef>
          </c:val>
        </c:ser>
        <c:dLbls>
          <c:showLegendKey val="0"/>
          <c:showVal val="0"/>
          <c:showCatName val="0"/>
          <c:showSerName val="0"/>
          <c:showPercent val="0"/>
          <c:showBubbleSize val="0"/>
        </c:dLbls>
        <c:gapWidth val="100"/>
        <c:overlap val="100"/>
        <c:axId val="33771520"/>
        <c:axId val="3377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10599</c:v>
                </c:pt>
                <c:pt idx="2">
                  <c:v>#N/A</c:v>
                </c:pt>
                <c:pt idx="3">
                  <c:v>#N/A</c:v>
                </c:pt>
                <c:pt idx="4">
                  <c:v>7928</c:v>
                </c:pt>
                <c:pt idx="5">
                  <c:v>#N/A</c:v>
                </c:pt>
                <c:pt idx="6">
                  <c:v>#N/A</c:v>
                </c:pt>
                <c:pt idx="7">
                  <c:v>5650</c:v>
                </c:pt>
                <c:pt idx="8">
                  <c:v>#N/A</c:v>
                </c:pt>
                <c:pt idx="9">
                  <c:v>#N/A</c:v>
                </c:pt>
                <c:pt idx="10">
                  <c:v>3678</c:v>
                </c:pt>
                <c:pt idx="11">
                  <c:v>#N/A</c:v>
                </c:pt>
                <c:pt idx="12">
                  <c:v>#N/A</c:v>
                </c:pt>
                <c:pt idx="13">
                  <c:v>2229</c:v>
                </c:pt>
                <c:pt idx="14">
                  <c:v>#N/A</c:v>
                </c:pt>
              </c:numCache>
            </c:numRef>
          </c:val>
          <c:smooth val="0"/>
        </c:ser>
        <c:dLbls>
          <c:showLegendKey val="0"/>
          <c:showVal val="0"/>
          <c:showCatName val="0"/>
          <c:showSerName val="0"/>
          <c:showPercent val="0"/>
          <c:showBubbleSize val="0"/>
        </c:dLbls>
        <c:marker val="1"/>
        <c:smooth val="0"/>
        <c:axId val="33771520"/>
        <c:axId val="33773440"/>
      </c:lineChart>
      <c:catAx>
        <c:axId val="3377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773440"/>
        <c:crosses val="autoZero"/>
        <c:auto val="1"/>
        <c:lblAlgn val="ctr"/>
        <c:lblOffset val="100"/>
        <c:tickLblSkip val="1"/>
        <c:tickMarkSkip val="1"/>
        <c:noMultiLvlLbl val="0"/>
      </c:catAx>
      <c:valAx>
        <c:axId val="3377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7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50,789
48,801
207.61
24,318,348
23,092,678
666,630
13,205,088
21,750,416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19.4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市内に主だった企業がなく、第一次産業就業者が３割超を占めていることから、財政基盤が脆弱であり、類似団体平均値を</a:t>
          </a:r>
          <a:r>
            <a:rPr kumimoji="1" lang="en-US" altLang="ja-JP" sz="1300" baseline="0">
              <a:latin typeface="ＭＳ Ｐゴシック"/>
            </a:rPr>
            <a:t>0.25</a:t>
          </a:r>
          <a:r>
            <a:rPr kumimoji="1" lang="ja-JP" altLang="en-US" sz="1300" baseline="0">
              <a:latin typeface="ＭＳ Ｐゴシック"/>
            </a:rPr>
            <a:t>ポイント下回っている。事務事業の見直しや市税の徴収率の向上に努め、自主財源の確保を図っていきたい。</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71261</xdr:rowOff>
    </xdr:from>
    <xdr:to>
      <xdr:col>7</xdr:col>
      <xdr:colOff>152400</xdr:colOff>
      <xdr:row>44</xdr:row>
      <xdr:rowOff>71261</xdr:rowOff>
    </xdr:to>
    <xdr:cxnSp macro="">
      <xdr:nvCxnSpPr>
        <xdr:cNvPr id="67" name="直線コネクタ 66"/>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71261</xdr:rowOff>
    </xdr:from>
    <xdr:to>
      <xdr:col>6</xdr:col>
      <xdr:colOff>0</xdr:colOff>
      <xdr:row>44</xdr:row>
      <xdr:rowOff>71261</xdr:rowOff>
    </xdr:to>
    <xdr:cxnSp macro="">
      <xdr:nvCxnSpPr>
        <xdr:cNvPr id="70" name="直線コネクタ 69"/>
        <xdr:cNvCxnSpPr/>
      </xdr:nvCxnSpPr>
      <xdr:spPr>
        <a:xfrm>
          <a:off x="3225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2" name="テキスト ボックス 7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71261</xdr:rowOff>
    </xdr:to>
    <xdr:cxnSp macro="">
      <xdr:nvCxnSpPr>
        <xdr:cNvPr id="73" name="直線コネクタ 72"/>
        <xdr:cNvCxnSpPr/>
      </xdr:nvCxnSpPr>
      <xdr:spPr>
        <a:xfrm>
          <a:off x="2336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44450</xdr:rowOff>
    </xdr:to>
    <xdr:cxnSp macro="">
      <xdr:nvCxnSpPr>
        <xdr:cNvPr id="76" name="直線コネクタ 75"/>
        <xdr:cNvCxnSpPr/>
      </xdr:nvCxnSpPr>
      <xdr:spPr>
        <a:xfrm>
          <a:off x="1447800" y="756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20461</xdr:rowOff>
    </xdr:from>
    <xdr:to>
      <xdr:col>7</xdr:col>
      <xdr:colOff>203200</xdr:colOff>
      <xdr:row>44</xdr:row>
      <xdr:rowOff>122061</xdr:rowOff>
    </xdr:to>
    <xdr:sp macro="" textlink="">
      <xdr:nvSpPr>
        <xdr:cNvPr id="86" name="円/楕円 85"/>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163988</xdr:rowOff>
    </xdr:from>
    <xdr:ext cx="762000" cy="259045"/>
    <xdr:sp macro="" textlink="">
      <xdr:nvSpPr>
        <xdr:cNvPr id="87" name="財政力該当値テキスト"/>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20461</xdr:rowOff>
    </xdr:from>
    <xdr:to>
      <xdr:col>6</xdr:col>
      <xdr:colOff>50800</xdr:colOff>
      <xdr:row>44</xdr:row>
      <xdr:rowOff>122061</xdr:rowOff>
    </xdr:to>
    <xdr:sp macro="" textlink="">
      <xdr:nvSpPr>
        <xdr:cNvPr id="88" name="円/楕円 87"/>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106838</xdr:rowOff>
    </xdr:from>
    <xdr:ext cx="736600" cy="259045"/>
    <xdr:sp macro="" textlink="">
      <xdr:nvSpPr>
        <xdr:cNvPr id="89" name="テキスト ボックス 88"/>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20461</xdr:rowOff>
    </xdr:from>
    <xdr:to>
      <xdr:col>4</xdr:col>
      <xdr:colOff>533400</xdr:colOff>
      <xdr:row>44</xdr:row>
      <xdr:rowOff>122061</xdr:rowOff>
    </xdr:to>
    <xdr:sp macro="" textlink="">
      <xdr:nvSpPr>
        <xdr:cNvPr id="90" name="円/楕円 89"/>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106838</xdr:rowOff>
    </xdr:from>
    <xdr:ext cx="762000" cy="259045"/>
    <xdr:sp macro="" textlink="">
      <xdr:nvSpPr>
        <xdr:cNvPr id="91" name="テキスト ボックス 90"/>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4" name="円/楕円 93"/>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5" name="テキスト ボックス 94"/>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先行して行政改革に取り組み、財政の健全化を図ってきたことにより、類似団体平均値より</a:t>
          </a:r>
          <a:r>
            <a:rPr kumimoji="1" lang="en-US" altLang="ja-JP" sz="1300">
              <a:latin typeface="ＭＳ Ｐゴシック"/>
            </a:rPr>
            <a:t>2.7</a:t>
          </a:r>
          <a:r>
            <a:rPr kumimoji="1" lang="ja-JP" altLang="en-US" sz="1300">
              <a:latin typeface="ＭＳ Ｐゴシック"/>
            </a:rPr>
            <a:t>ポイント下回っているが、</a:t>
          </a:r>
          <a:r>
            <a:rPr kumimoji="1" lang="en-US" altLang="ja-JP" sz="1300">
              <a:latin typeface="ＭＳ Ｐゴシック"/>
            </a:rPr>
            <a:t>H26</a:t>
          </a:r>
          <a:r>
            <a:rPr kumimoji="1" lang="ja-JP" altLang="en-US" sz="1300">
              <a:latin typeface="ＭＳ Ｐゴシック"/>
            </a:rPr>
            <a:t>年度において、前年度と比較し、生活保護扶助費や民間保育所運営委託料などの扶助費が増加したことにより</a:t>
          </a:r>
          <a:r>
            <a:rPr kumimoji="1" lang="en-US" altLang="ja-JP" sz="1300">
              <a:latin typeface="ＭＳ Ｐゴシック"/>
            </a:rPr>
            <a:t>1.3</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今後も社会保障等扶助費の増や、合併算定替終了による普通交付税減少により、急激な上昇が見込まれるため、全会計において財政運営の健全化を図り、現在の水準を維持するよう努める。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54102</xdr:rowOff>
    </xdr:from>
    <xdr:to>
      <xdr:col>7</xdr:col>
      <xdr:colOff>152400</xdr:colOff>
      <xdr:row>62</xdr:row>
      <xdr:rowOff>116840</xdr:rowOff>
    </xdr:to>
    <xdr:cxnSp macro="">
      <xdr:nvCxnSpPr>
        <xdr:cNvPr id="128" name="直線コネクタ 127"/>
        <xdr:cNvCxnSpPr/>
      </xdr:nvCxnSpPr>
      <xdr:spPr>
        <a:xfrm>
          <a:off x="4114800" y="1068400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29"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15494</xdr:rowOff>
    </xdr:from>
    <xdr:to>
      <xdr:col>6</xdr:col>
      <xdr:colOff>0</xdr:colOff>
      <xdr:row>62</xdr:row>
      <xdr:rowOff>54102</xdr:rowOff>
    </xdr:to>
    <xdr:cxnSp macro="">
      <xdr:nvCxnSpPr>
        <xdr:cNvPr id="131" name="直線コネクタ 130"/>
        <xdr:cNvCxnSpPr/>
      </xdr:nvCxnSpPr>
      <xdr:spPr>
        <a:xfrm>
          <a:off x="3225800" y="106453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3" name="テキスト ボックス 132"/>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62</xdr:row>
      <xdr:rowOff>15494</xdr:rowOff>
    </xdr:to>
    <xdr:cxnSp macro="">
      <xdr:nvCxnSpPr>
        <xdr:cNvPr id="134" name="直線コネクタ 133"/>
        <xdr:cNvCxnSpPr/>
      </xdr:nvCxnSpPr>
      <xdr:spPr>
        <a:xfrm>
          <a:off x="2336800" y="106019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36" name="テキスト ボックス 135"/>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138684</xdr:rowOff>
    </xdr:from>
    <xdr:to>
      <xdr:col>3</xdr:col>
      <xdr:colOff>279400</xdr:colOff>
      <xdr:row>61</xdr:row>
      <xdr:rowOff>143510</xdr:rowOff>
    </xdr:to>
    <xdr:cxnSp macro="">
      <xdr:nvCxnSpPr>
        <xdr:cNvPr id="137" name="直線コネクタ 136"/>
        <xdr:cNvCxnSpPr/>
      </xdr:nvCxnSpPr>
      <xdr:spPr>
        <a:xfrm>
          <a:off x="1447800" y="105971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39" name="テキスト ボックス 138"/>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1" name="テキスト ボックス 140"/>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47" name="円/楕円 146"/>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48"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3302</xdr:rowOff>
    </xdr:from>
    <xdr:to>
      <xdr:col>6</xdr:col>
      <xdr:colOff>50800</xdr:colOff>
      <xdr:row>62</xdr:row>
      <xdr:rowOff>104902</xdr:rowOff>
    </xdr:to>
    <xdr:sp macro="" textlink="">
      <xdr:nvSpPr>
        <xdr:cNvPr id="149" name="円/楕円 148"/>
        <xdr:cNvSpPr/>
      </xdr:nvSpPr>
      <xdr:spPr>
        <a:xfrm>
          <a:off x="4064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115079</xdr:rowOff>
    </xdr:from>
    <xdr:ext cx="736600" cy="259045"/>
    <xdr:sp macro="" textlink="">
      <xdr:nvSpPr>
        <xdr:cNvPr id="150" name="テキスト ボックス 149"/>
        <xdr:cNvSpPr txBox="1"/>
      </xdr:nvSpPr>
      <xdr:spPr>
        <a:xfrm>
          <a:off x="3733800" y="1040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136144</xdr:rowOff>
    </xdr:from>
    <xdr:to>
      <xdr:col>4</xdr:col>
      <xdr:colOff>533400</xdr:colOff>
      <xdr:row>62</xdr:row>
      <xdr:rowOff>66294</xdr:rowOff>
    </xdr:to>
    <xdr:sp macro="" textlink="">
      <xdr:nvSpPr>
        <xdr:cNvPr id="151" name="円/楕円 150"/>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76471</xdr:rowOff>
    </xdr:from>
    <xdr:ext cx="762000" cy="259045"/>
    <xdr:sp macro="" textlink="">
      <xdr:nvSpPr>
        <xdr:cNvPr id="152" name="テキスト ボックス 151"/>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3" name="円/楕円 152"/>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4" name="テキスト ボックス 153"/>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55" name="円/楕円 154"/>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56" name="テキスト ボックス 155"/>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[110,949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類似団体平均値を大きく下回っているが、前年度と比較すると</a:t>
          </a:r>
          <a:r>
            <a:rPr kumimoji="1" lang="en-US" altLang="ja-JP" sz="1300">
              <a:latin typeface="ＭＳ Ｐゴシック"/>
            </a:rPr>
            <a:t>4,780</a:t>
          </a:r>
          <a:r>
            <a:rPr kumimoji="1" lang="ja-JP" altLang="en-US" sz="1300">
              <a:latin typeface="ＭＳ Ｐゴシック"/>
            </a:rPr>
            <a:t>円増加している。増加の要因としては、予防接種委託料や図書館システム改修委託料が増加したことによるものである。今後についても、事務事業の見直しによる物件費の削減など行財政改革に努める。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23422</xdr:rowOff>
    </xdr:from>
    <xdr:to>
      <xdr:col>7</xdr:col>
      <xdr:colOff>152400</xdr:colOff>
      <xdr:row>81</xdr:row>
      <xdr:rowOff>46490</xdr:rowOff>
    </xdr:to>
    <xdr:cxnSp macro="">
      <xdr:nvCxnSpPr>
        <xdr:cNvPr id="189" name="直線コネクタ 188"/>
        <xdr:cNvCxnSpPr/>
      </xdr:nvCxnSpPr>
      <xdr:spPr>
        <a:xfrm>
          <a:off x="4114800" y="13910872"/>
          <a:ext cx="8382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23422</xdr:rowOff>
    </xdr:from>
    <xdr:to>
      <xdr:col>6</xdr:col>
      <xdr:colOff>0</xdr:colOff>
      <xdr:row>81</xdr:row>
      <xdr:rowOff>28479</xdr:rowOff>
    </xdr:to>
    <xdr:cxnSp macro="">
      <xdr:nvCxnSpPr>
        <xdr:cNvPr id="192" name="直線コネクタ 191"/>
        <xdr:cNvCxnSpPr/>
      </xdr:nvCxnSpPr>
      <xdr:spPr>
        <a:xfrm flipV="1">
          <a:off x="3225800" y="13910872"/>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28479</xdr:rowOff>
    </xdr:from>
    <xdr:to>
      <xdr:col>4</xdr:col>
      <xdr:colOff>482600</xdr:colOff>
      <xdr:row>81</xdr:row>
      <xdr:rowOff>54014</xdr:rowOff>
    </xdr:to>
    <xdr:cxnSp macro="">
      <xdr:nvCxnSpPr>
        <xdr:cNvPr id="195" name="直線コネクタ 194"/>
        <xdr:cNvCxnSpPr/>
      </xdr:nvCxnSpPr>
      <xdr:spPr>
        <a:xfrm flipV="1">
          <a:off x="2336800" y="13915929"/>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166895</xdr:rowOff>
    </xdr:from>
    <xdr:to>
      <xdr:col>3</xdr:col>
      <xdr:colOff>279400</xdr:colOff>
      <xdr:row>81</xdr:row>
      <xdr:rowOff>54014</xdr:rowOff>
    </xdr:to>
    <xdr:cxnSp macro="">
      <xdr:nvCxnSpPr>
        <xdr:cNvPr id="198" name="直線コネクタ 197"/>
        <xdr:cNvCxnSpPr/>
      </xdr:nvCxnSpPr>
      <xdr:spPr>
        <a:xfrm>
          <a:off x="1447800" y="13882895"/>
          <a:ext cx="889000" cy="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167140</xdr:rowOff>
    </xdr:from>
    <xdr:to>
      <xdr:col>7</xdr:col>
      <xdr:colOff>203200</xdr:colOff>
      <xdr:row>81</xdr:row>
      <xdr:rowOff>97290</xdr:rowOff>
    </xdr:to>
    <xdr:sp macro="" textlink="">
      <xdr:nvSpPr>
        <xdr:cNvPr id="208" name="円/楕円 207"/>
        <xdr:cNvSpPr/>
      </xdr:nvSpPr>
      <xdr:spPr>
        <a:xfrm>
          <a:off x="4902200" y="13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12217</xdr:rowOff>
    </xdr:from>
    <xdr:ext cx="762000" cy="259045"/>
    <xdr:sp macro="" textlink="">
      <xdr:nvSpPr>
        <xdr:cNvPr id="209" name="人件費・物件費等の状況該当値テキスト"/>
        <xdr:cNvSpPr txBox="1"/>
      </xdr:nvSpPr>
      <xdr:spPr>
        <a:xfrm>
          <a:off x="5041900" y="13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144072</xdr:rowOff>
    </xdr:from>
    <xdr:to>
      <xdr:col>6</xdr:col>
      <xdr:colOff>50800</xdr:colOff>
      <xdr:row>81</xdr:row>
      <xdr:rowOff>74222</xdr:rowOff>
    </xdr:to>
    <xdr:sp macro="" textlink="">
      <xdr:nvSpPr>
        <xdr:cNvPr id="210" name="円/楕円 209"/>
        <xdr:cNvSpPr/>
      </xdr:nvSpPr>
      <xdr:spPr>
        <a:xfrm>
          <a:off x="4064000" y="138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84399</xdr:rowOff>
    </xdr:from>
    <xdr:ext cx="736600" cy="259045"/>
    <xdr:sp macro="" textlink="">
      <xdr:nvSpPr>
        <xdr:cNvPr id="211" name="テキスト ボックス 210"/>
        <xdr:cNvSpPr txBox="1"/>
      </xdr:nvSpPr>
      <xdr:spPr>
        <a:xfrm>
          <a:off x="3733800" y="1362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106,169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149129</xdr:rowOff>
    </xdr:from>
    <xdr:to>
      <xdr:col>4</xdr:col>
      <xdr:colOff>533400</xdr:colOff>
      <xdr:row>81</xdr:row>
      <xdr:rowOff>79279</xdr:rowOff>
    </xdr:to>
    <xdr:sp macro="" textlink="">
      <xdr:nvSpPr>
        <xdr:cNvPr id="212" name="円/楕円 211"/>
        <xdr:cNvSpPr/>
      </xdr:nvSpPr>
      <xdr:spPr>
        <a:xfrm>
          <a:off x="3175000" y="138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89456</xdr:rowOff>
    </xdr:from>
    <xdr:ext cx="762000" cy="259045"/>
    <xdr:sp macro="" textlink="">
      <xdr:nvSpPr>
        <xdr:cNvPr id="213" name="テキスト ボックス 212"/>
        <xdr:cNvSpPr txBox="1"/>
      </xdr:nvSpPr>
      <xdr:spPr>
        <a:xfrm>
          <a:off x="2844800" y="136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3214</xdr:rowOff>
    </xdr:from>
    <xdr:to>
      <xdr:col>3</xdr:col>
      <xdr:colOff>330200</xdr:colOff>
      <xdr:row>81</xdr:row>
      <xdr:rowOff>104814</xdr:rowOff>
    </xdr:to>
    <xdr:sp macro="" textlink="">
      <xdr:nvSpPr>
        <xdr:cNvPr id="214" name="円/楕円 213"/>
        <xdr:cNvSpPr/>
      </xdr:nvSpPr>
      <xdr:spPr>
        <a:xfrm>
          <a:off x="2286000" y="138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114991</xdr:rowOff>
    </xdr:from>
    <xdr:ext cx="762000" cy="259045"/>
    <xdr:sp macro="" textlink="">
      <xdr:nvSpPr>
        <xdr:cNvPr id="215" name="テキスト ボックス 214"/>
        <xdr:cNvSpPr txBox="1"/>
      </xdr:nvSpPr>
      <xdr:spPr>
        <a:xfrm>
          <a:off x="1955800" y="136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112,508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116095</xdr:rowOff>
    </xdr:from>
    <xdr:to>
      <xdr:col>2</xdr:col>
      <xdr:colOff>127000</xdr:colOff>
      <xdr:row>81</xdr:row>
      <xdr:rowOff>46245</xdr:rowOff>
    </xdr:to>
    <xdr:sp macro="" textlink="">
      <xdr:nvSpPr>
        <xdr:cNvPr id="216" name="円/楕円 215"/>
        <xdr:cNvSpPr/>
      </xdr:nvSpPr>
      <xdr:spPr>
        <a:xfrm>
          <a:off x="1397000" y="138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56422</xdr:rowOff>
    </xdr:from>
    <xdr:ext cx="762000" cy="259045"/>
    <xdr:sp macro="" textlink="">
      <xdr:nvSpPr>
        <xdr:cNvPr id="217" name="テキスト ボックス 216"/>
        <xdr:cNvSpPr txBox="1"/>
      </xdr:nvSpPr>
      <xdr:spPr>
        <a:xfrm>
          <a:off x="1066800" y="1360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0.4</a:t>
          </a:r>
          <a:r>
            <a:rPr kumimoji="1" lang="ja-JP" altLang="en-US" sz="1300">
              <a:latin typeface="ＭＳ Ｐゴシック"/>
            </a:rPr>
            <a:t>ポイント低くなり、類似団体平均値を</a:t>
          </a:r>
          <a:r>
            <a:rPr kumimoji="1" lang="en-US" altLang="ja-JP" sz="1300">
              <a:latin typeface="ＭＳ Ｐゴシック"/>
            </a:rPr>
            <a:t>0.5</a:t>
          </a:r>
          <a:r>
            <a:rPr kumimoji="1" lang="ja-JP" altLang="en-US" sz="1300">
              <a:latin typeface="ＭＳ Ｐゴシック"/>
            </a:rPr>
            <a:t>ポイント下回っている。主な減少要因として、「給与制度の総合的見直し」に伴う経過措置額が国家公務員より低水準だったことによる。</a:t>
          </a:r>
          <a:endParaRPr kumimoji="1" lang="en-US" altLang="ja-JP" sz="1300">
            <a:latin typeface="ＭＳ Ｐゴシック"/>
          </a:endParaRPr>
        </a:p>
        <a:p>
          <a:r>
            <a:rPr kumimoji="1" lang="ja-JP" altLang="en-US" sz="1300">
              <a:latin typeface="ＭＳ Ｐゴシック"/>
            </a:rPr>
            <a:t>　今後については、引き続き定員適正化と給与の適正化に努めていく。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85</xdr:row>
      <xdr:rowOff>169636</xdr:rowOff>
    </xdr:to>
    <xdr:cxnSp macro="">
      <xdr:nvCxnSpPr>
        <xdr:cNvPr id="248" name="直線コネクタ 247"/>
        <xdr:cNvCxnSpPr/>
      </xdr:nvCxnSpPr>
      <xdr:spPr>
        <a:xfrm flipV="1">
          <a:off x="17018000" y="1377768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141713</xdr:rowOff>
    </xdr:from>
    <xdr:ext cx="762000" cy="259045"/>
    <xdr:sp macro="" textlink="">
      <xdr:nvSpPr>
        <xdr:cNvPr id="249" name="給与水準   （国との比較）最小値テキスト"/>
        <xdr:cNvSpPr txBox="1"/>
      </xdr:nvSpPr>
      <xdr:spPr>
        <a:xfrm>
          <a:off x="17106900" y="147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169636</xdr:rowOff>
    </xdr:from>
    <xdr:to>
      <xdr:col>24</xdr:col>
      <xdr:colOff>647700</xdr:colOff>
      <xdr:row>85</xdr:row>
      <xdr:rowOff>169636</xdr:rowOff>
    </xdr:to>
    <xdr:cxnSp macro="">
      <xdr:nvCxnSpPr>
        <xdr:cNvPr id="250" name="直線コネクタ 249"/>
        <xdr:cNvCxnSpPr/>
      </xdr:nvCxnSpPr>
      <xdr:spPr>
        <a:xfrm>
          <a:off x="16929100" y="147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2" name="直線コネクタ 25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83</xdr:row>
      <xdr:rowOff>41427</xdr:rowOff>
    </xdr:to>
    <xdr:cxnSp macro="">
      <xdr:nvCxnSpPr>
        <xdr:cNvPr id="253" name="直線コネクタ 252"/>
        <xdr:cNvCxnSpPr/>
      </xdr:nvCxnSpPr>
      <xdr:spPr>
        <a:xfrm flipV="1">
          <a:off x="16179800" y="14225814"/>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145643</xdr:rowOff>
    </xdr:from>
    <xdr:ext cx="762000" cy="259045"/>
    <xdr:sp macro="" textlink="">
      <xdr:nvSpPr>
        <xdr:cNvPr id="254" name="給与水準   （国との比較）平均値テキスト"/>
        <xdr:cNvSpPr txBox="1"/>
      </xdr:nvSpPr>
      <xdr:spPr>
        <a:xfrm>
          <a:off x="17106900" y="14204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5" name="フローチャート : 判断 254"/>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89</xdr:row>
      <xdr:rowOff>23888</xdr:rowOff>
    </xdr:to>
    <xdr:cxnSp macro="">
      <xdr:nvCxnSpPr>
        <xdr:cNvPr id="256" name="直線コネクタ 255"/>
        <xdr:cNvCxnSpPr/>
      </xdr:nvCxnSpPr>
      <xdr:spPr>
        <a:xfrm flipV="1">
          <a:off x="15290800" y="14271777"/>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127605</xdr:rowOff>
    </xdr:from>
    <xdr:to>
      <xdr:col>23</xdr:col>
      <xdr:colOff>457200</xdr:colOff>
      <xdr:row>83</xdr:row>
      <xdr:rowOff>57755</xdr:rowOff>
    </xdr:to>
    <xdr:sp macro="" textlink="">
      <xdr:nvSpPr>
        <xdr:cNvPr id="257" name="フローチャート : 判断 256"/>
        <xdr:cNvSpPr/>
      </xdr:nvSpPr>
      <xdr:spPr>
        <a:xfrm>
          <a:off x="16129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58" name="テキスト ボックス 257"/>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56545</xdr:rowOff>
    </xdr:from>
    <xdr:to>
      <xdr:col>22</xdr:col>
      <xdr:colOff>203200</xdr:colOff>
      <xdr:row>89</xdr:row>
      <xdr:rowOff>23888</xdr:rowOff>
    </xdr:to>
    <xdr:cxnSp macro="">
      <xdr:nvCxnSpPr>
        <xdr:cNvPr id="259" name="直線コネクタ 258"/>
        <xdr:cNvCxnSpPr/>
      </xdr:nvCxnSpPr>
      <xdr:spPr>
        <a:xfrm>
          <a:off x="14401800" y="14972695"/>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60" name="フローチャート : 判断 259"/>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61" name="テキスト ボックス 260"/>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166007</xdr:rowOff>
    </xdr:from>
    <xdr:to>
      <xdr:col>21</xdr:col>
      <xdr:colOff>0</xdr:colOff>
      <xdr:row>87</xdr:row>
      <xdr:rowOff>56545</xdr:rowOff>
    </xdr:to>
    <xdr:cxnSp macro="">
      <xdr:nvCxnSpPr>
        <xdr:cNvPr id="262" name="直線コネクタ 261"/>
        <xdr:cNvCxnSpPr/>
      </xdr:nvCxnSpPr>
      <xdr:spPr>
        <a:xfrm>
          <a:off x="13512800" y="14053457"/>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6652</xdr:rowOff>
    </xdr:from>
    <xdr:to>
      <xdr:col>21</xdr:col>
      <xdr:colOff>50800</xdr:colOff>
      <xdr:row>88</xdr:row>
      <xdr:rowOff>108252</xdr:rowOff>
    </xdr:to>
    <xdr:sp macro="" textlink="">
      <xdr:nvSpPr>
        <xdr:cNvPr id="263" name="フローチャート : 判断 262"/>
        <xdr:cNvSpPr/>
      </xdr:nvSpPr>
      <xdr:spPr>
        <a:xfrm>
          <a:off x="14351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93029</xdr:rowOff>
    </xdr:from>
    <xdr:ext cx="762000" cy="259045"/>
    <xdr:sp macro="" textlink="">
      <xdr:nvSpPr>
        <xdr:cNvPr id="264" name="テキスト ボックス 263"/>
        <xdr:cNvSpPr txBox="1"/>
      </xdr:nvSpPr>
      <xdr:spPr>
        <a:xfrm>
          <a:off x="14020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81643</xdr:rowOff>
    </xdr:from>
    <xdr:to>
      <xdr:col>19</xdr:col>
      <xdr:colOff>533400</xdr:colOff>
      <xdr:row>83</xdr:row>
      <xdr:rowOff>11793</xdr:rowOff>
    </xdr:to>
    <xdr:sp macro="" textlink="">
      <xdr:nvSpPr>
        <xdr:cNvPr id="265" name="フローチャート : 判断 264"/>
        <xdr:cNvSpPr/>
      </xdr:nvSpPr>
      <xdr:spPr>
        <a:xfrm>
          <a:off x="13462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168020</xdr:rowOff>
    </xdr:from>
    <xdr:ext cx="762000" cy="259045"/>
    <xdr:sp macro="" textlink="">
      <xdr:nvSpPr>
        <xdr:cNvPr id="266" name="テキスト ボックス 265"/>
        <xdr:cNvSpPr txBox="1"/>
      </xdr:nvSpPr>
      <xdr:spPr>
        <a:xfrm>
          <a:off x="13131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72" name="円/楕円 271"/>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73"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4" name="円/楕円 273"/>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75" name="テキスト ボックス 274"/>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144538</xdr:rowOff>
    </xdr:from>
    <xdr:to>
      <xdr:col>22</xdr:col>
      <xdr:colOff>254000</xdr:colOff>
      <xdr:row>89</xdr:row>
      <xdr:rowOff>74688</xdr:rowOff>
    </xdr:to>
    <xdr:sp macro="" textlink="">
      <xdr:nvSpPr>
        <xdr:cNvPr id="276" name="円/楕円 275"/>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59465</xdr:rowOff>
    </xdr:from>
    <xdr:ext cx="762000" cy="259045"/>
    <xdr:sp macro="" textlink="">
      <xdr:nvSpPr>
        <xdr:cNvPr id="277" name="テキスト ボックス 276"/>
        <xdr:cNvSpPr txBox="1"/>
      </xdr:nvSpPr>
      <xdr:spPr>
        <a:xfrm>
          <a:off x="14909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5745</xdr:rowOff>
    </xdr:from>
    <xdr:to>
      <xdr:col>21</xdr:col>
      <xdr:colOff>50800</xdr:colOff>
      <xdr:row>87</xdr:row>
      <xdr:rowOff>107345</xdr:rowOff>
    </xdr:to>
    <xdr:sp macro="" textlink="">
      <xdr:nvSpPr>
        <xdr:cNvPr id="278" name="円/楕円 277"/>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117522</xdr:rowOff>
    </xdr:from>
    <xdr:ext cx="762000" cy="259045"/>
    <xdr:sp macro="" textlink="">
      <xdr:nvSpPr>
        <xdr:cNvPr id="279" name="テキスト ボックス 278"/>
        <xdr:cNvSpPr txBox="1"/>
      </xdr:nvSpPr>
      <xdr:spPr>
        <a:xfrm>
          <a:off x="14020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115207</xdr:rowOff>
    </xdr:from>
    <xdr:to>
      <xdr:col>19</xdr:col>
      <xdr:colOff>533400</xdr:colOff>
      <xdr:row>82</xdr:row>
      <xdr:rowOff>45357</xdr:rowOff>
    </xdr:to>
    <xdr:sp macro="" textlink="">
      <xdr:nvSpPr>
        <xdr:cNvPr id="280" name="円/楕円 279"/>
        <xdr:cNvSpPr/>
      </xdr:nvSpPr>
      <xdr:spPr>
        <a:xfrm>
          <a:off x="13462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55534</xdr:rowOff>
    </xdr:from>
    <xdr:ext cx="762000" cy="259045"/>
    <xdr:sp macro="" textlink="">
      <xdr:nvSpPr>
        <xdr:cNvPr id="281" name="テキスト ボックス 280"/>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0.85</a:t>
          </a:r>
          <a:r>
            <a:rPr kumimoji="1" lang="ja-JP" altLang="en-US" sz="1300">
              <a:latin typeface="ＭＳ Ｐゴシック"/>
            </a:rPr>
            <a:t>人下回っているものの、人口が減少したことが要因となり昨年度と比較し</a:t>
          </a:r>
          <a:r>
            <a:rPr kumimoji="1" lang="en-US" altLang="ja-JP" sz="1300">
              <a:latin typeface="ＭＳ Ｐゴシック"/>
            </a:rPr>
            <a:t>0.02</a:t>
          </a:r>
          <a:r>
            <a:rPr kumimoji="1" lang="ja-JP" altLang="en-US" sz="1300">
              <a:latin typeface="ＭＳ Ｐゴシック"/>
            </a:rPr>
            <a:t>人増加している。前倒しで定員削減を進めてきたことから職員数の削減は限界にきているが、引き続き定員適正化に努めていく。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11" name="直線コネクタ 310"/>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2"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3" name="直線コネクタ 312"/>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4"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5" name="直線コネクタ 314"/>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69109</xdr:rowOff>
    </xdr:from>
    <xdr:to>
      <xdr:col>24</xdr:col>
      <xdr:colOff>558800</xdr:colOff>
      <xdr:row>61</xdr:row>
      <xdr:rowOff>73131</xdr:rowOff>
    </xdr:to>
    <xdr:cxnSp macro="">
      <xdr:nvCxnSpPr>
        <xdr:cNvPr id="316" name="直線コネクタ 315"/>
        <xdr:cNvCxnSpPr/>
      </xdr:nvCxnSpPr>
      <xdr:spPr>
        <a:xfrm>
          <a:off x="16179800" y="1052755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165329</xdr:rowOff>
    </xdr:from>
    <xdr:ext cx="762000" cy="259045"/>
    <xdr:sp macro="" textlink="">
      <xdr:nvSpPr>
        <xdr:cNvPr id="317"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8" name="フローチャート : 判断 317"/>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69109</xdr:rowOff>
    </xdr:from>
    <xdr:to>
      <xdr:col>23</xdr:col>
      <xdr:colOff>406400</xdr:colOff>
      <xdr:row>61</xdr:row>
      <xdr:rowOff>79163</xdr:rowOff>
    </xdr:to>
    <xdr:cxnSp macro="">
      <xdr:nvCxnSpPr>
        <xdr:cNvPr id="319" name="直線コネクタ 318"/>
        <xdr:cNvCxnSpPr/>
      </xdr:nvCxnSpPr>
      <xdr:spPr>
        <a:xfrm flipV="1">
          <a:off x="15290800" y="1052755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20" name="フローチャート : 判断 319"/>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106168</xdr:rowOff>
    </xdr:from>
    <xdr:ext cx="736600" cy="259045"/>
    <xdr:sp macro="" textlink="">
      <xdr:nvSpPr>
        <xdr:cNvPr id="321" name="テキスト ボックス 320"/>
        <xdr:cNvSpPr txBox="1"/>
      </xdr:nvSpPr>
      <xdr:spPr>
        <a:xfrm>
          <a:off x="15798800" y="1073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79163</xdr:rowOff>
    </xdr:from>
    <xdr:to>
      <xdr:col>22</xdr:col>
      <xdr:colOff>203200</xdr:colOff>
      <xdr:row>61</xdr:row>
      <xdr:rowOff>117369</xdr:rowOff>
    </xdr:to>
    <xdr:cxnSp macro="">
      <xdr:nvCxnSpPr>
        <xdr:cNvPr id="322" name="直線コネクタ 321"/>
        <xdr:cNvCxnSpPr/>
      </xdr:nvCxnSpPr>
      <xdr:spPr>
        <a:xfrm flipV="1">
          <a:off x="14401800" y="10537613"/>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3" name="フローチャート : 判断 322"/>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4" name="テキスト ボックス 323"/>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117369</xdr:rowOff>
    </xdr:from>
    <xdr:to>
      <xdr:col>21</xdr:col>
      <xdr:colOff>0</xdr:colOff>
      <xdr:row>61</xdr:row>
      <xdr:rowOff>123402</xdr:rowOff>
    </xdr:to>
    <xdr:cxnSp macro="">
      <xdr:nvCxnSpPr>
        <xdr:cNvPr id="325" name="直線コネクタ 324"/>
        <xdr:cNvCxnSpPr/>
      </xdr:nvCxnSpPr>
      <xdr:spPr>
        <a:xfrm flipV="1">
          <a:off x="13512800" y="1057581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6" name="フローチャート : 判断 325"/>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7" name="テキスト ボックス 326"/>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8" name="フローチャート : 判断 327"/>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9" name="テキスト ボックス 328"/>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22331</xdr:rowOff>
    </xdr:from>
    <xdr:to>
      <xdr:col>24</xdr:col>
      <xdr:colOff>609600</xdr:colOff>
      <xdr:row>61</xdr:row>
      <xdr:rowOff>123931</xdr:rowOff>
    </xdr:to>
    <xdr:sp macro="" textlink="">
      <xdr:nvSpPr>
        <xdr:cNvPr id="335" name="円/楕円 334"/>
        <xdr:cNvSpPr/>
      </xdr:nvSpPr>
      <xdr:spPr>
        <a:xfrm>
          <a:off x="16967200" y="104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38858</xdr:rowOff>
    </xdr:from>
    <xdr:ext cx="762000" cy="259045"/>
    <xdr:sp macro="" textlink="">
      <xdr:nvSpPr>
        <xdr:cNvPr id="336" name="定員管理の状況該当値テキスト"/>
        <xdr:cNvSpPr txBox="1"/>
      </xdr:nvSpPr>
      <xdr:spPr>
        <a:xfrm>
          <a:off x="17106900" y="1032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18309</xdr:rowOff>
    </xdr:from>
    <xdr:to>
      <xdr:col>23</xdr:col>
      <xdr:colOff>457200</xdr:colOff>
      <xdr:row>61</xdr:row>
      <xdr:rowOff>119909</xdr:rowOff>
    </xdr:to>
    <xdr:sp macro="" textlink="">
      <xdr:nvSpPr>
        <xdr:cNvPr id="337" name="円/楕円 336"/>
        <xdr:cNvSpPr/>
      </xdr:nvSpPr>
      <xdr:spPr>
        <a:xfrm>
          <a:off x="16129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130086</xdr:rowOff>
    </xdr:from>
    <xdr:ext cx="736600" cy="259045"/>
    <xdr:sp macro="" textlink="">
      <xdr:nvSpPr>
        <xdr:cNvPr id="338" name="テキスト ボックス 337"/>
        <xdr:cNvSpPr txBox="1"/>
      </xdr:nvSpPr>
      <xdr:spPr>
        <a:xfrm>
          <a:off x="15798800" y="1024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28363</xdr:rowOff>
    </xdr:from>
    <xdr:to>
      <xdr:col>22</xdr:col>
      <xdr:colOff>254000</xdr:colOff>
      <xdr:row>61</xdr:row>
      <xdr:rowOff>129963</xdr:rowOff>
    </xdr:to>
    <xdr:sp macro="" textlink="">
      <xdr:nvSpPr>
        <xdr:cNvPr id="339" name="円/楕円 338"/>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140140</xdr:rowOff>
    </xdr:from>
    <xdr:ext cx="762000" cy="259045"/>
    <xdr:sp macro="" textlink="">
      <xdr:nvSpPr>
        <xdr:cNvPr id="340" name="テキスト ボックス 339"/>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66569</xdr:rowOff>
    </xdr:from>
    <xdr:to>
      <xdr:col>21</xdr:col>
      <xdr:colOff>50800</xdr:colOff>
      <xdr:row>61</xdr:row>
      <xdr:rowOff>168169</xdr:rowOff>
    </xdr:to>
    <xdr:sp macro="" textlink="">
      <xdr:nvSpPr>
        <xdr:cNvPr id="341" name="円/楕円 340"/>
        <xdr:cNvSpPr/>
      </xdr:nvSpPr>
      <xdr:spPr>
        <a:xfrm>
          <a:off x="14351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6896</xdr:rowOff>
    </xdr:from>
    <xdr:ext cx="762000" cy="259045"/>
    <xdr:sp macro="" textlink="">
      <xdr:nvSpPr>
        <xdr:cNvPr id="342" name="テキスト ボックス 341"/>
        <xdr:cNvSpPr txBox="1"/>
      </xdr:nvSpPr>
      <xdr:spPr>
        <a:xfrm>
          <a:off x="14020800" y="1029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72602</xdr:rowOff>
    </xdr:from>
    <xdr:to>
      <xdr:col>19</xdr:col>
      <xdr:colOff>533400</xdr:colOff>
      <xdr:row>62</xdr:row>
      <xdr:rowOff>2752</xdr:rowOff>
    </xdr:to>
    <xdr:sp macro="" textlink="">
      <xdr:nvSpPr>
        <xdr:cNvPr id="343" name="円/楕円 342"/>
        <xdr:cNvSpPr/>
      </xdr:nvSpPr>
      <xdr:spPr>
        <a:xfrm>
          <a:off x="13462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12929</xdr:rowOff>
    </xdr:from>
    <xdr:ext cx="762000" cy="259045"/>
    <xdr:sp macro="" textlink="">
      <xdr:nvSpPr>
        <xdr:cNvPr id="344" name="テキスト ボックス 343"/>
        <xdr:cNvSpPr txBox="1"/>
      </xdr:nvSpPr>
      <xdr:spPr>
        <a:xfrm>
          <a:off x="13131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0.7</a:t>
          </a:r>
          <a:r>
            <a:rPr kumimoji="1" lang="ja-JP" altLang="en-US" sz="1300">
              <a:latin typeface="ＭＳ Ｐゴシック"/>
            </a:rPr>
            <a:t>ポイント改善された。主な要因としては、合併特例債や臨時財政対策債など基準財政需要額算入率の高い有利な起債に特化したため、過去の算入率の低い起債の償還が減少し、総体的に公債費に対する基準財政需要額算入額が理論上増加したことによる。</a:t>
          </a:r>
          <a:endParaRPr kumimoji="1" lang="en-US" altLang="ja-JP" sz="1300">
            <a:latin typeface="ＭＳ Ｐゴシック"/>
          </a:endParaRPr>
        </a:p>
        <a:p>
          <a:r>
            <a:rPr kumimoji="1" lang="ja-JP" altLang="en-US" sz="1300">
              <a:latin typeface="ＭＳ Ｐゴシック"/>
            </a:rPr>
            <a:t>　今後については、公営企業の進展により借入額の増加や元金の償還が始まることにより、元利償還金繰出額が増加傾向にあることから、特別会計を含めた一層の財政健全化に努めていく必要がある。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2" name="直線コネクタ 371"/>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3"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4" name="直線コネクタ 373"/>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5"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6" name="直線コネクタ 375"/>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113877</xdr:rowOff>
    </xdr:from>
    <xdr:to>
      <xdr:col>24</xdr:col>
      <xdr:colOff>558800</xdr:colOff>
      <xdr:row>42</xdr:row>
      <xdr:rowOff>170180</xdr:rowOff>
    </xdr:to>
    <xdr:cxnSp macro="">
      <xdr:nvCxnSpPr>
        <xdr:cNvPr id="377" name="直線コネクタ 376"/>
        <xdr:cNvCxnSpPr/>
      </xdr:nvCxnSpPr>
      <xdr:spPr>
        <a:xfrm flipV="1">
          <a:off x="16179800" y="73147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31344</xdr:rowOff>
    </xdr:from>
    <xdr:ext cx="762000" cy="259045"/>
    <xdr:sp macro="" textlink="">
      <xdr:nvSpPr>
        <xdr:cNvPr id="378"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9" name="フローチャート : 判断 378"/>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63077</xdr:rowOff>
    </xdr:to>
    <xdr:cxnSp macro="">
      <xdr:nvCxnSpPr>
        <xdr:cNvPr id="380" name="直線コネクタ 379"/>
        <xdr:cNvCxnSpPr/>
      </xdr:nvCxnSpPr>
      <xdr:spPr>
        <a:xfrm flipV="1">
          <a:off x="15290800" y="73710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81" name="フローチャート : 判断 380"/>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43621</xdr:rowOff>
    </xdr:from>
    <xdr:ext cx="736600" cy="259045"/>
    <xdr:sp macro="" textlink="">
      <xdr:nvSpPr>
        <xdr:cNvPr id="382" name="テキスト ボックス 381"/>
        <xdr:cNvSpPr txBox="1"/>
      </xdr:nvSpPr>
      <xdr:spPr>
        <a:xfrm>
          <a:off x="15798800" y="707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63077</xdr:rowOff>
    </xdr:from>
    <xdr:to>
      <xdr:col>22</xdr:col>
      <xdr:colOff>203200</xdr:colOff>
      <xdr:row>43</xdr:row>
      <xdr:rowOff>151554</xdr:rowOff>
    </xdr:to>
    <xdr:cxnSp macro="">
      <xdr:nvCxnSpPr>
        <xdr:cNvPr id="383" name="直線コネクタ 382"/>
        <xdr:cNvCxnSpPr/>
      </xdr:nvCxnSpPr>
      <xdr:spPr>
        <a:xfrm flipV="1">
          <a:off x="14401800" y="74354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4" name="フローチャート : 判断 383"/>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107967</xdr:rowOff>
    </xdr:from>
    <xdr:ext cx="762000" cy="259045"/>
    <xdr:sp macro="" textlink="">
      <xdr:nvSpPr>
        <xdr:cNvPr id="385" name="テキスト ボックス 384"/>
        <xdr:cNvSpPr txBox="1"/>
      </xdr:nvSpPr>
      <xdr:spPr>
        <a:xfrm>
          <a:off x="14909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44</xdr:row>
      <xdr:rowOff>44450</xdr:rowOff>
    </xdr:to>
    <xdr:cxnSp macro="">
      <xdr:nvCxnSpPr>
        <xdr:cNvPr id="386" name="直線コネクタ 385"/>
        <xdr:cNvCxnSpPr/>
      </xdr:nvCxnSpPr>
      <xdr:spPr>
        <a:xfrm flipV="1">
          <a:off x="13512800" y="75239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7" name="フローチャート : 判断 386"/>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164271</xdr:rowOff>
    </xdr:from>
    <xdr:ext cx="762000" cy="259045"/>
    <xdr:sp macro="" textlink="">
      <xdr:nvSpPr>
        <xdr:cNvPr id="388" name="テキスト ボックス 387"/>
        <xdr:cNvSpPr txBox="1"/>
      </xdr:nvSpPr>
      <xdr:spPr>
        <a:xfrm>
          <a:off x="14020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9" name="フローチャート : 判断 388"/>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390" name="テキスト ボックス 389"/>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63077</xdr:rowOff>
    </xdr:from>
    <xdr:to>
      <xdr:col>24</xdr:col>
      <xdr:colOff>609600</xdr:colOff>
      <xdr:row>42</xdr:row>
      <xdr:rowOff>164677</xdr:rowOff>
    </xdr:to>
    <xdr:sp macro="" textlink="">
      <xdr:nvSpPr>
        <xdr:cNvPr id="396" name="円/楕円 395"/>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35154</xdr:rowOff>
    </xdr:from>
    <xdr:ext cx="762000" cy="259045"/>
    <xdr:sp macro="" textlink="">
      <xdr:nvSpPr>
        <xdr:cNvPr id="397"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398" name="円/楕円 397"/>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399" name="テキスト ボックス 398"/>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12277</xdr:rowOff>
    </xdr:from>
    <xdr:to>
      <xdr:col>22</xdr:col>
      <xdr:colOff>254000</xdr:colOff>
      <xdr:row>43</xdr:row>
      <xdr:rowOff>113877</xdr:rowOff>
    </xdr:to>
    <xdr:sp macro="" textlink="">
      <xdr:nvSpPr>
        <xdr:cNvPr id="400" name="円/楕円 399"/>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98654</xdr:rowOff>
    </xdr:from>
    <xdr:ext cx="762000" cy="259045"/>
    <xdr:sp macro="" textlink="">
      <xdr:nvSpPr>
        <xdr:cNvPr id="401" name="テキスト ボックス 400"/>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02" name="円/楕円 401"/>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15681</xdr:rowOff>
    </xdr:from>
    <xdr:ext cx="762000" cy="259045"/>
    <xdr:sp macro="" textlink="">
      <xdr:nvSpPr>
        <xdr:cNvPr id="403" name="テキスト ボックス 402"/>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04" name="円/楕円 403"/>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105427</xdr:rowOff>
    </xdr:from>
    <xdr:ext cx="762000" cy="259045"/>
    <xdr:sp macro="" textlink="">
      <xdr:nvSpPr>
        <xdr:cNvPr id="405" name="テキスト ボックス 404"/>
        <xdr:cNvSpPr txBox="1"/>
      </xdr:nvSpPr>
      <xdr:spPr>
        <a:xfrm>
          <a:off x="13131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H26</a:t>
          </a:r>
          <a:r>
            <a:rPr kumimoji="1" lang="ja-JP" altLang="en-US" sz="1300">
              <a:latin typeface="ＭＳ Ｐゴシック"/>
            </a:rPr>
            <a:t>年度まで右肩上がりに改善され、</a:t>
          </a:r>
          <a:r>
            <a:rPr kumimoji="1" lang="en-US" altLang="ja-JP" sz="1300">
              <a:latin typeface="ＭＳ Ｐゴシック"/>
            </a:rPr>
            <a:t>H26</a:t>
          </a:r>
          <a:r>
            <a:rPr kumimoji="1" lang="ja-JP" altLang="en-US" sz="1300">
              <a:latin typeface="ＭＳ Ｐゴシック"/>
            </a:rPr>
            <a:t>年度についても前年度と比較し</a:t>
          </a:r>
          <a:r>
            <a:rPr kumimoji="1" lang="en-US" altLang="ja-JP" sz="1300">
              <a:latin typeface="ＭＳ Ｐゴシック"/>
            </a:rPr>
            <a:t>11.4</a:t>
          </a:r>
          <a:r>
            <a:rPr kumimoji="1" lang="ja-JP" altLang="en-US" sz="1300">
              <a:latin typeface="ＭＳ Ｐゴシック"/>
            </a:rPr>
            <a:t>ポイント改善された。主な要因として、支給率減少に伴う退職手当負担見込み額の減、将来負担額への充当可能財源の中で充当可能基金の増、合併特例債等の有利な起債を活用したことにより、市債残高に対する基準財政需要額算入見込額が増加したことによる。</a:t>
          </a:r>
          <a:endParaRPr kumimoji="1" lang="en-US" altLang="ja-JP" sz="1300">
            <a:latin typeface="ＭＳ Ｐゴシック"/>
          </a:endParaRPr>
        </a:p>
        <a:p>
          <a:r>
            <a:rPr kumimoji="1" lang="ja-JP" altLang="en-US" sz="1300">
              <a:latin typeface="ＭＳ Ｐゴシック"/>
            </a:rPr>
            <a:t>　今後は、公共下水道事業等の進展により一般会計からの公営企業債等繰入見込額が増加傾向にあることから、一般会計だけでなく特別会計を含めたより一層の財政健全化に努めていく必要がある。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6" name="直線コネクタ 435"/>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7"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8" name="直線コネクタ 437"/>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135829</xdr:rowOff>
    </xdr:from>
    <xdr:to>
      <xdr:col>24</xdr:col>
      <xdr:colOff>558800</xdr:colOff>
      <xdr:row>15</xdr:row>
      <xdr:rowOff>95371</xdr:rowOff>
    </xdr:to>
    <xdr:cxnSp macro="">
      <xdr:nvCxnSpPr>
        <xdr:cNvPr id="441" name="直線コネクタ 440"/>
        <xdr:cNvCxnSpPr/>
      </xdr:nvCxnSpPr>
      <xdr:spPr>
        <a:xfrm flipV="1">
          <a:off x="16179800" y="2536129"/>
          <a:ext cx="8382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2"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3" name="フローチャート : 判断 442"/>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95371</xdr:rowOff>
    </xdr:from>
    <xdr:to>
      <xdr:col>23</xdr:col>
      <xdr:colOff>406400</xdr:colOff>
      <xdr:row>16</xdr:row>
      <xdr:rowOff>121557</xdr:rowOff>
    </xdr:to>
    <xdr:cxnSp macro="">
      <xdr:nvCxnSpPr>
        <xdr:cNvPr id="444" name="直線コネクタ 443"/>
        <xdr:cNvCxnSpPr/>
      </xdr:nvCxnSpPr>
      <xdr:spPr>
        <a:xfrm flipV="1">
          <a:off x="15290800" y="2667121"/>
          <a:ext cx="889000" cy="19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5" name="フローチャート : 判断 444"/>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80148</xdr:rowOff>
    </xdr:from>
    <xdr:ext cx="736600" cy="259045"/>
    <xdr:sp macro="" textlink="">
      <xdr:nvSpPr>
        <xdr:cNvPr id="446" name="テキスト ボックス 445"/>
        <xdr:cNvSpPr txBox="1"/>
      </xdr:nvSpPr>
      <xdr:spPr>
        <a:xfrm>
          <a:off x="15798800" y="282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121557</xdr:rowOff>
    </xdr:from>
    <xdr:to>
      <xdr:col>22</xdr:col>
      <xdr:colOff>203200</xdr:colOff>
      <xdr:row>17</xdr:row>
      <xdr:rowOff>163830</xdr:rowOff>
    </xdr:to>
    <xdr:cxnSp macro="">
      <xdr:nvCxnSpPr>
        <xdr:cNvPr id="447" name="直線コネクタ 446"/>
        <xdr:cNvCxnSpPr/>
      </xdr:nvCxnSpPr>
      <xdr:spPr>
        <a:xfrm flipV="1">
          <a:off x="14401800" y="2864757"/>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8" name="フローチャート : 判断 447"/>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38540</xdr:rowOff>
    </xdr:from>
    <xdr:ext cx="762000" cy="259045"/>
    <xdr:sp macro="" textlink="">
      <xdr:nvSpPr>
        <xdr:cNvPr id="449" name="テキスト ボックス 448"/>
        <xdr:cNvSpPr txBox="1"/>
      </xdr:nvSpPr>
      <xdr:spPr>
        <a:xfrm>
          <a:off x="14909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163830</xdr:rowOff>
    </xdr:from>
    <xdr:to>
      <xdr:col>21</xdr:col>
      <xdr:colOff>0</xdr:colOff>
      <xdr:row>19</xdr:row>
      <xdr:rowOff>46143</xdr:rowOff>
    </xdr:to>
    <xdr:cxnSp macro="">
      <xdr:nvCxnSpPr>
        <xdr:cNvPr id="450" name="直線コネクタ 449"/>
        <xdr:cNvCxnSpPr/>
      </xdr:nvCxnSpPr>
      <xdr:spPr>
        <a:xfrm flipV="1">
          <a:off x="13512800" y="307848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51" name="フローチャート : 判断 450"/>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2" name="テキスト ボックス 451"/>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3" name="フローチャート : 判断 452"/>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154110</xdr:rowOff>
    </xdr:from>
    <xdr:ext cx="762000" cy="259045"/>
    <xdr:sp macro="" textlink="">
      <xdr:nvSpPr>
        <xdr:cNvPr id="454" name="テキスト ボックス 453"/>
        <xdr:cNvSpPr txBox="1"/>
      </xdr:nvSpPr>
      <xdr:spPr>
        <a:xfrm>
          <a:off x="13131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85029</xdr:rowOff>
    </xdr:from>
    <xdr:to>
      <xdr:col>24</xdr:col>
      <xdr:colOff>609600</xdr:colOff>
      <xdr:row>15</xdr:row>
      <xdr:rowOff>15179</xdr:rowOff>
    </xdr:to>
    <xdr:sp macro="" textlink="">
      <xdr:nvSpPr>
        <xdr:cNvPr id="460" name="円/楕円 459"/>
        <xdr:cNvSpPr/>
      </xdr:nvSpPr>
      <xdr:spPr>
        <a:xfrm>
          <a:off x="16967200" y="24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101556</xdr:rowOff>
    </xdr:from>
    <xdr:ext cx="762000" cy="259045"/>
    <xdr:sp macro="" textlink="">
      <xdr:nvSpPr>
        <xdr:cNvPr id="461" name="将来負担の状況該当値テキスト"/>
        <xdr:cNvSpPr txBox="1"/>
      </xdr:nvSpPr>
      <xdr:spPr>
        <a:xfrm>
          <a:off x="17106900" y="233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44571</xdr:rowOff>
    </xdr:from>
    <xdr:to>
      <xdr:col>23</xdr:col>
      <xdr:colOff>457200</xdr:colOff>
      <xdr:row>15</xdr:row>
      <xdr:rowOff>146171</xdr:rowOff>
    </xdr:to>
    <xdr:sp macro="" textlink="">
      <xdr:nvSpPr>
        <xdr:cNvPr id="462" name="円/楕円 461"/>
        <xdr:cNvSpPr/>
      </xdr:nvSpPr>
      <xdr:spPr>
        <a:xfrm>
          <a:off x="16129000" y="26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156348</xdr:rowOff>
    </xdr:from>
    <xdr:ext cx="736600" cy="259045"/>
    <xdr:sp macro="" textlink="">
      <xdr:nvSpPr>
        <xdr:cNvPr id="463" name="テキスト ボックス 462"/>
        <xdr:cNvSpPr txBox="1"/>
      </xdr:nvSpPr>
      <xdr:spPr>
        <a:xfrm>
          <a:off x="15798800" y="238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70757</xdr:rowOff>
    </xdr:from>
    <xdr:to>
      <xdr:col>22</xdr:col>
      <xdr:colOff>254000</xdr:colOff>
      <xdr:row>17</xdr:row>
      <xdr:rowOff>907</xdr:rowOff>
    </xdr:to>
    <xdr:sp macro="" textlink="">
      <xdr:nvSpPr>
        <xdr:cNvPr id="464" name="円/楕円 463"/>
        <xdr:cNvSpPr/>
      </xdr:nvSpPr>
      <xdr:spPr>
        <a:xfrm>
          <a:off x="15240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11084</xdr:rowOff>
    </xdr:from>
    <xdr:ext cx="762000" cy="259045"/>
    <xdr:sp macro="" textlink="">
      <xdr:nvSpPr>
        <xdr:cNvPr id="465" name="テキスト ボックス 464"/>
        <xdr:cNvSpPr txBox="1"/>
      </xdr:nvSpPr>
      <xdr:spPr>
        <a:xfrm>
          <a:off x="14909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113030</xdr:rowOff>
    </xdr:from>
    <xdr:to>
      <xdr:col>21</xdr:col>
      <xdr:colOff>50800</xdr:colOff>
      <xdr:row>18</xdr:row>
      <xdr:rowOff>43180</xdr:rowOff>
    </xdr:to>
    <xdr:sp macro="" textlink="">
      <xdr:nvSpPr>
        <xdr:cNvPr id="466" name="円/楕円 465"/>
        <xdr:cNvSpPr/>
      </xdr:nvSpPr>
      <xdr:spPr>
        <a:xfrm>
          <a:off x="14351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27957</xdr:rowOff>
    </xdr:from>
    <xdr:ext cx="762000" cy="259045"/>
    <xdr:sp macro="" textlink="">
      <xdr:nvSpPr>
        <xdr:cNvPr id="467" name="テキスト ボックス 466"/>
        <xdr:cNvSpPr txBox="1"/>
      </xdr:nvSpPr>
      <xdr:spPr>
        <a:xfrm>
          <a:off x="14020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166793</xdr:rowOff>
    </xdr:from>
    <xdr:to>
      <xdr:col>19</xdr:col>
      <xdr:colOff>533400</xdr:colOff>
      <xdr:row>19</xdr:row>
      <xdr:rowOff>96943</xdr:rowOff>
    </xdr:to>
    <xdr:sp macro="" textlink="">
      <xdr:nvSpPr>
        <xdr:cNvPr id="468" name="円/楕円 467"/>
        <xdr:cNvSpPr/>
      </xdr:nvSpPr>
      <xdr:spPr>
        <a:xfrm>
          <a:off x="13462000" y="32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107120</xdr:rowOff>
    </xdr:from>
    <xdr:ext cx="762000" cy="259045"/>
    <xdr:sp macro="" textlink="">
      <xdr:nvSpPr>
        <xdr:cNvPr id="469" name="テキスト ボックス 468"/>
        <xdr:cNvSpPr txBox="1"/>
      </xdr:nvSpPr>
      <xdr:spPr>
        <a:xfrm>
          <a:off x="13131800" y="302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50,789
48,801
207.61
24,318,348
23,092,678
666,630
13,205,088
21,750,416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19.4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0.3</a:t>
          </a:r>
          <a:r>
            <a:rPr kumimoji="1" lang="ja-JP" altLang="en-US" sz="1300">
              <a:latin typeface="ＭＳ Ｐゴシック"/>
            </a:rPr>
            <a:t>ポイント減少し、類似団体平均より</a:t>
          </a:r>
          <a:r>
            <a:rPr kumimoji="1" lang="en-US" altLang="ja-JP" sz="1300">
              <a:latin typeface="ＭＳ Ｐゴシック"/>
            </a:rPr>
            <a:t>1.1</a:t>
          </a:r>
          <a:r>
            <a:rPr kumimoji="1" lang="ja-JP" altLang="en-US" sz="1300">
              <a:latin typeface="ＭＳ Ｐゴシック"/>
            </a:rPr>
            <a:t>ポイント下回っている。減少要因としては、人員削減に伴う職員給、退職手当負担金の減による。前倒しで定員削減を進めてきたことから、人件費の抑制は限界にきているが、引き続き徹底した職員数の管理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107950</xdr:rowOff>
    </xdr:to>
    <xdr:cxnSp macro="">
      <xdr:nvCxnSpPr>
        <xdr:cNvPr id="64" name="直線コネクタ 63"/>
        <xdr:cNvCxnSpPr/>
      </xdr:nvCxnSpPr>
      <xdr:spPr>
        <a:xfrm flipV="1">
          <a:off x="3987800" y="6413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107950</xdr:rowOff>
    </xdr:from>
    <xdr:to>
      <xdr:col>5</xdr:col>
      <xdr:colOff>549275</xdr:colOff>
      <xdr:row>37</xdr:row>
      <xdr:rowOff>133350</xdr:rowOff>
    </xdr:to>
    <xdr:cxnSp macro="">
      <xdr:nvCxnSpPr>
        <xdr:cNvPr id="67" name="直線コネクタ 66"/>
        <xdr:cNvCxnSpPr/>
      </xdr:nvCxnSpPr>
      <xdr:spPr>
        <a:xfrm flipV="1">
          <a:off x="3098800" y="645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133350</xdr:rowOff>
    </xdr:from>
    <xdr:to>
      <xdr:col>4</xdr:col>
      <xdr:colOff>346075</xdr:colOff>
      <xdr:row>38</xdr:row>
      <xdr:rowOff>50800</xdr:rowOff>
    </xdr:to>
    <xdr:cxnSp macro="">
      <xdr:nvCxnSpPr>
        <xdr:cNvPr id="70" name="直線コネクタ 69"/>
        <xdr:cNvCxnSpPr/>
      </xdr:nvCxnSpPr>
      <xdr:spPr>
        <a:xfrm flipV="1">
          <a:off x="2209800" y="647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38100</xdr:rowOff>
    </xdr:from>
    <xdr:to>
      <xdr:col>3</xdr:col>
      <xdr:colOff>142875</xdr:colOff>
      <xdr:row>38</xdr:row>
      <xdr:rowOff>50800</xdr:rowOff>
    </xdr:to>
    <xdr:cxnSp macro="">
      <xdr:nvCxnSpPr>
        <xdr:cNvPr id="73" name="直線コネクタ 72"/>
        <xdr:cNvCxnSpPr/>
      </xdr:nvCxnSpPr>
      <xdr:spPr>
        <a:xfrm>
          <a:off x="1320800" y="655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7" name="テキスト ボックス 76"/>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35577</xdr:rowOff>
    </xdr:from>
    <xdr:ext cx="762000" cy="259045"/>
    <xdr:sp macro="" textlink="">
      <xdr:nvSpPr>
        <xdr:cNvPr id="84"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5" name="円/楕円 84"/>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168927</xdr:rowOff>
    </xdr:from>
    <xdr:ext cx="736600" cy="259045"/>
    <xdr:sp macro="" textlink="">
      <xdr:nvSpPr>
        <xdr:cNvPr id="86" name="テキスト ボックス 85"/>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82550</xdr:rowOff>
    </xdr:from>
    <xdr:to>
      <xdr:col>4</xdr:col>
      <xdr:colOff>396875</xdr:colOff>
      <xdr:row>38</xdr:row>
      <xdr:rowOff>12700</xdr:rowOff>
    </xdr:to>
    <xdr:sp macro="" textlink="">
      <xdr:nvSpPr>
        <xdr:cNvPr id="87" name="円/楕円 86"/>
        <xdr:cNvSpPr/>
      </xdr:nvSpPr>
      <xdr:spPr>
        <a:xfrm>
          <a:off x="3048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22877</xdr:rowOff>
    </xdr:from>
    <xdr:ext cx="762000" cy="259045"/>
    <xdr:sp macro="" textlink="">
      <xdr:nvSpPr>
        <xdr:cNvPr id="88" name="テキスト ボックス 87"/>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89" name="円/楕円 88"/>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111777</xdr:rowOff>
    </xdr:from>
    <xdr:ext cx="762000" cy="259045"/>
    <xdr:sp macro="" textlink="">
      <xdr:nvSpPr>
        <xdr:cNvPr id="90" name="テキスト ボックス 89"/>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158750</xdr:rowOff>
    </xdr:from>
    <xdr:to>
      <xdr:col>1</xdr:col>
      <xdr:colOff>676275</xdr:colOff>
      <xdr:row>38</xdr:row>
      <xdr:rowOff>88900</xdr:rowOff>
    </xdr:to>
    <xdr:sp macro="" textlink="">
      <xdr:nvSpPr>
        <xdr:cNvPr id="91" name="円/楕円 90"/>
        <xdr:cNvSpPr/>
      </xdr:nvSpPr>
      <xdr:spPr>
        <a:xfrm>
          <a:off x="1270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99077</xdr:rowOff>
    </xdr:from>
    <xdr:ext cx="762000" cy="259045"/>
    <xdr:sp macro="" textlink="">
      <xdr:nvSpPr>
        <xdr:cNvPr id="92" name="テキスト ボックス 91"/>
        <xdr:cNvSpPr txBox="1"/>
      </xdr:nvSpPr>
      <xdr:spPr>
        <a:xfrm>
          <a:off x="939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a:t>
          </a:r>
          <a:r>
            <a:rPr kumimoji="1" lang="en-US" altLang="ja-JP" sz="1300">
              <a:latin typeface="ＭＳ Ｐゴシック"/>
            </a:rPr>
            <a:t>0.4</a:t>
          </a:r>
          <a:r>
            <a:rPr kumimoji="1" lang="ja-JP" altLang="en-US" sz="1300">
              <a:latin typeface="ＭＳ Ｐゴシック"/>
            </a:rPr>
            <a:t>ポイント増加となったが、類似団体平均値を</a:t>
          </a:r>
          <a:r>
            <a:rPr kumimoji="1" lang="en-US" altLang="ja-JP" sz="1300">
              <a:latin typeface="ＭＳ Ｐゴシック"/>
            </a:rPr>
            <a:t>2.0</a:t>
          </a:r>
          <a:r>
            <a:rPr kumimoji="1" lang="ja-JP" altLang="en-US" sz="1300">
              <a:latin typeface="ＭＳ Ｐゴシック"/>
            </a:rPr>
            <a:t>ポイント下回っている。主な増加要因は、予防接種委託料、健康増進施設管理運営委託料の増である。物件費については、予算編成時において枠配分方式を導入していることにより効果が表れてきたが、年々削減するのは厳しくなってきているため、より内容を精査することにより改善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64407</xdr:rowOff>
    </xdr:to>
    <xdr:cxnSp macro="">
      <xdr:nvCxnSpPr>
        <xdr:cNvPr id="127" name="直線コネクタ 126"/>
        <xdr:cNvCxnSpPr/>
      </xdr:nvCxnSpPr>
      <xdr:spPr>
        <a:xfrm>
          <a:off x="15671800" y="2592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20864</xdr:rowOff>
    </xdr:to>
    <xdr:cxnSp macro="">
      <xdr:nvCxnSpPr>
        <xdr:cNvPr id="130" name="直線コネクタ 129"/>
        <xdr:cNvCxnSpPr/>
      </xdr:nvCxnSpPr>
      <xdr:spPr>
        <a:xfrm>
          <a:off x="14782800" y="2559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18143</xdr:rowOff>
    </xdr:from>
    <xdr:to>
      <xdr:col>21</xdr:col>
      <xdr:colOff>361950</xdr:colOff>
      <xdr:row>14</xdr:row>
      <xdr:rowOff>159657</xdr:rowOff>
    </xdr:to>
    <xdr:cxnSp macro="">
      <xdr:nvCxnSpPr>
        <xdr:cNvPr id="133" name="直線コネクタ 132"/>
        <xdr:cNvCxnSpPr/>
      </xdr:nvCxnSpPr>
      <xdr:spPr>
        <a:xfrm>
          <a:off x="13893800" y="2418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18143</xdr:rowOff>
    </xdr:from>
    <xdr:to>
      <xdr:col>20</xdr:col>
      <xdr:colOff>158750</xdr:colOff>
      <xdr:row>14</xdr:row>
      <xdr:rowOff>61686</xdr:rowOff>
    </xdr:to>
    <xdr:cxnSp macro="">
      <xdr:nvCxnSpPr>
        <xdr:cNvPr id="136" name="直線コネクタ 135"/>
        <xdr:cNvCxnSpPr/>
      </xdr:nvCxnSpPr>
      <xdr:spPr>
        <a:xfrm flipV="1">
          <a:off x="13004800" y="2418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129920</xdr:rowOff>
    </xdr:from>
    <xdr:ext cx="762000" cy="259045"/>
    <xdr:sp macro="" textlink="">
      <xdr:nvSpPr>
        <xdr:cNvPr id="140" name="テキスト ボックス 139"/>
        <xdr:cNvSpPr txBox="1"/>
      </xdr:nvSpPr>
      <xdr:spPr>
        <a:xfrm>
          <a:off x="12623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13607</xdr:rowOff>
    </xdr:from>
    <xdr:to>
      <xdr:col>24</xdr:col>
      <xdr:colOff>82550</xdr:colOff>
      <xdr:row>15</xdr:row>
      <xdr:rowOff>115207</xdr:rowOff>
    </xdr:to>
    <xdr:sp macro="" textlink="">
      <xdr:nvSpPr>
        <xdr:cNvPr id="146" name="円/楕円 145"/>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30134</xdr:rowOff>
    </xdr:from>
    <xdr:ext cx="762000" cy="259045"/>
    <xdr:sp macro="" textlink="">
      <xdr:nvSpPr>
        <xdr:cNvPr id="147"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48" name="円/楕円 147"/>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49" name="テキスト ボックス 148"/>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0" name="円/楕円 149"/>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1" name="テキスト ボックス 150"/>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138793</xdr:rowOff>
    </xdr:from>
    <xdr:to>
      <xdr:col>20</xdr:col>
      <xdr:colOff>209550</xdr:colOff>
      <xdr:row>14</xdr:row>
      <xdr:rowOff>68943</xdr:rowOff>
    </xdr:to>
    <xdr:sp macro="" textlink="">
      <xdr:nvSpPr>
        <xdr:cNvPr id="152" name="円/楕円 151"/>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79120</xdr:rowOff>
    </xdr:from>
    <xdr:ext cx="762000" cy="259045"/>
    <xdr:sp macro="" textlink="">
      <xdr:nvSpPr>
        <xdr:cNvPr id="153" name="テキスト ボックス 152"/>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4" name="円/楕円 153"/>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55" name="テキスト ボックス 154"/>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昨年度と比較し</a:t>
          </a:r>
          <a:r>
            <a:rPr kumimoji="1" lang="en-US" altLang="ja-JP" sz="1300">
              <a:latin typeface="ＭＳ Ｐゴシック"/>
            </a:rPr>
            <a:t>0.8</a:t>
          </a:r>
          <a:r>
            <a:rPr kumimoji="1" lang="ja-JP" altLang="en-US" sz="1300">
              <a:latin typeface="ＭＳ Ｐゴシック"/>
            </a:rPr>
            <a:t>ポイント増加し、類似団体平均値より</a:t>
          </a:r>
          <a:r>
            <a:rPr kumimoji="1" lang="en-US" altLang="ja-JP" sz="1300">
              <a:latin typeface="ＭＳ Ｐゴシック"/>
            </a:rPr>
            <a:t>0.1</a:t>
          </a:r>
          <a:r>
            <a:rPr kumimoji="1" lang="ja-JP" altLang="en-US" sz="1300">
              <a:latin typeface="ＭＳ Ｐゴシック"/>
            </a:rPr>
            <a:t>ポイント上回った。扶助費については、少子高齢化の進行や子ども子育て支援制度の本格化に伴い今後も増加していくことが予測される。</a:t>
          </a:r>
          <a:r>
            <a:rPr lang="ja-JP" altLang="ja-JP" sz="1400" b="0" i="0">
              <a:solidFill>
                <a:schemeClr val="dk1"/>
              </a:solidFill>
              <a:effectLst/>
              <a:latin typeface="+mn-lt"/>
              <a:ea typeface="+mn-ea"/>
              <a:cs typeface="+mn-cs"/>
            </a:rPr>
            <a:t>特に生活保護費について増加が見込まれることから、資格審査や給付の適正化等に努めてい</a:t>
          </a:r>
          <a:r>
            <a:rPr lang="ja-JP" altLang="en-US" sz="1400" b="0" i="0">
              <a:solidFill>
                <a:schemeClr val="dk1"/>
              </a:solidFill>
              <a:effectLst/>
              <a:latin typeface="+mn-lt"/>
              <a:ea typeface="+mn-ea"/>
              <a:cs typeface="+mn-cs"/>
            </a:rPr>
            <a:t>きたい</a:t>
          </a:r>
          <a:r>
            <a:rPr lang="ja-JP" altLang="ja-JP" sz="1400" b="0" i="0">
              <a:solidFill>
                <a:schemeClr val="dk1"/>
              </a:solidFill>
              <a:effectLst/>
              <a:latin typeface="+mn-lt"/>
              <a:ea typeface="+mn-ea"/>
              <a:cs typeface="+mn-cs"/>
            </a:rPr>
            <a:t>。</a:t>
          </a:r>
          <a:endParaRPr lang="ja-JP" altLang="ja-JP" sz="18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77470</xdr:rowOff>
    </xdr:to>
    <xdr:cxnSp macro="">
      <xdr:nvCxnSpPr>
        <xdr:cNvPr id="186" name="直線コネクタ 185"/>
        <xdr:cNvCxnSpPr/>
      </xdr:nvCxnSpPr>
      <xdr:spPr>
        <a:xfrm>
          <a:off x="3987800" y="93853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27957</xdr:rowOff>
    </xdr:from>
    <xdr:ext cx="762000" cy="259045"/>
    <xdr:sp macro="" textlink="">
      <xdr:nvSpPr>
        <xdr:cNvPr id="187" name="扶助費平均値テキスト"/>
        <xdr:cNvSpPr txBox="1"/>
      </xdr:nvSpPr>
      <xdr:spPr>
        <a:xfrm>
          <a:off x="4914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96520</xdr:rowOff>
    </xdr:from>
    <xdr:to>
      <xdr:col>5</xdr:col>
      <xdr:colOff>549275</xdr:colOff>
      <xdr:row>54</xdr:row>
      <xdr:rowOff>127000</xdr:rowOff>
    </xdr:to>
    <xdr:cxnSp macro="">
      <xdr:nvCxnSpPr>
        <xdr:cNvPr id="189" name="直線コネクタ 188"/>
        <xdr:cNvCxnSpPr/>
      </xdr:nvCxnSpPr>
      <xdr:spPr>
        <a:xfrm>
          <a:off x="3098800" y="935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1" name="テキスト ボックス 190"/>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96520</xdr:rowOff>
    </xdr:from>
    <xdr:to>
      <xdr:col>4</xdr:col>
      <xdr:colOff>346075</xdr:colOff>
      <xdr:row>54</xdr:row>
      <xdr:rowOff>127000</xdr:rowOff>
    </xdr:to>
    <xdr:cxnSp macro="">
      <xdr:nvCxnSpPr>
        <xdr:cNvPr id="192" name="直線コネクタ 191"/>
        <xdr:cNvCxnSpPr/>
      </xdr:nvCxnSpPr>
      <xdr:spPr>
        <a:xfrm flipV="1">
          <a:off x="2209800" y="935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xdr:rowOff>
    </xdr:from>
    <xdr:to>
      <xdr:col>3</xdr:col>
      <xdr:colOff>142875</xdr:colOff>
      <xdr:row>54</xdr:row>
      <xdr:rowOff>127000</xdr:rowOff>
    </xdr:to>
    <xdr:cxnSp macro="">
      <xdr:nvCxnSpPr>
        <xdr:cNvPr id="195" name="直線コネクタ 194"/>
        <xdr:cNvCxnSpPr/>
      </xdr:nvCxnSpPr>
      <xdr:spPr>
        <a:xfrm>
          <a:off x="1320800" y="9263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7" name="テキスト ボックス 196"/>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55897</xdr:rowOff>
    </xdr:from>
    <xdr:ext cx="762000" cy="259045"/>
    <xdr:sp macro="" textlink="">
      <xdr:nvSpPr>
        <xdr:cNvPr id="199" name="テキスト ボックス 198"/>
        <xdr:cNvSpPr txBox="1"/>
      </xdr:nvSpPr>
      <xdr:spPr>
        <a:xfrm>
          <a:off x="939800" y="9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26670</xdr:rowOff>
    </xdr:from>
    <xdr:to>
      <xdr:col>7</xdr:col>
      <xdr:colOff>66675</xdr:colOff>
      <xdr:row>55</xdr:row>
      <xdr:rowOff>128270</xdr:rowOff>
    </xdr:to>
    <xdr:sp macro="" textlink="">
      <xdr:nvSpPr>
        <xdr:cNvPr id="205" name="円/楕円 204"/>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170197</xdr:rowOff>
    </xdr:from>
    <xdr:ext cx="762000" cy="259045"/>
    <xdr:sp macro="" textlink="">
      <xdr:nvSpPr>
        <xdr:cNvPr id="206" name="扶助費該当値テキスト"/>
        <xdr:cNvSpPr txBox="1"/>
      </xdr:nvSpPr>
      <xdr:spPr>
        <a:xfrm>
          <a:off x="49149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7" name="円/楕円 20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8" name="テキスト ボックス 20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45720</xdr:rowOff>
    </xdr:from>
    <xdr:to>
      <xdr:col>4</xdr:col>
      <xdr:colOff>396875</xdr:colOff>
      <xdr:row>54</xdr:row>
      <xdr:rowOff>147320</xdr:rowOff>
    </xdr:to>
    <xdr:sp macro="" textlink="">
      <xdr:nvSpPr>
        <xdr:cNvPr id="209" name="円/楕円 208"/>
        <xdr:cNvSpPr/>
      </xdr:nvSpPr>
      <xdr:spPr>
        <a:xfrm>
          <a:off x="3048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157497</xdr:rowOff>
    </xdr:from>
    <xdr:ext cx="762000" cy="259045"/>
    <xdr:sp macro="" textlink="">
      <xdr:nvSpPr>
        <xdr:cNvPr id="210" name="テキスト ボックス 209"/>
        <xdr:cNvSpPr txBox="1"/>
      </xdr:nvSpPr>
      <xdr:spPr>
        <a:xfrm>
          <a:off x="2717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1" name="円/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125730</xdr:rowOff>
    </xdr:from>
    <xdr:to>
      <xdr:col>1</xdr:col>
      <xdr:colOff>676275</xdr:colOff>
      <xdr:row>54</xdr:row>
      <xdr:rowOff>55880</xdr:rowOff>
    </xdr:to>
    <xdr:sp macro="" textlink="">
      <xdr:nvSpPr>
        <xdr:cNvPr id="213" name="円/楕円 212"/>
        <xdr:cNvSpPr/>
      </xdr:nvSpPr>
      <xdr:spPr>
        <a:xfrm>
          <a:off x="1270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66057</xdr:rowOff>
    </xdr:from>
    <xdr:ext cx="762000" cy="259045"/>
    <xdr:sp macro="" textlink="">
      <xdr:nvSpPr>
        <xdr:cNvPr id="214" name="テキスト ボックス 213"/>
        <xdr:cNvSpPr txBox="1"/>
      </xdr:nvSpPr>
      <xdr:spPr>
        <a:xfrm>
          <a:off x="939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0.8</a:t>
          </a:r>
          <a:r>
            <a:rPr kumimoji="1" lang="ja-JP" altLang="en-US" sz="1300">
              <a:latin typeface="ＭＳ Ｐゴシック"/>
            </a:rPr>
            <a:t>ポイント増加となったが、類似団体平均値より</a:t>
          </a:r>
          <a:r>
            <a:rPr kumimoji="1" lang="en-US" altLang="ja-JP" sz="1300">
              <a:latin typeface="ＭＳ Ｐゴシック"/>
            </a:rPr>
            <a:t>0.7</a:t>
          </a:r>
          <a:r>
            <a:rPr kumimoji="1" lang="ja-JP" altLang="en-US" sz="1300">
              <a:latin typeface="ＭＳ Ｐゴシック"/>
            </a:rPr>
            <a:t>ポイント下回っている。要因としては、国民健康保険特別会計などへの繰出金が増加したことによる。</a:t>
          </a:r>
          <a:endParaRPr kumimoji="1" lang="en-US" altLang="ja-JP" sz="1300">
            <a:latin typeface="ＭＳ Ｐゴシック"/>
          </a:endParaRPr>
        </a:p>
        <a:p>
          <a:r>
            <a:rPr kumimoji="1" lang="ja-JP" altLang="en-US" sz="1300">
              <a:latin typeface="ＭＳ Ｐゴシック"/>
            </a:rPr>
            <a:t>　今後も繰出金において増加傾向にあるため、引き続き各特別会計を含めた適切な財政運営を行い、費用の抑制に努めていく。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167822</xdr:rowOff>
    </xdr:from>
    <xdr:to>
      <xdr:col>24</xdr:col>
      <xdr:colOff>31750</xdr:colOff>
      <xdr:row>58</xdr:row>
      <xdr:rowOff>83457</xdr:rowOff>
    </xdr:to>
    <xdr:cxnSp macro="">
      <xdr:nvCxnSpPr>
        <xdr:cNvPr id="249" name="直線コネクタ 248"/>
        <xdr:cNvCxnSpPr/>
      </xdr:nvCxnSpPr>
      <xdr:spPr>
        <a:xfrm>
          <a:off x="15671800" y="99404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80934</xdr:rowOff>
    </xdr:from>
    <xdr:ext cx="762000" cy="259045"/>
    <xdr:sp macro="" textlink="">
      <xdr:nvSpPr>
        <xdr:cNvPr id="250" name="その他平均値テキスト"/>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135165</xdr:rowOff>
    </xdr:from>
    <xdr:to>
      <xdr:col>22</xdr:col>
      <xdr:colOff>565150</xdr:colOff>
      <xdr:row>57</xdr:row>
      <xdr:rowOff>167822</xdr:rowOff>
    </xdr:to>
    <xdr:cxnSp macro="">
      <xdr:nvCxnSpPr>
        <xdr:cNvPr id="252" name="直線コネクタ 251"/>
        <xdr:cNvCxnSpPr/>
      </xdr:nvCxnSpPr>
      <xdr:spPr>
        <a:xfrm>
          <a:off x="14782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54" name="テキスト ボックス 253"/>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4535</xdr:rowOff>
    </xdr:from>
    <xdr:to>
      <xdr:col>21</xdr:col>
      <xdr:colOff>361950</xdr:colOff>
      <xdr:row>57</xdr:row>
      <xdr:rowOff>135165</xdr:rowOff>
    </xdr:to>
    <xdr:cxnSp macro="">
      <xdr:nvCxnSpPr>
        <xdr:cNvPr id="255" name="直線コネクタ 254"/>
        <xdr:cNvCxnSpPr/>
      </xdr:nvCxnSpPr>
      <xdr:spPr>
        <a:xfrm>
          <a:off x="13893800" y="9777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57" name="テキスト ボックス 256"/>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4535</xdr:rowOff>
    </xdr:from>
    <xdr:to>
      <xdr:col>20</xdr:col>
      <xdr:colOff>158750</xdr:colOff>
      <xdr:row>57</xdr:row>
      <xdr:rowOff>124278</xdr:rowOff>
    </xdr:to>
    <xdr:cxnSp macro="">
      <xdr:nvCxnSpPr>
        <xdr:cNvPr id="258" name="直線コネクタ 257"/>
        <xdr:cNvCxnSpPr/>
      </xdr:nvCxnSpPr>
      <xdr:spPr>
        <a:xfrm flipV="1">
          <a:off x="13004800" y="97771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151692</xdr:rowOff>
    </xdr:from>
    <xdr:ext cx="762000" cy="259045"/>
    <xdr:sp macro="" textlink="">
      <xdr:nvSpPr>
        <xdr:cNvPr id="260" name="テキスト ボックス 259"/>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62" name="テキスト ボックス 261"/>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32657</xdr:rowOff>
    </xdr:from>
    <xdr:to>
      <xdr:col>24</xdr:col>
      <xdr:colOff>82550</xdr:colOff>
      <xdr:row>58</xdr:row>
      <xdr:rowOff>134257</xdr:rowOff>
    </xdr:to>
    <xdr:sp macro="" textlink="">
      <xdr:nvSpPr>
        <xdr:cNvPr id="268" name="円/楕円 267"/>
        <xdr:cNvSpPr/>
      </xdr:nvSpPr>
      <xdr:spPr>
        <a:xfrm>
          <a:off x="16459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49184</xdr:rowOff>
    </xdr:from>
    <xdr:ext cx="762000" cy="259045"/>
    <xdr:sp macro="" textlink="">
      <xdr:nvSpPr>
        <xdr:cNvPr id="269" name="その他該当値テキスト"/>
        <xdr:cNvSpPr txBox="1"/>
      </xdr:nvSpPr>
      <xdr:spPr>
        <a:xfrm>
          <a:off x="165989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117022</xdr:rowOff>
    </xdr:from>
    <xdr:to>
      <xdr:col>22</xdr:col>
      <xdr:colOff>615950</xdr:colOff>
      <xdr:row>58</xdr:row>
      <xdr:rowOff>47172</xdr:rowOff>
    </xdr:to>
    <xdr:sp macro="" textlink="">
      <xdr:nvSpPr>
        <xdr:cNvPr id="270" name="円/楕円 269"/>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57349</xdr:rowOff>
    </xdr:from>
    <xdr:ext cx="736600" cy="259045"/>
    <xdr:sp macro="" textlink="">
      <xdr:nvSpPr>
        <xdr:cNvPr id="271" name="テキスト ボックス 270"/>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84365</xdr:rowOff>
    </xdr:from>
    <xdr:to>
      <xdr:col>21</xdr:col>
      <xdr:colOff>412750</xdr:colOff>
      <xdr:row>58</xdr:row>
      <xdr:rowOff>14515</xdr:rowOff>
    </xdr:to>
    <xdr:sp macro="" textlink="">
      <xdr:nvSpPr>
        <xdr:cNvPr id="272" name="円/楕円 271"/>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24692</xdr:rowOff>
    </xdr:from>
    <xdr:ext cx="762000" cy="259045"/>
    <xdr:sp macro="" textlink="">
      <xdr:nvSpPr>
        <xdr:cNvPr id="273" name="テキスト ボックス 272"/>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125185</xdr:rowOff>
    </xdr:from>
    <xdr:to>
      <xdr:col>20</xdr:col>
      <xdr:colOff>209550</xdr:colOff>
      <xdr:row>57</xdr:row>
      <xdr:rowOff>55335</xdr:rowOff>
    </xdr:to>
    <xdr:sp macro="" textlink="">
      <xdr:nvSpPr>
        <xdr:cNvPr id="274" name="円/楕円 273"/>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75" name="テキスト ボックス 274"/>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76" name="円/楕円 275"/>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77" name="テキスト ボックス 276"/>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0.3</a:t>
          </a:r>
          <a:r>
            <a:rPr kumimoji="1" lang="ja-JP" altLang="en-US" sz="1300">
              <a:latin typeface="ＭＳ Ｐゴシック"/>
            </a:rPr>
            <a:t>ポイント減少し、類似団体平均値を</a:t>
          </a:r>
          <a:r>
            <a:rPr kumimoji="1" lang="en-US" altLang="ja-JP" sz="1300">
              <a:latin typeface="ＭＳ Ｐゴシック"/>
            </a:rPr>
            <a:t>1.2</a:t>
          </a:r>
          <a:r>
            <a:rPr kumimoji="1" lang="ja-JP" altLang="en-US" sz="1300">
              <a:latin typeface="ＭＳ Ｐゴシック"/>
            </a:rPr>
            <a:t>ポイント</a:t>
          </a:r>
          <a:r>
            <a:rPr kumimoji="1" lang="ja-JP" altLang="en-US" sz="1300">
              <a:solidFill>
                <a:sysClr val="windowText" lastClr="000000"/>
              </a:solidFill>
              <a:latin typeface="ＭＳ Ｐゴシック"/>
            </a:rPr>
            <a:t>上回って</a:t>
          </a:r>
          <a:r>
            <a:rPr kumimoji="1" lang="ja-JP" altLang="en-US" sz="1300">
              <a:latin typeface="ＭＳ Ｐゴシック"/>
            </a:rPr>
            <a:t>いる。主な減少要因としては、鹿行広域消防負担金の減による。今後は、引き続き一部事務組合への負担金をはじめ水道事業会計補助金等を見直し、歳出の抑制に努めていく。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102507</xdr:rowOff>
    </xdr:from>
    <xdr:to>
      <xdr:col>24</xdr:col>
      <xdr:colOff>31750</xdr:colOff>
      <xdr:row>37</xdr:row>
      <xdr:rowOff>122101</xdr:rowOff>
    </xdr:to>
    <xdr:cxnSp macro="">
      <xdr:nvCxnSpPr>
        <xdr:cNvPr id="311" name="直線コネクタ 310"/>
        <xdr:cNvCxnSpPr/>
      </xdr:nvCxnSpPr>
      <xdr:spPr>
        <a:xfrm flipV="1">
          <a:off x="15671800" y="64461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122101</xdr:rowOff>
    </xdr:to>
    <xdr:cxnSp macro="">
      <xdr:nvCxnSpPr>
        <xdr:cNvPr id="314" name="直線コネクタ 313"/>
        <xdr:cNvCxnSpPr/>
      </xdr:nvCxnSpPr>
      <xdr:spPr>
        <a:xfrm>
          <a:off x="14782800" y="6459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6" name="テキスト ボックス 315"/>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141696</xdr:rowOff>
    </xdr:to>
    <xdr:cxnSp macro="">
      <xdr:nvCxnSpPr>
        <xdr:cNvPr id="317" name="直線コネクタ 316"/>
        <xdr:cNvCxnSpPr/>
      </xdr:nvCxnSpPr>
      <xdr:spPr>
        <a:xfrm flipV="1">
          <a:off x="13893800" y="64592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9" name="テキスト ボックス 318"/>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141696</xdr:rowOff>
    </xdr:from>
    <xdr:to>
      <xdr:col>20</xdr:col>
      <xdr:colOff>158750</xdr:colOff>
      <xdr:row>37</xdr:row>
      <xdr:rowOff>154758</xdr:rowOff>
    </xdr:to>
    <xdr:cxnSp macro="">
      <xdr:nvCxnSpPr>
        <xdr:cNvPr id="320" name="直線コネクタ 319"/>
        <xdr:cNvCxnSpPr/>
      </xdr:nvCxnSpPr>
      <xdr:spPr>
        <a:xfrm flipV="1">
          <a:off x="13004800" y="648534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2" name="テキスト ボックス 321"/>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45919</xdr:rowOff>
    </xdr:from>
    <xdr:ext cx="762000" cy="259045"/>
    <xdr:sp macro="" textlink="">
      <xdr:nvSpPr>
        <xdr:cNvPr id="324" name="テキスト ボックス 323"/>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51707</xdr:rowOff>
    </xdr:from>
    <xdr:to>
      <xdr:col>24</xdr:col>
      <xdr:colOff>82550</xdr:colOff>
      <xdr:row>37</xdr:row>
      <xdr:rowOff>153307</xdr:rowOff>
    </xdr:to>
    <xdr:sp macro="" textlink="">
      <xdr:nvSpPr>
        <xdr:cNvPr id="330" name="円/楕円 329"/>
        <xdr:cNvSpPr/>
      </xdr:nvSpPr>
      <xdr:spPr>
        <a:xfrm>
          <a:off x="16459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23784</xdr:rowOff>
    </xdr:from>
    <xdr:ext cx="762000" cy="259045"/>
    <xdr:sp macro="" textlink="">
      <xdr:nvSpPr>
        <xdr:cNvPr id="331" name="補助費等該当値テキスト"/>
        <xdr:cNvSpPr txBox="1"/>
      </xdr:nvSpPr>
      <xdr:spPr>
        <a:xfrm>
          <a:off x="16598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71301</xdr:rowOff>
    </xdr:from>
    <xdr:to>
      <xdr:col>22</xdr:col>
      <xdr:colOff>615950</xdr:colOff>
      <xdr:row>38</xdr:row>
      <xdr:rowOff>1451</xdr:rowOff>
    </xdr:to>
    <xdr:sp macro="" textlink="">
      <xdr:nvSpPr>
        <xdr:cNvPr id="332" name="円/楕円 331"/>
        <xdr:cNvSpPr/>
      </xdr:nvSpPr>
      <xdr:spPr>
        <a:xfrm>
          <a:off x="15621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157678</xdr:rowOff>
    </xdr:from>
    <xdr:ext cx="736600" cy="259045"/>
    <xdr:sp macro="" textlink="">
      <xdr:nvSpPr>
        <xdr:cNvPr id="333" name="テキスト ボックス 332"/>
        <xdr:cNvSpPr txBox="1"/>
      </xdr:nvSpPr>
      <xdr:spPr>
        <a:xfrm>
          <a:off x="15290800" y="6501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34" name="円/楕円 333"/>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35" name="テキスト ボックス 334"/>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90896</xdr:rowOff>
    </xdr:from>
    <xdr:to>
      <xdr:col>20</xdr:col>
      <xdr:colOff>209550</xdr:colOff>
      <xdr:row>38</xdr:row>
      <xdr:rowOff>21045</xdr:rowOff>
    </xdr:to>
    <xdr:sp macro="" textlink="">
      <xdr:nvSpPr>
        <xdr:cNvPr id="336" name="円/楕円 335"/>
        <xdr:cNvSpPr/>
      </xdr:nvSpPr>
      <xdr:spPr>
        <a:xfrm>
          <a:off x="13843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5823</xdr:rowOff>
    </xdr:from>
    <xdr:ext cx="762000" cy="259045"/>
    <xdr:sp macro="" textlink="">
      <xdr:nvSpPr>
        <xdr:cNvPr id="337" name="テキスト ボックス 336"/>
        <xdr:cNvSpPr txBox="1"/>
      </xdr:nvSpPr>
      <xdr:spPr>
        <a:xfrm>
          <a:off x="13512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103958</xdr:rowOff>
    </xdr:from>
    <xdr:to>
      <xdr:col>19</xdr:col>
      <xdr:colOff>6350</xdr:colOff>
      <xdr:row>38</xdr:row>
      <xdr:rowOff>34108</xdr:rowOff>
    </xdr:to>
    <xdr:sp macro="" textlink="">
      <xdr:nvSpPr>
        <xdr:cNvPr id="338" name="円/楕円 337"/>
        <xdr:cNvSpPr/>
      </xdr:nvSpPr>
      <xdr:spPr>
        <a:xfrm>
          <a:off x="12954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18886</xdr:rowOff>
    </xdr:from>
    <xdr:ext cx="762000" cy="259045"/>
    <xdr:sp macro="" textlink="">
      <xdr:nvSpPr>
        <xdr:cNvPr id="339" name="テキスト ボックス 338"/>
        <xdr:cNvSpPr txBox="1"/>
      </xdr:nvSpPr>
      <xdr:spPr>
        <a:xfrm>
          <a:off x="12623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0.1</a:t>
          </a:r>
          <a:r>
            <a:rPr kumimoji="1" lang="ja-JP" altLang="en-US" sz="1300">
              <a:latin typeface="ＭＳ Ｐゴシック"/>
            </a:rPr>
            <a:t>ポイント減少し、類似団体平均値より</a:t>
          </a:r>
          <a:r>
            <a:rPr kumimoji="1" lang="en-US" altLang="ja-JP" sz="1300">
              <a:latin typeface="ＭＳ Ｐゴシック"/>
            </a:rPr>
            <a:t>0.2</a:t>
          </a:r>
          <a:r>
            <a:rPr kumimoji="1" lang="ja-JP" altLang="en-US" sz="1300">
              <a:latin typeface="ＭＳ Ｐゴシック"/>
            </a:rPr>
            <a:t>ポイント下回っている。主な減少要因としては、新市町村づくり支援事業費補助金等経常特定財源の増加に伴い、公債費に係る経常経費充当一般財源が減少したことによる。今後についても、市民交流館整備事業や統合小学校整備事業など大規模な財政需要が予想されるため、事業の選択と集中を図り、真に市民が必要としている事業を優先することで抑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77</xdr:row>
      <xdr:rowOff>168911</xdr:rowOff>
    </xdr:to>
    <xdr:cxnSp macro="">
      <xdr:nvCxnSpPr>
        <xdr:cNvPr id="372" name="直線コネクタ 371"/>
        <xdr:cNvCxnSpPr/>
      </xdr:nvCxnSpPr>
      <xdr:spPr>
        <a:xfrm flipV="1">
          <a:off x="3987800" y="133629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97807</xdr:rowOff>
    </xdr:from>
    <xdr:ext cx="762000" cy="259045"/>
    <xdr:sp macro="" textlink="">
      <xdr:nvSpPr>
        <xdr:cNvPr id="373" name="公債費平均値テキスト"/>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77</xdr:row>
      <xdr:rowOff>168911</xdr:rowOff>
    </xdr:to>
    <xdr:cxnSp macro="">
      <xdr:nvCxnSpPr>
        <xdr:cNvPr id="375" name="直線コネクタ 374"/>
        <xdr:cNvCxnSpPr/>
      </xdr:nvCxnSpPr>
      <xdr:spPr>
        <a:xfrm>
          <a:off x="3098800" y="13362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7" name="テキスト ボックス 376"/>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12700</xdr:rowOff>
    </xdr:to>
    <xdr:cxnSp macro="">
      <xdr:nvCxnSpPr>
        <xdr:cNvPr id="378" name="直線コネクタ 377"/>
        <xdr:cNvCxnSpPr/>
      </xdr:nvCxnSpPr>
      <xdr:spPr>
        <a:xfrm flipV="1">
          <a:off x="2209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0" name="テキスト ボックス 379"/>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78</xdr:row>
      <xdr:rowOff>12700</xdr:rowOff>
    </xdr:to>
    <xdr:cxnSp macro="">
      <xdr:nvCxnSpPr>
        <xdr:cNvPr id="381" name="直線コネクタ 380"/>
        <xdr:cNvCxnSpPr/>
      </xdr:nvCxnSpPr>
      <xdr:spPr>
        <a:xfrm>
          <a:off x="1320800" y="13317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3" name="テキスト ボックス 382"/>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5" name="テキスト ボックス 384"/>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91" name="円/楕円 390"/>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127016</xdr:rowOff>
    </xdr:from>
    <xdr:ext cx="762000" cy="259045"/>
    <xdr:sp macro="" textlink="">
      <xdr:nvSpPr>
        <xdr:cNvPr id="392" name="公債費該当値テキスト"/>
        <xdr:cNvSpPr txBox="1"/>
      </xdr:nvSpPr>
      <xdr:spPr>
        <a:xfrm>
          <a:off x="4914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118111</xdr:rowOff>
    </xdr:from>
    <xdr:to>
      <xdr:col>5</xdr:col>
      <xdr:colOff>600075</xdr:colOff>
      <xdr:row>78</xdr:row>
      <xdr:rowOff>48261</xdr:rowOff>
    </xdr:to>
    <xdr:sp macro="" textlink="">
      <xdr:nvSpPr>
        <xdr:cNvPr id="393" name="円/楕円 392"/>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58438</xdr:rowOff>
    </xdr:from>
    <xdr:ext cx="736600" cy="259045"/>
    <xdr:sp macro="" textlink="">
      <xdr:nvSpPr>
        <xdr:cNvPr id="394" name="テキスト ボックス 393"/>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5" name="円/楕円 394"/>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6" name="テキスト ボックス 395"/>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97" name="円/楕円 396"/>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98" name="テキスト ボックス 39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9" name="円/楕円 398"/>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400" name="テキスト ボックス 399"/>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1.4</a:t>
          </a:r>
          <a:r>
            <a:rPr kumimoji="1" lang="ja-JP" altLang="en-US" sz="1300">
              <a:latin typeface="ＭＳ Ｐゴシック"/>
            </a:rPr>
            <a:t>ポイント増加となったが、類似団体平均値より</a:t>
          </a:r>
          <a:r>
            <a:rPr kumimoji="1" lang="en-US" altLang="ja-JP" sz="1300">
              <a:latin typeface="ＭＳ Ｐゴシック"/>
            </a:rPr>
            <a:t>2.5</a:t>
          </a:r>
          <a:r>
            <a:rPr kumimoji="1" lang="ja-JP" altLang="en-US" sz="1300">
              <a:latin typeface="ＭＳ Ｐゴシック"/>
            </a:rPr>
            <a:t>ポイント下回っている。昨年度から増加した要因としては、委託料などの物件費や特別会計等への繰出金が増加したことによる。</a:t>
          </a:r>
          <a:endParaRPr kumimoji="1" lang="en-US" altLang="ja-JP" sz="1300">
            <a:latin typeface="ＭＳ Ｐゴシック"/>
          </a:endParaRPr>
        </a:p>
        <a:p>
          <a:r>
            <a:rPr kumimoji="1" lang="ja-JP" altLang="en-US" sz="1300">
              <a:latin typeface="ＭＳ Ｐゴシック"/>
            </a:rPr>
            <a:t>　今後も引き続き精査をすることにより、抑制に努めていく。</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76</xdr:row>
      <xdr:rowOff>73661</xdr:rowOff>
    </xdr:to>
    <xdr:cxnSp macro="">
      <xdr:nvCxnSpPr>
        <xdr:cNvPr id="433" name="直線コネクタ 432"/>
        <xdr:cNvCxnSpPr/>
      </xdr:nvCxnSpPr>
      <xdr:spPr>
        <a:xfrm>
          <a:off x="15671800" y="129971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34"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85090</xdr:rowOff>
    </xdr:from>
    <xdr:to>
      <xdr:col>22</xdr:col>
      <xdr:colOff>565150</xdr:colOff>
      <xdr:row>75</xdr:row>
      <xdr:rowOff>138430</xdr:rowOff>
    </xdr:to>
    <xdr:cxnSp macro="">
      <xdr:nvCxnSpPr>
        <xdr:cNvPr id="436" name="直線コネクタ 435"/>
        <xdr:cNvCxnSpPr/>
      </xdr:nvCxnSpPr>
      <xdr:spPr>
        <a:xfrm>
          <a:off x="14782800" y="12943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8" name="テキスト ボックス 437"/>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165100</xdr:rowOff>
    </xdr:from>
    <xdr:to>
      <xdr:col>21</xdr:col>
      <xdr:colOff>361950</xdr:colOff>
      <xdr:row>75</xdr:row>
      <xdr:rowOff>85090</xdr:rowOff>
    </xdr:to>
    <xdr:cxnSp macro="">
      <xdr:nvCxnSpPr>
        <xdr:cNvPr id="439" name="直線コネクタ 438"/>
        <xdr:cNvCxnSpPr/>
      </xdr:nvCxnSpPr>
      <xdr:spPr>
        <a:xfrm>
          <a:off x="13893800" y="12852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1" name="テキスト ボックス 440"/>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165100</xdr:rowOff>
    </xdr:from>
    <xdr:to>
      <xdr:col>20</xdr:col>
      <xdr:colOff>158750</xdr:colOff>
      <xdr:row>75</xdr:row>
      <xdr:rowOff>54610</xdr:rowOff>
    </xdr:to>
    <xdr:cxnSp macro="">
      <xdr:nvCxnSpPr>
        <xdr:cNvPr id="442" name="直線コネクタ 441"/>
        <xdr:cNvCxnSpPr/>
      </xdr:nvCxnSpPr>
      <xdr:spPr>
        <a:xfrm flipV="1">
          <a:off x="13004800" y="12852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46" name="テキスト ボックス 445"/>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22861</xdr:rowOff>
    </xdr:from>
    <xdr:to>
      <xdr:col>24</xdr:col>
      <xdr:colOff>82550</xdr:colOff>
      <xdr:row>76</xdr:row>
      <xdr:rowOff>124461</xdr:rowOff>
    </xdr:to>
    <xdr:sp macro="" textlink="">
      <xdr:nvSpPr>
        <xdr:cNvPr id="452" name="円/楕円 451"/>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39387</xdr:rowOff>
    </xdr:from>
    <xdr:ext cx="762000" cy="259045"/>
    <xdr:sp macro="" textlink="">
      <xdr:nvSpPr>
        <xdr:cNvPr id="453" name="公債費以外該当値テキスト"/>
        <xdr:cNvSpPr txBox="1"/>
      </xdr:nvSpPr>
      <xdr:spPr>
        <a:xfrm>
          <a:off x="16598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54" name="円/楕円 453"/>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27957</xdr:rowOff>
    </xdr:from>
    <xdr:ext cx="736600" cy="259045"/>
    <xdr:sp macro="" textlink="">
      <xdr:nvSpPr>
        <xdr:cNvPr id="455" name="テキスト ボックス 454"/>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34290</xdr:rowOff>
    </xdr:from>
    <xdr:to>
      <xdr:col>21</xdr:col>
      <xdr:colOff>412750</xdr:colOff>
      <xdr:row>75</xdr:row>
      <xdr:rowOff>135890</xdr:rowOff>
    </xdr:to>
    <xdr:sp macro="" textlink="">
      <xdr:nvSpPr>
        <xdr:cNvPr id="456" name="円/楕円 455"/>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146067</xdr:rowOff>
    </xdr:from>
    <xdr:ext cx="762000" cy="259045"/>
    <xdr:sp macro="" textlink="">
      <xdr:nvSpPr>
        <xdr:cNvPr id="457" name="テキスト ボックス 456"/>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114300</xdr:rowOff>
    </xdr:from>
    <xdr:to>
      <xdr:col>20</xdr:col>
      <xdr:colOff>209550</xdr:colOff>
      <xdr:row>75</xdr:row>
      <xdr:rowOff>44450</xdr:rowOff>
    </xdr:to>
    <xdr:sp macro="" textlink="">
      <xdr:nvSpPr>
        <xdr:cNvPr id="458" name="円/楕円 457"/>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54627</xdr:rowOff>
    </xdr:from>
    <xdr:ext cx="762000" cy="259045"/>
    <xdr:sp macro="" textlink="">
      <xdr:nvSpPr>
        <xdr:cNvPr id="459" name="テキスト ボックス 458"/>
        <xdr:cNvSpPr txBox="1"/>
      </xdr:nvSpPr>
      <xdr:spPr>
        <a:xfrm>
          <a:off x="13512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60" name="円/楕円 459"/>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61" name="テキスト ボックス 46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茨城県鉾田市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3061</xdr:rowOff>
    </xdr:from>
    <xdr:to>
      <xdr:col>4</xdr:col>
      <xdr:colOff>1117600</xdr:colOff>
      <xdr:row>18</xdr:row>
      <xdr:rowOff>4730</xdr:rowOff>
    </xdr:to>
    <xdr:cxnSp macro="">
      <xdr:nvCxnSpPr>
        <xdr:cNvPr id="48" name="直線コネクタ 47"/>
        <xdr:cNvCxnSpPr/>
      </xdr:nvCxnSpPr>
      <xdr:spPr bwMode="auto">
        <a:xfrm flipV="1">
          <a:off x="5003800" y="3136786"/>
          <a:ext cx="647700" cy="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61805</xdr:rowOff>
    </xdr:from>
    <xdr:ext cx="762000" cy="259045"/>
    <xdr:sp macro="" textlink="">
      <xdr:nvSpPr>
        <xdr:cNvPr id="49" name="人口1人当たり決算額の推移平均値テキスト130"/>
        <xdr:cNvSpPr txBox="1"/>
      </xdr:nvSpPr>
      <xdr:spPr>
        <a:xfrm>
          <a:off x="5740400" y="2852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4730</xdr:rowOff>
    </xdr:from>
    <xdr:to>
      <xdr:col>4</xdr:col>
      <xdr:colOff>469900</xdr:colOff>
      <xdr:row>18</xdr:row>
      <xdr:rowOff>30470</xdr:rowOff>
    </xdr:to>
    <xdr:cxnSp macro="">
      <xdr:nvCxnSpPr>
        <xdr:cNvPr id="51" name="直線コネクタ 50"/>
        <xdr:cNvCxnSpPr/>
      </xdr:nvCxnSpPr>
      <xdr:spPr bwMode="auto">
        <a:xfrm flipV="1">
          <a:off x="4305300" y="3138455"/>
          <a:ext cx="698500" cy="2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109382</xdr:rowOff>
    </xdr:from>
    <xdr:to>
      <xdr:col>3</xdr:col>
      <xdr:colOff>904875</xdr:colOff>
      <xdr:row>18</xdr:row>
      <xdr:rowOff>30470</xdr:rowOff>
    </xdr:to>
    <xdr:cxnSp macro="">
      <xdr:nvCxnSpPr>
        <xdr:cNvPr id="54" name="直線コネクタ 53"/>
        <xdr:cNvCxnSpPr/>
      </xdr:nvCxnSpPr>
      <xdr:spPr bwMode="auto">
        <a:xfrm>
          <a:off x="3606800" y="3071657"/>
          <a:ext cx="698500" cy="92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138996</xdr:rowOff>
    </xdr:from>
    <xdr:ext cx="762000" cy="259045"/>
    <xdr:sp macro="" textlink="">
      <xdr:nvSpPr>
        <xdr:cNvPr id="56" name="テキスト ボックス 55"/>
        <xdr:cNvSpPr txBox="1"/>
      </xdr:nvSpPr>
      <xdr:spPr>
        <a:xfrm>
          <a:off x="3924300" y="275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109382</xdr:rowOff>
    </xdr:from>
    <xdr:to>
      <xdr:col>3</xdr:col>
      <xdr:colOff>206375</xdr:colOff>
      <xdr:row>17</xdr:row>
      <xdr:rowOff>126413</xdr:rowOff>
    </xdr:to>
    <xdr:cxnSp macro="">
      <xdr:nvCxnSpPr>
        <xdr:cNvPr id="57" name="直線コネクタ 56"/>
        <xdr:cNvCxnSpPr/>
      </xdr:nvCxnSpPr>
      <xdr:spPr bwMode="auto">
        <a:xfrm flipV="1">
          <a:off x="2908300" y="3071657"/>
          <a:ext cx="698500" cy="1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57294</xdr:rowOff>
    </xdr:from>
    <xdr:ext cx="762000" cy="259045"/>
    <xdr:sp macro="" textlink="">
      <xdr:nvSpPr>
        <xdr:cNvPr id="59" name="テキスト ボックス 58"/>
        <xdr:cNvSpPr txBox="1"/>
      </xdr:nvSpPr>
      <xdr:spPr>
        <a:xfrm>
          <a:off x="32258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123711</xdr:rowOff>
    </xdr:from>
    <xdr:to>
      <xdr:col>5</xdr:col>
      <xdr:colOff>34925</xdr:colOff>
      <xdr:row>18</xdr:row>
      <xdr:rowOff>53861</xdr:rowOff>
    </xdr:to>
    <xdr:sp macro="" textlink="">
      <xdr:nvSpPr>
        <xdr:cNvPr id="67" name="円/楕円 66"/>
        <xdr:cNvSpPr/>
      </xdr:nvSpPr>
      <xdr:spPr bwMode="auto">
        <a:xfrm>
          <a:off x="5600700" y="308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95788</xdr:rowOff>
    </xdr:from>
    <xdr:ext cx="762000" cy="259045"/>
    <xdr:sp macro="" textlink="">
      <xdr:nvSpPr>
        <xdr:cNvPr id="68" name="人口1人当たり決算額の推移該当値テキスト130"/>
        <xdr:cNvSpPr txBox="1"/>
      </xdr:nvSpPr>
      <xdr:spPr>
        <a:xfrm>
          <a:off x="5740400" y="305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75,005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125380</xdr:rowOff>
    </xdr:from>
    <xdr:to>
      <xdr:col>4</xdr:col>
      <xdr:colOff>520700</xdr:colOff>
      <xdr:row>18</xdr:row>
      <xdr:rowOff>55530</xdr:rowOff>
    </xdr:to>
    <xdr:sp macro="" textlink="">
      <xdr:nvSpPr>
        <xdr:cNvPr id="69" name="円/楕円 68"/>
        <xdr:cNvSpPr/>
      </xdr:nvSpPr>
      <xdr:spPr bwMode="auto">
        <a:xfrm>
          <a:off x="4953000" y="308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40307</xdr:rowOff>
    </xdr:from>
    <xdr:ext cx="736600" cy="259045"/>
    <xdr:sp macro="" textlink="">
      <xdr:nvSpPr>
        <xdr:cNvPr id="70" name="テキスト ボックス 69"/>
        <xdr:cNvSpPr txBox="1"/>
      </xdr:nvSpPr>
      <xdr:spPr>
        <a:xfrm>
          <a:off x="4622800" y="3174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74,932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151120</xdr:rowOff>
    </xdr:from>
    <xdr:to>
      <xdr:col>3</xdr:col>
      <xdr:colOff>955675</xdr:colOff>
      <xdr:row>18</xdr:row>
      <xdr:rowOff>81270</xdr:rowOff>
    </xdr:to>
    <xdr:sp macro="" textlink="">
      <xdr:nvSpPr>
        <xdr:cNvPr id="71" name="円/楕円 70"/>
        <xdr:cNvSpPr/>
      </xdr:nvSpPr>
      <xdr:spPr bwMode="auto">
        <a:xfrm>
          <a:off x="4254500" y="311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66047</xdr:rowOff>
    </xdr:from>
    <xdr:ext cx="762000" cy="259045"/>
    <xdr:sp macro="" textlink="">
      <xdr:nvSpPr>
        <xdr:cNvPr id="72" name="テキスト ボックス 71"/>
        <xdr:cNvSpPr txBox="1"/>
      </xdr:nvSpPr>
      <xdr:spPr>
        <a:xfrm>
          <a:off x="3924300" y="319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73,806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58582</xdr:rowOff>
    </xdr:from>
    <xdr:to>
      <xdr:col>3</xdr:col>
      <xdr:colOff>257175</xdr:colOff>
      <xdr:row>17</xdr:row>
      <xdr:rowOff>160182</xdr:rowOff>
    </xdr:to>
    <xdr:sp macro="" textlink="">
      <xdr:nvSpPr>
        <xdr:cNvPr id="73" name="円/楕円 72"/>
        <xdr:cNvSpPr/>
      </xdr:nvSpPr>
      <xdr:spPr bwMode="auto">
        <a:xfrm>
          <a:off x="3556000" y="302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144959</xdr:rowOff>
    </xdr:from>
    <xdr:ext cx="762000" cy="259045"/>
    <xdr:sp macro="" textlink="">
      <xdr:nvSpPr>
        <xdr:cNvPr id="74" name="テキスト ボックス 73"/>
        <xdr:cNvSpPr txBox="1"/>
      </xdr:nvSpPr>
      <xdr:spPr>
        <a:xfrm>
          <a:off x="3225800" y="310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77,854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75613</xdr:rowOff>
    </xdr:from>
    <xdr:to>
      <xdr:col>2</xdr:col>
      <xdr:colOff>692150</xdr:colOff>
      <xdr:row>18</xdr:row>
      <xdr:rowOff>5763</xdr:rowOff>
    </xdr:to>
    <xdr:sp macro="" textlink="">
      <xdr:nvSpPr>
        <xdr:cNvPr id="75" name="円/楕円 74"/>
        <xdr:cNvSpPr/>
      </xdr:nvSpPr>
      <xdr:spPr bwMode="auto">
        <a:xfrm>
          <a:off x="2857500" y="3037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161990</xdr:rowOff>
    </xdr:from>
    <xdr:ext cx="762000" cy="259045"/>
    <xdr:sp macro="" textlink="">
      <xdr:nvSpPr>
        <xdr:cNvPr id="76" name="テキスト ボックス 75"/>
        <xdr:cNvSpPr txBox="1"/>
      </xdr:nvSpPr>
      <xdr:spPr>
        <a:xfrm>
          <a:off x="2527300" y="312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22823</xdr:rowOff>
    </xdr:from>
    <xdr:to>
      <xdr:col>4</xdr:col>
      <xdr:colOff>1117600</xdr:colOff>
      <xdr:row>35</xdr:row>
      <xdr:rowOff>49896</xdr:rowOff>
    </xdr:to>
    <xdr:cxnSp macro="">
      <xdr:nvCxnSpPr>
        <xdr:cNvPr id="111" name="直線コネクタ 110"/>
        <xdr:cNvCxnSpPr/>
      </xdr:nvCxnSpPr>
      <xdr:spPr bwMode="auto">
        <a:xfrm>
          <a:off x="5003800" y="6633173"/>
          <a:ext cx="647700" cy="27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48408</xdr:rowOff>
    </xdr:from>
    <xdr:ext cx="762000" cy="259045"/>
    <xdr:sp macro="" textlink="">
      <xdr:nvSpPr>
        <xdr:cNvPr id="112" name="人口1人当たり決算額の推移平均値テキスト445"/>
        <xdr:cNvSpPr txBox="1"/>
      </xdr:nvSpPr>
      <xdr:spPr>
        <a:xfrm>
          <a:off x="5740400" y="6658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286889</xdr:rowOff>
    </xdr:from>
    <xdr:to>
      <xdr:col>4</xdr:col>
      <xdr:colOff>469900</xdr:colOff>
      <xdr:row>35</xdr:row>
      <xdr:rowOff>22823</xdr:rowOff>
    </xdr:to>
    <xdr:cxnSp macro="">
      <xdr:nvCxnSpPr>
        <xdr:cNvPr id="114" name="直線コネクタ 113"/>
        <xdr:cNvCxnSpPr/>
      </xdr:nvCxnSpPr>
      <xdr:spPr bwMode="auto">
        <a:xfrm>
          <a:off x="4305300" y="6554339"/>
          <a:ext cx="698500" cy="7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73586</xdr:rowOff>
    </xdr:from>
    <xdr:ext cx="736600" cy="259045"/>
    <xdr:sp macro="" textlink="">
      <xdr:nvSpPr>
        <xdr:cNvPr id="116" name="テキスト ボックス 115"/>
        <xdr:cNvSpPr txBox="1"/>
      </xdr:nvSpPr>
      <xdr:spPr>
        <a:xfrm>
          <a:off x="4622800" y="668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168638</xdr:rowOff>
    </xdr:from>
    <xdr:to>
      <xdr:col>3</xdr:col>
      <xdr:colOff>904875</xdr:colOff>
      <xdr:row>34</xdr:row>
      <xdr:rowOff>286889</xdr:rowOff>
    </xdr:to>
    <xdr:cxnSp macro="">
      <xdr:nvCxnSpPr>
        <xdr:cNvPr id="117" name="直線コネクタ 116"/>
        <xdr:cNvCxnSpPr/>
      </xdr:nvCxnSpPr>
      <xdr:spPr bwMode="auto">
        <a:xfrm>
          <a:off x="3606800" y="6436088"/>
          <a:ext cx="698500" cy="11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150448</xdr:rowOff>
    </xdr:from>
    <xdr:to>
      <xdr:col>3</xdr:col>
      <xdr:colOff>206375</xdr:colOff>
      <xdr:row>34</xdr:row>
      <xdr:rowOff>168638</xdr:rowOff>
    </xdr:to>
    <xdr:cxnSp macro="">
      <xdr:nvCxnSpPr>
        <xdr:cNvPr id="120" name="直線コネクタ 119"/>
        <xdr:cNvCxnSpPr/>
      </xdr:nvCxnSpPr>
      <xdr:spPr bwMode="auto">
        <a:xfrm>
          <a:off x="2908300" y="6417898"/>
          <a:ext cx="698500" cy="18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80502</xdr:rowOff>
    </xdr:from>
    <xdr:ext cx="762000" cy="259045"/>
    <xdr:sp macro="" textlink="">
      <xdr:nvSpPr>
        <xdr:cNvPr id="124" name="テキスト ボックス 123"/>
        <xdr:cNvSpPr txBox="1"/>
      </xdr:nvSpPr>
      <xdr:spPr>
        <a:xfrm>
          <a:off x="25273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341996</xdr:rowOff>
    </xdr:from>
    <xdr:to>
      <xdr:col>5</xdr:col>
      <xdr:colOff>34925</xdr:colOff>
      <xdr:row>35</xdr:row>
      <xdr:rowOff>100696</xdr:rowOff>
    </xdr:to>
    <xdr:sp macro="" textlink="">
      <xdr:nvSpPr>
        <xdr:cNvPr id="130" name="円/楕円 129"/>
        <xdr:cNvSpPr/>
      </xdr:nvSpPr>
      <xdr:spPr bwMode="auto">
        <a:xfrm>
          <a:off x="5600700" y="6609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187073</xdr:rowOff>
    </xdr:from>
    <xdr:ext cx="762000" cy="259045"/>
    <xdr:sp macro="" textlink="">
      <xdr:nvSpPr>
        <xdr:cNvPr id="131" name="人口1人当たり決算額の推移該当値テキスト445"/>
        <xdr:cNvSpPr txBox="1"/>
      </xdr:nvSpPr>
      <xdr:spPr>
        <a:xfrm>
          <a:off x="5740400" y="645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19,111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314923</xdr:rowOff>
    </xdr:from>
    <xdr:to>
      <xdr:col>4</xdr:col>
      <xdr:colOff>520700</xdr:colOff>
      <xdr:row>35</xdr:row>
      <xdr:rowOff>73623</xdr:rowOff>
    </xdr:to>
    <xdr:sp macro="" textlink="">
      <xdr:nvSpPr>
        <xdr:cNvPr id="132" name="円/楕円 131"/>
        <xdr:cNvSpPr/>
      </xdr:nvSpPr>
      <xdr:spPr bwMode="auto">
        <a:xfrm>
          <a:off x="4953000" y="658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83801</xdr:rowOff>
    </xdr:from>
    <xdr:ext cx="736600" cy="259045"/>
    <xdr:sp macro="" textlink="">
      <xdr:nvSpPr>
        <xdr:cNvPr id="133" name="テキスト ボックス 132"/>
        <xdr:cNvSpPr txBox="1"/>
      </xdr:nvSpPr>
      <xdr:spPr>
        <a:xfrm>
          <a:off x="4622800" y="6351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236089</xdr:rowOff>
    </xdr:from>
    <xdr:to>
      <xdr:col>3</xdr:col>
      <xdr:colOff>955675</xdr:colOff>
      <xdr:row>34</xdr:row>
      <xdr:rowOff>337689</xdr:rowOff>
    </xdr:to>
    <xdr:sp macro="" textlink="">
      <xdr:nvSpPr>
        <xdr:cNvPr id="134" name="円/楕円 133"/>
        <xdr:cNvSpPr/>
      </xdr:nvSpPr>
      <xdr:spPr bwMode="auto">
        <a:xfrm>
          <a:off x="4254500" y="6503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4966</xdr:rowOff>
    </xdr:from>
    <xdr:ext cx="762000" cy="259045"/>
    <xdr:sp macro="" textlink="">
      <xdr:nvSpPr>
        <xdr:cNvPr id="135" name="テキスト ボックス 134"/>
        <xdr:cNvSpPr txBox="1"/>
      </xdr:nvSpPr>
      <xdr:spPr>
        <a:xfrm>
          <a:off x="3924300" y="627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117838</xdr:rowOff>
    </xdr:from>
    <xdr:to>
      <xdr:col>3</xdr:col>
      <xdr:colOff>257175</xdr:colOff>
      <xdr:row>34</xdr:row>
      <xdr:rowOff>219438</xdr:rowOff>
    </xdr:to>
    <xdr:sp macro="" textlink="">
      <xdr:nvSpPr>
        <xdr:cNvPr id="136" name="円/楕円 135"/>
        <xdr:cNvSpPr/>
      </xdr:nvSpPr>
      <xdr:spPr bwMode="auto">
        <a:xfrm>
          <a:off x="3556000" y="638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229615</xdr:rowOff>
    </xdr:from>
    <xdr:ext cx="762000" cy="259045"/>
    <xdr:sp macro="" textlink="">
      <xdr:nvSpPr>
        <xdr:cNvPr id="137" name="テキスト ボックス 136"/>
        <xdr:cNvSpPr txBox="1"/>
      </xdr:nvSpPr>
      <xdr:spPr>
        <a:xfrm>
          <a:off x="3225800" y="61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25,975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99648</xdr:rowOff>
    </xdr:from>
    <xdr:to>
      <xdr:col>2</xdr:col>
      <xdr:colOff>692150</xdr:colOff>
      <xdr:row>34</xdr:row>
      <xdr:rowOff>201248</xdr:rowOff>
    </xdr:to>
    <xdr:sp macro="" textlink="">
      <xdr:nvSpPr>
        <xdr:cNvPr id="138" name="円/楕円 137"/>
        <xdr:cNvSpPr/>
      </xdr:nvSpPr>
      <xdr:spPr bwMode="auto">
        <a:xfrm>
          <a:off x="2857500" y="636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186025</xdr:rowOff>
    </xdr:from>
    <xdr:ext cx="762000" cy="259045"/>
    <xdr:sp macro="" textlink="">
      <xdr:nvSpPr>
        <xdr:cNvPr id="139" name="テキスト ボックス 138"/>
        <xdr:cNvSpPr txBox="1"/>
      </xdr:nvSpPr>
      <xdr:spPr>
        <a:xfrm>
          <a:off x="2527300" y="645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今後予定されているごみ処理施設の更新や統合小学校建設など大規模な財政需要に備えるため、積み増しをしてきた結果、増加している。実質収支額は、前年度に引き続き黒字であったが、実質収支比率は前年度と比較して</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ポイントの減となっている。また、実質単年度収支は単年度収支の減少が大きかったため、前年度と比較して</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ポイント減少し赤字となった。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一般会計及び各特別会計、水道事業会計の全会計において実質収支額及び資金剰余額に赤字額はなく黒字決算であった。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元利償還金等については、前年度比</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百万円の増と増加傾向にあるものの、本市においては、合併特例債や臨時財政対策債など基準財政需要額算入率の高い有利な起債の借入に特化したことにより算入公債費等の額が前年度比</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百万円増加した結果、実質公債費比率の分子となる額が前年度比</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将来負担比率の分子額については、前年度比</a:t>
          </a:r>
          <a:r>
            <a:rPr kumimoji="1" lang="en-US" altLang="ja-JP" sz="1400">
              <a:latin typeface="ＭＳ ゴシック" pitchFamily="49" charset="-128"/>
              <a:ea typeface="ＭＳ ゴシック" pitchFamily="49" charset="-128"/>
            </a:rPr>
            <a:t>1,449</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要因として将来負担額については、公営企業等繰入見込額及び支給率減少に伴う退職手当負担見込額が減少したものの、一般会計等に係る地方債の現在高が増加したことにより、前年度比</a:t>
          </a:r>
          <a:r>
            <a:rPr kumimoji="1" lang="en-US" altLang="ja-JP" sz="1400">
              <a:latin typeface="ＭＳ ゴシック" pitchFamily="49" charset="-128"/>
              <a:ea typeface="ＭＳ ゴシック" pitchFamily="49" charset="-128"/>
            </a:rPr>
            <a:t>769</a:t>
          </a:r>
          <a:r>
            <a:rPr kumimoji="1" lang="ja-JP" altLang="en-US" sz="1400">
              <a:latin typeface="ＭＳ ゴシック" pitchFamily="49" charset="-128"/>
              <a:ea typeface="ＭＳ ゴシック" pitchFamily="49" charset="-128"/>
            </a:rPr>
            <a:t>百万円の増となった。一方、充当可能財源等の増については、公共施設整備基金及び財政調整基金等の積み増しによる充当可能基金の増や、合併特例債等の有利な起債を活用したことで基準財政需要額算入見込額が前年度比</a:t>
          </a:r>
          <a:r>
            <a:rPr kumimoji="1" lang="en-US" altLang="ja-JP" sz="1400">
              <a:latin typeface="ＭＳ ゴシック" pitchFamily="49" charset="-128"/>
              <a:ea typeface="ＭＳ ゴシック" pitchFamily="49" charset="-128"/>
            </a:rPr>
            <a:t>1,347</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24318348</v>
      </c>
      <c r="BO4" s="379"/>
      <c r="BP4" s="379"/>
      <c r="BQ4" s="379"/>
      <c r="BR4" s="379"/>
      <c r="BS4" s="379"/>
      <c r="BT4" s="379"/>
      <c r="BU4" s="380"/>
      <c r="BV4" s="378">
        <v>22480659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v>
      </c>
      <c r="CU4" s="556"/>
      <c r="CV4" s="556"/>
      <c r="CW4" s="556"/>
      <c r="CX4" s="556"/>
      <c r="CY4" s="556"/>
      <c r="CZ4" s="556"/>
      <c r="DA4" s="557"/>
      <c r="DB4" s="555">
        <v>6.8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23092678</v>
      </c>
      <c r="BO5" s="384"/>
      <c r="BP5" s="384"/>
      <c r="BQ5" s="384"/>
      <c r="BR5" s="384"/>
      <c r="BS5" s="384"/>
      <c r="BT5" s="384"/>
      <c r="BU5" s="385"/>
      <c r="BV5" s="383">
        <v>20917866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v>
      </c>
      <c r="CU5" s="354"/>
      <c r="CV5" s="354"/>
      <c r="CW5" s="354"/>
      <c r="CX5" s="354"/>
      <c r="CY5" s="354"/>
      <c r="CZ5" s="354"/>
      <c r="DA5" s="355"/>
      <c r="DB5" s="353">
        <v>82.7</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1225670</v>
      </c>
      <c r="BO6" s="384"/>
      <c r="BP6" s="384"/>
      <c r="BQ6" s="384"/>
      <c r="BR6" s="384"/>
      <c r="BS6" s="384"/>
      <c r="BT6" s="384"/>
      <c r="BU6" s="385"/>
      <c r="BV6" s="383">
        <v>1562793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89.9</v>
      </c>
      <c r="CU6" s="530"/>
      <c r="CV6" s="530"/>
      <c r="CW6" s="530"/>
      <c r="CX6" s="530"/>
      <c r="CY6" s="530"/>
      <c r="CZ6" s="530"/>
      <c r="DA6" s="531"/>
      <c r="DB6" s="529">
        <v>88.9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559040</v>
      </c>
      <c r="BO7" s="384"/>
      <c r="BP7" s="384"/>
      <c r="BQ7" s="384"/>
      <c r="BR7" s="384"/>
      <c r="BS7" s="384"/>
      <c r="BT7" s="384"/>
      <c r="BU7" s="385"/>
      <c r="BV7" s="383">
        <v>636912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13205088</v>
      </c>
      <c r="CU7" s="384"/>
      <c r="CV7" s="384"/>
      <c r="CW7" s="384"/>
      <c r="CX7" s="384"/>
      <c r="CY7" s="384"/>
      <c r="CZ7" s="384"/>
      <c r="DA7" s="385"/>
      <c r="DB7" s="383">
        <v>13538503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666630</v>
      </c>
      <c r="BO8" s="384"/>
      <c r="BP8" s="384"/>
      <c r="BQ8" s="384"/>
      <c r="BR8" s="384"/>
      <c r="BS8" s="384"/>
      <c r="BT8" s="384"/>
      <c r="BU8" s="385"/>
      <c r="BV8" s="383">
        <v>925881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0.43</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50156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-259251</v>
      </c>
      <c r="BO9" s="384"/>
      <c r="BP9" s="384"/>
      <c r="BQ9" s="384"/>
      <c r="BR9" s="384"/>
      <c r="BS9" s="384"/>
      <c r="BT9" s="384"/>
      <c r="BU9" s="385"/>
      <c r="BV9" s="383">
        <v>-247844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13.5</v>
      </c>
      <c r="CU9" s="354"/>
      <c r="CV9" s="354"/>
      <c r="CW9" s="354"/>
      <c r="CX9" s="354"/>
      <c r="CY9" s="354"/>
      <c r="CZ9" s="354"/>
      <c r="DA9" s="355"/>
      <c r="DB9" s="353">
        <v>13.5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51054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547319</v>
      </c>
      <c r="BO10" s="384"/>
      <c r="BP10" s="384"/>
      <c r="BQ10" s="384"/>
      <c r="BR10" s="384"/>
      <c r="BS10" s="384"/>
      <c r="BT10" s="384"/>
      <c r="BU10" s="385"/>
      <c r="BV10" s="383">
        <v>598225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50789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300000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48801</v>
      </c>
      <c r="S13" s="485"/>
      <c r="T13" s="485"/>
      <c r="U13" s="485"/>
      <c r="V13" s="486"/>
      <c r="W13" s="472" t="s">
        <v>123</v>
      </c>
      <c r="X13" s="396"/>
      <c r="Y13" s="396"/>
      <c r="Z13" s="396"/>
      <c r="AA13" s="396"/>
      <c r="AB13" s="397"/>
      <c r="AC13" s="359">
        <v>8534</v>
      </c>
      <c r="AD13" s="360"/>
      <c r="AE13" s="360"/>
      <c r="AF13" s="360"/>
      <c r="AG13" s="361"/>
      <c r="AH13" s="359">
        <v>8736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-11932</v>
      </c>
      <c r="BO13" s="384"/>
      <c r="BP13" s="384"/>
      <c r="BQ13" s="384"/>
      <c r="BR13" s="384"/>
      <c r="BS13" s="384"/>
      <c r="BT13" s="384"/>
      <c r="BU13" s="385"/>
      <c r="BV13" s="383">
        <v>350381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9.1</v>
      </c>
      <c r="CU13" s="354"/>
      <c r="CV13" s="354"/>
      <c r="CW13" s="354"/>
      <c r="CX13" s="354"/>
      <c r="CY13" s="354"/>
      <c r="CZ13" s="354"/>
      <c r="DA13" s="355"/>
      <c r="DB13" s="353">
        <v>9.8000000000000007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51397</v>
      </c>
      <c r="S14" s="485"/>
      <c r="T14" s="485"/>
      <c r="U14" s="485"/>
      <c r="V14" s="486"/>
      <c r="W14" s="487"/>
      <c r="X14" s="399"/>
      <c r="Y14" s="399"/>
      <c r="Z14" s="399"/>
      <c r="AA14" s="399"/>
      <c r="AB14" s="400"/>
      <c r="AC14" s="477">
        <v>33.1</v>
      </c>
      <c r="AD14" s="478"/>
      <c r="AE14" s="478"/>
      <c r="AF14" s="478"/>
      <c r="AG14" s="479"/>
      <c r="AH14" s="477">
        <v>32.700000000000003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19.399999999999999</v>
      </c>
      <c r="CU14" s="456"/>
      <c r="CV14" s="456"/>
      <c r="CW14" s="456"/>
      <c r="CX14" s="456"/>
      <c r="CY14" s="456"/>
      <c r="CZ14" s="456"/>
      <c r="DA14" s="457"/>
      <c r="DB14" s="488">
        <v>30.8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49290</v>
      </c>
      <c r="S15" s="485"/>
      <c r="T15" s="485"/>
      <c r="U15" s="485"/>
      <c r="V15" s="486"/>
      <c r="W15" s="472" t="s">
        <v>130</v>
      </c>
      <c r="X15" s="396"/>
      <c r="Y15" s="396"/>
      <c r="Z15" s="396"/>
      <c r="AA15" s="396"/>
      <c r="AB15" s="397"/>
      <c r="AC15" s="359">
        <v>5340</v>
      </c>
      <c r="AD15" s="360"/>
      <c r="AE15" s="360"/>
      <c r="AF15" s="360"/>
      <c r="AG15" s="361"/>
      <c r="AH15" s="359">
        <v>5829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4301085</v>
      </c>
      <c r="BO15" s="379"/>
      <c r="BP15" s="379"/>
      <c r="BQ15" s="379"/>
      <c r="BR15" s="379"/>
      <c r="BS15" s="379"/>
      <c r="BT15" s="379"/>
      <c r="BU15" s="380"/>
      <c r="BV15" s="378">
        <v>4296135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20.7</v>
      </c>
      <c r="AD16" s="478"/>
      <c r="AE16" s="478"/>
      <c r="AF16" s="478"/>
      <c r="AG16" s="479"/>
      <c r="AH16" s="477">
        <v>21.8</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9925776</v>
      </c>
      <c r="BO16" s="384"/>
      <c r="BP16" s="384"/>
      <c r="BQ16" s="384"/>
      <c r="BR16" s="384"/>
      <c r="BS16" s="384"/>
      <c r="BT16" s="384"/>
      <c r="BU16" s="385"/>
      <c r="BV16" s="383">
        <v>9997499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11922</v>
      </c>
      <c r="AD17" s="360"/>
      <c r="AE17" s="360"/>
      <c r="AF17" s="360"/>
      <c r="AG17" s="361"/>
      <c r="AH17" s="359">
        <v>12098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5445552</v>
      </c>
      <c r="BO17" s="384"/>
      <c r="BP17" s="384"/>
      <c r="BQ17" s="384"/>
      <c r="BR17" s="384"/>
      <c r="BS17" s="384"/>
      <c r="BT17" s="384"/>
      <c r="BU17" s="385"/>
      <c r="BV17" s="383">
        <v>5481304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207.61</v>
      </c>
      <c r="M18" s="448"/>
      <c r="N18" s="448"/>
      <c r="O18" s="448"/>
      <c r="P18" s="448"/>
      <c r="Q18" s="448"/>
      <c r="R18" s="449"/>
      <c r="S18" s="449"/>
      <c r="T18" s="449"/>
      <c r="U18" s="449"/>
      <c r="V18" s="450"/>
      <c r="W18" s="464"/>
      <c r="X18" s="465"/>
      <c r="Y18" s="465"/>
      <c r="Z18" s="465"/>
      <c r="AA18" s="465"/>
      <c r="AB18" s="473"/>
      <c r="AC18" s="347">
        <v>46.2</v>
      </c>
      <c r="AD18" s="348"/>
      <c r="AE18" s="348"/>
      <c r="AF18" s="348"/>
      <c r="AG18" s="451"/>
      <c r="AH18" s="347">
        <v>45.3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11169720</v>
      </c>
      <c r="BO18" s="384"/>
      <c r="BP18" s="384"/>
      <c r="BQ18" s="384"/>
      <c r="BR18" s="384"/>
      <c r="BS18" s="384"/>
      <c r="BT18" s="384"/>
      <c r="BU18" s="385"/>
      <c r="BV18" s="383">
        <v>11145544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242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15893385</v>
      </c>
      <c r="BO19" s="384"/>
      <c r="BP19" s="384"/>
      <c r="BQ19" s="384"/>
      <c r="BR19" s="384"/>
      <c r="BS19" s="384"/>
      <c r="BT19" s="384"/>
      <c r="BU19" s="385"/>
      <c r="BV19" s="383">
        <v>16236970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16810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21750416</v>
      </c>
      <c r="BO23" s="384"/>
      <c r="BP23" s="384"/>
      <c r="BQ23" s="384"/>
      <c r="BR23" s="384"/>
      <c r="BS23" s="384"/>
      <c r="BT23" s="384"/>
      <c r="BU23" s="385"/>
      <c r="BV23" s="383">
        <v>20453543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7450</v>
      </c>
      <c r="R24" s="360"/>
      <c r="S24" s="360"/>
      <c r="T24" s="360"/>
      <c r="U24" s="360"/>
      <c r="V24" s="361"/>
      <c r="W24" s="425"/>
      <c r="X24" s="416"/>
      <c r="Y24" s="417"/>
      <c r="Z24" s="356" t="s">
        <v>154</v>
      </c>
      <c r="AA24" s="357"/>
      <c r="AB24" s="357"/>
      <c r="AC24" s="357"/>
      <c r="AD24" s="357"/>
      <c r="AE24" s="357"/>
      <c r="AF24" s="357"/>
      <c r="AG24" s="358"/>
      <c r="AH24" s="359">
        <v>324</v>
      </c>
      <c r="AI24" s="360"/>
      <c r="AJ24" s="360"/>
      <c r="AK24" s="360"/>
      <c r="AL24" s="361"/>
      <c r="AM24" s="359">
        <v>986904</v>
      </c>
      <c r="AN24" s="360"/>
      <c r="AO24" s="360"/>
      <c r="AP24" s="360"/>
      <c r="AQ24" s="360"/>
      <c r="AR24" s="361"/>
      <c r="AS24" s="359">
        <v>3046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14854417</v>
      </c>
      <c r="BO24" s="384"/>
      <c r="BP24" s="384"/>
      <c r="BQ24" s="384"/>
      <c r="BR24" s="384"/>
      <c r="BS24" s="384"/>
      <c r="BT24" s="384"/>
      <c r="BU24" s="385"/>
      <c r="BV24" s="383">
        <v>14943652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5710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164189</v>
      </c>
      <c r="BO25" s="379"/>
      <c r="BP25" s="379"/>
      <c r="BQ25" s="379"/>
      <c r="BR25" s="379"/>
      <c r="BS25" s="379"/>
      <c r="BT25" s="379"/>
      <c r="BU25" s="380"/>
      <c r="BV25" s="378">
        <v>99887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5360</v>
      </c>
      <c r="R26" s="360"/>
      <c r="S26" s="360"/>
      <c r="T26" s="360"/>
      <c r="U26" s="360"/>
      <c r="V26" s="361"/>
      <c r="W26" s="425"/>
      <c r="X26" s="416"/>
      <c r="Y26" s="417"/>
      <c r="Z26" s="356" t="s">
        <v>160</v>
      </c>
      <c r="AA26" s="438"/>
      <c r="AB26" s="438"/>
      <c r="AC26" s="438"/>
      <c r="AD26" s="438"/>
      <c r="AE26" s="438"/>
      <c r="AF26" s="438"/>
      <c r="AG26" s="439"/>
      <c r="AH26" s="359">
        <v>20</v>
      </c>
      <c r="AI26" s="360"/>
      <c r="AJ26" s="360"/>
      <c r="AK26" s="360"/>
      <c r="AL26" s="361"/>
      <c r="AM26" s="359">
        <v>66100</v>
      </c>
      <c r="AN26" s="360"/>
      <c r="AO26" s="360"/>
      <c r="AP26" s="360"/>
      <c r="AQ26" s="360"/>
      <c r="AR26" s="361"/>
      <c r="AS26" s="359">
        <v>3305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3500</v>
      </c>
      <c r="R27" s="360"/>
      <c r="S27" s="360"/>
      <c r="T27" s="360"/>
      <c r="U27" s="360"/>
      <c r="V27" s="361"/>
      <c r="W27" s="425"/>
      <c r="X27" s="416"/>
      <c r="Y27" s="417"/>
      <c r="Z27" s="356" t="s">
        <v>163</v>
      </c>
      <c r="AA27" s="357"/>
      <c r="AB27" s="357"/>
      <c r="AC27" s="357"/>
      <c r="AD27" s="357"/>
      <c r="AE27" s="357"/>
      <c r="AF27" s="357"/>
      <c r="AG27" s="358"/>
      <c r="AH27" s="359">
        <v>16</v>
      </c>
      <c r="AI27" s="360"/>
      <c r="AJ27" s="360"/>
      <c r="AK27" s="360"/>
      <c r="AL27" s="361"/>
      <c r="AM27" s="359">
        <v>44864</v>
      </c>
      <c r="AN27" s="360"/>
      <c r="AO27" s="360"/>
      <c r="AP27" s="360"/>
      <c r="AQ27" s="360"/>
      <c r="AR27" s="361"/>
      <c r="AS27" s="359">
        <v>2804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480702</v>
      </c>
      <c r="BO27" s="387"/>
      <c r="BP27" s="387"/>
      <c r="BQ27" s="387"/>
      <c r="BR27" s="387"/>
      <c r="BS27" s="387"/>
      <c r="BT27" s="387"/>
      <c r="BU27" s="388"/>
      <c r="BV27" s="386">
        <v>479583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3000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4574144</v>
      </c>
      <c r="BO28" s="379"/>
      <c r="BP28" s="379"/>
      <c r="BQ28" s="379"/>
      <c r="BR28" s="379"/>
      <c r="BS28" s="379"/>
      <c r="BT28" s="379"/>
      <c r="BU28" s="380"/>
      <c r="BV28" s="378">
        <v>4326825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20</v>
      </c>
      <c r="M29" s="360"/>
      <c r="N29" s="360"/>
      <c r="O29" s="360"/>
      <c r="P29" s="361"/>
      <c r="Q29" s="359">
        <v>2800</v>
      </c>
      <c r="R29" s="360"/>
      <c r="S29" s="360"/>
      <c r="T29" s="360"/>
      <c r="U29" s="360"/>
      <c r="V29" s="361"/>
      <c r="W29" s="426"/>
      <c r="X29" s="427"/>
      <c r="Y29" s="428"/>
      <c r="Z29" s="356" t="s">
        <v>170</v>
      </c>
      <c r="AA29" s="357"/>
      <c r="AB29" s="357"/>
      <c r="AC29" s="357"/>
      <c r="AD29" s="357"/>
      <c r="AE29" s="357"/>
      <c r="AF29" s="357"/>
      <c r="AG29" s="358"/>
      <c r="AH29" s="359">
        <v>340</v>
      </c>
      <c r="AI29" s="360"/>
      <c r="AJ29" s="360"/>
      <c r="AK29" s="360"/>
      <c r="AL29" s="361"/>
      <c r="AM29" s="359">
        <v>1031768</v>
      </c>
      <c r="AN29" s="360"/>
      <c r="AO29" s="360"/>
      <c r="AP29" s="360"/>
      <c r="AQ29" s="360"/>
      <c r="AR29" s="361"/>
      <c r="AS29" s="359">
        <v>3035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1208557</v>
      </c>
      <c r="BO29" s="384"/>
      <c r="BP29" s="384"/>
      <c r="BQ29" s="384"/>
      <c r="BR29" s="384"/>
      <c r="BS29" s="384"/>
      <c r="BT29" s="384"/>
      <c r="BU29" s="385"/>
      <c r="BV29" s="383">
        <v>1205908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8959362</v>
      </c>
      <c r="BO30" s="387"/>
      <c r="BP30" s="387"/>
      <c r="BQ30" s="387"/>
      <c r="BR30" s="387"/>
      <c r="BS30" s="387"/>
      <c r="BT30" s="387"/>
      <c r="BU30" s="388"/>
      <c r="BV30" s="386">
        <v>8651773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大洗、鉾田、水戸環境組合（一般会計）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鉾田市健康づくり財団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鹿行広域事務組合（一般会計）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鹿行広域事務組合（養護老人ホーム事業特別会計）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鹿行広域事務組合（消防特別会計）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鹿行広域事務組合（火葬場事業特別会計）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鹿行広域事務組合（審査会事業特別会計）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茨城県市町村総合事務組合（一般会計）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茨城県市町村総合事務組合（県民交通災害共済事業特別会計）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茨城租税債権管理機構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茨城県後期高齢者医療広域連合（一般会計）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82" t="s">
        <v>24</v>
      </c>
      <c r="C41" s="1183"/>
      <c r="D41" s="81"/>
      <c r="E41" s="1184" t="s">
        <v>25</v>
      </c>
      <c r="F41" s="1184"/>
      <c r="G41" s="1184"/>
      <c r="H41" s="1185"/>
      <c r="I41" s="82">
        <v>20128</v>
      </c>
      <c r="J41" s="83">
        <v>20506</v>
      </c>
      <c r="K41" s="83">
        <v>20174</v>
      </c>
      <c r="L41" s="83">
        <v>20454</v>
      </c>
      <c r="M41" s="84">
        <v>21750</v>
      </c>
    </row>
    <row r="42" spans="2:13" ht="27.75" customHeight="1" x14ac:dyDescent="0.15">
      <c r="B42" s="1172"/>
      <c r="C42" s="1173"/>
      <c r="D42" s="85"/>
      <c r="E42" s="1176" t="s">
        <v>26</v>
      </c>
      <c r="F42" s="1176"/>
      <c r="G42" s="1176"/>
      <c r="H42" s="1177"/>
      <c r="I42" s="86" t="s">
        <v>484</v>
      </c>
      <c r="J42" s="87" t="s">
        <v>484</v>
      </c>
      <c r="K42" s="87" t="s">
        <v>484</v>
      </c>
      <c r="L42" s="87" t="s">
        <v>484</v>
      </c>
      <c r="M42" s="88" t="s">
        <v>484</v>
      </c>
    </row>
    <row r="43" spans="2:13" ht="27.75" customHeight="1" x14ac:dyDescent="0.15">
      <c r="B43" s="1172"/>
      <c r="C43" s="1173"/>
      <c r="D43" s="85"/>
      <c r="E43" s="1176" t="s">
        <v>27</v>
      </c>
      <c r="F43" s="1176"/>
      <c r="G43" s="1176"/>
      <c r="H43" s="1177"/>
      <c r="I43" s="86">
        <v>9362</v>
      </c>
      <c r="J43" s="87">
        <v>9679</v>
      </c>
      <c r="K43" s="87">
        <v>9819</v>
      </c>
      <c r="L43" s="87">
        <v>9654</v>
      </c>
      <c r="M43" s="88">
        <v>9376</v>
      </c>
    </row>
    <row r="44" spans="2:13" ht="27.75" customHeight="1" x14ac:dyDescent="0.15">
      <c r="B44" s="1172"/>
      <c r="C44" s="1173"/>
      <c r="D44" s="85"/>
      <c r="E44" s="1176" t="s">
        <v>28</v>
      </c>
      <c r="F44" s="1176"/>
      <c r="G44" s="1176"/>
      <c r="H44" s="1177"/>
      <c r="I44" s="86">
        <v>217</v>
      </c>
      <c r="J44" s="87">
        <v>138</v>
      </c>
      <c r="K44" s="87">
        <v>121</v>
      </c>
      <c r="L44" s="87">
        <v>172</v>
      </c>
      <c r="M44" s="88">
        <v>216</v>
      </c>
    </row>
    <row r="45" spans="2:13" ht="27.75" customHeight="1" x14ac:dyDescent="0.15">
      <c r="B45" s="1172"/>
      <c r="C45" s="1173"/>
      <c r="D45" s="85"/>
      <c r="E45" s="1176" t="s">
        <v>29</v>
      </c>
      <c r="F45" s="1176"/>
      <c r="G45" s="1176"/>
      <c r="H45" s="1177"/>
      <c r="I45" s="86">
        <v>4344</v>
      </c>
      <c r="J45" s="87">
        <v>4182</v>
      </c>
      <c r="K45" s="87">
        <v>4075</v>
      </c>
      <c r="L45" s="87">
        <v>4049</v>
      </c>
      <c r="M45" s="88">
        <v>3757</v>
      </c>
    </row>
    <row r="46" spans="2:13" ht="27.75" customHeight="1" x14ac:dyDescent="0.15">
      <c r="B46" s="1172"/>
      <c r="C46" s="1173"/>
      <c r="D46" s="85"/>
      <c r="E46" s="1176" t="s">
        <v>30</v>
      </c>
      <c r="F46" s="1176"/>
      <c r="G46" s="1176"/>
      <c r="H46" s="1177"/>
      <c r="I46" s="86">
        <v>5</v>
      </c>
      <c r="J46" s="87">
        <v>4</v>
      </c>
      <c r="K46" s="87">
        <v>1</v>
      </c>
      <c r="L46" s="87">
        <v>3</v>
      </c>
      <c r="M46" s="88">
        <v>2</v>
      </c>
    </row>
    <row r="47" spans="2:13" ht="27.75" customHeight="1" x14ac:dyDescent="0.15">
      <c r="B47" s="1172"/>
      <c r="C47" s="1173"/>
      <c r="D47" s="85"/>
      <c r="E47" s="1176" t="s">
        <v>31</v>
      </c>
      <c r="F47" s="1176"/>
      <c r="G47" s="1176"/>
      <c r="H47" s="1177"/>
      <c r="I47" s="86" t="s">
        <v>484</v>
      </c>
      <c r="J47" s="87" t="s">
        <v>484</v>
      </c>
      <c r="K47" s="87" t="s">
        <v>484</v>
      </c>
      <c r="L47" s="87" t="s">
        <v>484</v>
      </c>
      <c r="M47" s="88" t="s">
        <v>484</v>
      </c>
    </row>
    <row r="48" spans="2:13" ht="27.75" customHeight="1" x14ac:dyDescent="0.15">
      <c r="B48" s="1174"/>
      <c r="C48" s="1175"/>
      <c r="D48" s="85"/>
      <c r="E48" s="1176" t="s">
        <v>32</v>
      </c>
      <c r="F48" s="1176"/>
      <c r="G48" s="1176"/>
      <c r="H48" s="1177"/>
      <c r="I48" s="86" t="s">
        <v>484</v>
      </c>
      <c r="J48" s="87" t="s">
        <v>484</v>
      </c>
      <c r="K48" s="87" t="s">
        <v>484</v>
      </c>
      <c r="L48" s="87" t="s">
        <v>484</v>
      </c>
      <c r="M48" s="88" t="s">
        <v>484</v>
      </c>
    </row>
    <row r="49" spans="2:13" ht="27.75" customHeight="1" x14ac:dyDescent="0.15">
      <c r="B49" s="1170" t="s">
        <v>33</v>
      </c>
      <c r="C49" s="1171"/>
      <c r="D49" s="89"/>
      <c r="E49" s="1176" t="s">
        <v>34</v>
      </c>
      <c r="F49" s="1176"/>
      <c r="G49" s="1176"/>
      <c r="H49" s="1177"/>
      <c r="I49" s="86">
        <v>7466</v>
      </c>
      <c r="J49" s="87">
        <v>9502</v>
      </c>
      <c r="K49" s="87">
        <v>10964</v>
      </c>
      <c r="L49" s="87">
        <v>12454</v>
      </c>
      <c r="M49" s="88">
        <v>13157</v>
      </c>
    </row>
    <row r="50" spans="2:13" ht="27.75" customHeight="1" x14ac:dyDescent="0.15">
      <c r="B50" s="1172"/>
      <c r="C50" s="1173"/>
      <c r="D50" s="85"/>
      <c r="E50" s="1176" t="s">
        <v>35</v>
      </c>
      <c r="F50" s="1176"/>
      <c r="G50" s="1176"/>
      <c r="H50" s="1177"/>
      <c r="I50" s="86">
        <v>168</v>
      </c>
      <c r="J50" s="87">
        <v>402</v>
      </c>
      <c r="K50" s="87">
        <v>447</v>
      </c>
      <c r="L50" s="87">
        <v>576</v>
      </c>
      <c r="M50" s="88">
        <v>746</v>
      </c>
    </row>
    <row r="51" spans="2:13" ht="27.75" customHeight="1" x14ac:dyDescent="0.15">
      <c r="B51" s="1174"/>
      <c r="C51" s="1175"/>
      <c r="D51" s="85"/>
      <c r="E51" s="1176" t="s">
        <v>36</v>
      </c>
      <c r="F51" s="1176"/>
      <c r="G51" s="1176"/>
      <c r="H51" s="1177"/>
      <c r="I51" s="86">
        <v>15824</v>
      </c>
      <c r="J51" s="87">
        <v>16677</v>
      </c>
      <c r="K51" s="87">
        <v>17130</v>
      </c>
      <c r="L51" s="87">
        <v>17623</v>
      </c>
      <c r="M51" s="88">
        <v>18970</v>
      </c>
    </row>
    <row r="52" spans="2:13" ht="27.75" customHeight="1" thickBot="1" x14ac:dyDescent="0.2">
      <c r="B52" s="1178" t="s">
        <v>37</v>
      </c>
      <c r="C52" s="1179"/>
      <c r="D52" s="90"/>
      <c r="E52" s="1180" t="s">
        <v>38</v>
      </c>
      <c r="F52" s="1180"/>
      <c r="G52" s="1180"/>
      <c r="H52" s="1181"/>
      <c r="I52" s="91">
        <v>10599</v>
      </c>
      <c r="J52" s="92">
        <v>7928</v>
      </c>
      <c r="K52" s="92">
        <v>5650</v>
      </c>
      <c r="L52" s="92">
        <v>3678</v>
      </c>
      <c r="M52" s="93">
        <v>2229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37946</v>
      </c>
      <c r="E3" s="116"/>
      <c r="F3" s="117">
        <v>66876</v>
      </c>
      <c r="G3" s="118"/>
      <c r="H3" s="119"/>
    </row>
    <row r="4" spans="1:8" x14ac:dyDescent="0.15">
      <c r="A4" s="120"/>
      <c r="B4" s="121"/>
      <c r="C4" s="122"/>
      <c r="D4" s="123">
        <v>25269</v>
      </c>
      <c r="E4" s="124"/>
      <c r="F4" s="125">
        <v>36310</v>
      </c>
      <c r="G4" s="126"/>
      <c r="H4" s="127"/>
    </row>
    <row r="5" spans="1:8" x14ac:dyDescent="0.15">
      <c r="A5" s="108" t="s">
        <v>516</v>
      </c>
      <c r="B5" s="113"/>
      <c r="C5" s="114"/>
      <c r="D5" s="115">
        <v>61079</v>
      </c>
      <c r="E5" s="116"/>
      <c r="F5" s="117">
        <v>51704</v>
      </c>
      <c r="G5" s="118"/>
      <c r="H5" s="119"/>
    </row>
    <row r="6" spans="1:8" x14ac:dyDescent="0.15">
      <c r="A6" s="120"/>
      <c r="B6" s="121"/>
      <c r="C6" s="122"/>
      <c r="D6" s="123">
        <v>40427</v>
      </c>
      <c r="E6" s="124"/>
      <c r="F6" s="125">
        <v>26896</v>
      </c>
      <c r="G6" s="126"/>
      <c r="H6" s="127"/>
    </row>
    <row r="7" spans="1:8" x14ac:dyDescent="0.15">
      <c r="A7" s="108" t="s">
        <v>517</v>
      </c>
      <c r="B7" s="113"/>
      <c r="C7" s="114"/>
      <c r="D7" s="115">
        <v>33486</v>
      </c>
      <c r="E7" s="116"/>
      <c r="F7" s="117">
        <v>52678</v>
      </c>
      <c r="G7" s="118"/>
      <c r="H7" s="119"/>
    </row>
    <row r="8" spans="1:8" x14ac:dyDescent="0.15">
      <c r="A8" s="120"/>
      <c r="B8" s="121"/>
      <c r="C8" s="122"/>
      <c r="D8" s="123">
        <v>24517</v>
      </c>
      <c r="E8" s="124"/>
      <c r="F8" s="125">
        <v>30185</v>
      </c>
      <c r="G8" s="126"/>
      <c r="H8" s="127"/>
    </row>
    <row r="9" spans="1:8" x14ac:dyDescent="0.15">
      <c r="A9" s="108" t="s">
        <v>518</v>
      </c>
      <c r="B9" s="113"/>
      <c r="C9" s="114"/>
      <c r="D9" s="115">
        <v>55709</v>
      </c>
      <c r="E9" s="116"/>
      <c r="F9" s="117">
        <v>69560</v>
      </c>
      <c r="G9" s="118"/>
      <c r="H9" s="119"/>
    </row>
    <row r="10" spans="1:8" x14ac:dyDescent="0.15">
      <c r="A10" s="120"/>
      <c r="B10" s="121"/>
      <c r="C10" s="122"/>
      <c r="D10" s="123">
        <v>36378</v>
      </c>
      <c r="E10" s="124"/>
      <c r="F10" s="125">
        <v>35305</v>
      </c>
      <c r="G10" s="126"/>
      <c r="H10" s="127"/>
    </row>
    <row r="11" spans="1:8" x14ac:dyDescent="0.15">
      <c r="A11" s="108" t="s">
        <v>519</v>
      </c>
      <c r="B11" s="113"/>
      <c r="C11" s="114"/>
      <c r="D11" s="115">
        <v>96115</v>
      </c>
      <c r="E11" s="116"/>
      <c r="F11" s="117">
        <v>65988</v>
      </c>
      <c r="G11" s="118"/>
      <c r="H11" s="119"/>
    </row>
    <row r="12" spans="1:8" x14ac:dyDescent="0.15">
      <c r="A12" s="120"/>
      <c r="B12" s="121"/>
      <c r="C12" s="128"/>
      <c r="D12" s="123">
        <v>61773</v>
      </c>
      <c r="E12" s="124"/>
      <c r="F12" s="125">
        <v>36473</v>
      </c>
      <c r="G12" s="126"/>
      <c r="H12" s="127"/>
    </row>
    <row r="13" spans="1:8" x14ac:dyDescent="0.15">
      <c r="A13" s="108"/>
      <c r="B13" s="113"/>
      <c r="C13" s="129"/>
      <c r="D13" s="130">
        <v>56867</v>
      </c>
      <c r="E13" s="131"/>
      <c r="F13" s="132">
        <v>61361</v>
      </c>
      <c r="G13" s="133"/>
      <c r="H13" s="119"/>
    </row>
    <row r="14" spans="1:8" x14ac:dyDescent="0.15">
      <c r="A14" s="120"/>
      <c r="B14" s="121"/>
      <c r="C14" s="122"/>
      <c r="D14" s="123">
        <v>37673</v>
      </c>
      <c r="E14" s="124"/>
      <c r="F14" s="125">
        <v>33034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5.57</v>
      </c>
      <c r="C19" s="134">
        <f>ROUND(VALUE(SUBSTITUTE(実質収支比率等に係る経年分析!G$48,"▲","-")),2)</f>
        <v>7.64</v>
      </c>
      <c r="D19" s="134">
        <f>ROUND(VALUE(SUBSTITUTE(実質収支比率等に係る経年分析!H$48,"▲","-")),2)</f>
        <v>8.86</v>
      </c>
      <c r="E19" s="134">
        <f>ROUND(VALUE(SUBSTITUTE(実質収支比率等に係る経年分析!I$48,"▲","-")),2)</f>
        <v>6.84</v>
      </c>
      <c r="F19" s="134">
        <f>ROUND(VALUE(SUBSTITUTE(実質収支比率等に係る経年分析!J$48,"▲","-")),2)</f>
        <v>5.05</v>
      </c>
    </row>
    <row r="20" spans="1:11" x14ac:dyDescent="0.15">
      <c r="A20" s="134" t="s">
        <v>43</v>
      </c>
      <c r="B20" s="134">
        <f>ROUND(VALUE(SUBSTITUTE(実質収支比率等に係る経年分析!F$47,"▲","-")),2)</f>
        <v>18.809999999999999</v>
      </c>
      <c r="C20" s="134">
        <f>ROUND(VALUE(SUBSTITUTE(実質収支比率等に係る経年分析!G$47,"▲","-")),2)</f>
        <v>24.15</v>
      </c>
      <c r="D20" s="134">
        <f>ROUND(VALUE(SUBSTITUTE(実質収支比率等に係る経年分析!H$47,"▲","-")),2)</f>
        <v>28.14</v>
      </c>
      <c r="E20" s="134">
        <f>ROUND(VALUE(SUBSTITUTE(実質収支比率等に係る経年分析!I$47,"▲","-")),2)</f>
        <v>31.96</v>
      </c>
      <c r="F20" s="134">
        <f>ROUND(VALUE(SUBSTITUTE(実質収支比率等に係る経年分析!J$47,"▲","-")),2)</f>
        <v>34.64</v>
      </c>
    </row>
    <row r="21" spans="1:11" x14ac:dyDescent="0.15">
      <c r="A21" s="134" t="s">
        <v>44</v>
      </c>
      <c r="B21" s="134">
        <f>IF(ISNUMBER(VALUE(SUBSTITUTE(実質収支比率等に係る経年分析!F$49,"▲","-"))),ROUND(VALUE(SUBSTITUTE(実質収支比率等に係る経年分析!F$49,"▲","-")),2),NA())</f>
        <v>2.89</v>
      </c>
      <c r="C21" s="134">
        <f>IF(ISNUMBER(VALUE(SUBSTITUTE(実質収支比率等に係る経年分析!G$49,"▲","-"))),ROUND(VALUE(SUBSTITUTE(実質収支比率等に係る経年分析!G$49,"▲","-")),2),NA())</f>
        <v>6.88</v>
      </c>
      <c r="D21" s="134">
        <f>IF(ISNUMBER(VALUE(SUBSTITUTE(実質収支比率等に係る経年分析!H$49,"▲","-"))),ROUND(VALUE(SUBSTITUTE(実質収支比率等に係る経年分析!H$49,"▲","-")),2),NA())</f>
        <v>5.07</v>
      </c>
      <c r="E21" s="134">
        <f>IF(ISNUMBER(VALUE(SUBSTITUTE(実質収支比率等に係る経年分析!I$49,"▲","-"))),ROUND(VALUE(SUBSTITUTE(実質収支比率等に係る経年分析!I$49,"▲","-")),2),NA())</f>
        <v>2.59</v>
      </c>
      <c r="F21" s="134">
        <f>IF(ISNUMBER(VALUE(SUBSTITUTE(実質収支比率等に係る経年分析!J$49,"▲","-"))),ROUND(VALUE(SUBSTITUTE(実質収支比率等に係る経年分析!J$49,"▲","-")),2),NA())</f>
        <v>-0.09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0.93</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2.4900000000000002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1330</v>
      </c>
      <c r="E42" s="136"/>
      <c r="F42" s="136"/>
      <c r="G42" s="136">
        <f>'実質公債費比率（分子）の構造'!L$52</f>
        <v>1445</v>
      </c>
      <c r="H42" s="136"/>
      <c r="I42" s="136"/>
      <c r="J42" s="136">
        <f>'実質公債費比率（分子）の構造'!M$52</f>
        <v>1552</v>
      </c>
      <c r="K42" s="136"/>
      <c r="L42" s="136"/>
      <c r="M42" s="136">
        <f>'実質公債費比率（分子）の構造'!N$52</f>
        <v>1640</v>
      </c>
      <c r="N42" s="136"/>
      <c r="O42" s="136"/>
      <c r="P42" s="136">
        <f>'実質公債費比率（分子）の構造'!O$52</f>
        <v>1786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62</v>
      </c>
      <c r="C45" s="136"/>
      <c r="D45" s="136"/>
      <c r="E45" s="136">
        <f>'実質公債費比率（分子）の構造'!L$49</f>
        <v>65</v>
      </c>
      <c r="F45" s="136"/>
      <c r="G45" s="136"/>
      <c r="H45" s="136">
        <f>'実質公債費比率（分子）の構造'!M$49</f>
        <v>19</v>
      </c>
      <c r="I45" s="136"/>
      <c r="J45" s="136"/>
      <c r="K45" s="136">
        <f>'実質公債費比率（分子）の構造'!N$49</f>
        <v>15</v>
      </c>
      <c r="L45" s="136"/>
      <c r="M45" s="136"/>
      <c r="N45" s="136">
        <f>'実質公債費比率（分子）の構造'!O$49</f>
        <v>16</v>
      </c>
      <c r="O45" s="136"/>
      <c r="P45" s="136"/>
    </row>
    <row r="46" spans="1:16" x14ac:dyDescent="0.15">
      <c r="A46" s="136" t="s">
        <v>55</v>
      </c>
      <c r="B46" s="136">
        <f>'実質公債費比率（分子）の構造'!K$48</f>
        <v>464</v>
      </c>
      <c r="C46" s="136"/>
      <c r="D46" s="136"/>
      <c r="E46" s="136">
        <f>'実質公債費比率（分子）の構造'!L$48</f>
        <v>468</v>
      </c>
      <c r="F46" s="136"/>
      <c r="G46" s="136"/>
      <c r="H46" s="136">
        <f>'実質公債費比率（分子）の構造'!M$48</f>
        <v>468</v>
      </c>
      <c r="I46" s="136"/>
      <c r="J46" s="136"/>
      <c r="K46" s="136">
        <f>'実質公債費比率（分子）の構造'!N$48</f>
        <v>468</v>
      </c>
      <c r="L46" s="136"/>
      <c r="M46" s="136"/>
      <c r="N46" s="136">
        <f>'実質公債費比率（分子）の構造'!O$48</f>
        <v>529</v>
      </c>
      <c r="O46" s="136"/>
      <c r="P46" s="136"/>
    </row>
    <row r="47" spans="1:16" x14ac:dyDescent="0.15">
      <c r="A47" s="136" t="s">
        <v>56</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f>'実質公債費比率（分子）の構造'!O$47</f>
        <v>7</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2155</v>
      </c>
      <c r="C49" s="136"/>
      <c r="D49" s="136"/>
      <c r="E49" s="136">
        <f>'実質公債費比率（分子）の構造'!L$45</f>
        <v>2218</v>
      </c>
      <c r="F49" s="136"/>
      <c r="G49" s="136"/>
      <c r="H49" s="136">
        <f>'実質公債費比率（分子）の構造'!M$45</f>
        <v>2221</v>
      </c>
      <c r="I49" s="136"/>
      <c r="J49" s="136"/>
      <c r="K49" s="136">
        <f>'実質公債費比率（分子）の構造'!N$45</f>
        <v>2179</v>
      </c>
      <c r="L49" s="136"/>
      <c r="M49" s="136"/>
      <c r="N49" s="136">
        <f>'実質公債費比率（分子）の構造'!O$45</f>
        <v>2205</v>
      </c>
      <c r="O49" s="136"/>
      <c r="P49" s="136"/>
    </row>
    <row r="50" spans="1:16" x14ac:dyDescent="0.15">
      <c r="A50" s="136" t="s">
        <v>59</v>
      </c>
      <c r="B50" s="136" t="e">
        <f>NA()</f>
        <v>#N/A</v>
      </c>
      <c r="C50" s="136">
        <f>IF(ISNUMBER('実質公債費比率（分子）の構造'!K$53),'実質公債費比率（分子）の構造'!K$53,NA())</f>
        <v>1354</v>
      </c>
      <c r="D50" s="136" t="e">
        <f>NA()</f>
        <v>#N/A</v>
      </c>
      <c r="E50" s="136" t="e">
        <f>NA()</f>
        <v>#N/A</v>
      </c>
      <c r="F50" s="136">
        <f>IF(ISNUMBER('実質公債費比率（分子）の構造'!L$53),'実質公債費比率（分子）の構造'!L$53,NA())</f>
        <v>1309</v>
      </c>
      <c r="G50" s="136" t="e">
        <f>NA()</f>
        <v>#N/A</v>
      </c>
      <c r="H50" s="136" t="e">
        <f>NA()</f>
        <v>#N/A</v>
      </c>
      <c r="I50" s="136">
        <f>IF(ISNUMBER('実質公債費比率（分子）の構造'!M$53),'実質公債費比率（分子）の構造'!M$53,NA())</f>
        <v>1159</v>
      </c>
      <c r="J50" s="136" t="e">
        <f>NA()</f>
        <v>#N/A</v>
      </c>
      <c r="K50" s="136" t="e">
        <f>NA()</f>
        <v>#N/A</v>
      </c>
      <c r="L50" s="136">
        <f>IF(ISNUMBER('実質公債費比率（分子）の構造'!N$53),'実質公債費比率（分子）の構造'!N$53,NA())</f>
        <v>1025</v>
      </c>
      <c r="M50" s="136" t="e">
        <f>NA()</f>
        <v>#N/A</v>
      </c>
      <c r="N50" s="136" t="e">
        <f>NA()</f>
        <v>#N/A</v>
      </c>
      <c r="O50" s="136">
        <f>IF(ISNUMBER('実質公債費比率（分子）の構造'!O$53),'実質公債費比率（分子）の構造'!O$53,NA())</f>
        <v>971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15824</v>
      </c>
      <c r="E56" s="135"/>
      <c r="F56" s="135"/>
      <c r="G56" s="135">
        <f>'将来負担比率（分子）の構造'!J$51</f>
        <v>16677</v>
      </c>
      <c r="H56" s="135"/>
      <c r="I56" s="135"/>
      <c r="J56" s="135">
        <f>'将来負担比率（分子）の構造'!K$51</f>
        <v>17130</v>
      </c>
      <c r="K56" s="135"/>
      <c r="L56" s="135"/>
      <c r="M56" s="135">
        <f>'将来負担比率（分子）の構造'!L$51</f>
        <v>17623</v>
      </c>
      <c r="N56" s="135"/>
      <c r="O56" s="135"/>
      <c r="P56" s="135">
        <f>'将来負担比率（分子）の構造'!M$51</f>
        <v>18970</v>
      </c>
    </row>
    <row r="57" spans="1:16" x14ac:dyDescent="0.15">
      <c r="A57" s="135" t="s">
        <v>35</v>
      </c>
      <c r="B57" s="135"/>
      <c r="C57" s="135"/>
      <c r="D57" s="135">
        <f>'将来負担比率（分子）の構造'!I$50</f>
        <v>168</v>
      </c>
      <c r="E57" s="135"/>
      <c r="F57" s="135"/>
      <c r="G57" s="135">
        <f>'将来負担比率（分子）の構造'!J$50</f>
        <v>402</v>
      </c>
      <c r="H57" s="135"/>
      <c r="I57" s="135"/>
      <c r="J57" s="135">
        <f>'将来負担比率（分子）の構造'!K$50</f>
        <v>447</v>
      </c>
      <c r="K57" s="135"/>
      <c r="L57" s="135"/>
      <c r="M57" s="135">
        <f>'将来負担比率（分子）の構造'!L$50</f>
        <v>576</v>
      </c>
      <c r="N57" s="135"/>
      <c r="O57" s="135"/>
      <c r="P57" s="135">
        <f>'将来負担比率（分子）の構造'!M$50</f>
        <v>746</v>
      </c>
    </row>
    <row r="58" spans="1:16" x14ac:dyDescent="0.15">
      <c r="A58" s="135" t="s">
        <v>34</v>
      </c>
      <c r="B58" s="135"/>
      <c r="C58" s="135"/>
      <c r="D58" s="135">
        <f>'将来負担比率（分子）の構造'!I$49</f>
        <v>7466</v>
      </c>
      <c r="E58" s="135"/>
      <c r="F58" s="135"/>
      <c r="G58" s="135">
        <f>'将来負担比率（分子）の構造'!J$49</f>
        <v>9502</v>
      </c>
      <c r="H58" s="135"/>
      <c r="I58" s="135"/>
      <c r="J58" s="135">
        <f>'将来負担比率（分子）の構造'!K$49</f>
        <v>10964</v>
      </c>
      <c r="K58" s="135"/>
      <c r="L58" s="135"/>
      <c r="M58" s="135">
        <f>'将来負担比率（分子）の構造'!L$49</f>
        <v>12454</v>
      </c>
      <c r="N58" s="135"/>
      <c r="O58" s="135"/>
      <c r="P58" s="135">
        <f>'将来負担比率（分子）の構造'!M$49</f>
        <v>13157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v>
      </c>
      <c r="C61" s="135"/>
      <c r="D61" s="135"/>
      <c r="E61" s="135">
        <f>'将来負担比率（分子）の構造'!J$46</f>
        <v>4</v>
      </c>
      <c r="F61" s="135"/>
      <c r="G61" s="135"/>
      <c r="H61" s="135">
        <f>'将来負担比率（分子）の構造'!K$46</f>
        <v>1</v>
      </c>
      <c r="I61" s="135"/>
      <c r="J61" s="135"/>
      <c r="K61" s="135">
        <f>'将来負担比率（分子）の構造'!L$46</f>
        <v>3</v>
      </c>
      <c r="L61" s="135"/>
      <c r="M61" s="135"/>
      <c r="N61" s="135">
        <f>'将来負担比率（分子）の構造'!M$46</f>
        <v>2</v>
      </c>
      <c r="O61" s="135"/>
      <c r="P61" s="135"/>
    </row>
    <row r="62" spans="1:16" x14ac:dyDescent="0.15">
      <c r="A62" s="135" t="s">
        <v>29</v>
      </c>
      <c r="B62" s="135">
        <f>'将来負担比率（分子）の構造'!I$45</f>
        <v>4344</v>
      </c>
      <c r="C62" s="135"/>
      <c r="D62" s="135"/>
      <c r="E62" s="135">
        <f>'将来負担比率（分子）の構造'!J$45</f>
        <v>4182</v>
      </c>
      <c r="F62" s="135"/>
      <c r="G62" s="135"/>
      <c r="H62" s="135">
        <f>'将来負担比率（分子）の構造'!K$45</f>
        <v>4075</v>
      </c>
      <c r="I62" s="135"/>
      <c r="J62" s="135"/>
      <c r="K62" s="135">
        <f>'将来負担比率（分子）の構造'!L$45</f>
        <v>4049</v>
      </c>
      <c r="L62" s="135"/>
      <c r="M62" s="135"/>
      <c r="N62" s="135">
        <f>'将来負担比率（分子）の構造'!M$45</f>
        <v>3757</v>
      </c>
      <c r="O62" s="135"/>
      <c r="P62" s="135"/>
    </row>
    <row r="63" spans="1:16" x14ac:dyDescent="0.15">
      <c r="A63" s="135" t="s">
        <v>28</v>
      </c>
      <c r="B63" s="135">
        <f>'将来負担比率（分子）の構造'!I$44</f>
        <v>217</v>
      </c>
      <c r="C63" s="135"/>
      <c r="D63" s="135"/>
      <c r="E63" s="135">
        <f>'将来負担比率（分子）の構造'!J$44</f>
        <v>138</v>
      </c>
      <c r="F63" s="135"/>
      <c r="G63" s="135"/>
      <c r="H63" s="135">
        <f>'将来負担比率（分子）の構造'!K$44</f>
        <v>121</v>
      </c>
      <c r="I63" s="135"/>
      <c r="J63" s="135"/>
      <c r="K63" s="135">
        <f>'将来負担比率（分子）の構造'!L$44</f>
        <v>172</v>
      </c>
      <c r="L63" s="135"/>
      <c r="M63" s="135"/>
      <c r="N63" s="135">
        <f>'将来負担比率（分子）の構造'!M$44</f>
        <v>216</v>
      </c>
      <c r="O63" s="135"/>
      <c r="P63" s="135"/>
    </row>
    <row r="64" spans="1:16" x14ac:dyDescent="0.15">
      <c r="A64" s="135" t="s">
        <v>27</v>
      </c>
      <c r="B64" s="135">
        <f>'将来負担比率（分子）の構造'!I$43</f>
        <v>9362</v>
      </c>
      <c r="C64" s="135"/>
      <c r="D64" s="135"/>
      <c r="E64" s="135">
        <f>'将来負担比率（分子）の構造'!J$43</f>
        <v>9679</v>
      </c>
      <c r="F64" s="135"/>
      <c r="G64" s="135"/>
      <c r="H64" s="135">
        <f>'将来負担比率（分子）の構造'!K$43</f>
        <v>9819</v>
      </c>
      <c r="I64" s="135"/>
      <c r="J64" s="135"/>
      <c r="K64" s="135">
        <f>'将来負担比率（分子）の構造'!L$43</f>
        <v>9654</v>
      </c>
      <c r="L64" s="135"/>
      <c r="M64" s="135"/>
      <c r="N64" s="135">
        <f>'将来負担比率（分子）の構造'!M$43</f>
        <v>9376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20128</v>
      </c>
      <c r="C66" s="135"/>
      <c r="D66" s="135"/>
      <c r="E66" s="135">
        <f>'将来負担比率（分子）の構造'!J$41</f>
        <v>20506</v>
      </c>
      <c r="F66" s="135"/>
      <c r="G66" s="135"/>
      <c r="H66" s="135">
        <f>'将来負担比率（分子）の構造'!K$41</f>
        <v>20174</v>
      </c>
      <c r="I66" s="135"/>
      <c r="J66" s="135"/>
      <c r="K66" s="135">
        <f>'将来負担比率（分子）の構造'!L$41</f>
        <v>20454</v>
      </c>
      <c r="L66" s="135"/>
      <c r="M66" s="135"/>
      <c r="N66" s="135">
        <f>'将来負担比率（分子）の構造'!M$41</f>
        <v>21750</v>
      </c>
      <c r="O66" s="135"/>
      <c r="P66" s="135"/>
    </row>
    <row r="67" spans="1:16" x14ac:dyDescent="0.15">
      <c r="A67" s="135" t="s">
        <v>63</v>
      </c>
      <c r="B67" s="135" t="e">
        <f>NA()</f>
        <v>#N/A</v>
      </c>
      <c r="C67" s="135">
        <f>IF(ISNUMBER('将来負担比率（分子）の構造'!I$52), IF('将来負担比率（分子）の構造'!I$52 &lt; 0, 0, '将来負担比率（分子）の構造'!I$52), NA())</f>
        <v>10599</v>
      </c>
      <c r="D67" s="135" t="e">
        <f>NA()</f>
        <v>#N/A</v>
      </c>
      <c r="E67" s="135" t="e">
        <f>NA()</f>
        <v>#N/A</v>
      </c>
      <c r="F67" s="135">
        <f>IF(ISNUMBER('将来負担比率（分子）の構造'!J$52), IF('将来負担比率（分子）の構造'!J$52 &lt; 0, 0, '将来負担比率（分子）の構造'!J$52), NA())</f>
        <v>7928</v>
      </c>
      <c r="G67" s="135" t="e">
        <f>NA()</f>
        <v>#N/A</v>
      </c>
      <c r="H67" s="135" t="e">
        <f>NA()</f>
        <v>#N/A</v>
      </c>
      <c r="I67" s="135">
        <f>IF(ISNUMBER('将来負担比率（分子）の構造'!K$52), IF('将来負担比率（分子）の構造'!K$52 &lt; 0, 0, '将来負担比率（分子）の構造'!K$52), NA())</f>
        <v>5650</v>
      </c>
      <c r="J67" s="135" t="e">
        <f>NA()</f>
        <v>#N/A</v>
      </c>
      <c r="K67" s="135" t="e">
        <f>NA()</f>
        <v>#N/A</v>
      </c>
      <c r="L67" s="135">
        <f>IF(ISNUMBER('将来負担比率（分子）の構造'!L$52), IF('将来負担比率（分子）の構造'!L$52 &lt; 0, 0, '将来負担比率（分子）の構造'!L$52), NA())</f>
        <v>3678</v>
      </c>
      <c r="M67" s="135" t="e">
        <f>NA()</f>
        <v>#N/A</v>
      </c>
      <c r="N67" s="135" t="e">
        <f>NA()</f>
        <v>#N/A</v>
      </c>
      <c r="O67" s="135">
        <f>IF(ISNUMBER('将来負担比率（分子）の構造'!M$52), IF('将来負担比率（分子）の構造'!M$52 &lt; 0, 0, '将来負担比率（分子）の構造'!M$52), NA())</f>
        <v>2229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4629873</v>
      </c>
      <c r="S5" s="639"/>
      <c r="T5" s="639"/>
      <c r="U5" s="639"/>
      <c r="V5" s="639"/>
      <c r="W5" s="639"/>
      <c r="X5" s="639"/>
      <c r="Y5" s="686"/>
      <c r="Z5" s="699">
        <v>19</v>
      </c>
      <c r="AA5" s="699"/>
      <c r="AB5" s="699"/>
      <c r="AC5" s="699"/>
      <c r="AD5" s="700">
        <v>4629873</v>
      </c>
      <c r="AE5" s="700"/>
      <c r="AF5" s="700"/>
      <c r="AG5" s="700"/>
      <c r="AH5" s="700"/>
      <c r="AI5" s="700"/>
      <c r="AJ5" s="700"/>
      <c r="AK5" s="700"/>
      <c r="AL5" s="687">
        <v>37.299999999999997</v>
      </c>
      <c r="AM5" s="656"/>
      <c r="AN5" s="656"/>
      <c r="AO5" s="688"/>
      <c r="AP5" s="675" t="s">
        <v>208</v>
      </c>
      <c r="AQ5" s="676"/>
      <c r="AR5" s="676"/>
      <c r="AS5" s="676"/>
      <c r="AT5" s="676"/>
      <c r="AU5" s="676"/>
      <c r="AV5" s="676"/>
      <c r="AW5" s="676"/>
      <c r="AX5" s="676"/>
      <c r="AY5" s="676"/>
      <c r="AZ5" s="676"/>
      <c r="BA5" s="676"/>
      <c r="BB5" s="676"/>
      <c r="BC5" s="676"/>
      <c r="BD5" s="676"/>
      <c r="BE5" s="676"/>
      <c r="BF5" s="677"/>
      <c r="BG5" s="588">
        <v>4575760</v>
      </c>
      <c r="BH5" s="589"/>
      <c r="BI5" s="589"/>
      <c r="BJ5" s="589"/>
      <c r="BK5" s="589"/>
      <c r="BL5" s="589"/>
      <c r="BM5" s="589"/>
      <c r="BN5" s="590"/>
      <c r="BO5" s="641">
        <v>98.8</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271187</v>
      </c>
      <c r="S6" s="589"/>
      <c r="T6" s="589"/>
      <c r="U6" s="589"/>
      <c r="V6" s="589"/>
      <c r="W6" s="589"/>
      <c r="X6" s="589"/>
      <c r="Y6" s="590"/>
      <c r="Z6" s="641">
        <v>1.1000000000000001</v>
      </c>
      <c r="AA6" s="641"/>
      <c r="AB6" s="641"/>
      <c r="AC6" s="641"/>
      <c r="AD6" s="642">
        <v>271187</v>
      </c>
      <c r="AE6" s="642"/>
      <c r="AF6" s="642"/>
      <c r="AG6" s="642"/>
      <c r="AH6" s="642"/>
      <c r="AI6" s="642"/>
      <c r="AJ6" s="642"/>
      <c r="AK6" s="642"/>
      <c r="AL6" s="611">
        <v>2.2000000000000002</v>
      </c>
      <c r="AM6" s="643"/>
      <c r="AN6" s="643"/>
      <c r="AO6" s="644"/>
      <c r="AP6" s="585" t="s">
        <v>214</v>
      </c>
      <c r="AQ6" s="586"/>
      <c r="AR6" s="586"/>
      <c r="AS6" s="586"/>
      <c r="AT6" s="586"/>
      <c r="AU6" s="586"/>
      <c r="AV6" s="586"/>
      <c r="AW6" s="586"/>
      <c r="AX6" s="586"/>
      <c r="AY6" s="586"/>
      <c r="AZ6" s="586"/>
      <c r="BA6" s="586"/>
      <c r="BB6" s="586"/>
      <c r="BC6" s="586"/>
      <c r="BD6" s="586"/>
      <c r="BE6" s="586"/>
      <c r="BF6" s="587"/>
      <c r="BG6" s="588">
        <v>4575760</v>
      </c>
      <c r="BH6" s="589"/>
      <c r="BI6" s="589"/>
      <c r="BJ6" s="589"/>
      <c r="BK6" s="589"/>
      <c r="BL6" s="589"/>
      <c r="BM6" s="589"/>
      <c r="BN6" s="590"/>
      <c r="BO6" s="641">
        <v>98.8</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172682</v>
      </c>
      <c r="CS6" s="589"/>
      <c r="CT6" s="589"/>
      <c r="CU6" s="589"/>
      <c r="CV6" s="589"/>
      <c r="CW6" s="589"/>
      <c r="CX6" s="589"/>
      <c r="CY6" s="590"/>
      <c r="CZ6" s="641">
        <v>0.7</v>
      </c>
      <c r="DA6" s="641"/>
      <c r="DB6" s="641"/>
      <c r="DC6" s="641"/>
      <c r="DD6" s="594">
        <v>4817</v>
      </c>
      <c r="DE6" s="589"/>
      <c r="DF6" s="589"/>
      <c r="DG6" s="589"/>
      <c r="DH6" s="589"/>
      <c r="DI6" s="589"/>
      <c r="DJ6" s="589"/>
      <c r="DK6" s="589"/>
      <c r="DL6" s="589"/>
      <c r="DM6" s="589"/>
      <c r="DN6" s="589"/>
      <c r="DO6" s="589"/>
      <c r="DP6" s="590"/>
      <c r="DQ6" s="594">
        <v>172682</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7644</v>
      </c>
      <c r="S7" s="589"/>
      <c r="T7" s="589"/>
      <c r="U7" s="589"/>
      <c r="V7" s="589"/>
      <c r="W7" s="589"/>
      <c r="X7" s="589"/>
      <c r="Y7" s="590"/>
      <c r="Z7" s="641">
        <v>0</v>
      </c>
      <c r="AA7" s="641"/>
      <c r="AB7" s="641"/>
      <c r="AC7" s="641"/>
      <c r="AD7" s="642">
        <v>7644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2004828</v>
      </c>
      <c r="BH7" s="589"/>
      <c r="BI7" s="589"/>
      <c r="BJ7" s="589"/>
      <c r="BK7" s="589"/>
      <c r="BL7" s="589"/>
      <c r="BM7" s="589"/>
      <c r="BN7" s="590"/>
      <c r="BO7" s="641">
        <v>43.3</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3275051</v>
      </c>
      <c r="CS7" s="589"/>
      <c r="CT7" s="589"/>
      <c r="CU7" s="589"/>
      <c r="CV7" s="589"/>
      <c r="CW7" s="589"/>
      <c r="CX7" s="589"/>
      <c r="CY7" s="590"/>
      <c r="CZ7" s="641">
        <v>14.2</v>
      </c>
      <c r="DA7" s="641"/>
      <c r="DB7" s="641"/>
      <c r="DC7" s="641"/>
      <c r="DD7" s="594">
        <v>470865</v>
      </c>
      <c r="DE7" s="589"/>
      <c r="DF7" s="589"/>
      <c r="DG7" s="589"/>
      <c r="DH7" s="589"/>
      <c r="DI7" s="589"/>
      <c r="DJ7" s="589"/>
      <c r="DK7" s="589"/>
      <c r="DL7" s="589"/>
      <c r="DM7" s="589"/>
      <c r="DN7" s="589"/>
      <c r="DO7" s="589"/>
      <c r="DP7" s="590"/>
      <c r="DQ7" s="594">
        <v>2681697</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30542</v>
      </c>
      <c r="S8" s="589"/>
      <c r="T8" s="589"/>
      <c r="U8" s="589"/>
      <c r="V8" s="589"/>
      <c r="W8" s="589"/>
      <c r="X8" s="589"/>
      <c r="Y8" s="590"/>
      <c r="Z8" s="641">
        <v>0.1</v>
      </c>
      <c r="AA8" s="641"/>
      <c r="AB8" s="641"/>
      <c r="AC8" s="641"/>
      <c r="AD8" s="642">
        <v>30542</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76320</v>
      </c>
      <c r="BH8" s="589"/>
      <c r="BI8" s="589"/>
      <c r="BJ8" s="589"/>
      <c r="BK8" s="589"/>
      <c r="BL8" s="589"/>
      <c r="BM8" s="589"/>
      <c r="BN8" s="590"/>
      <c r="BO8" s="641">
        <v>1.6</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6963992</v>
      </c>
      <c r="CS8" s="589"/>
      <c r="CT8" s="589"/>
      <c r="CU8" s="589"/>
      <c r="CV8" s="589"/>
      <c r="CW8" s="589"/>
      <c r="CX8" s="589"/>
      <c r="CY8" s="590"/>
      <c r="CZ8" s="641">
        <v>30.2</v>
      </c>
      <c r="DA8" s="641"/>
      <c r="DB8" s="641"/>
      <c r="DC8" s="641"/>
      <c r="DD8" s="594">
        <v>10080</v>
      </c>
      <c r="DE8" s="589"/>
      <c r="DF8" s="589"/>
      <c r="DG8" s="589"/>
      <c r="DH8" s="589"/>
      <c r="DI8" s="589"/>
      <c r="DJ8" s="589"/>
      <c r="DK8" s="589"/>
      <c r="DL8" s="589"/>
      <c r="DM8" s="589"/>
      <c r="DN8" s="589"/>
      <c r="DO8" s="589"/>
      <c r="DP8" s="590"/>
      <c r="DQ8" s="594">
        <v>3712250</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18105</v>
      </c>
      <c r="S9" s="589"/>
      <c r="T9" s="589"/>
      <c r="U9" s="589"/>
      <c r="V9" s="589"/>
      <c r="W9" s="589"/>
      <c r="X9" s="589"/>
      <c r="Y9" s="590"/>
      <c r="Z9" s="641">
        <v>0.1</v>
      </c>
      <c r="AA9" s="641"/>
      <c r="AB9" s="641"/>
      <c r="AC9" s="641"/>
      <c r="AD9" s="642">
        <v>18105</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1727102</v>
      </c>
      <c r="BH9" s="589"/>
      <c r="BI9" s="589"/>
      <c r="BJ9" s="589"/>
      <c r="BK9" s="589"/>
      <c r="BL9" s="589"/>
      <c r="BM9" s="589"/>
      <c r="BN9" s="590"/>
      <c r="BO9" s="641">
        <v>37.299999999999997</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1966998</v>
      </c>
      <c r="CS9" s="589"/>
      <c r="CT9" s="589"/>
      <c r="CU9" s="589"/>
      <c r="CV9" s="589"/>
      <c r="CW9" s="589"/>
      <c r="CX9" s="589"/>
      <c r="CY9" s="590"/>
      <c r="CZ9" s="641">
        <v>8.5</v>
      </c>
      <c r="DA9" s="641"/>
      <c r="DB9" s="641"/>
      <c r="DC9" s="641"/>
      <c r="DD9" s="594">
        <v>221988</v>
      </c>
      <c r="DE9" s="589"/>
      <c r="DF9" s="589"/>
      <c r="DG9" s="589"/>
      <c r="DH9" s="589"/>
      <c r="DI9" s="589"/>
      <c r="DJ9" s="589"/>
      <c r="DK9" s="589"/>
      <c r="DL9" s="589"/>
      <c r="DM9" s="589"/>
      <c r="DN9" s="589"/>
      <c r="DO9" s="589"/>
      <c r="DP9" s="590"/>
      <c r="DQ9" s="594">
        <v>1837257</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476860</v>
      </c>
      <c r="S10" s="589"/>
      <c r="T10" s="589"/>
      <c r="U10" s="589"/>
      <c r="V10" s="589"/>
      <c r="W10" s="589"/>
      <c r="X10" s="589"/>
      <c r="Y10" s="590"/>
      <c r="Z10" s="641">
        <v>2</v>
      </c>
      <c r="AA10" s="641"/>
      <c r="AB10" s="641"/>
      <c r="AC10" s="641"/>
      <c r="AD10" s="642">
        <v>476860</v>
      </c>
      <c r="AE10" s="642"/>
      <c r="AF10" s="642"/>
      <c r="AG10" s="642"/>
      <c r="AH10" s="642"/>
      <c r="AI10" s="642"/>
      <c r="AJ10" s="642"/>
      <c r="AK10" s="642"/>
      <c r="AL10" s="611">
        <v>3.8</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73895</v>
      </c>
      <c r="BH10" s="589"/>
      <c r="BI10" s="589"/>
      <c r="BJ10" s="589"/>
      <c r="BK10" s="589"/>
      <c r="BL10" s="589"/>
      <c r="BM10" s="589"/>
      <c r="BN10" s="590"/>
      <c r="BO10" s="641">
        <v>1.6</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6716</v>
      </c>
      <c r="CS10" s="589"/>
      <c r="CT10" s="589"/>
      <c r="CU10" s="589"/>
      <c r="CV10" s="589"/>
      <c r="CW10" s="589"/>
      <c r="CX10" s="589"/>
      <c r="CY10" s="590"/>
      <c r="CZ10" s="641">
        <v>0</v>
      </c>
      <c r="DA10" s="641"/>
      <c r="DB10" s="641"/>
      <c r="DC10" s="641"/>
      <c r="DD10" s="594" t="s">
        <v>111</v>
      </c>
      <c r="DE10" s="589"/>
      <c r="DF10" s="589"/>
      <c r="DG10" s="589"/>
      <c r="DH10" s="589"/>
      <c r="DI10" s="589"/>
      <c r="DJ10" s="589"/>
      <c r="DK10" s="589"/>
      <c r="DL10" s="589"/>
      <c r="DM10" s="589"/>
      <c r="DN10" s="589"/>
      <c r="DO10" s="589"/>
      <c r="DP10" s="590"/>
      <c r="DQ10" s="594">
        <v>2173</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35214</v>
      </c>
      <c r="S11" s="589"/>
      <c r="T11" s="589"/>
      <c r="U11" s="589"/>
      <c r="V11" s="589"/>
      <c r="W11" s="589"/>
      <c r="X11" s="589"/>
      <c r="Y11" s="590"/>
      <c r="Z11" s="641">
        <v>0.1</v>
      </c>
      <c r="AA11" s="641"/>
      <c r="AB11" s="641"/>
      <c r="AC11" s="641"/>
      <c r="AD11" s="642">
        <v>35214</v>
      </c>
      <c r="AE11" s="642"/>
      <c r="AF11" s="642"/>
      <c r="AG11" s="642"/>
      <c r="AH11" s="642"/>
      <c r="AI11" s="642"/>
      <c r="AJ11" s="642"/>
      <c r="AK11" s="642"/>
      <c r="AL11" s="611">
        <v>0.3</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127511</v>
      </c>
      <c r="BH11" s="589"/>
      <c r="BI11" s="589"/>
      <c r="BJ11" s="589"/>
      <c r="BK11" s="589"/>
      <c r="BL11" s="589"/>
      <c r="BM11" s="589"/>
      <c r="BN11" s="590"/>
      <c r="BO11" s="641">
        <v>2.8</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820945</v>
      </c>
      <c r="CS11" s="589"/>
      <c r="CT11" s="589"/>
      <c r="CU11" s="589"/>
      <c r="CV11" s="589"/>
      <c r="CW11" s="589"/>
      <c r="CX11" s="589"/>
      <c r="CY11" s="590"/>
      <c r="CZ11" s="641">
        <v>3.6</v>
      </c>
      <c r="DA11" s="641"/>
      <c r="DB11" s="641"/>
      <c r="DC11" s="641"/>
      <c r="DD11" s="594">
        <v>83979</v>
      </c>
      <c r="DE11" s="589"/>
      <c r="DF11" s="589"/>
      <c r="DG11" s="589"/>
      <c r="DH11" s="589"/>
      <c r="DI11" s="589"/>
      <c r="DJ11" s="589"/>
      <c r="DK11" s="589"/>
      <c r="DL11" s="589"/>
      <c r="DM11" s="589"/>
      <c r="DN11" s="589"/>
      <c r="DO11" s="589"/>
      <c r="DP11" s="590"/>
      <c r="DQ11" s="594">
        <v>516268</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2025674</v>
      </c>
      <c r="BH12" s="589"/>
      <c r="BI12" s="589"/>
      <c r="BJ12" s="589"/>
      <c r="BK12" s="589"/>
      <c r="BL12" s="589"/>
      <c r="BM12" s="589"/>
      <c r="BN12" s="590"/>
      <c r="BO12" s="641">
        <v>43.8</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124675</v>
      </c>
      <c r="CS12" s="589"/>
      <c r="CT12" s="589"/>
      <c r="CU12" s="589"/>
      <c r="CV12" s="589"/>
      <c r="CW12" s="589"/>
      <c r="CX12" s="589"/>
      <c r="CY12" s="590"/>
      <c r="CZ12" s="641">
        <v>0.5</v>
      </c>
      <c r="DA12" s="641"/>
      <c r="DB12" s="641"/>
      <c r="DC12" s="641"/>
      <c r="DD12" s="594">
        <v>7673</v>
      </c>
      <c r="DE12" s="589"/>
      <c r="DF12" s="589"/>
      <c r="DG12" s="589"/>
      <c r="DH12" s="589"/>
      <c r="DI12" s="589"/>
      <c r="DJ12" s="589"/>
      <c r="DK12" s="589"/>
      <c r="DL12" s="589"/>
      <c r="DM12" s="589"/>
      <c r="DN12" s="589"/>
      <c r="DO12" s="589"/>
      <c r="DP12" s="590"/>
      <c r="DQ12" s="594">
        <v>89858</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30730</v>
      </c>
      <c r="S13" s="589"/>
      <c r="T13" s="589"/>
      <c r="U13" s="589"/>
      <c r="V13" s="589"/>
      <c r="W13" s="589"/>
      <c r="X13" s="589"/>
      <c r="Y13" s="590"/>
      <c r="Z13" s="641">
        <v>0.1</v>
      </c>
      <c r="AA13" s="641"/>
      <c r="AB13" s="641"/>
      <c r="AC13" s="641"/>
      <c r="AD13" s="642">
        <v>30730</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2025072</v>
      </c>
      <c r="BH13" s="589"/>
      <c r="BI13" s="589"/>
      <c r="BJ13" s="589"/>
      <c r="BK13" s="589"/>
      <c r="BL13" s="589"/>
      <c r="BM13" s="589"/>
      <c r="BN13" s="590"/>
      <c r="BO13" s="641">
        <v>43.7</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1960241</v>
      </c>
      <c r="CS13" s="589"/>
      <c r="CT13" s="589"/>
      <c r="CU13" s="589"/>
      <c r="CV13" s="589"/>
      <c r="CW13" s="589"/>
      <c r="CX13" s="589"/>
      <c r="CY13" s="590"/>
      <c r="CZ13" s="641">
        <v>8.5</v>
      </c>
      <c r="DA13" s="641"/>
      <c r="DB13" s="641"/>
      <c r="DC13" s="641"/>
      <c r="DD13" s="594">
        <v>1268963</v>
      </c>
      <c r="DE13" s="589"/>
      <c r="DF13" s="589"/>
      <c r="DG13" s="589"/>
      <c r="DH13" s="589"/>
      <c r="DI13" s="589"/>
      <c r="DJ13" s="589"/>
      <c r="DK13" s="589"/>
      <c r="DL13" s="589"/>
      <c r="DM13" s="589"/>
      <c r="DN13" s="589"/>
      <c r="DO13" s="589"/>
      <c r="DP13" s="590"/>
      <c r="DQ13" s="594">
        <v>971999</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122328</v>
      </c>
      <c r="BH14" s="589"/>
      <c r="BI14" s="589"/>
      <c r="BJ14" s="589"/>
      <c r="BK14" s="589"/>
      <c r="BL14" s="589"/>
      <c r="BM14" s="589"/>
      <c r="BN14" s="590"/>
      <c r="BO14" s="641">
        <v>2.6</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998024</v>
      </c>
      <c r="CS14" s="589"/>
      <c r="CT14" s="589"/>
      <c r="CU14" s="589"/>
      <c r="CV14" s="589"/>
      <c r="CW14" s="589"/>
      <c r="CX14" s="589"/>
      <c r="CY14" s="590"/>
      <c r="CZ14" s="641">
        <v>4.3</v>
      </c>
      <c r="DA14" s="641"/>
      <c r="DB14" s="641"/>
      <c r="DC14" s="641"/>
      <c r="DD14" s="594">
        <v>55824</v>
      </c>
      <c r="DE14" s="589"/>
      <c r="DF14" s="589"/>
      <c r="DG14" s="589"/>
      <c r="DH14" s="589"/>
      <c r="DI14" s="589"/>
      <c r="DJ14" s="589"/>
      <c r="DK14" s="589"/>
      <c r="DL14" s="589"/>
      <c r="DM14" s="589"/>
      <c r="DN14" s="589"/>
      <c r="DO14" s="589"/>
      <c r="DP14" s="590"/>
      <c r="DQ14" s="594">
        <v>942039</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16588</v>
      </c>
      <c r="S15" s="589"/>
      <c r="T15" s="589"/>
      <c r="U15" s="589"/>
      <c r="V15" s="589"/>
      <c r="W15" s="589"/>
      <c r="X15" s="589"/>
      <c r="Y15" s="590"/>
      <c r="Z15" s="641">
        <v>0.1</v>
      </c>
      <c r="AA15" s="641"/>
      <c r="AB15" s="641"/>
      <c r="AC15" s="641"/>
      <c r="AD15" s="642">
        <v>16588</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422930</v>
      </c>
      <c r="BH15" s="589"/>
      <c r="BI15" s="589"/>
      <c r="BJ15" s="589"/>
      <c r="BK15" s="589"/>
      <c r="BL15" s="589"/>
      <c r="BM15" s="589"/>
      <c r="BN15" s="590"/>
      <c r="BO15" s="641">
        <v>9.1</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4304633</v>
      </c>
      <c r="CS15" s="589"/>
      <c r="CT15" s="589"/>
      <c r="CU15" s="589"/>
      <c r="CV15" s="589"/>
      <c r="CW15" s="589"/>
      <c r="CX15" s="589"/>
      <c r="CY15" s="590"/>
      <c r="CZ15" s="641">
        <v>18.600000000000001</v>
      </c>
      <c r="DA15" s="641"/>
      <c r="DB15" s="641"/>
      <c r="DC15" s="641"/>
      <c r="DD15" s="594">
        <v>2757401</v>
      </c>
      <c r="DE15" s="589"/>
      <c r="DF15" s="589"/>
      <c r="DG15" s="589"/>
      <c r="DH15" s="589"/>
      <c r="DI15" s="589"/>
      <c r="DJ15" s="589"/>
      <c r="DK15" s="589"/>
      <c r="DL15" s="589"/>
      <c r="DM15" s="589"/>
      <c r="DN15" s="589"/>
      <c r="DO15" s="589"/>
      <c r="DP15" s="590"/>
      <c r="DQ15" s="594">
        <v>1556787</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7452210</v>
      </c>
      <c r="S16" s="589"/>
      <c r="T16" s="589"/>
      <c r="U16" s="589"/>
      <c r="V16" s="589"/>
      <c r="W16" s="589"/>
      <c r="X16" s="589"/>
      <c r="Y16" s="590"/>
      <c r="Z16" s="641">
        <v>30.6</v>
      </c>
      <c r="AA16" s="641"/>
      <c r="AB16" s="641"/>
      <c r="AC16" s="641"/>
      <c r="AD16" s="642">
        <v>6893379</v>
      </c>
      <c r="AE16" s="642"/>
      <c r="AF16" s="642"/>
      <c r="AG16" s="642"/>
      <c r="AH16" s="642"/>
      <c r="AI16" s="642"/>
      <c r="AJ16" s="642"/>
      <c r="AK16" s="642"/>
      <c r="AL16" s="611">
        <v>55.5</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283882</v>
      </c>
      <c r="CS16" s="589"/>
      <c r="CT16" s="589"/>
      <c r="CU16" s="589"/>
      <c r="CV16" s="589"/>
      <c r="CW16" s="589"/>
      <c r="CX16" s="589"/>
      <c r="CY16" s="590"/>
      <c r="CZ16" s="641">
        <v>1.2</v>
      </c>
      <c r="DA16" s="641"/>
      <c r="DB16" s="641"/>
      <c r="DC16" s="641"/>
      <c r="DD16" s="594" t="s">
        <v>111</v>
      </c>
      <c r="DE16" s="589"/>
      <c r="DF16" s="589"/>
      <c r="DG16" s="589"/>
      <c r="DH16" s="589"/>
      <c r="DI16" s="589"/>
      <c r="DJ16" s="589"/>
      <c r="DK16" s="589"/>
      <c r="DL16" s="589"/>
      <c r="DM16" s="589"/>
      <c r="DN16" s="589"/>
      <c r="DO16" s="589"/>
      <c r="DP16" s="590"/>
      <c r="DQ16" s="594">
        <v>39713</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6893379</v>
      </c>
      <c r="S17" s="589"/>
      <c r="T17" s="589"/>
      <c r="U17" s="589"/>
      <c r="V17" s="589"/>
      <c r="W17" s="589"/>
      <c r="X17" s="589"/>
      <c r="Y17" s="590"/>
      <c r="Z17" s="641">
        <v>28.3</v>
      </c>
      <c r="AA17" s="641"/>
      <c r="AB17" s="641"/>
      <c r="AC17" s="641"/>
      <c r="AD17" s="642">
        <v>6893379</v>
      </c>
      <c r="AE17" s="642"/>
      <c r="AF17" s="642"/>
      <c r="AG17" s="642"/>
      <c r="AH17" s="642"/>
      <c r="AI17" s="642"/>
      <c r="AJ17" s="642"/>
      <c r="AK17" s="642"/>
      <c r="AL17" s="611">
        <v>55.5</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2214839</v>
      </c>
      <c r="CS17" s="589"/>
      <c r="CT17" s="589"/>
      <c r="CU17" s="589"/>
      <c r="CV17" s="589"/>
      <c r="CW17" s="589"/>
      <c r="CX17" s="589"/>
      <c r="CY17" s="590"/>
      <c r="CZ17" s="641">
        <v>9.6</v>
      </c>
      <c r="DA17" s="641"/>
      <c r="DB17" s="641"/>
      <c r="DC17" s="641"/>
      <c r="DD17" s="594" t="s">
        <v>111</v>
      </c>
      <c r="DE17" s="589"/>
      <c r="DF17" s="589"/>
      <c r="DG17" s="589"/>
      <c r="DH17" s="589"/>
      <c r="DI17" s="589"/>
      <c r="DJ17" s="589"/>
      <c r="DK17" s="589"/>
      <c r="DL17" s="589"/>
      <c r="DM17" s="589"/>
      <c r="DN17" s="589"/>
      <c r="DO17" s="589"/>
      <c r="DP17" s="590"/>
      <c r="DQ17" s="594">
        <v>2149061</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402498</v>
      </c>
      <c r="S18" s="589"/>
      <c r="T18" s="589"/>
      <c r="U18" s="589"/>
      <c r="V18" s="589"/>
      <c r="W18" s="589"/>
      <c r="X18" s="589"/>
      <c r="Y18" s="590"/>
      <c r="Z18" s="641">
        <v>1.7</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156333</v>
      </c>
      <c r="S19" s="589"/>
      <c r="T19" s="589"/>
      <c r="U19" s="589"/>
      <c r="V19" s="589"/>
      <c r="W19" s="589"/>
      <c r="X19" s="589"/>
      <c r="Y19" s="590"/>
      <c r="Z19" s="641">
        <v>0.6</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54113</v>
      </c>
      <c r="BH19" s="589"/>
      <c r="BI19" s="589"/>
      <c r="BJ19" s="589"/>
      <c r="BK19" s="589"/>
      <c r="BL19" s="589"/>
      <c r="BM19" s="589"/>
      <c r="BN19" s="590"/>
      <c r="BO19" s="641">
        <v>1.2</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12968953</v>
      </c>
      <c r="S20" s="589"/>
      <c r="T20" s="589"/>
      <c r="U20" s="589"/>
      <c r="V20" s="589"/>
      <c r="W20" s="589"/>
      <c r="X20" s="589"/>
      <c r="Y20" s="590"/>
      <c r="Z20" s="641">
        <v>53.3</v>
      </c>
      <c r="AA20" s="641"/>
      <c r="AB20" s="641"/>
      <c r="AC20" s="641"/>
      <c r="AD20" s="642">
        <v>12410122</v>
      </c>
      <c r="AE20" s="642"/>
      <c r="AF20" s="642"/>
      <c r="AG20" s="642"/>
      <c r="AH20" s="642"/>
      <c r="AI20" s="642"/>
      <c r="AJ20" s="642"/>
      <c r="AK20" s="642"/>
      <c r="AL20" s="611">
        <v>99.9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54113</v>
      </c>
      <c r="BH20" s="589"/>
      <c r="BI20" s="589"/>
      <c r="BJ20" s="589"/>
      <c r="BK20" s="589"/>
      <c r="BL20" s="589"/>
      <c r="BM20" s="589"/>
      <c r="BN20" s="590"/>
      <c r="BO20" s="641">
        <v>1.2</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23092678</v>
      </c>
      <c r="CS20" s="589"/>
      <c r="CT20" s="589"/>
      <c r="CU20" s="589"/>
      <c r="CV20" s="589"/>
      <c r="CW20" s="589"/>
      <c r="CX20" s="589"/>
      <c r="CY20" s="590"/>
      <c r="CZ20" s="641">
        <v>100</v>
      </c>
      <c r="DA20" s="641"/>
      <c r="DB20" s="641"/>
      <c r="DC20" s="641"/>
      <c r="DD20" s="594">
        <v>4881590</v>
      </c>
      <c r="DE20" s="589"/>
      <c r="DF20" s="589"/>
      <c r="DG20" s="589"/>
      <c r="DH20" s="589"/>
      <c r="DI20" s="589"/>
      <c r="DJ20" s="589"/>
      <c r="DK20" s="589"/>
      <c r="DL20" s="589"/>
      <c r="DM20" s="589"/>
      <c r="DN20" s="589"/>
      <c r="DO20" s="589"/>
      <c r="DP20" s="590"/>
      <c r="DQ20" s="594">
        <v>14671784</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5471</v>
      </c>
      <c r="S21" s="589"/>
      <c r="T21" s="589"/>
      <c r="U21" s="589"/>
      <c r="V21" s="589"/>
      <c r="W21" s="589"/>
      <c r="X21" s="589"/>
      <c r="Y21" s="590"/>
      <c r="Z21" s="641">
        <v>0</v>
      </c>
      <c r="AA21" s="641"/>
      <c r="AB21" s="641"/>
      <c r="AC21" s="641"/>
      <c r="AD21" s="642">
        <v>5471</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54113</v>
      </c>
      <c r="BH21" s="589"/>
      <c r="BI21" s="589"/>
      <c r="BJ21" s="589"/>
      <c r="BK21" s="589"/>
      <c r="BL21" s="589"/>
      <c r="BM21" s="589"/>
      <c r="BN21" s="590"/>
      <c r="BO21" s="641">
        <v>1.2</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190050</v>
      </c>
      <c r="S22" s="589"/>
      <c r="T22" s="589"/>
      <c r="U22" s="589"/>
      <c r="V22" s="589"/>
      <c r="W22" s="589"/>
      <c r="X22" s="589"/>
      <c r="Y22" s="590"/>
      <c r="Z22" s="641">
        <v>0.8</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87318</v>
      </c>
      <c r="S23" s="589"/>
      <c r="T23" s="589"/>
      <c r="U23" s="589"/>
      <c r="V23" s="589"/>
      <c r="W23" s="589"/>
      <c r="X23" s="589"/>
      <c r="Y23" s="590"/>
      <c r="Z23" s="641">
        <v>0.4</v>
      </c>
      <c r="AA23" s="641"/>
      <c r="AB23" s="641"/>
      <c r="AC23" s="641"/>
      <c r="AD23" s="642">
        <v>5100</v>
      </c>
      <c r="AE23" s="642"/>
      <c r="AF23" s="642"/>
      <c r="AG23" s="642"/>
      <c r="AH23" s="642"/>
      <c r="AI23" s="642"/>
      <c r="AJ23" s="642"/>
      <c r="AK23" s="642"/>
      <c r="AL23" s="611">
        <v>0</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61492</v>
      </c>
      <c r="S24" s="589"/>
      <c r="T24" s="589"/>
      <c r="U24" s="589"/>
      <c r="V24" s="589"/>
      <c r="W24" s="589"/>
      <c r="X24" s="589"/>
      <c r="Y24" s="590"/>
      <c r="Z24" s="641">
        <v>0.3</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8977795</v>
      </c>
      <c r="CS24" s="639"/>
      <c r="CT24" s="639"/>
      <c r="CU24" s="639"/>
      <c r="CV24" s="639"/>
      <c r="CW24" s="639"/>
      <c r="CX24" s="639"/>
      <c r="CY24" s="686"/>
      <c r="CZ24" s="690">
        <v>38.9</v>
      </c>
      <c r="DA24" s="691"/>
      <c r="DB24" s="691"/>
      <c r="DC24" s="692"/>
      <c r="DD24" s="685">
        <v>6075515</v>
      </c>
      <c r="DE24" s="639"/>
      <c r="DF24" s="639"/>
      <c r="DG24" s="639"/>
      <c r="DH24" s="639"/>
      <c r="DI24" s="639"/>
      <c r="DJ24" s="639"/>
      <c r="DK24" s="686"/>
      <c r="DL24" s="685">
        <v>6037258</v>
      </c>
      <c r="DM24" s="639"/>
      <c r="DN24" s="639"/>
      <c r="DO24" s="639"/>
      <c r="DP24" s="639"/>
      <c r="DQ24" s="639"/>
      <c r="DR24" s="639"/>
      <c r="DS24" s="639"/>
      <c r="DT24" s="639"/>
      <c r="DU24" s="639"/>
      <c r="DV24" s="686"/>
      <c r="DW24" s="687">
        <v>45.4</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3294858</v>
      </c>
      <c r="S25" s="589"/>
      <c r="T25" s="589"/>
      <c r="U25" s="589"/>
      <c r="V25" s="589"/>
      <c r="W25" s="589"/>
      <c r="X25" s="589"/>
      <c r="Y25" s="590"/>
      <c r="Z25" s="641">
        <v>13.5</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2932100</v>
      </c>
      <c r="CS25" s="607"/>
      <c r="CT25" s="607"/>
      <c r="CU25" s="607"/>
      <c r="CV25" s="607"/>
      <c r="CW25" s="607"/>
      <c r="CX25" s="607"/>
      <c r="CY25" s="608"/>
      <c r="CZ25" s="591">
        <v>12.7</v>
      </c>
      <c r="DA25" s="609"/>
      <c r="DB25" s="609"/>
      <c r="DC25" s="610"/>
      <c r="DD25" s="594">
        <v>2823393</v>
      </c>
      <c r="DE25" s="607"/>
      <c r="DF25" s="607"/>
      <c r="DG25" s="607"/>
      <c r="DH25" s="607"/>
      <c r="DI25" s="607"/>
      <c r="DJ25" s="607"/>
      <c r="DK25" s="608"/>
      <c r="DL25" s="594">
        <v>2785401</v>
      </c>
      <c r="DM25" s="607"/>
      <c r="DN25" s="607"/>
      <c r="DO25" s="607"/>
      <c r="DP25" s="607"/>
      <c r="DQ25" s="607"/>
      <c r="DR25" s="607"/>
      <c r="DS25" s="607"/>
      <c r="DT25" s="607"/>
      <c r="DU25" s="607"/>
      <c r="DV25" s="608"/>
      <c r="DW25" s="611">
        <v>21</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1833198</v>
      </c>
      <c r="CS26" s="589"/>
      <c r="CT26" s="589"/>
      <c r="CU26" s="589"/>
      <c r="CV26" s="589"/>
      <c r="CW26" s="589"/>
      <c r="CX26" s="589"/>
      <c r="CY26" s="590"/>
      <c r="CZ26" s="591">
        <v>7.9</v>
      </c>
      <c r="DA26" s="609"/>
      <c r="DB26" s="609"/>
      <c r="DC26" s="610"/>
      <c r="DD26" s="594">
        <v>1756439</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1482703</v>
      </c>
      <c r="S27" s="589"/>
      <c r="T27" s="589"/>
      <c r="U27" s="589"/>
      <c r="V27" s="589"/>
      <c r="W27" s="589"/>
      <c r="X27" s="589"/>
      <c r="Y27" s="590"/>
      <c r="Z27" s="641">
        <v>6.1</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4629873</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3831143</v>
      </c>
      <c r="CS27" s="607"/>
      <c r="CT27" s="607"/>
      <c r="CU27" s="607"/>
      <c r="CV27" s="607"/>
      <c r="CW27" s="607"/>
      <c r="CX27" s="607"/>
      <c r="CY27" s="608"/>
      <c r="CZ27" s="591">
        <v>16.600000000000001</v>
      </c>
      <c r="DA27" s="609"/>
      <c r="DB27" s="609"/>
      <c r="DC27" s="610"/>
      <c r="DD27" s="594">
        <v>1103348</v>
      </c>
      <c r="DE27" s="607"/>
      <c r="DF27" s="607"/>
      <c r="DG27" s="607"/>
      <c r="DH27" s="607"/>
      <c r="DI27" s="607"/>
      <c r="DJ27" s="607"/>
      <c r="DK27" s="608"/>
      <c r="DL27" s="594">
        <v>1103083</v>
      </c>
      <c r="DM27" s="607"/>
      <c r="DN27" s="607"/>
      <c r="DO27" s="607"/>
      <c r="DP27" s="607"/>
      <c r="DQ27" s="607"/>
      <c r="DR27" s="607"/>
      <c r="DS27" s="607"/>
      <c r="DT27" s="607"/>
      <c r="DU27" s="607"/>
      <c r="DV27" s="608"/>
      <c r="DW27" s="611">
        <v>8.3000000000000007</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36888</v>
      </c>
      <c r="S28" s="589"/>
      <c r="T28" s="589"/>
      <c r="U28" s="589"/>
      <c r="V28" s="589"/>
      <c r="W28" s="589"/>
      <c r="X28" s="589"/>
      <c r="Y28" s="590"/>
      <c r="Z28" s="641">
        <v>0.2</v>
      </c>
      <c r="AA28" s="641"/>
      <c r="AB28" s="641"/>
      <c r="AC28" s="641"/>
      <c r="AD28" s="642">
        <v>1545</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2214552</v>
      </c>
      <c r="CS28" s="589"/>
      <c r="CT28" s="589"/>
      <c r="CU28" s="589"/>
      <c r="CV28" s="589"/>
      <c r="CW28" s="589"/>
      <c r="CX28" s="589"/>
      <c r="CY28" s="590"/>
      <c r="CZ28" s="591">
        <v>9.6</v>
      </c>
      <c r="DA28" s="609"/>
      <c r="DB28" s="609"/>
      <c r="DC28" s="610"/>
      <c r="DD28" s="594">
        <v>2148774</v>
      </c>
      <c r="DE28" s="589"/>
      <c r="DF28" s="589"/>
      <c r="DG28" s="589"/>
      <c r="DH28" s="589"/>
      <c r="DI28" s="589"/>
      <c r="DJ28" s="589"/>
      <c r="DK28" s="590"/>
      <c r="DL28" s="594">
        <v>2148774</v>
      </c>
      <c r="DM28" s="589"/>
      <c r="DN28" s="589"/>
      <c r="DO28" s="589"/>
      <c r="DP28" s="589"/>
      <c r="DQ28" s="589"/>
      <c r="DR28" s="589"/>
      <c r="DS28" s="589"/>
      <c r="DT28" s="589"/>
      <c r="DU28" s="589"/>
      <c r="DV28" s="590"/>
      <c r="DW28" s="611">
        <v>16.2</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383</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2214552</v>
      </c>
      <c r="CS29" s="607"/>
      <c r="CT29" s="607"/>
      <c r="CU29" s="607"/>
      <c r="CV29" s="607"/>
      <c r="CW29" s="607"/>
      <c r="CX29" s="607"/>
      <c r="CY29" s="608"/>
      <c r="CZ29" s="591">
        <v>9.6</v>
      </c>
      <c r="DA29" s="609"/>
      <c r="DB29" s="609"/>
      <c r="DC29" s="610"/>
      <c r="DD29" s="594">
        <v>2148774</v>
      </c>
      <c r="DE29" s="607"/>
      <c r="DF29" s="607"/>
      <c r="DG29" s="607"/>
      <c r="DH29" s="607"/>
      <c r="DI29" s="607"/>
      <c r="DJ29" s="607"/>
      <c r="DK29" s="608"/>
      <c r="DL29" s="594">
        <v>2148774</v>
      </c>
      <c r="DM29" s="607"/>
      <c r="DN29" s="607"/>
      <c r="DO29" s="607"/>
      <c r="DP29" s="607"/>
      <c r="DQ29" s="607"/>
      <c r="DR29" s="607"/>
      <c r="DS29" s="607"/>
      <c r="DT29" s="607"/>
      <c r="DU29" s="607"/>
      <c r="DV29" s="608"/>
      <c r="DW29" s="611">
        <v>16.2</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865828</v>
      </c>
      <c r="S30" s="589"/>
      <c r="T30" s="589"/>
      <c r="U30" s="589"/>
      <c r="V30" s="589"/>
      <c r="W30" s="589"/>
      <c r="X30" s="589"/>
      <c r="Y30" s="590"/>
      <c r="Z30" s="641">
        <v>3.6</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97.2</v>
      </c>
      <c r="BH30" s="655"/>
      <c r="BI30" s="655"/>
      <c r="BJ30" s="655"/>
      <c r="BK30" s="655"/>
      <c r="BL30" s="655"/>
      <c r="BM30" s="656">
        <v>89.8</v>
      </c>
      <c r="BN30" s="655"/>
      <c r="BO30" s="655"/>
      <c r="BP30" s="655"/>
      <c r="BQ30" s="657"/>
      <c r="BR30" s="654">
        <v>97</v>
      </c>
      <c r="BS30" s="655"/>
      <c r="BT30" s="655"/>
      <c r="BU30" s="655"/>
      <c r="BV30" s="655"/>
      <c r="BW30" s="655"/>
      <c r="BX30" s="656">
        <v>88.6</v>
      </c>
      <c r="BY30" s="655"/>
      <c r="BZ30" s="655"/>
      <c r="CA30" s="655"/>
      <c r="CB30" s="657"/>
      <c r="CD30" s="660"/>
      <c r="CE30" s="661"/>
      <c r="CF30" s="625" t="s">
        <v>291</v>
      </c>
      <c r="CG30" s="622"/>
      <c r="CH30" s="622"/>
      <c r="CI30" s="622"/>
      <c r="CJ30" s="622"/>
      <c r="CK30" s="622"/>
      <c r="CL30" s="622"/>
      <c r="CM30" s="622"/>
      <c r="CN30" s="622"/>
      <c r="CO30" s="622"/>
      <c r="CP30" s="622"/>
      <c r="CQ30" s="623"/>
      <c r="CR30" s="588">
        <v>1963027</v>
      </c>
      <c r="CS30" s="589"/>
      <c r="CT30" s="589"/>
      <c r="CU30" s="589"/>
      <c r="CV30" s="589"/>
      <c r="CW30" s="589"/>
      <c r="CX30" s="589"/>
      <c r="CY30" s="590"/>
      <c r="CZ30" s="591">
        <v>8.5</v>
      </c>
      <c r="DA30" s="609"/>
      <c r="DB30" s="609"/>
      <c r="DC30" s="610"/>
      <c r="DD30" s="594">
        <v>1899644</v>
      </c>
      <c r="DE30" s="589"/>
      <c r="DF30" s="589"/>
      <c r="DG30" s="589"/>
      <c r="DH30" s="589"/>
      <c r="DI30" s="589"/>
      <c r="DJ30" s="589"/>
      <c r="DK30" s="590"/>
      <c r="DL30" s="594">
        <v>1899644</v>
      </c>
      <c r="DM30" s="589"/>
      <c r="DN30" s="589"/>
      <c r="DO30" s="589"/>
      <c r="DP30" s="589"/>
      <c r="DQ30" s="589"/>
      <c r="DR30" s="589"/>
      <c r="DS30" s="589"/>
      <c r="DT30" s="589"/>
      <c r="DU30" s="589"/>
      <c r="DV30" s="590"/>
      <c r="DW30" s="611">
        <v>14.3</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1562793</v>
      </c>
      <c r="S31" s="589"/>
      <c r="T31" s="589"/>
      <c r="U31" s="589"/>
      <c r="V31" s="589"/>
      <c r="W31" s="589"/>
      <c r="X31" s="589"/>
      <c r="Y31" s="590"/>
      <c r="Z31" s="641">
        <v>6.4</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97.2</v>
      </c>
      <c r="BH31" s="607"/>
      <c r="BI31" s="607"/>
      <c r="BJ31" s="607"/>
      <c r="BK31" s="607"/>
      <c r="BL31" s="607"/>
      <c r="BM31" s="643">
        <v>91.5</v>
      </c>
      <c r="BN31" s="653"/>
      <c r="BO31" s="653"/>
      <c r="BP31" s="653"/>
      <c r="BQ31" s="617"/>
      <c r="BR31" s="652">
        <v>97.1</v>
      </c>
      <c r="BS31" s="607"/>
      <c r="BT31" s="607"/>
      <c r="BU31" s="607"/>
      <c r="BV31" s="607"/>
      <c r="BW31" s="607"/>
      <c r="BX31" s="643">
        <v>90.2</v>
      </c>
      <c r="BY31" s="653"/>
      <c r="BZ31" s="653"/>
      <c r="CA31" s="653"/>
      <c r="CB31" s="617"/>
      <c r="CD31" s="660"/>
      <c r="CE31" s="661"/>
      <c r="CF31" s="625" t="s">
        <v>295</v>
      </c>
      <c r="CG31" s="622"/>
      <c r="CH31" s="622"/>
      <c r="CI31" s="622"/>
      <c r="CJ31" s="622"/>
      <c r="CK31" s="622"/>
      <c r="CL31" s="622"/>
      <c r="CM31" s="622"/>
      <c r="CN31" s="622"/>
      <c r="CO31" s="622"/>
      <c r="CP31" s="622"/>
      <c r="CQ31" s="623"/>
      <c r="CR31" s="588">
        <v>251525</v>
      </c>
      <c r="CS31" s="607"/>
      <c r="CT31" s="607"/>
      <c r="CU31" s="607"/>
      <c r="CV31" s="607"/>
      <c r="CW31" s="607"/>
      <c r="CX31" s="607"/>
      <c r="CY31" s="608"/>
      <c r="CZ31" s="591">
        <v>1.1000000000000001</v>
      </c>
      <c r="DA31" s="609"/>
      <c r="DB31" s="609"/>
      <c r="DC31" s="610"/>
      <c r="DD31" s="594">
        <v>249130</v>
      </c>
      <c r="DE31" s="607"/>
      <c r="DF31" s="607"/>
      <c r="DG31" s="607"/>
      <c r="DH31" s="607"/>
      <c r="DI31" s="607"/>
      <c r="DJ31" s="607"/>
      <c r="DK31" s="608"/>
      <c r="DL31" s="594">
        <v>249130</v>
      </c>
      <c r="DM31" s="607"/>
      <c r="DN31" s="607"/>
      <c r="DO31" s="607"/>
      <c r="DP31" s="607"/>
      <c r="DQ31" s="607"/>
      <c r="DR31" s="607"/>
      <c r="DS31" s="607"/>
      <c r="DT31" s="607"/>
      <c r="DU31" s="607"/>
      <c r="DV31" s="608"/>
      <c r="DW31" s="611">
        <v>1.9</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501711</v>
      </c>
      <c r="S32" s="589"/>
      <c r="T32" s="589"/>
      <c r="U32" s="589"/>
      <c r="V32" s="589"/>
      <c r="W32" s="589"/>
      <c r="X32" s="589"/>
      <c r="Y32" s="590"/>
      <c r="Z32" s="641">
        <v>2.1</v>
      </c>
      <c r="AA32" s="641"/>
      <c r="AB32" s="641"/>
      <c r="AC32" s="641"/>
      <c r="AD32" s="642">
        <v>1485</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96.6</v>
      </c>
      <c r="BH32" s="573"/>
      <c r="BI32" s="573"/>
      <c r="BJ32" s="573"/>
      <c r="BK32" s="573"/>
      <c r="BL32" s="573"/>
      <c r="BM32" s="636">
        <v>86.6</v>
      </c>
      <c r="BN32" s="573"/>
      <c r="BO32" s="573"/>
      <c r="BP32" s="573"/>
      <c r="BQ32" s="630"/>
      <c r="BR32" s="651">
        <v>96.3</v>
      </c>
      <c r="BS32" s="573"/>
      <c r="BT32" s="573"/>
      <c r="BU32" s="573"/>
      <c r="BV32" s="573"/>
      <c r="BW32" s="573"/>
      <c r="BX32" s="636">
        <v>85</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3259900</v>
      </c>
      <c r="S33" s="589"/>
      <c r="T33" s="589"/>
      <c r="U33" s="589"/>
      <c r="V33" s="589"/>
      <c r="W33" s="589"/>
      <c r="X33" s="589"/>
      <c r="Y33" s="590"/>
      <c r="Z33" s="641">
        <v>13.4</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8949411</v>
      </c>
      <c r="CS33" s="607"/>
      <c r="CT33" s="607"/>
      <c r="CU33" s="607"/>
      <c r="CV33" s="607"/>
      <c r="CW33" s="607"/>
      <c r="CX33" s="607"/>
      <c r="CY33" s="608"/>
      <c r="CZ33" s="591">
        <v>38.799999999999997</v>
      </c>
      <c r="DA33" s="609"/>
      <c r="DB33" s="609"/>
      <c r="DC33" s="610"/>
      <c r="DD33" s="594">
        <v>7614615</v>
      </c>
      <c r="DE33" s="607"/>
      <c r="DF33" s="607"/>
      <c r="DG33" s="607"/>
      <c r="DH33" s="607"/>
      <c r="DI33" s="607"/>
      <c r="DJ33" s="607"/>
      <c r="DK33" s="608"/>
      <c r="DL33" s="594">
        <v>5132462</v>
      </c>
      <c r="DM33" s="607"/>
      <c r="DN33" s="607"/>
      <c r="DO33" s="607"/>
      <c r="DP33" s="607"/>
      <c r="DQ33" s="607"/>
      <c r="DR33" s="607"/>
      <c r="DS33" s="607"/>
      <c r="DT33" s="607"/>
      <c r="DU33" s="607"/>
      <c r="DV33" s="608"/>
      <c r="DW33" s="611">
        <v>38.6</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2551352</v>
      </c>
      <c r="CS34" s="589"/>
      <c r="CT34" s="589"/>
      <c r="CU34" s="589"/>
      <c r="CV34" s="589"/>
      <c r="CW34" s="589"/>
      <c r="CX34" s="589"/>
      <c r="CY34" s="590"/>
      <c r="CZ34" s="591">
        <v>11</v>
      </c>
      <c r="DA34" s="609"/>
      <c r="DB34" s="609"/>
      <c r="DC34" s="610"/>
      <c r="DD34" s="594">
        <v>1938242</v>
      </c>
      <c r="DE34" s="589"/>
      <c r="DF34" s="589"/>
      <c r="DG34" s="589"/>
      <c r="DH34" s="589"/>
      <c r="DI34" s="589"/>
      <c r="DJ34" s="589"/>
      <c r="DK34" s="590"/>
      <c r="DL34" s="594">
        <v>1763340</v>
      </c>
      <c r="DM34" s="589"/>
      <c r="DN34" s="589"/>
      <c r="DO34" s="589"/>
      <c r="DP34" s="589"/>
      <c r="DQ34" s="589"/>
      <c r="DR34" s="589"/>
      <c r="DS34" s="589"/>
      <c r="DT34" s="589"/>
      <c r="DU34" s="589"/>
      <c r="DV34" s="590"/>
      <c r="DW34" s="611">
        <v>13.3</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866100</v>
      </c>
      <c r="S35" s="589"/>
      <c r="T35" s="589"/>
      <c r="U35" s="589"/>
      <c r="V35" s="589"/>
      <c r="W35" s="589"/>
      <c r="X35" s="589"/>
      <c r="Y35" s="590"/>
      <c r="Z35" s="641">
        <v>3.6</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2875313</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311548</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367815</v>
      </c>
      <c r="CS35" s="607"/>
      <c r="CT35" s="607"/>
      <c r="CU35" s="607"/>
      <c r="CV35" s="607"/>
      <c r="CW35" s="607"/>
      <c r="CX35" s="607"/>
      <c r="CY35" s="608"/>
      <c r="CZ35" s="591">
        <v>1.6</v>
      </c>
      <c r="DA35" s="609"/>
      <c r="DB35" s="609"/>
      <c r="DC35" s="610"/>
      <c r="DD35" s="594">
        <v>331144</v>
      </c>
      <c r="DE35" s="607"/>
      <c r="DF35" s="607"/>
      <c r="DG35" s="607"/>
      <c r="DH35" s="607"/>
      <c r="DI35" s="607"/>
      <c r="DJ35" s="607"/>
      <c r="DK35" s="608"/>
      <c r="DL35" s="594">
        <v>215707</v>
      </c>
      <c r="DM35" s="607"/>
      <c r="DN35" s="607"/>
      <c r="DO35" s="607"/>
      <c r="DP35" s="607"/>
      <c r="DQ35" s="607"/>
      <c r="DR35" s="607"/>
      <c r="DS35" s="607"/>
      <c r="DT35" s="607"/>
      <c r="DU35" s="607"/>
      <c r="DV35" s="608"/>
      <c r="DW35" s="611">
        <v>1.6</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24318348</v>
      </c>
      <c r="S36" s="629"/>
      <c r="T36" s="629"/>
      <c r="U36" s="629"/>
      <c r="V36" s="629"/>
      <c r="W36" s="629"/>
      <c r="X36" s="629"/>
      <c r="Y36" s="632"/>
      <c r="Z36" s="633">
        <v>100</v>
      </c>
      <c r="AA36" s="633"/>
      <c r="AB36" s="633"/>
      <c r="AC36" s="633"/>
      <c r="AD36" s="634">
        <v>12423723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421699</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220779</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2219538</v>
      </c>
      <c r="CS36" s="589"/>
      <c r="CT36" s="589"/>
      <c r="CU36" s="589"/>
      <c r="CV36" s="589"/>
      <c r="CW36" s="589"/>
      <c r="CX36" s="589"/>
      <c r="CY36" s="590"/>
      <c r="CZ36" s="591">
        <v>9.6</v>
      </c>
      <c r="DA36" s="609"/>
      <c r="DB36" s="609"/>
      <c r="DC36" s="610"/>
      <c r="DD36" s="594">
        <v>1878517</v>
      </c>
      <c r="DE36" s="589"/>
      <c r="DF36" s="589"/>
      <c r="DG36" s="589"/>
      <c r="DH36" s="589"/>
      <c r="DI36" s="589"/>
      <c r="DJ36" s="589"/>
      <c r="DK36" s="590"/>
      <c r="DL36" s="594">
        <v>1731405</v>
      </c>
      <c r="DM36" s="589"/>
      <c r="DN36" s="589"/>
      <c r="DO36" s="589"/>
      <c r="DP36" s="589"/>
      <c r="DQ36" s="589"/>
      <c r="DR36" s="589"/>
      <c r="DS36" s="589"/>
      <c r="DT36" s="589"/>
      <c r="DU36" s="589"/>
      <c r="DV36" s="590"/>
      <c r="DW36" s="611">
        <v>13</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327626</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11543</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936518</v>
      </c>
      <c r="CS37" s="607"/>
      <c r="CT37" s="607"/>
      <c r="CU37" s="607"/>
      <c r="CV37" s="607"/>
      <c r="CW37" s="607"/>
      <c r="CX37" s="607"/>
      <c r="CY37" s="608"/>
      <c r="CZ37" s="591">
        <v>4.0999999999999996</v>
      </c>
      <c r="DA37" s="609"/>
      <c r="DB37" s="609"/>
      <c r="DC37" s="610"/>
      <c r="DD37" s="594">
        <v>936288</v>
      </c>
      <c r="DE37" s="607"/>
      <c r="DF37" s="607"/>
      <c r="DG37" s="607"/>
      <c r="DH37" s="607"/>
      <c r="DI37" s="607"/>
      <c r="DJ37" s="607"/>
      <c r="DK37" s="608"/>
      <c r="DL37" s="594">
        <v>936288</v>
      </c>
      <c r="DM37" s="607"/>
      <c r="DN37" s="607"/>
      <c r="DO37" s="607"/>
      <c r="DP37" s="607"/>
      <c r="DQ37" s="607"/>
      <c r="DR37" s="607"/>
      <c r="DS37" s="607"/>
      <c r="DT37" s="607"/>
      <c r="DU37" s="607"/>
      <c r="DV37" s="608"/>
      <c r="DW37" s="611">
        <v>7</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22234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2453614</v>
      </c>
      <c r="CS38" s="589"/>
      <c r="CT38" s="589"/>
      <c r="CU38" s="589"/>
      <c r="CV38" s="589"/>
      <c r="CW38" s="589"/>
      <c r="CX38" s="589"/>
      <c r="CY38" s="590"/>
      <c r="CZ38" s="591">
        <v>10.6</v>
      </c>
      <c r="DA38" s="609"/>
      <c r="DB38" s="609"/>
      <c r="DC38" s="610"/>
      <c r="DD38" s="594">
        <v>2144660</v>
      </c>
      <c r="DE38" s="589"/>
      <c r="DF38" s="589"/>
      <c r="DG38" s="589"/>
      <c r="DH38" s="589"/>
      <c r="DI38" s="589"/>
      <c r="DJ38" s="589"/>
      <c r="DK38" s="590"/>
      <c r="DL38" s="594">
        <v>1420510</v>
      </c>
      <c r="DM38" s="589"/>
      <c r="DN38" s="589"/>
      <c r="DO38" s="589"/>
      <c r="DP38" s="589"/>
      <c r="DQ38" s="589"/>
      <c r="DR38" s="589"/>
      <c r="DS38" s="589"/>
      <c r="DT38" s="589"/>
      <c r="DU38" s="589"/>
      <c r="DV38" s="590"/>
      <c r="DW38" s="611">
        <v>10.7</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89</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1343392</v>
      </c>
      <c r="CS39" s="607"/>
      <c r="CT39" s="607"/>
      <c r="CU39" s="607"/>
      <c r="CV39" s="607"/>
      <c r="CW39" s="607"/>
      <c r="CX39" s="607"/>
      <c r="CY39" s="608"/>
      <c r="CZ39" s="591">
        <v>5.8</v>
      </c>
      <c r="DA39" s="609"/>
      <c r="DB39" s="609"/>
      <c r="DC39" s="610"/>
      <c r="DD39" s="594">
        <v>1320552</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904203</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13700</v>
      </c>
      <c r="CS40" s="589"/>
      <c r="CT40" s="589"/>
      <c r="CU40" s="589"/>
      <c r="CV40" s="589"/>
      <c r="CW40" s="589"/>
      <c r="CX40" s="589"/>
      <c r="CY40" s="590"/>
      <c r="CZ40" s="591">
        <v>0.1</v>
      </c>
      <c r="DA40" s="609"/>
      <c r="DB40" s="609"/>
      <c r="DC40" s="610"/>
      <c r="DD40" s="594">
        <v>1500</v>
      </c>
      <c r="DE40" s="589"/>
      <c r="DF40" s="589"/>
      <c r="DG40" s="589"/>
      <c r="DH40" s="589"/>
      <c r="DI40" s="589"/>
      <c r="DJ40" s="589"/>
      <c r="DK40" s="590"/>
      <c r="DL40" s="594">
        <v>1500</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1221785</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216</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5165472</v>
      </c>
      <c r="CS42" s="589"/>
      <c r="CT42" s="589"/>
      <c r="CU42" s="589"/>
      <c r="CV42" s="589"/>
      <c r="CW42" s="589"/>
      <c r="CX42" s="589"/>
      <c r="CY42" s="590"/>
      <c r="CZ42" s="591">
        <v>22.4</v>
      </c>
      <c r="DA42" s="592"/>
      <c r="DB42" s="592"/>
      <c r="DC42" s="593"/>
      <c r="DD42" s="594">
        <v>981654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66579</v>
      </c>
      <c r="CS43" s="607"/>
      <c r="CT43" s="607"/>
      <c r="CU43" s="607"/>
      <c r="CV43" s="607"/>
      <c r="CW43" s="607"/>
      <c r="CX43" s="607"/>
      <c r="CY43" s="608"/>
      <c r="CZ43" s="591">
        <v>0.3</v>
      </c>
      <c r="DA43" s="609"/>
      <c r="DB43" s="609"/>
      <c r="DC43" s="610"/>
      <c r="DD43" s="594">
        <v>66579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287</v>
      </c>
      <c r="CE44" s="602"/>
      <c r="CF44" s="585" t="s">
        <v>336</v>
      </c>
      <c r="CG44" s="586"/>
      <c r="CH44" s="586"/>
      <c r="CI44" s="586"/>
      <c r="CJ44" s="586"/>
      <c r="CK44" s="586"/>
      <c r="CL44" s="586"/>
      <c r="CM44" s="586"/>
      <c r="CN44" s="586"/>
      <c r="CO44" s="586"/>
      <c r="CP44" s="586"/>
      <c r="CQ44" s="587"/>
      <c r="CR44" s="588">
        <v>4881590</v>
      </c>
      <c r="CS44" s="589"/>
      <c r="CT44" s="589"/>
      <c r="CU44" s="589"/>
      <c r="CV44" s="589"/>
      <c r="CW44" s="589"/>
      <c r="CX44" s="589"/>
      <c r="CY44" s="590"/>
      <c r="CZ44" s="591">
        <v>21.1</v>
      </c>
      <c r="DA44" s="592"/>
      <c r="DB44" s="592"/>
      <c r="DC44" s="593"/>
      <c r="DD44" s="594">
        <v>941941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1387264</v>
      </c>
      <c r="CS45" s="607"/>
      <c r="CT45" s="607"/>
      <c r="CU45" s="607"/>
      <c r="CV45" s="607"/>
      <c r="CW45" s="607"/>
      <c r="CX45" s="607"/>
      <c r="CY45" s="608"/>
      <c r="CZ45" s="591">
        <v>6</v>
      </c>
      <c r="DA45" s="609"/>
      <c r="DB45" s="609"/>
      <c r="DC45" s="610"/>
      <c r="DD45" s="594">
        <v>85446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3137374</v>
      </c>
      <c r="CS46" s="589"/>
      <c r="CT46" s="589"/>
      <c r="CU46" s="589"/>
      <c r="CV46" s="589"/>
      <c r="CW46" s="589"/>
      <c r="CX46" s="589"/>
      <c r="CY46" s="590"/>
      <c r="CZ46" s="591">
        <v>13.6</v>
      </c>
      <c r="DA46" s="592"/>
      <c r="DB46" s="592"/>
      <c r="DC46" s="593"/>
      <c r="DD46" s="594">
        <v>850239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283882</v>
      </c>
      <c r="CS47" s="607"/>
      <c r="CT47" s="607"/>
      <c r="CU47" s="607"/>
      <c r="CV47" s="607"/>
      <c r="CW47" s="607"/>
      <c r="CX47" s="607"/>
      <c r="CY47" s="608"/>
      <c r="CZ47" s="591">
        <v>1.2</v>
      </c>
      <c r="DA47" s="609"/>
      <c r="DB47" s="609"/>
      <c r="DC47" s="610"/>
      <c r="DD47" s="594">
        <v>39713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23092678</v>
      </c>
      <c r="CS49" s="573"/>
      <c r="CT49" s="573"/>
      <c r="CU49" s="573"/>
      <c r="CV49" s="573"/>
      <c r="CW49" s="573"/>
      <c r="CX49" s="573"/>
      <c r="CY49" s="574"/>
      <c r="CZ49" s="575">
        <v>100</v>
      </c>
      <c r="DA49" s="576"/>
      <c r="DB49" s="576"/>
      <c r="DC49" s="577"/>
      <c r="DD49" s="578">
        <v>14671784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343</v>
      </c>
      <c r="DK2" s="1108"/>
      <c r="DL2" s="1108"/>
      <c r="DM2" s="1108"/>
      <c r="DN2" s="1108"/>
      <c r="DO2" s="1109"/>
      <c r="DP2" s="200"/>
      <c r="DQ2" s="1107" t="s">
        <v>344</v>
      </c>
      <c r="DR2" s="1108"/>
      <c r="DS2" s="1108"/>
      <c r="DT2" s="1108"/>
      <c r="DU2" s="1108"/>
      <c r="DV2" s="1108"/>
      <c r="DW2" s="1108"/>
      <c r="DX2" s="1108"/>
      <c r="DY2" s="1108"/>
      <c r="DZ2" s="110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0" t="s">
        <v>345</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2" t="s">
        <v>347</v>
      </c>
      <c r="B5" s="993"/>
      <c r="C5" s="993"/>
      <c r="D5" s="993"/>
      <c r="E5" s="993"/>
      <c r="F5" s="993"/>
      <c r="G5" s="993"/>
      <c r="H5" s="993"/>
      <c r="I5" s="993"/>
      <c r="J5" s="993"/>
      <c r="K5" s="993"/>
      <c r="L5" s="993"/>
      <c r="M5" s="993"/>
      <c r="N5" s="993"/>
      <c r="O5" s="993"/>
      <c r="P5" s="994"/>
      <c r="Q5" s="998" t="s">
        <v>348</v>
      </c>
      <c r="R5" s="999"/>
      <c r="S5" s="999"/>
      <c r="T5" s="999"/>
      <c r="U5" s="1000"/>
      <c r="V5" s="998" t="s">
        <v>349</v>
      </c>
      <c r="W5" s="999"/>
      <c r="X5" s="999"/>
      <c r="Y5" s="999"/>
      <c r="Z5" s="1000"/>
      <c r="AA5" s="998" t="s">
        <v>350</v>
      </c>
      <c r="AB5" s="999"/>
      <c r="AC5" s="999"/>
      <c r="AD5" s="999"/>
      <c r="AE5" s="999"/>
      <c r="AF5" s="1110" t="s">
        <v>351</v>
      </c>
      <c r="AG5" s="999"/>
      <c r="AH5" s="999"/>
      <c r="AI5" s="999"/>
      <c r="AJ5" s="1014"/>
      <c r="AK5" s="999" t="s">
        <v>352</v>
      </c>
      <c r="AL5" s="999"/>
      <c r="AM5" s="999"/>
      <c r="AN5" s="999"/>
      <c r="AO5" s="1000"/>
      <c r="AP5" s="998" t="s">
        <v>353</v>
      </c>
      <c r="AQ5" s="999"/>
      <c r="AR5" s="999"/>
      <c r="AS5" s="999"/>
      <c r="AT5" s="1000"/>
      <c r="AU5" s="998" t="s">
        <v>354</v>
      </c>
      <c r="AV5" s="999"/>
      <c r="AW5" s="999"/>
      <c r="AX5" s="999"/>
      <c r="AY5" s="1014"/>
      <c r="AZ5" s="207"/>
      <c r="BA5" s="207"/>
      <c r="BB5" s="207"/>
      <c r="BC5" s="207"/>
      <c r="BD5" s="207"/>
      <c r="BE5" s="208"/>
      <c r="BF5" s="208"/>
      <c r="BG5" s="208"/>
      <c r="BH5" s="208"/>
      <c r="BI5" s="208"/>
      <c r="BJ5" s="208"/>
      <c r="BK5" s="208"/>
      <c r="BL5" s="208"/>
      <c r="BM5" s="208"/>
      <c r="BN5" s="208"/>
      <c r="BO5" s="208"/>
      <c r="BP5" s="208"/>
      <c r="BQ5" s="992" t="s">
        <v>355</v>
      </c>
      <c r="BR5" s="993"/>
      <c r="BS5" s="993"/>
      <c r="BT5" s="993"/>
      <c r="BU5" s="993"/>
      <c r="BV5" s="993"/>
      <c r="BW5" s="993"/>
      <c r="BX5" s="993"/>
      <c r="BY5" s="993"/>
      <c r="BZ5" s="993"/>
      <c r="CA5" s="993"/>
      <c r="CB5" s="993"/>
      <c r="CC5" s="993"/>
      <c r="CD5" s="993"/>
      <c r="CE5" s="993"/>
      <c r="CF5" s="993"/>
      <c r="CG5" s="994"/>
      <c r="CH5" s="998" t="s">
        <v>356</v>
      </c>
      <c r="CI5" s="999"/>
      <c r="CJ5" s="999"/>
      <c r="CK5" s="999"/>
      <c r="CL5" s="1000"/>
      <c r="CM5" s="998" t="s">
        <v>357</v>
      </c>
      <c r="CN5" s="999"/>
      <c r="CO5" s="999"/>
      <c r="CP5" s="999"/>
      <c r="CQ5" s="1000"/>
      <c r="CR5" s="998" t="s">
        <v>358</v>
      </c>
      <c r="CS5" s="999"/>
      <c r="CT5" s="999"/>
      <c r="CU5" s="999"/>
      <c r="CV5" s="1000"/>
      <c r="CW5" s="998" t="s">
        <v>359</v>
      </c>
      <c r="CX5" s="999"/>
      <c r="CY5" s="999"/>
      <c r="CZ5" s="999"/>
      <c r="DA5" s="1000"/>
      <c r="DB5" s="998" t="s">
        <v>360</v>
      </c>
      <c r="DC5" s="999"/>
      <c r="DD5" s="999"/>
      <c r="DE5" s="999"/>
      <c r="DF5" s="1000"/>
      <c r="DG5" s="1095" t="s">
        <v>361</v>
      </c>
      <c r="DH5" s="1096"/>
      <c r="DI5" s="1096"/>
      <c r="DJ5" s="1096"/>
      <c r="DK5" s="1097"/>
      <c r="DL5" s="1095" t="s">
        <v>362</v>
      </c>
      <c r="DM5" s="1096"/>
      <c r="DN5" s="1096"/>
      <c r="DO5" s="1096"/>
      <c r="DP5" s="1097"/>
      <c r="DQ5" s="998" t="s">
        <v>363</v>
      </c>
      <c r="DR5" s="999"/>
      <c r="DS5" s="999"/>
      <c r="DT5" s="999"/>
      <c r="DU5" s="1000"/>
      <c r="DV5" s="998" t="s">
        <v>354</v>
      </c>
      <c r="DW5" s="999"/>
      <c r="DX5" s="999"/>
      <c r="DY5" s="999"/>
      <c r="DZ5" s="1014"/>
      <c r="EA5" s="205"/>
    </row>
    <row r="6" spans="1:131" s="206"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x14ac:dyDescent="0.15">
      <c r="A7" s="209">
        <v>1</v>
      </c>
      <c r="B7" s="1047" t="s">
        <v>364</v>
      </c>
      <c r="C7" s="1048"/>
      <c r="D7" s="1048"/>
      <c r="E7" s="1048"/>
      <c r="F7" s="1048"/>
      <c r="G7" s="1048"/>
      <c r="H7" s="1048"/>
      <c r="I7" s="1048"/>
      <c r="J7" s="1048"/>
      <c r="K7" s="1048"/>
      <c r="L7" s="1048"/>
      <c r="M7" s="1048"/>
      <c r="N7" s="1048"/>
      <c r="O7" s="1048"/>
      <c r="P7" s="1049"/>
      <c r="Q7" s="1101">
        <v>24327</v>
      </c>
      <c r="R7" s="1102"/>
      <c r="S7" s="1102"/>
      <c r="T7" s="1102"/>
      <c r="U7" s="1102"/>
      <c r="V7" s="1102">
        <v>23101</v>
      </c>
      <c r="W7" s="1102"/>
      <c r="X7" s="1102"/>
      <c r="Y7" s="1102"/>
      <c r="Z7" s="1102"/>
      <c r="AA7" s="1102">
        <v>1226</v>
      </c>
      <c r="AB7" s="1102"/>
      <c r="AC7" s="1102"/>
      <c r="AD7" s="1102"/>
      <c r="AE7" s="1103"/>
      <c r="AF7" s="1104">
        <v>667</v>
      </c>
      <c r="AG7" s="1105"/>
      <c r="AH7" s="1105"/>
      <c r="AI7" s="1105"/>
      <c r="AJ7" s="1106"/>
      <c r="AK7" s="1088">
        <v>866</v>
      </c>
      <c r="AL7" s="1089"/>
      <c r="AM7" s="1089"/>
      <c r="AN7" s="1089"/>
      <c r="AO7" s="1089"/>
      <c r="AP7" s="1089">
        <v>21750</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553</v>
      </c>
      <c r="BT7" s="1093"/>
      <c r="BU7" s="1093"/>
      <c r="BV7" s="1093"/>
      <c r="BW7" s="1093"/>
      <c r="BX7" s="1093"/>
      <c r="BY7" s="1093"/>
      <c r="BZ7" s="1093"/>
      <c r="CA7" s="1093"/>
      <c r="CB7" s="1093"/>
      <c r="CC7" s="1093"/>
      <c r="CD7" s="1093"/>
      <c r="CE7" s="1093"/>
      <c r="CF7" s="1093"/>
      <c r="CG7" s="1094"/>
      <c r="CH7" s="1085">
        <v>3</v>
      </c>
      <c r="CI7" s="1086"/>
      <c r="CJ7" s="1086"/>
      <c r="CK7" s="1086"/>
      <c r="CL7" s="1087"/>
      <c r="CM7" s="1085">
        <v>107</v>
      </c>
      <c r="CN7" s="1086"/>
      <c r="CO7" s="1086"/>
      <c r="CP7" s="1086"/>
      <c r="CQ7" s="1087"/>
      <c r="CR7" s="1085">
        <v>100</v>
      </c>
      <c r="CS7" s="1086"/>
      <c r="CT7" s="1086"/>
      <c r="CU7" s="1086"/>
      <c r="CV7" s="1087"/>
      <c r="CW7" s="1085">
        <v>10</v>
      </c>
      <c r="CX7" s="1086"/>
      <c r="CY7" s="1086"/>
      <c r="CZ7" s="1086"/>
      <c r="DA7" s="1087"/>
      <c r="DB7" s="1085" t="s">
        <v>541</v>
      </c>
      <c r="DC7" s="1086"/>
      <c r="DD7" s="1086"/>
      <c r="DE7" s="1086"/>
      <c r="DF7" s="1087"/>
      <c r="DG7" s="1085" t="s">
        <v>541</v>
      </c>
      <c r="DH7" s="1086"/>
      <c r="DI7" s="1086"/>
      <c r="DJ7" s="1086"/>
      <c r="DK7" s="1087"/>
      <c r="DL7" s="1085" t="s">
        <v>541</v>
      </c>
      <c r="DM7" s="1086"/>
      <c r="DN7" s="1086"/>
      <c r="DO7" s="1086"/>
      <c r="DP7" s="1087"/>
      <c r="DQ7" s="1085" t="s">
        <v>541</v>
      </c>
      <c r="DR7" s="1086"/>
      <c r="DS7" s="1086"/>
      <c r="DT7" s="1086"/>
      <c r="DU7" s="1087"/>
      <c r="DV7" s="1112"/>
      <c r="DW7" s="1113"/>
      <c r="DX7" s="1113"/>
      <c r="DY7" s="1113"/>
      <c r="DZ7" s="1114"/>
      <c r="EA7" s="205"/>
    </row>
    <row r="8" spans="1:131" s="206" customFormat="1" ht="26.25" customHeight="1" x14ac:dyDescent="0.15">
      <c r="A8" s="212">
        <v>2</v>
      </c>
      <c r="B8" s="1034"/>
      <c r="C8" s="1035"/>
      <c r="D8" s="1035"/>
      <c r="E8" s="1035"/>
      <c r="F8" s="1035"/>
      <c r="G8" s="1035"/>
      <c r="H8" s="1035"/>
      <c r="I8" s="1035"/>
      <c r="J8" s="1035"/>
      <c r="K8" s="1035"/>
      <c r="L8" s="1035"/>
      <c r="M8" s="1035"/>
      <c r="N8" s="1035"/>
      <c r="O8" s="1035"/>
      <c r="P8" s="1036"/>
      <c r="Q8" s="1040"/>
      <c r="R8" s="1041"/>
      <c r="S8" s="1041"/>
      <c r="T8" s="1041"/>
      <c r="U8" s="1041"/>
      <c r="V8" s="1041"/>
      <c r="W8" s="1041"/>
      <c r="X8" s="1041"/>
      <c r="Y8" s="1041"/>
      <c r="Z8" s="1041"/>
      <c r="AA8" s="1041"/>
      <c r="AB8" s="1041"/>
      <c r="AC8" s="1041"/>
      <c r="AD8" s="1041"/>
      <c r="AE8" s="1042"/>
      <c r="AF8" s="1016"/>
      <c r="AG8" s="1017"/>
      <c r="AH8" s="1017"/>
      <c r="AI8" s="1017"/>
      <c r="AJ8" s="1018"/>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x14ac:dyDescent="0.15">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x14ac:dyDescent="0.15">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x14ac:dyDescent="0.15">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x14ac:dyDescent="0.15">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x14ac:dyDescent="0.15">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x14ac:dyDescent="0.15">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x14ac:dyDescent="0.15">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x14ac:dyDescent="0.15">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x14ac:dyDescent="0.15">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x14ac:dyDescent="0.15">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x14ac:dyDescent="0.15">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x14ac:dyDescent="0.15">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x14ac:dyDescent="0.2">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x14ac:dyDescent="0.15">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365</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5">
        <v>24327</v>
      </c>
      <c r="R23" s="1066"/>
      <c r="S23" s="1066"/>
      <c r="T23" s="1066"/>
      <c r="U23" s="1066"/>
      <c r="V23" s="1066">
        <v>23101</v>
      </c>
      <c r="W23" s="1066"/>
      <c r="X23" s="1066"/>
      <c r="Y23" s="1066"/>
      <c r="Z23" s="1066"/>
      <c r="AA23" s="1066">
        <v>1226</v>
      </c>
      <c r="AB23" s="1066"/>
      <c r="AC23" s="1066"/>
      <c r="AD23" s="1066"/>
      <c r="AE23" s="1067"/>
      <c r="AF23" s="1068">
        <v>667</v>
      </c>
      <c r="AG23" s="1066"/>
      <c r="AH23" s="1066"/>
      <c r="AI23" s="1066"/>
      <c r="AJ23" s="1069"/>
      <c r="AK23" s="1070"/>
      <c r="AL23" s="1071"/>
      <c r="AM23" s="1071"/>
      <c r="AN23" s="1071"/>
      <c r="AO23" s="1071"/>
      <c r="AP23" s="1066">
        <v>21750</v>
      </c>
      <c r="AQ23" s="1066"/>
      <c r="AR23" s="1066"/>
      <c r="AS23" s="1066"/>
      <c r="AT23" s="1066"/>
      <c r="AU23" s="1072"/>
      <c r="AV23" s="1072"/>
      <c r="AW23" s="1072"/>
      <c r="AX23" s="1072"/>
      <c r="AY23" s="1073"/>
      <c r="AZ23" s="1062">
        <v>667</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x14ac:dyDescent="0.15">
      <c r="A24" s="1061" t="s">
        <v>368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x14ac:dyDescent="0.2">
      <c r="A25" s="1060" t="s">
        <v>369</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x14ac:dyDescent="0.15">
      <c r="A26" s="992" t="s">
        <v>347</v>
      </c>
      <c r="B26" s="993"/>
      <c r="C26" s="993"/>
      <c r="D26" s="993"/>
      <c r="E26" s="993"/>
      <c r="F26" s="993"/>
      <c r="G26" s="993"/>
      <c r="H26" s="993"/>
      <c r="I26" s="993"/>
      <c r="J26" s="993"/>
      <c r="K26" s="993"/>
      <c r="L26" s="993"/>
      <c r="M26" s="993"/>
      <c r="N26" s="993"/>
      <c r="O26" s="993"/>
      <c r="P26" s="994"/>
      <c r="Q26" s="998" t="s">
        <v>370</v>
      </c>
      <c r="R26" s="999"/>
      <c r="S26" s="999"/>
      <c r="T26" s="999"/>
      <c r="U26" s="1000"/>
      <c r="V26" s="998" t="s">
        <v>371</v>
      </c>
      <c r="W26" s="999"/>
      <c r="X26" s="999"/>
      <c r="Y26" s="999"/>
      <c r="Z26" s="1000"/>
      <c r="AA26" s="998" t="s">
        <v>372</v>
      </c>
      <c r="AB26" s="999"/>
      <c r="AC26" s="999"/>
      <c r="AD26" s="999"/>
      <c r="AE26" s="999"/>
      <c r="AF26" s="1056" t="s">
        <v>373</v>
      </c>
      <c r="AG26" s="1005"/>
      <c r="AH26" s="1005"/>
      <c r="AI26" s="1005"/>
      <c r="AJ26" s="1057"/>
      <c r="AK26" s="999" t="s">
        <v>374</v>
      </c>
      <c r="AL26" s="999"/>
      <c r="AM26" s="999"/>
      <c r="AN26" s="999"/>
      <c r="AO26" s="1000"/>
      <c r="AP26" s="998" t="s">
        <v>375</v>
      </c>
      <c r="AQ26" s="999"/>
      <c r="AR26" s="999"/>
      <c r="AS26" s="999"/>
      <c r="AT26" s="1000"/>
      <c r="AU26" s="998" t="s">
        <v>376</v>
      </c>
      <c r="AV26" s="999"/>
      <c r="AW26" s="999"/>
      <c r="AX26" s="999"/>
      <c r="AY26" s="1000"/>
      <c r="AZ26" s="998" t="s">
        <v>377</v>
      </c>
      <c r="BA26" s="999"/>
      <c r="BB26" s="999"/>
      <c r="BC26" s="999"/>
      <c r="BD26" s="1000"/>
      <c r="BE26" s="998" t="s">
        <v>354</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x14ac:dyDescent="0.15">
      <c r="A28" s="217">
        <v>1</v>
      </c>
      <c r="B28" s="1047" t="s">
        <v>378</v>
      </c>
      <c r="C28" s="1048"/>
      <c r="D28" s="1048"/>
      <c r="E28" s="1048"/>
      <c r="F28" s="1048"/>
      <c r="G28" s="1048"/>
      <c r="H28" s="1048"/>
      <c r="I28" s="1048"/>
      <c r="J28" s="1048"/>
      <c r="K28" s="1048"/>
      <c r="L28" s="1048"/>
      <c r="M28" s="1048"/>
      <c r="N28" s="1048"/>
      <c r="O28" s="1048"/>
      <c r="P28" s="1049"/>
      <c r="Q28" s="1050">
        <v>8223</v>
      </c>
      <c r="R28" s="1051"/>
      <c r="S28" s="1051"/>
      <c r="T28" s="1051"/>
      <c r="U28" s="1051"/>
      <c r="V28" s="1051">
        <v>7911</v>
      </c>
      <c r="W28" s="1051"/>
      <c r="X28" s="1051"/>
      <c r="Y28" s="1051"/>
      <c r="Z28" s="1051"/>
      <c r="AA28" s="1051">
        <v>312</v>
      </c>
      <c r="AB28" s="1051"/>
      <c r="AC28" s="1051"/>
      <c r="AD28" s="1051"/>
      <c r="AE28" s="1052"/>
      <c r="AF28" s="1053">
        <v>312</v>
      </c>
      <c r="AG28" s="1051"/>
      <c r="AH28" s="1051"/>
      <c r="AI28" s="1051"/>
      <c r="AJ28" s="1054"/>
      <c r="AK28" s="1055">
        <v>1004</v>
      </c>
      <c r="AL28" s="1043"/>
      <c r="AM28" s="1043"/>
      <c r="AN28" s="1043"/>
      <c r="AO28" s="1043"/>
      <c r="AP28" s="1043" t="s">
        <v>541</v>
      </c>
      <c r="AQ28" s="1043"/>
      <c r="AR28" s="1043"/>
      <c r="AS28" s="1043"/>
      <c r="AT28" s="1043"/>
      <c r="AU28" s="1043" t="s">
        <v>541</v>
      </c>
      <c r="AV28" s="1043"/>
      <c r="AW28" s="1043"/>
      <c r="AX28" s="1043"/>
      <c r="AY28" s="1043"/>
      <c r="AZ28" s="1044" t="s">
        <v>542</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x14ac:dyDescent="0.15">
      <c r="A29" s="217">
        <v>2</v>
      </c>
      <c r="B29" s="1034" t="s">
        <v>379</v>
      </c>
      <c r="C29" s="1035"/>
      <c r="D29" s="1035"/>
      <c r="E29" s="1035"/>
      <c r="F29" s="1035"/>
      <c r="G29" s="1035"/>
      <c r="H29" s="1035"/>
      <c r="I29" s="1035"/>
      <c r="J29" s="1035"/>
      <c r="K29" s="1035"/>
      <c r="L29" s="1035"/>
      <c r="M29" s="1035"/>
      <c r="N29" s="1035"/>
      <c r="O29" s="1035"/>
      <c r="P29" s="1036"/>
      <c r="Q29" s="1040">
        <v>4268</v>
      </c>
      <c r="R29" s="1041"/>
      <c r="S29" s="1041"/>
      <c r="T29" s="1041"/>
      <c r="U29" s="1041"/>
      <c r="V29" s="1041">
        <v>4234</v>
      </c>
      <c r="W29" s="1041"/>
      <c r="X29" s="1041"/>
      <c r="Y29" s="1041"/>
      <c r="Z29" s="1041"/>
      <c r="AA29" s="1041">
        <v>34</v>
      </c>
      <c r="AB29" s="1041"/>
      <c r="AC29" s="1041"/>
      <c r="AD29" s="1041"/>
      <c r="AE29" s="1042"/>
      <c r="AF29" s="1016">
        <v>34</v>
      </c>
      <c r="AG29" s="1017"/>
      <c r="AH29" s="1017"/>
      <c r="AI29" s="1017"/>
      <c r="AJ29" s="1018"/>
      <c r="AK29" s="976">
        <v>716</v>
      </c>
      <c r="AL29" s="967"/>
      <c r="AM29" s="967"/>
      <c r="AN29" s="967"/>
      <c r="AO29" s="967"/>
      <c r="AP29" s="967" t="s">
        <v>542</v>
      </c>
      <c r="AQ29" s="967"/>
      <c r="AR29" s="967"/>
      <c r="AS29" s="967"/>
      <c r="AT29" s="967"/>
      <c r="AU29" s="967" t="s">
        <v>542</v>
      </c>
      <c r="AV29" s="967"/>
      <c r="AW29" s="967"/>
      <c r="AX29" s="967"/>
      <c r="AY29" s="967"/>
      <c r="AZ29" s="1039" t="s">
        <v>542</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x14ac:dyDescent="0.15">
      <c r="A30" s="217">
        <v>3</v>
      </c>
      <c r="B30" s="1034" t="s">
        <v>380</v>
      </c>
      <c r="C30" s="1035"/>
      <c r="D30" s="1035"/>
      <c r="E30" s="1035"/>
      <c r="F30" s="1035"/>
      <c r="G30" s="1035"/>
      <c r="H30" s="1035"/>
      <c r="I30" s="1035"/>
      <c r="J30" s="1035"/>
      <c r="K30" s="1035"/>
      <c r="L30" s="1035"/>
      <c r="M30" s="1035"/>
      <c r="N30" s="1035"/>
      <c r="O30" s="1035"/>
      <c r="P30" s="1036"/>
      <c r="Q30" s="1040">
        <v>424</v>
      </c>
      <c r="R30" s="1041"/>
      <c r="S30" s="1041"/>
      <c r="T30" s="1041"/>
      <c r="U30" s="1041"/>
      <c r="V30" s="1041">
        <v>423</v>
      </c>
      <c r="W30" s="1041"/>
      <c r="X30" s="1041"/>
      <c r="Y30" s="1041"/>
      <c r="Z30" s="1041"/>
      <c r="AA30" s="1041">
        <v>1</v>
      </c>
      <c r="AB30" s="1041"/>
      <c r="AC30" s="1041"/>
      <c r="AD30" s="1041"/>
      <c r="AE30" s="1042"/>
      <c r="AF30" s="1016">
        <v>1</v>
      </c>
      <c r="AG30" s="1017"/>
      <c r="AH30" s="1017"/>
      <c r="AI30" s="1017"/>
      <c r="AJ30" s="1018"/>
      <c r="AK30" s="976">
        <v>133</v>
      </c>
      <c r="AL30" s="967"/>
      <c r="AM30" s="967"/>
      <c r="AN30" s="967"/>
      <c r="AO30" s="967"/>
      <c r="AP30" s="967" t="s">
        <v>542</v>
      </c>
      <c r="AQ30" s="967"/>
      <c r="AR30" s="967"/>
      <c r="AS30" s="967"/>
      <c r="AT30" s="967"/>
      <c r="AU30" s="967" t="s">
        <v>542</v>
      </c>
      <c r="AV30" s="967"/>
      <c r="AW30" s="967"/>
      <c r="AX30" s="967"/>
      <c r="AY30" s="967"/>
      <c r="AZ30" s="1039" t="s">
        <v>542</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x14ac:dyDescent="0.15">
      <c r="A31" s="217">
        <v>4</v>
      </c>
      <c r="B31" s="1034" t="s">
        <v>381</v>
      </c>
      <c r="C31" s="1035"/>
      <c r="D31" s="1035"/>
      <c r="E31" s="1035"/>
      <c r="F31" s="1035"/>
      <c r="G31" s="1035"/>
      <c r="H31" s="1035"/>
      <c r="I31" s="1035"/>
      <c r="J31" s="1035"/>
      <c r="K31" s="1035"/>
      <c r="L31" s="1035"/>
      <c r="M31" s="1035"/>
      <c r="N31" s="1035"/>
      <c r="O31" s="1035"/>
      <c r="P31" s="1036"/>
      <c r="Q31" s="1040">
        <v>10</v>
      </c>
      <c r="R31" s="1041"/>
      <c r="S31" s="1041"/>
      <c r="T31" s="1041"/>
      <c r="U31" s="1041"/>
      <c r="V31" s="1041">
        <v>9</v>
      </c>
      <c r="W31" s="1041"/>
      <c r="X31" s="1041"/>
      <c r="Y31" s="1041"/>
      <c r="Z31" s="1041"/>
      <c r="AA31" s="1041">
        <v>1</v>
      </c>
      <c r="AB31" s="1041"/>
      <c r="AC31" s="1041"/>
      <c r="AD31" s="1041"/>
      <c r="AE31" s="1042"/>
      <c r="AF31" s="1016">
        <v>1</v>
      </c>
      <c r="AG31" s="1017"/>
      <c r="AH31" s="1017"/>
      <c r="AI31" s="1017"/>
      <c r="AJ31" s="1018"/>
      <c r="AK31" s="976" t="s">
        <v>542</v>
      </c>
      <c r="AL31" s="967"/>
      <c r="AM31" s="967"/>
      <c r="AN31" s="967"/>
      <c r="AO31" s="967"/>
      <c r="AP31" s="967" t="s">
        <v>542</v>
      </c>
      <c r="AQ31" s="967"/>
      <c r="AR31" s="967"/>
      <c r="AS31" s="967"/>
      <c r="AT31" s="967"/>
      <c r="AU31" s="967" t="s">
        <v>542</v>
      </c>
      <c r="AV31" s="967"/>
      <c r="AW31" s="967"/>
      <c r="AX31" s="967"/>
      <c r="AY31" s="967"/>
      <c r="AZ31" s="1039" t="s">
        <v>542</v>
      </c>
      <c r="BA31" s="1039"/>
      <c r="BB31" s="1039"/>
      <c r="BC31" s="1039"/>
      <c r="BD31" s="1039"/>
      <c r="BE31" s="1029"/>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x14ac:dyDescent="0.15">
      <c r="A32" s="217">
        <v>5</v>
      </c>
      <c r="B32" s="1034" t="s">
        <v>382</v>
      </c>
      <c r="C32" s="1035"/>
      <c r="D32" s="1035"/>
      <c r="E32" s="1035"/>
      <c r="F32" s="1035"/>
      <c r="G32" s="1035"/>
      <c r="H32" s="1035"/>
      <c r="I32" s="1035"/>
      <c r="J32" s="1035"/>
      <c r="K32" s="1035"/>
      <c r="L32" s="1035"/>
      <c r="M32" s="1035"/>
      <c r="N32" s="1035"/>
      <c r="O32" s="1035"/>
      <c r="P32" s="1036"/>
      <c r="Q32" s="1040">
        <v>1172</v>
      </c>
      <c r="R32" s="1041"/>
      <c r="S32" s="1041"/>
      <c r="T32" s="1041"/>
      <c r="U32" s="1041"/>
      <c r="V32" s="1041">
        <v>1174</v>
      </c>
      <c r="W32" s="1041"/>
      <c r="X32" s="1041"/>
      <c r="Y32" s="1041"/>
      <c r="Z32" s="1041"/>
      <c r="AA32" s="1041">
        <v>-1</v>
      </c>
      <c r="AB32" s="1041"/>
      <c r="AC32" s="1041"/>
      <c r="AD32" s="1041"/>
      <c r="AE32" s="1042"/>
      <c r="AF32" s="1016">
        <v>1580</v>
      </c>
      <c r="AG32" s="1017"/>
      <c r="AH32" s="1017"/>
      <c r="AI32" s="1017"/>
      <c r="AJ32" s="1018"/>
      <c r="AK32" s="976">
        <v>422</v>
      </c>
      <c r="AL32" s="967"/>
      <c r="AM32" s="967"/>
      <c r="AN32" s="967"/>
      <c r="AO32" s="967"/>
      <c r="AP32" s="967">
        <v>6112</v>
      </c>
      <c r="AQ32" s="967"/>
      <c r="AR32" s="967"/>
      <c r="AS32" s="967"/>
      <c r="AT32" s="967"/>
      <c r="AU32" s="967">
        <v>5219</v>
      </c>
      <c r="AV32" s="967"/>
      <c r="AW32" s="967"/>
      <c r="AX32" s="967"/>
      <c r="AY32" s="967"/>
      <c r="AZ32" s="1039" t="s">
        <v>542</v>
      </c>
      <c r="BA32" s="1039"/>
      <c r="BB32" s="1039"/>
      <c r="BC32" s="1039"/>
      <c r="BD32" s="1039"/>
      <c r="BE32" s="1029" t="s">
        <v>383</v>
      </c>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x14ac:dyDescent="0.15">
      <c r="A33" s="217">
        <v>6</v>
      </c>
      <c r="B33" s="1034" t="s">
        <v>384</v>
      </c>
      <c r="C33" s="1035"/>
      <c r="D33" s="1035"/>
      <c r="E33" s="1035"/>
      <c r="F33" s="1035"/>
      <c r="G33" s="1035"/>
      <c r="H33" s="1035"/>
      <c r="I33" s="1035"/>
      <c r="J33" s="1035"/>
      <c r="K33" s="1035"/>
      <c r="L33" s="1035"/>
      <c r="M33" s="1035"/>
      <c r="N33" s="1035"/>
      <c r="O33" s="1035"/>
      <c r="P33" s="1036"/>
      <c r="Q33" s="1040">
        <v>578</v>
      </c>
      <c r="R33" s="1041"/>
      <c r="S33" s="1041"/>
      <c r="T33" s="1041"/>
      <c r="U33" s="1041"/>
      <c r="V33" s="1041">
        <v>566</v>
      </c>
      <c r="W33" s="1041"/>
      <c r="X33" s="1041"/>
      <c r="Y33" s="1041"/>
      <c r="Z33" s="1041"/>
      <c r="AA33" s="1041">
        <v>12</v>
      </c>
      <c r="AB33" s="1041"/>
      <c r="AC33" s="1041"/>
      <c r="AD33" s="1041"/>
      <c r="AE33" s="1042"/>
      <c r="AF33" s="1016">
        <v>12</v>
      </c>
      <c r="AG33" s="1017"/>
      <c r="AH33" s="1017"/>
      <c r="AI33" s="1017"/>
      <c r="AJ33" s="1018"/>
      <c r="AK33" s="976">
        <v>181</v>
      </c>
      <c r="AL33" s="967"/>
      <c r="AM33" s="967"/>
      <c r="AN33" s="967"/>
      <c r="AO33" s="967"/>
      <c r="AP33" s="967">
        <v>2034</v>
      </c>
      <c r="AQ33" s="967"/>
      <c r="AR33" s="967"/>
      <c r="AS33" s="967"/>
      <c r="AT33" s="967"/>
      <c r="AU33" s="967">
        <v>2024</v>
      </c>
      <c r="AV33" s="967"/>
      <c r="AW33" s="967"/>
      <c r="AX33" s="967"/>
      <c r="AY33" s="967"/>
      <c r="AZ33" s="1039" t="s">
        <v>542</v>
      </c>
      <c r="BA33" s="1039"/>
      <c r="BB33" s="1039"/>
      <c r="BC33" s="1039"/>
      <c r="BD33" s="1039"/>
      <c r="BE33" s="1029" t="s">
        <v>385</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x14ac:dyDescent="0.15">
      <c r="A34" s="217">
        <v>7</v>
      </c>
      <c r="B34" s="1034" t="s">
        <v>386</v>
      </c>
      <c r="C34" s="1035"/>
      <c r="D34" s="1035"/>
      <c r="E34" s="1035"/>
      <c r="F34" s="1035"/>
      <c r="G34" s="1035"/>
      <c r="H34" s="1035"/>
      <c r="I34" s="1035"/>
      <c r="J34" s="1035"/>
      <c r="K34" s="1035"/>
      <c r="L34" s="1035"/>
      <c r="M34" s="1035"/>
      <c r="N34" s="1035"/>
      <c r="O34" s="1035"/>
      <c r="P34" s="1036"/>
      <c r="Q34" s="1040">
        <v>622</v>
      </c>
      <c r="R34" s="1041"/>
      <c r="S34" s="1041"/>
      <c r="T34" s="1041"/>
      <c r="U34" s="1041"/>
      <c r="V34" s="1041">
        <v>584</v>
      </c>
      <c r="W34" s="1041"/>
      <c r="X34" s="1041"/>
      <c r="Y34" s="1041"/>
      <c r="Z34" s="1041"/>
      <c r="AA34" s="1041">
        <v>38</v>
      </c>
      <c r="AB34" s="1041"/>
      <c r="AC34" s="1041"/>
      <c r="AD34" s="1041"/>
      <c r="AE34" s="1042"/>
      <c r="AF34" s="1016">
        <v>37</v>
      </c>
      <c r="AG34" s="1017"/>
      <c r="AH34" s="1017"/>
      <c r="AI34" s="1017"/>
      <c r="AJ34" s="1018"/>
      <c r="AK34" s="976">
        <v>147</v>
      </c>
      <c r="AL34" s="967"/>
      <c r="AM34" s="967"/>
      <c r="AN34" s="967"/>
      <c r="AO34" s="967"/>
      <c r="AP34" s="967">
        <v>2153</v>
      </c>
      <c r="AQ34" s="967"/>
      <c r="AR34" s="967"/>
      <c r="AS34" s="967"/>
      <c r="AT34" s="967"/>
      <c r="AU34" s="967">
        <v>2133</v>
      </c>
      <c r="AV34" s="967"/>
      <c r="AW34" s="967"/>
      <c r="AX34" s="967"/>
      <c r="AY34" s="967"/>
      <c r="AZ34" s="1039" t="s">
        <v>542</v>
      </c>
      <c r="BA34" s="1039"/>
      <c r="BB34" s="1039"/>
      <c r="BC34" s="1039"/>
      <c r="BD34" s="1039"/>
      <c r="BE34" s="1029" t="s">
        <v>385</v>
      </c>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x14ac:dyDescent="0.15">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76"/>
      <c r="AL35" s="967"/>
      <c r="AM35" s="967"/>
      <c r="AN35" s="967"/>
      <c r="AO35" s="967"/>
      <c r="AP35" s="967"/>
      <c r="AQ35" s="967"/>
      <c r="AR35" s="967"/>
      <c r="AS35" s="967"/>
      <c r="AT35" s="967"/>
      <c r="AU35" s="967"/>
      <c r="AV35" s="967"/>
      <c r="AW35" s="967"/>
      <c r="AX35" s="967"/>
      <c r="AY35" s="967"/>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x14ac:dyDescent="0.15">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6"/>
      <c r="AL36" s="967"/>
      <c r="AM36" s="967"/>
      <c r="AN36" s="967"/>
      <c r="AO36" s="967"/>
      <c r="AP36" s="967"/>
      <c r="AQ36" s="967"/>
      <c r="AR36" s="967"/>
      <c r="AS36" s="967"/>
      <c r="AT36" s="967"/>
      <c r="AU36" s="967"/>
      <c r="AV36" s="967"/>
      <c r="AW36" s="967"/>
      <c r="AX36" s="967"/>
      <c r="AY36" s="967"/>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x14ac:dyDescent="0.15">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6"/>
      <c r="AL37" s="967"/>
      <c r="AM37" s="967"/>
      <c r="AN37" s="967"/>
      <c r="AO37" s="967"/>
      <c r="AP37" s="967"/>
      <c r="AQ37" s="967"/>
      <c r="AR37" s="967"/>
      <c r="AS37" s="967"/>
      <c r="AT37" s="967"/>
      <c r="AU37" s="967"/>
      <c r="AV37" s="967"/>
      <c r="AW37" s="967"/>
      <c r="AX37" s="967"/>
      <c r="AY37" s="967"/>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x14ac:dyDescent="0.15">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6"/>
      <c r="AL38" s="967"/>
      <c r="AM38" s="967"/>
      <c r="AN38" s="967"/>
      <c r="AO38" s="967"/>
      <c r="AP38" s="967"/>
      <c r="AQ38" s="967"/>
      <c r="AR38" s="967"/>
      <c r="AS38" s="967"/>
      <c r="AT38" s="967"/>
      <c r="AU38" s="967"/>
      <c r="AV38" s="967"/>
      <c r="AW38" s="967"/>
      <c r="AX38" s="967"/>
      <c r="AY38" s="967"/>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x14ac:dyDescent="0.15">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6"/>
      <c r="AL39" s="967"/>
      <c r="AM39" s="967"/>
      <c r="AN39" s="967"/>
      <c r="AO39" s="967"/>
      <c r="AP39" s="967"/>
      <c r="AQ39" s="967"/>
      <c r="AR39" s="967"/>
      <c r="AS39" s="967"/>
      <c r="AT39" s="967"/>
      <c r="AU39" s="967"/>
      <c r="AV39" s="967"/>
      <c r="AW39" s="967"/>
      <c r="AX39" s="967"/>
      <c r="AY39" s="967"/>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x14ac:dyDescent="0.15">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6"/>
      <c r="AL40" s="967"/>
      <c r="AM40" s="967"/>
      <c r="AN40" s="967"/>
      <c r="AO40" s="967"/>
      <c r="AP40" s="967"/>
      <c r="AQ40" s="967"/>
      <c r="AR40" s="967"/>
      <c r="AS40" s="967"/>
      <c r="AT40" s="967"/>
      <c r="AU40" s="967"/>
      <c r="AV40" s="967"/>
      <c r="AW40" s="967"/>
      <c r="AX40" s="967"/>
      <c r="AY40" s="967"/>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x14ac:dyDescent="0.15">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6"/>
      <c r="AL41" s="967"/>
      <c r="AM41" s="967"/>
      <c r="AN41" s="967"/>
      <c r="AO41" s="967"/>
      <c r="AP41" s="967"/>
      <c r="AQ41" s="967"/>
      <c r="AR41" s="967"/>
      <c r="AS41" s="967"/>
      <c r="AT41" s="967"/>
      <c r="AU41" s="967"/>
      <c r="AV41" s="967"/>
      <c r="AW41" s="967"/>
      <c r="AX41" s="967"/>
      <c r="AY41" s="967"/>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x14ac:dyDescent="0.15">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6"/>
      <c r="AL42" s="967"/>
      <c r="AM42" s="967"/>
      <c r="AN42" s="967"/>
      <c r="AO42" s="967"/>
      <c r="AP42" s="967"/>
      <c r="AQ42" s="967"/>
      <c r="AR42" s="967"/>
      <c r="AS42" s="967"/>
      <c r="AT42" s="967"/>
      <c r="AU42" s="967"/>
      <c r="AV42" s="967"/>
      <c r="AW42" s="967"/>
      <c r="AX42" s="967"/>
      <c r="AY42" s="967"/>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x14ac:dyDescent="0.15">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6"/>
      <c r="AL43" s="967"/>
      <c r="AM43" s="967"/>
      <c r="AN43" s="967"/>
      <c r="AO43" s="967"/>
      <c r="AP43" s="967"/>
      <c r="AQ43" s="967"/>
      <c r="AR43" s="967"/>
      <c r="AS43" s="967"/>
      <c r="AT43" s="967"/>
      <c r="AU43" s="967"/>
      <c r="AV43" s="967"/>
      <c r="AW43" s="967"/>
      <c r="AX43" s="967"/>
      <c r="AY43" s="967"/>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x14ac:dyDescent="0.15">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6"/>
      <c r="AL44" s="967"/>
      <c r="AM44" s="967"/>
      <c r="AN44" s="967"/>
      <c r="AO44" s="967"/>
      <c r="AP44" s="967"/>
      <c r="AQ44" s="967"/>
      <c r="AR44" s="967"/>
      <c r="AS44" s="967"/>
      <c r="AT44" s="967"/>
      <c r="AU44" s="967"/>
      <c r="AV44" s="967"/>
      <c r="AW44" s="967"/>
      <c r="AX44" s="967"/>
      <c r="AY44" s="967"/>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x14ac:dyDescent="0.15">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6"/>
      <c r="AL45" s="967"/>
      <c r="AM45" s="967"/>
      <c r="AN45" s="967"/>
      <c r="AO45" s="967"/>
      <c r="AP45" s="967"/>
      <c r="AQ45" s="967"/>
      <c r="AR45" s="967"/>
      <c r="AS45" s="967"/>
      <c r="AT45" s="967"/>
      <c r="AU45" s="967"/>
      <c r="AV45" s="967"/>
      <c r="AW45" s="967"/>
      <c r="AX45" s="967"/>
      <c r="AY45" s="967"/>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x14ac:dyDescent="0.15">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6"/>
      <c r="AL46" s="967"/>
      <c r="AM46" s="967"/>
      <c r="AN46" s="967"/>
      <c r="AO46" s="967"/>
      <c r="AP46" s="967"/>
      <c r="AQ46" s="967"/>
      <c r="AR46" s="967"/>
      <c r="AS46" s="967"/>
      <c r="AT46" s="967"/>
      <c r="AU46" s="967"/>
      <c r="AV46" s="967"/>
      <c r="AW46" s="967"/>
      <c r="AX46" s="967"/>
      <c r="AY46" s="967"/>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x14ac:dyDescent="0.15">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6"/>
      <c r="AL47" s="967"/>
      <c r="AM47" s="967"/>
      <c r="AN47" s="967"/>
      <c r="AO47" s="967"/>
      <c r="AP47" s="967"/>
      <c r="AQ47" s="967"/>
      <c r="AR47" s="967"/>
      <c r="AS47" s="967"/>
      <c r="AT47" s="967"/>
      <c r="AU47" s="967"/>
      <c r="AV47" s="967"/>
      <c r="AW47" s="967"/>
      <c r="AX47" s="967"/>
      <c r="AY47" s="967"/>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x14ac:dyDescent="0.15">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6"/>
      <c r="AL48" s="967"/>
      <c r="AM48" s="967"/>
      <c r="AN48" s="967"/>
      <c r="AO48" s="967"/>
      <c r="AP48" s="967"/>
      <c r="AQ48" s="967"/>
      <c r="AR48" s="967"/>
      <c r="AS48" s="967"/>
      <c r="AT48" s="967"/>
      <c r="AU48" s="967"/>
      <c r="AV48" s="967"/>
      <c r="AW48" s="967"/>
      <c r="AX48" s="967"/>
      <c r="AY48" s="967"/>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x14ac:dyDescent="0.15">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6"/>
      <c r="AL49" s="967"/>
      <c r="AM49" s="967"/>
      <c r="AN49" s="967"/>
      <c r="AO49" s="967"/>
      <c r="AP49" s="967"/>
      <c r="AQ49" s="967"/>
      <c r="AR49" s="967"/>
      <c r="AS49" s="967"/>
      <c r="AT49" s="967"/>
      <c r="AU49" s="967"/>
      <c r="AV49" s="967"/>
      <c r="AW49" s="967"/>
      <c r="AX49" s="967"/>
      <c r="AY49" s="967"/>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x14ac:dyDescent="0.15">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x14ac:dyDescent="0.15">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x14ac:dyDescent="0.15">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x14ac:dyDescent="0.15">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x14ac:dyDescent="0.15">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x14ac:dyDescent="0.15">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x14ac:dyDescent="0.15">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x14ac:dyDescent="0.15">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x14ac:dyDescent="0.15">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x14ac:dyDescent="0.15">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x14ac:dyDescent="0.15">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x14ac:dyDescent="0.2">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x14ac:dyDescent="0.15">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387</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x14ac:dyDescent="0.2">
      <c r="A63" s="215" t="s">
        <v>366</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5"/>
      <c r="AF63" s="1026">
        <v>1976</v>
      </c>
      <c r="AG63" s="955"/>
      <c r="AH63" s="955"/>
      <c r="AI63" s="955"/>
      <c r="AJ63" s="1027"/>
      <c r="AK63" s="1028"/>
      <c r="AL63" s="959"/>
      <c r="AM63" s="959"/>
      <c r="AN63" s="959"/>
      <c r="AO63" s="959"/>
      <c r="AP63" s="955">
        <v>10298</v>
      </c>
      <c r="AQ63" s="955"/>
      <c r="AR63" s="955"/>
      <c r="AS63" s="955"/>
      <c r="AT63" s="955"/>
      <c r="AU63" s="955">
        <v>9376</v>
      </c>
      <c r="AV63" s="955"/>
      <c r="AW63" s="955"/>
      <c r="AX63" s="955"/>
      <c r="AY63" s="955"/>
      <c r="AZ63" s="1022"/>
      <c r="BA63" s="1022"/>
      <c r="BB63" s="1022"/>
      <c r="BC63" s="1022"/>
      <c r="BD63" s="1022"/>
      <c r="BE63" s="956"/>
      <c r="BF63" s="956"/>
      <c r="BG63" s="956"/>
      <c r="BH63" s="956"/>
      <c r="BI63" s="957"/>
      <c r="BJ63" s="1023">
        <v>2643</v>
      </c>
      <c r="BK63" s="947"/>
      <c r="BL63" s="947"/>
      <c r="BM63" s="947"/>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x14ac:dyDescent="0.15">
      <c r="A66" s="992" t="s">
        <v>390</v>
      </c>
      <c r="B66" s="993"/>
      <c r="C66" s="993"/>
      <c r="D66" s="993"/>
      <c r="E66" s="993"/>
      <c r="F66" s="993"/>
      <c r="G66" s="993"/>
      <c r="H66" s="993"/>
      <c r="I66" s="993"/>
      <c r="J66" s="993"/>
      <c r="K66" s="993"/>
      <c r="L66" s="993"/>
      <c r="M66" s="993"/>
      <c r="N66" s="993"/>
      <c r="O66" s="993"/>
      <c r="P66" s="994"/>
      <c r="Q66" s="998" t="s">
        <v>391</v>
      </c>
      <c r="R66" s="999"/>
      <c r="S66" s="999"/>
      <c r="T66" s="999"/>
      <c r="U66" s="1000"/>
      <c r="V66" s="998" t="s">
        <v>392</v>
      </c>
      <c r="W66" s="999"/>
      <c r="X66" s="999"/>
      <c r="Y66" s="999"/>
      <c r="Z66" s="1000"/>
      <c r="AA66" s="998" t="s">
        <v>393</v>
      </c>
      <c r="AB66" s="999"/>
      <c r="AC66" s="999"/>
      <c r="AD66" s="999"/>
      <c r="AE66" s="1000"/>
      <c r="AF66" s="1004" t="s">
        <v>394</v>
      </c>
      <c r="AG66" s="1005"/>
      <c r="AH66" s="1005"/>
      <c r="AI66" s="1005"/>
      <c r="AJ66" s="1006"/>
      <c r="AK66" s="998" t="s">
        <v>395</v>
      </c>
      <c r="AL66" s="993"/>
      <c r="AM66" s="993"/>
      <c r="AN66" s="993"/>
      <c r="AO66" s="994"/>
      <c r="AP66" s="998" t="s">
        <v>396</v>
      </c>
      <c r="AQ66" s="999"/>
      <c r="AR66" s="999"/>
      <c r="AS66" s="999"/>
      <c r="AT66" s="1000"/>
      <c r="AU66" s="998" t="s">
        <v>397</v>
      </c>
      <c r="AV66" s="999"/>
      <c r="AW66" s="999"/>
      <c r="AX66" s="999"/>
      <c r="AY66" s="1000"/>
      <c r="AZ66" s="998" t="s">
        <v>354</v>
      </c>
      <c r="BA66" s="999"/>
      <c r="BB66" s="999"/>
      <c r="BC66" s="999"/>
      <c r="BD66" s="1014"/>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2" t="s">
        <v>539</v>
      </c>
      <c r="C68" s="983"/>
      <c r="D68" s="983"/>
      <c r="E68" s="983"/>
      <c r="F68" s="983"/>
      <c r="G68" s="983"/>
      <c r="H68" s="983"/>
      <c r="I68" s="983"/>
      <c r="J68" s="983"/>
      <c r="K68" s="983"/>
      <c r="L68" s="983"/>
      <c r="M68" s="983"/>
      <c r="N68" s="983"/>
      <c r="O68" s="983"/>
      <c r="P68" s="984"/>
      <c r="Q68" s="985">
        <v>706</v>
      </c>
      <c r="R68" s="979"/>
      <c r="S68" s="979"/>
      <c r="T68" s="979"/>
      <c r="U68" s="979"/>
      <c r="V68" s="979">
        <v>635</v>
      </c>
      <c r="W68" s="979"/>
      <c r="X68" s="979"/>
      <c r="Y68" s="979"/>
      <c r="Z68" s="979"/>
      <c r="AA68" s="979">
        <v>72</v>
      </c>
      <c r="AB68" s="979"/>
      <c r="AC68" s="979"/>
      <c r="AD68" s="979"/>
      <c r="AE68" s="979"/>
      <c r="AF68" s="979">
        <v>72</v>
      </c>
      <c r="AG68" s="979"/>
      <c r="AH68" s="979"/>
      <c r="AI68" s="979"/>
      <c r="AJ68" s="979"/>
      <c r="AK68" s="979" t="s">
        <v>538</v>
      </c>
      <c r="AL68" s="979"/>
      <c r="AM68" s="979"/>
      <c r="AN68" s="979"/>
      <c r="AO68" s="979"/>
      <c r="AP68" s="979">
        <v>199</v>
      </c>
      <c r="AQ68" s="979"/>
      <c r="AR68" s="979"/>
      <c r="AS68" s="979"/>
      <c r="AT68" s="979"/>
      <c r="AU68" s="979">
        <v>52</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8" t="s">
        <v>540</v>
      </c>
      <c r="C69" s="971"/>
      <c r="D69" s="971"/>
      <c r="E69" s="971"/>
      <c r="F69" s="971"/>
      <c r="G69" s="971"/>
      <c r="H69" s="971"/>
      <c r="I69" s="971"/>
      <c r="J69" s="971"/>
      <c r="K69" s="971"/>
      <c r="L69" s="971"/>
      <c r="M69" s="971"/>
      <c r="N69" s="971"/>
      <c r="O69" s="971"/>
      <c r="P69" s="972"/>
      <c r="Q69" s="973">
        <v>50</v>
      </c>
      <c r="R69" s="967"/>
      <c r="S69" s="967"/>
      <c r="T69" s="967"/>
      <c r="U69" s="967"/>
      <c r="V69" s="967">
        <v>46</v>
      </c>
      <c r="W69" s="967"/>
      <c r="X69" s="967"/>
      <c r="Y69" s="967"/>
      <c r="Z69" s="967"/>
      <c r="AA69" s="967">
        <v>4</v>
      </c>
      <c r="AB69" s="967"/>
      <c r="AC69" s="967"/>
      <c r="AD69" s="967"/>
      <c r="AE69" s="967"/>
      <c r="AF69" s="967">
        <v>4</v>
      </c>
      <c r="AG69" s="967"/>
      <c r="AH69" s="967"/>
      <c r="AI69" s="967"/>
      <c r="AJ69" s="967"/>
      <c r="AK69" s="967" t="s">
        <v>541</v>
      </c>
      <c r="AL69" s="967"/>
      <c r="AM69" s="967"/>
      <c r="AN69" s="967"/>
      <c r="AO69" s="967"/>
      <c r="AP69" s="967" t="s">
        <v>541</v>
      </c>
      <c r="AQ69" s="967"/>
      <c r="AR69" s="967"/>
      <c r="AS69" s="967"/>
      <c r="AT69" s="967"/>
      <c r="AU69" s="967" t="s">
        <v>542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543</v>
      </c>
      <c r="C70" s="971"/>
      <c r="D70" s="971"/>
      <c r="E70" s="971"/>
      <c r="F70" s="971"/>
      <c r="G70" s="971"/>
      <c r="H70" s="971"/>
      <c r="I70" s="971"/>
      <c r="J70" s="971"/>
      <c r="K70" s="971"/>
      <c r="L70" s="971"/>
      <c r="M70" s="971"/>
      <c r="N70" s="971"/>
      <c r="O70" s="971"/>
      <c r="P70" s="972"/>
      <c r="Q70" s="973">
        <v>170</v>
      </c>
      <c r="R70" s="967"/>
      <c r="S70" s="967"/>
      <c r="T70" s="967"/>
      <c r="U70" s="967"/>
      <c r="V70" s="967">
        <v>158</v>
      </c>
      <c r="W70" s="967"/>
      <c r="X70" s="967"/>
      <c r="Y70" s="967"/>
      <c r="Z70" s="967"/>
      <c r="AA70" s="967">
        <v>12</v>
      </c>
      <c r="AB70" s="967"/>
      <c r="AC70" s="967"/>
      <c r="AD70" s="967"/>
      <c r="AE70" s="967"/>
      <c r="AF70" s="967">
        <v>12</v>
      </c>
      <c r="AG70" s="967"/>
      <c r="AH70" s="967"/>
      <c r="AI70" s="967"/>
      <c r="AJ70" s="967"/>
      <c r="AK70" s="967">
        <v>4</v>
      </c>
      <c r="AL70" s="967"/>
      <c r="AM70" s="967"/>
      <c r="AN70" s="967"/>
      <c r="AO70" s="967"/>
      <c r="AP70" s="967" t="s">
        <v>541</v>
      </c>
      <c r="AQ70" s="967"/>
      <c r="AR70" s="967"/>
      <c r="AS70" s="967"/>
      <c r="AT70" s="967"/>
      <c r="AU70" s="967" t="s">
        <v>542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544</v>
      </c>
      <c r="C71" s="971"/>
      <c r="D71" s="971"/>
      <c r="E71" s="971"/>
      <c r="F71" s="971"/>
      <c r="G71" s="971"/>
      <c r="H71" s="971"/>
      <c r="I71" s="971"/>
      <c r="J71" s="971"/>
      <c r="K71" s="971"/>
      <c r="L71" s="971"/>
      <c r="M71" s="971"/>
      <c r="N71" s="971"/>
      <c r="O71" s="971"/>
      <c r="P71" s="972"/>
      <c r="Q71" s="973">
        <v>1955</v>
      </c>
      <c r="R71" s="967"/>
      <c r="S71" s="967"/>
      <c r="T71" s="967"/>
      <c r="U71" s="967"/>
      <c r="V71" s="967">
        <v>1897</v>
      </c>
      <c r="W71" s="967"/>
      <c r="X71" s="967"/>
      <c r="Y71" s="967"/>
      <c r="Z71" s="967"/>
      <c r="AA71" s="967">
        <v>58</v>
      </c>
      <c r="AB71" s="967"/>
      <c r="AC71" s="967"/>
      <c r="AD71" s="967"/>
      <c r="AE71" s="967"/>
      <c r="AF71" s="967">
        <v>58</v>
      </c>
      <c r="AG71" s="967"/>
      <c r="AH71" s="967"/>
      <c r="AI71" s="967"/>
      <c r="AJ71" s="967"/>
      <c r="AK71" s="967" t="s">
        <v>545</v>
      </c>
      <c r="AL71" s="967"/>
      <c r="AM71" s="967"/>
      <c r="AN71" s="967"/>
      <c r="AO71" s="967"/>
      <c r="AP71" s="967">
        <v>393</v>
      </c>
      <c r="AQ71" s="967"/>
      <c r="AR71" s="967"/>
      <c r="AS71" s="967"/>
      <c r="AT71" s="967"/>
      <c r="AU71" s="967">
        <v>163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546</v>
      </c>
      <c r="C72" s="971"/>
      <c r="D72" s="971"/>
      <c r="E72" s="971"/>
      <c r="F72" s="971"/>
      <c r="G72" s="971"/>
      <c r="H72" s="971"/>
      <c r="I72" s="971"/>
      <c r="J72" s="971"/>
      <c r="K72" s="971"/>
      <c r="L72" s="971"/>
      <c r="M72" s="971"/>
      <c r="N72" s="971"/>
      <c r="O72" s="971"/>
      <c r="P72" s="972"/>
      <c r="Q72" s="973">
        <v>92</v>
      </c>
      <c r="R72" s="967"/>
      <c r="S72" s="967"/>
      <c r="T72" s="967"/>
      <c r="U72" s="967"/>
      <c r="V72" s="967">
        <v>86</v>
      </c>
      <c r="W72" s="967"/>
      <c r="X72" s="967"/>
      <c r="Y72" s="967"/>
      <c r="Z72" s="967"/>
      <c r="AA72" s="967">
        <v>7</v>
      </c>
      <c r="AB72" s="967"/>
      <c r="AC72" s="967"/>
      <c r="AD72" s="967"/>
      <c r="AE72" s="967"/>
      <c r="AF72" s="967">
        <v>7</v>
      </c>
      <c r="AG72" s="967"/>
      <c r="AH72" s="967"/>
      <c r="AI72" s="967"/>
      <c r="AJ72" s="967"/>
      <c r="AK72" s="967" t="s">
        <v>545</v>
      </c>
      <c r="AL72" s="967"/>
      <c r="AM72" s="967"/>
      <c r="AN72" s="967"/>
      <c r="AO72" s="967"/>
      <c r="AP72" s="967" t="s">
        <v>545</v>
      </c>
      <c r="AQ72" s="967"/>
      <c r="AR72" s="967"/>
      <c r="AS72" s="967"/>
      <c r="AT72" s="967"/>
      <c r="AU72" s="967" t="s">
        <v>545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547</v>
      </c>
      <c r="C73" s="971"/>
      <c r="D73" s="971"/>
      <c r="E73" s="971"/>
      <c r="F73" s="971"/>
      <c r="G73" s="971"/>
      <c r="H73" s="971"/>
      <c r="I73" s="971"/>
      <c r="J73" s="971"/>
      <c r="K73" s="971"/>
      <c r="L73" s="971"/>
      <c r="M73" s="971"/>
      <c r="N73" s="971"/>
      <c r="O73" s="971"/>
      <c r="P73" s="972"/>
      <c r="Q73" s="973">
        <v>46</v>
      </c>
      <c r="R73" s="967"/>
      <c r="S73" s="967"/>
      <c r="T73" s="967"/>
      <c r="U73" s="967"/>
      <c r="V73" s="967">
        <v>44</v>
      </c>
      <c r="W73" s="967"/>
      <c r="X73" s="967"/>
      <c r="Y73" s="967"/>
      <c r="Z73" s="967"/>
      <c r="AA73" s="967">
        <v>3</v>
      </c>
      <c r="AB73" s="967"/>
      <c r="AC73" s="967"/>
      <c r="AD73" s="967"/>
      <c r="AE73" s="967"/>
      <c r="AF73" s="967">
        <v>3</v>
      </c>
      <c r="AG73" s="967"/>
      <c r="AH73" s="967"/>
      <c r="AI73" s="967"/>
      <c r="AJ73" s="967"/>
      <c r="AK73" s="967" t="s">
        <v>545</v>
      </c>
      <c r="AL73" s="967"/>
      <c r="AM73" s="967"/>
      <c r="AN73" s="967"/>
      <c r="AO73" s="967"/>
      <c r="AP73" s="967" t="s">
        <v>545</v>
      </c>
      <c r="AQ73" s="967"/>
      <c r="AR73" s="967"/>
      <c r="AS73" s="967"/>
      <c r="AT73" s="967"/>
      <c r="AU73" s="967" t="s">
        <v>545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548</v>
      </c>
      <c r="C74" s="971"/>
      <c r="D74" s="971"/>
      <c r="E74" s="971"/>
      <c r="F74" s="971"/>
      <c r="G74" s="971"/>
      <c r="H74" s="971"/>
      <c r="I74" s="971"/>
      <c r="J74" s="971"/>
      <c r="K74" s="971"/>
      <c r="L74" s="971"/>
      <c r="M74" s="971"/>
      <c r="N74" s="971"/>
      <c r="O74" s="971"/>
      <c r="P74" s="972"/>
      <c r="Q74" s="973">
        <v>25450</v>
      </c>
      <c r="R74" s="967"/>
      <c r="S74" s="967"/>
      <c r="T74" s="967"/>
      <c r="U74" s="967"/>
      <c r="V74" s="967">
        <v>25429</v>
      </c>
      <c r="W74" s="967"/>
      <c r="X74" s="967"/>
      <c r="Y74" s="967"/>
      <c r="Z74" s="967"/>
      <c r="AA74" s="967">
        <v>22</v>
      </c>
      <c r="AB74" s="967"/>
      <c r="AC74" s="967"/>
      <c r="AD74" s="967"/>
      <c r="AE74" s="967"/>
      <c r="AF74" s="967">
        <v>22</v>
      </c>
      <c r="AG74" s="967"/>
      <c r="AH74" s="967"/>
      <c r="AI74" s="967"/>
      <c r="AJ74" s="967"/>
      <c r="AK74" s="967">
        <v>2967</v>
      </c>
      <c r="AL74" s="967"/>
      <c r="AM74" s="967"/>
      <c r="AN74" s="967"/>
      <c r="AO74" s="967"/>
      <c r="AP74" s="967" t="s">
        <v>545</v>
      </c>
      <c r="AQ74" s="967"/>
      <c r="AR74" s="967"/>
      <c r="AS74" s="967"/>
      <c r="AT74" s="967"/>
      <c r="AU74" s="967" t="s">
        <v>545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549</v>
      </c>
      <c r="C75" s="971"/>
      <c r="D75" s="971"/>
      <c r="E75" s="971"/>
      <c r="F75" s="971"/>
      <c r="G75" s="971"/>
      <c r="H75" s="971"/>
      <c r="I75" s="971"/>
      <c r="J75" s="971"/>
      <c r="K75" s="971"/>
      <c r="L75" s="971"/>
      <c r="M75" s="971"/>
      <c r="N75" s="971"/>
      <c r="O75" s="971"/>
      <c r="P75" s="972"/>
      <c r="Q75" s="974">
        <v>202</v>
      </c>
      <c r="R75" s="975"/>
      <c r="S75" s="975"/>
      <c r="T75" s="975"/>
      <c r="U75" s="976"/>
      <c r="V75" s="977">
        <v>201</v>
      </c>
      <c r="W75" s="975"/>
      <c r="X75" s="975"/>
      <c r="Y75" s="975"/>
      <c r="Z75" s="976"/>
      <c r="AA75" s="977">
        <v>1</v>
      </c>
      <c r="AB75" s="975"/>
      <c r="AC75" s="975"/>
      <c r="AD75" s="975"/>
      <c r="AE75" s="976"/>
      <c r="AF75" s="977">
        <v>1</v>
      </c>
      <c r="AG75" s="975"/>
      <c r="AH75" s="975"/>
      <c r="AI75" s="975"/>
      <c r="AJ75" s="976"/>
      <c r="AK75" s="977">
        <v>50</v>
      </c>
      <c r="AL75" s="975"/>
      <c r="AM75" s="975"/>
      <c r="AN75" s="975"/>
      <c r="AO75" s="976"/>
      <c r="AP75" s="967" t="s">
        <v>545</v>
      </c>
      <c r="AQ75" s="967"/>
      <c r="AR75" s="967"/>
      <c r="AS75" s="967"/>
      <c r="AT75" s="967"/>
      <c r="AU75" s="967" t="s">
        <v>545</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550</v>
      </c>
      <c r="C76" s="971"/>
      <c r="D76" s="971"/>
      <c r="E76" s="971"/>
      <c r="F76" s="971"/>
      <c r="G76" s="971"/>
      <c r="H76" s="971"/>
      <c r="I76" s="971"/>
      <c r="J76" s="971"/>
      <c r="K76" s="971"/>
      <c r="L76" s="971"/>
      <c r="M76" s="971"/>
      <c r="N76" s="971"/>
      <c r="O76" s="971"/>
      <c r="P76" s="972"/>
      <c r="Q76" s="974">
        <v>526</v>
      </c>
      <c r="R76" s="975"/>
      <c r="S76" s="975"/>
      <c r="T76" s="975"/>
      <c r="U76" s="976"/>
      <c r="V76" s="977">
        <v>379</v>
      </c>
      <c r="W76" s="975"/>
      <c r="X76" s="975"/>
      <c r="Y76" s="975"/>
      <c r="Z76" s="976"/>
      <c r="AA76" s="977">
        <v>147</v>
      </c>
      <c r="AB76" s="975"/>
      <c r="AC76" s="975"/>
      <c r="AD76" s="975"/>
      <c r="AE76" s="976"/>
      <c r="AF76" s="977">
        <v>147</v>
      </c>
      <c r="AG76" s="975"/>
      <c r="AH76" s="975"/>
      <c r="AI76" s="975"/>
      <c r="AJ76" s="976"/>
      <c r="AK76" s="967" t="s">
        <v>545</v>
      </c>
      <c r="AL76" s="967"/>
      <c r="AM76" s="967"/>
      <c r="AN76" s="967"/>
      <c r="AO76" s="967"/>
      <c r="AP76" s="967" t="s">
        <v>545</v>
      </c>
      <c r="AQ76" s="967"/>
      <c r="AR76" s="967"/>
      <c r="AS76" s="967"/>
      <c r="AT76" s="967"/>
      <c r="AU76" s="967" t="s">
        <v>545</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551</v>
      </c>
      <c r="C77" s="971"/>
      <c r="D77" s="971"/>
      <c r="E77" s="971"/>
      <c r="F77" s="971"/>
      <c r="G77" s="971"/>
      <c r="H77" s="971"/>
      <c r="I77" s="971"/>
      <c r="J77" s="971"/>
      <c r="K77" s="971"/>
      <c r="L77" s="971"/>
      <c r="M77" s="971"/>
      <c r="N77" s="971"/>
      <c r="O77" s="971"/>
      <c r="P77" s="972"/>
      <c r="Q77" s="974">
        <v>834</v>
      </c>
      <c r="R77" s="975"/>
      <c r="S77" s="975"/>
      <c r="T77" s="975"/>
      <c r="U77" s="976"/>
      <c r="V77" s="977">
        <v>831</v>
      </c>
      <c r="W77" s="975"/>
      <c r="X77" s="975"/>
      <c r="Y77" s="975"/>
      <c r="Z77" s="976"/>
      <c r="AA77" s="977">
        <v>3</v>
      </c>
      <c r="AB77" s="975"/>
      <c r="AC77" s="975"/>
      <c r="AD77" s="975"/>
      <c r="AE77" s="976"/>
      <c r="AF77" s="977">
        <v>3</v>
      </c>
      <c r="AG77" s="975"/>
      <c r="AH77" s="975"/>
      <c r="AI77" s="975"/>
      <c r="AJ77" s="976"/>
      <c r="AK77" s="967" t="s">
        <v>545</v>
      </c>
      <c r="AL77" s="967"/>
      <c r="AM77" s="967"/>
      <c r="AN77" s="967"/>
      <c r="AO77" s="967"/>
      <c r="AP77" s="967" t="s">
        <v>545</v>
      </c>
      <c r="AQ77" s="967"/>
      <c r="AR77" s="967"/>
      <c r="AS77" s="967"/>
      <c r="AT77" s="967"/>
      <c r="AU77" s="967" t="s">
        <v>545</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552</v>
      </c>
      <c r="C78" s="971"/>
      <c r="D78" s="971"/>
      <c r="E78" s="971"/>
      <c r="F78" s="971"/>
      <c r="G78" s="971"/>
      <c r="H78" s="971"/>
      <c r="I78" s="971"/>
      <c r="J78" s="971"/>
      <c r="K78" s="971"/>
      <c r="L78" s="971"/>
      <c r="M78" s="971"/>
      <c r="N78" s="971"/>
      <c r="O78" s="971"/>
      <c r="P78" s="972"/>
      <c r="Q78" s="973">
        <v>293624</v>
      </c>
      <c r="R78" s="967"/>
      <c r="S78" s="967"/>
      <c r="T78" s="967"/>
      <c r="U78" s="967"/>
      <c r="V78" s="967">
        <v>284407</v>
      </c>
      <c r="W78" s="967"/>
      <c r="X78" s="967"/>
      <c r="Y78" s="967"/>
      <c r="Z78" s="967"/>
      <c r="AA78" s="967">
        <v>9218</v>
      </c>
      <c r="AB78" s="967"/>
      <c r="AC78" s="967"/>
      <c r="AD78" s="967"/>
      <c r="AE78" s="967"/>
      <c r="AF78" s="967">
        <v>9218</v>
      </c>
      <c r="AG78" s="967"/>
      <c r="AH78" s="967"/>
      <c r="AI78" s="967"/>
      <c r="AJ78" s="967"/>
      <c r="AK78" s="967">
        <v>3262</v>
      </c>
      <c r="AL78" s="967"/>
      <c r="AM78" s="967"/>
      <c r="AN78" s="967"/>
      <c r="AO78" s="967"/>
      <c r="AP78" s="967" t="s">
        <v>545</v>
      </c>
      <c r="AQ78" s="967"/>
      <c r="AR78" s="967"/>
      <c r="AS78" s="967"/>
      <c r="AT78" s="967"/>
      <c r="AU78" s="967" t="s">
        <v>545</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9545</v>
      </c>
      <c r="AG88" s="955"/>
      <c r="AH88" s="955"/>
      <c r="AI88" s="955"/>
      <c r="AJ88" s="955"/>
      <c r="AK88" s="959"/>
      <c r="AL88" s="959"/>
      <c r="AM88" s="959"/>
      <c r="AN88" s="959"/>
      <c r="AO88" s="959"/>
      <c r="AP88" s="955">
        <v>592</v>
      </c>
      <c r="AQ88" s="955"/>
      <c r="AR88" s="955"/>
      <c r="AS88" s="955"/>
      <c r="AT88" s="955"/>
      <c r="AU88" s="955">
        <v>216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100</v>
      </c>
      <c r="CS102" s="947"/>
      <c r="CT102" s="947"/>
      <c r="CU102" s="947"/>
      <c r="CV102" s="948"/>
      <c r="CW102" s="946">
        <v>10</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286</v>
      </c>
      <c r="AG109" s="888"/>
      <c r="AH109" s="888"/>
      <c r="AI109" s="888"/>
      <c r="AJ109" s="889"/>
      <c r="AK109" s="890" t="s">
        <v>285</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286</v>
      </c>
      <c r="BW109" s="888"/>
      <c r="BX109" s="888"/>
      <c r="BY109" s="888"/>
      <c r="BZ109" s="889"/>
      <c r="CA109" s="890" t="s">
        <v>285</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286</v>
      </c>
      <c r="DM109" s="888"/>
      <c r="DN109" s="888"/>
      <c r="DO109" s="888"/>
      <c r="DP109" s="889"/>
      <c r="DQ109" s="890" t="s">
        <v>285</v>
      </c>
      <c r="DR109" s="888"/>
      <c r="DS109" s="888"/>
      <c r="DT109" s="888"/>
      <c r="DU109" s="889"/>
      <c r="DV109" s="890" t="s">
        <v>408</v>
      </c>
      <c r="DW109" s="888"/>
      <c r="DX109" s="888"/>
      <c r="DY109" s="888"/>
      <c r="DZ109" s="919"/>
    </row>
    <row r="110" spans="1:131" s="197" customFormat="1" ht="26.25" customHeight="1" x14ac:dyDescent="0.15">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2220906</v>
      </c>
      <c r="AB110" s="873"/>
      <c r="AC110" s="873"/>
      <c r="AD110" s="873"/>
      <c r="AE110" s="874"/>
      <c r="AF110" s="875">
        <v>2179497</v>
      </c>
      <c r="AG110" s="873"/>
      <c r="AH110" s="873"/>
      <c r="AI110" s="873"/>
      <c r="AJ110" s="874"/>
      <c r="AK110" s="875">
        <v>2204552</v>
      </c>
      <c r="AL110" s="873"/>
      <c r="AM110" s="873"/>
      <c r="AN110" s="873"/>
      <c r="AO110" s="874"/>
      <c r="AP110" s="876">
        <v>19.2</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20174050</v>
      </c>
      <c r="BR110" s="800"/>
      <c r="BS110" s="800"/>
      <c r="BT110" s="800"/>
      <c r="BU110" s="800"/>
      <c r="BV110" s="800">
        <v>20453543</v>
      </c>
      <c r="BW110" s="800"/>
      <c r="BX110" s="800"/>
      <c r="BY110" s="800"/>
      <c r="BZ110" s="800"/>
      <c r="CA110" s="800">
        <v>21750416</v>
      </c>
      <c r="CB110" s="800"/>
      <c r="CC110" s="800"/>
      <c r="CD110" s="800"/>
      <c r="CE110" s="800"/>
      <c r="CF110" s="861">
        <v>189.4</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3333</v>
      </c>
      <c r="AB112" s="784"/>
      <c r="AC112" s="784"/>
      <c r="AD112" s="784"/>
      <c r="AE112" s="785"/>
      <c r="AF112" s="786">
        <v>3333</v>
      </c>
      <c r="AG112" s="784"/>
      <c r="AH112" s="784"/>
      <c r="AI112" s="784"/>
      <c r="AJ112" s="785"/>
      <c r="AK112" s="786">
        <v>6667</v>
      </c>
      <c r="AL112" s="784"/>
      <c r="AM112" s="784"/>
      <c r="AN112" s="784"/>
      <c r="AO112" s="785"/>
      <c r="AP112" s="754">
        <v>0.1</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9819053</v>
      </c>
      <c r="BR112" s="771"/>
      <c r="BS112" s="771"/>
      <c r="BT112" s="771"/>
      <c r="BU112" s="771"/>
      <c r="BV112" s="771">
        <v>9654354</v>
      </c>
      <c r="BW112" s="771"/>
      <c r="BX112" s="771"/>
      <c r="BY112" s="771"/>
      <c r="BZ112" s="771"/>
      <c r="CA112" s="771">
        <v>9376378</v>
      </c>
      <c r="CB112" s="771"/>
      <c r="CC112" s="771"/>
      <c r="CD112" s="771"/>
      <c r="CE112" s="771"/>
      <c r="CF112" s="848">
        <v>81.599999999999994</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468200</v>
      </c>
      <c r="AB113" s="909"/>
      <c r="AC113" s="909"/>
      <c r="AD113" s="909"/>
      <c r="AE113" s="910"/>
      <c r="AF113" s="911">
        <v>537125</v>
      </c>
      <c r="AG113" s="909"/>
      <c r="AH113" s="909"/>
      <c r="AI113" s="909"/>
      <c r="AJ113" s="910"/>
      <c r="AK113" s="911">
        <v>529182</v>
      </c>
      <c r="AL113" s="909"/>
      <c r="AM113" s="909"/>
      <c r="AN113" s="909"/>
      <c r="AO113" s="910"/>
      <c r="AP113" s="912">
        <v>4.5999999999999996</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121393</v>
      </c>
      <c r="BR113" s="771"/>
      <c r="BS113" s="771"/>
      <c r="BT113" s="771"/>
      <c r="BU113" s="771"/>
      <c r="BV113" s="771">
        <v>171548</v>
      </c>
      <c r="BW113" s="771"/>
      <c r="BX113" s="771"/>
      <c r="BY113" s="771"/>
      <c r="BZ113" s="771"/>
      <c r="CA113" s="771">
        <v>215703</v>
      </c>
      <c r="CB113" s="771"/>
      <c r="CC113" s="771"/>
      <c r="CD113" s="771"/>
      <c r="CE113" s="771"/>
      <c r="CF113" s="848">
        <v>1.9</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18606</v>
      </c>
      <c r="AB114" s="784"/>
      <c r="AC114" s="784"/>
      <c r="AD114" s="784"/>
      <c r="AE114" s="785"/>
      <c r="AF114" s="786">
        <v>15013</v>
      </c>
      <c r="AG114" s="784"/>
      <c r="AH114" s="784"/>
      <c r="AI114" s="784"/>
      <c r="AJ114" s="785"/>
      <c r="AK114" s="786">
        <v>16025</v>
      </c>
      <c r="AL114" s="784"/>
      <c r="AM114" s="784"/>
      <c r="AN114" s="784"/>
      <c r="AO114" s="785"/>
      <c r="AP114" s="754">
        <v>0.1</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4075111</v>
      </c>
      <c r="BR114" s="771"/>
      <c r="BS114" s="771"/>
      <c r="BT114" s="771"/>
      <c r="BU114" s="771"/>
      <c r="BV114" s="771">
        <v>4048632</v>
      </c>
      <c r="BW114" s="771"/>
      <c r="BX114" s="771"/>
      <c r="BY114" s="771"/>
      <c r="BZ114" s="771"/>
      <c r="CA114" s="771">
        <v>3756690</v>
      </c>
      <c r="CB114" s="771"/>
      <c r="CC114" s="771"/>
      <c r="CD114" s="771"/>
      <c r="CE114" s="771"/>
      <c r="CF114" s="848">
        <v>32.700000000000003</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v>1264</v>
      </c>
      <c r="BR115" s="771"/>
      <c r="BS115" s="771"/>
      <c r="BT115" s="771"/>
      <c r="BU115" s="771"/>
      <c r="BV115" s="771">
        <v>3476</v>
      </c>
      <c r="BW115" s="771"/>
      <c r="BX115" s="771"/>
      <c r="BY115" s="771"/>
      <c r="BZ115" s="771"/>
      <c r="CA115" s="771">
        <v>2240</v>
      </c>
      <c r="CB115" s="771"/>
      <c r="CC115" s="771"/>
      <c r="CD115" s="771"/>
      <c r="CE115" s="771"/>
      <c r="CF115" s="848">
        <v>0</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2711045</v>
      </c>
      <c r="AB117" s="895"/>
      <c r="AC117" s="895"/>
      <c r="AD117" s="895"/>
      <c r="AE117" s="896"/>
      <c r="AF117" s="898">
        <v>2734968</v>
      </c>
      <c r="AG117" s="895"/>
      <c r="AH117" s="895"/>
      <c r="AI117" s="895"/>
      <c r="AJ117" s="896"/>
      <c r="AK117" s="898">
        <v>2756426</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286</v>
      </c>
      <c r="AG118" s="888"/>
      <c r="AH118" s="888"/>
      <c r="AI118" s="888"/>
      <c r="AJ118" s="889"/>
      <c r="AK118" s="890" t="s">
        <v>285</v>
      </c>
      <c r="AL118" s="888"/>
      <c r="AM118" s="888"/>
      <c r="AN118" s="888"/>
      <c r="AO118" s="889"/>
      <c r="AP118" s="891" t="s">
        <v>408</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436</v>
      </c>
      <c r="BP118" s="838"/>
      <c r="BQ118" s="857">
        <v>34190871</v>
      </c>
      <c r="BR118" s="858"/>
      <c r="BS118" s="858"/>
      <c r="BT118" s="858"/>
      <c r="BU118" s="858"/>
      <c r="BV118" s="858">
        <v>34331553</v>
      </c>
      <c r="BW118" s="858"/>
      <c r="BX118" s="858"/>
      <c r="BY118" s="858"/>
      <c r="BZ118" s="858"/>
      <c r="CA118" s="858">
        <v>35101427</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10963684</v>
      </c>
      <c r="BR119" s="800"/>
      <c r="BS119" s="800"/>
      <c r="BT119" s="800"/>
      <c r="BU119" s="800"/>
      <c r="BV119" s="800">
        <v>12454386</v>
      </c>
      <c r="BW119" s="800"/>
      <c r="BX119" s="800"/>
      <c r="BY119" s="800"/>
      <c r="BZ119" s="800"/>
      <c r="CA119" s="800">
        <v>13157400</v>
      </c>
      <c r="CB119" s="800"/>
      <c r="CC119" s="800"/>
      <c r="CD119" s="800"/>
      <c r="CE119" s="800"/>
      <c r="CF119" s="861">
        <v>114.6</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447406</v>
      </c>
      <c r="BR120" s="771"/>
      <c r="BS120" s="771"/>
      <c r="BT120" s="771"/>
      <c r="BU120" s="771"/>
      <c r="BV120" s="771">
        <v>576215</v>
      </c>
      <c r="BW120" s="771"/>
      <c r="BX120" s="771"/>
      <c r="BY120" s="771"/>
      <c r="BZ120" s="771"/>
      <c r="CA120" s="771">
        <v>745539</v>
      </c>
      <c r="CB120" s="771"/>
      <c r="CC120" s="771"/>
      <c r="CD120" s="771"/>
      <c r="CE120" s="771"/>
      <c r="CF120" s="848">
        <v>6.5</v>
      </c>
      <c r="CG120" s="849"/>
      <c r="CH120" s="849"/>
      <c r="CI120" s="849"/>
      <c r="CJ120" s="849"/>
      <c r="CK120" s="850" t="s">
        <v>442</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6138827</v>
      </c>
      <c r="DH120" s="800"/>
      <c r="DI120" s="800"/>
      <c r="DJ120" s="800"/>
      <c r="DK120" s="800"/>
      <c r="DL120" s="800">
        <v>5774431</v>
      </c>
      <c r="DM120" s="800"/>
      <c r="DN120" s="800"/>
      <c r="DO120" s="800"/>
      <c r="DP120" s="800"/>
      <c r="DQ120" s="800">
        <v>5219280</v>
      </c>
      <c r="DR120" s="800"/>
      <c r="DS120" s="800"/>
      <c r="DT120" s="800"/>
      <c r="DU120" s="800"/>
      <c r="DV120" s="801">
        <v>45.4</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17129556</v>
      </c>
      <c r="BR121" s="858"/>
      <c r="BS121" s="858"/>
      <c r="BT121" s="858"/>
      <c r="BU121" s="858"/>
      <c r="BV121" s="858">
        <v>17622698</v>
      </c>
      <c r="BW121" s="858"/>
      <c r="BX121" s="858"/>
      <c r="BY121" s="858"/>
      <c r="BZ121" s="858"/>
      <c r="CA121" s="858">
        <v>18969794</v>
      </c>
      <c r="CB121" s="858"/>
      <c r="CC121" s="858"/>
      <c r="CD121" s="858"/>
      <c r="CE121" s="858"/>
      <c r="CF121" s="859">
        <v>165.2</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1826816</v>
      </c>
      <c r="DH121" s="771"/>
      <c r="DI121" s="771"/>
      <c r="DJ121" s="771"/>
      <c r="DK121" s="771"/>
      <c r="DL121" s="771">
        <v>1941156</v>
      </c>
      <c r="DM121" s="771"/>
      <c r="DN121" s="771"/>
      <c r="DO121" s="771"/>
      <c r="DP121" s="771"/>
      <c r="DQ121" s="771">
        <v>2133209</v>
      </c>
      <c r="DR121" s="771"/>
      <c r="DS121" s="771"/>
      <c r="DT121" s="771"/>
      <c r="DU121" s="771"/>
      <c r="DV121" s="823">
        <v>18.600000000000001</v>
      </c>
      <c r="DW121" s="823"/>
      <c r="DX121" s="823"/>
      <c r="DY121" s="823"/>
      <c r="DZ121" s="824"/>
    </row>
    <row r="122" spans="1:130" s="197" customFormat="1" ht="26.25" customHeight="1" x14ac:dyDescent="0.15">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445</v>
      </c>
      <c r="BP122" s="838"/>
      <c r="BQ122" s="839">
        <v>28540646</v>
      </c>
      <c r="BR122" s="840"/>
      <c r="BS122" s="840"/>
      <c r="BT122" s="840"/>
      <c r="BU122" s="840"/>
      <c r="BV122" s="840">
        <v>30653299</v>
      </c>
      <c r="BW122" s="840"/>
      <c r="BX122" s="840"/>
      <c r="BY122" s="840"/>
      <c r="BZ122" s="840"/>
      <c r="CA122" s="840">
        <v>32872733</v>
      </c>
      <c r="CB122" s="840"/>
      <c r="CC122" s="840"/>
      <c r="CD122" s="840"/>
      <c r="CE122" s="840"/>
      <c r="CF122" s="743"/>
      <c r="CG122" s="744"/>
      <c r="CH122" s="744"/>
      <c r="CI122" s="744"/>
      <c r="CJ122" s="841"/>
      <c r="CK122" s="851"/>
      <c r="CL122" s="812"/>
      <c r="CM122" s="812"/>
      <c r="CN122" s="812"/>
      <c r="CO122" s="813"/>
      <c r="CP122" s="828" t="s">
        <v>446</v>
      </c>
      <c r="CQ122" s="829"/>
      <c r="CR122" s="829"/>
      <c r="CS122" s="829"/>
      <c r="CT122" s="829"/>
      <c r="CU122" s="829"/>
      <c r="CV122" s="829"/>
      <c r="CW122" s="829"/>
      <c r="CX122" s="829"/>
      <c r="CY122" s="829"/>
      <c r="CZ122" s="829"/>
      <c r="DA122" s="829"/>
      <c r="DB122" s="829"/>
      <c r="DC122" s="829"/>
      <c r="DD122" s="829"/>
      <c r="DE122" s="829"/>
      <c r="DF122" s="830"/>
      <c r="DG122" s="770">
        <v>1853410</v>
      </c>
      <c r="DH122" s="771"/>
      <c r="DI122" s="771"/>
      <c r="DJ122" s="771"/>
      <c r="DK122" s="771"/>
      <c r="DL122" s="771">
        <v>1938767</v>
      </c>
      <c r="DM122" s="771"/>
      <c r="DN122" s="771"/>
      <c r="DO122" s="771"/>
      <c r="DP122" s="771"/>
      <c r="DQ122" s="771">
        <v>2023889</v>
      </c>
      <c r="DR122" s="771"/>
      <c r="DS122" s="771"/>
      <c r="DT122" s="771"/>
      <c r="DU122" s="771"/>
      <c r="DV122" s="823">
        <v>17.600000000000001</v>
      </c>
      <c r="DW122" s="823"/>
      <c r="DX122" s="823"/>
      <c r="DY122" s="823"/>
      <c r="DZ122" s="824"/>
    </row>
    <row r="123" spans="1:130" s="197" customFormat="1" ht="26.25" customHeight="1" thickBot="1" x14ac:dyDescent="0.2">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447</v>
      </c>
      <c r="AB123" s="784"/>
      <c r="AC123" s="784"/>
      <c r="AD123" s="784"/>
      <c r="AE123" s="785"/>
      <c r="AF123" s="786" t="s">
        <v>447</v>
      </c>
      <c r="AG123" s="784"/>
      <c r="AH123" s="784"/>
      <c r="AI123" s="784"/>
      <c r="AJ123" s="785"/>
      <c r="AK123" s="786" t="s">
        <v>447</v>
      </c>
      <c r="AL123" s="784"/>
      <c r="AM123" s="784"/>
      <c r="AN123" s="784"/>
      <c r="AO123" s="785"/>
      <c r="AP123" s="754" t="s">
        <v>447</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48</v>
      </c>
      <c r="BR123" s="832"/>
      <c r="BS123" s="832"/>
      <c r="BT123" s="832"/>
      <c r="BU123" s="832"/>
      <c r="BV123" s="832">
        <v>30.8</v>
      </c>
      <c r="BW123" s="832"/>
      <c r="BX123" s="832"/>
      <c r="BY123" s="832"/>
      <c r="BZ123" s="832"/>
      <c r="CA123" s="832">
        <v>19.399999999999999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317</v>
      </c>
      <c r="AB124" s="784"/>
      <c r="AC124" s="784"/>
      <c r="AD124" s="784"/>
      <c r="AE124" s="785"/>
      <c r="AF124" s="786" t="s">
        <v>317</v>
      </c>
      <c r="AG124" s="784"/>
      <c r="AH124" s="784"/>
      <c r="AI124" s="784"/>
      <c r="AJ124" s="785"/>
      <c r="AK124" s="786" t="s">
        <v>317</v>
      </c>
      <c r="AL124" s="784"/>
      <c r="AM124" s="784"/>
      <c r="AN124" s="784"/>
      <c r="AO124" s="785"/>
      <c r="AP124" s="754" t="s">
        <v>317</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317</v>
      </c>
      <c r="DH124" s="717"/>
      <c r="DI124" s="717"/>
      <c r="DJ124" s="717"/>
      <c r="DK124" s="718"/>
      <c r="DL124" s="719" t="s">
        <v>317</v>
      </c>
      <c r="DM124" s="717"/>
      <c r="DN124" s="717"/>
      <c r="DO124" s="717"/>
      <c r="DP124" s="718"/>
      <c r="DQ124" s="719" t="s">
        <v>317</v>
      </c>
      <c r="DR124" s="717"/>
      <c r="DS124" s="717"/>
      <c r="DT124" s="717"/>
      <c r="DU124" s="718"/>
      <c r="DV124" s="807" t="s">
        <v>317</v>
      </c>
      <c r="DW124" s="808"/>
      <c r="DX124" s="808"/>
      <c r="DY124" s="808"/>
      <c r="DZ124" s="809"/>
    </row>
    <row r="125" spans="1:130" s="197" customFormat="1" ht="26.25" customHeight="1" thickBot="1" x14ac:dyDescent="0.2">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317</v>
      </c>
      <c r="AB125" s="784"/>
      <c r="AC125" s="784"/>
      <c r="AD125" s="784"/>
      <c r="AE125" s="785"/>
      <c r="AF125" s="786" t="s">
        <v>317</v>
      </c>
      <c r="AG125" s="784"/>
      <c r="AH125" s="784"/>
      <c r="AI125" s="784"/>
      <c r="AJ125" s="785"/>
      <c r="AK125" s="786" t="s">
        <v>317</v>
      </c>
      <c r="AL125" s="784"/>
      <c r="AM125" s="784"/>
      <c r="AN125" s="784"/>
      <c r="AO125" s="785"/>
      <c r="AP125" s="754" t="s">
        <v>317</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317</v>
      </c>
      <c r="DH125" s="800"/>
      <c r="DI125" s="800"/>
      <c r="DJ125" s="800"/>
      <c r="DK125" s="800"/>
      <c r="DL125" s="800" t="s">
        <v>317</v>
      </c>
      <c r="DM125" s="800"/>
      <c r="DN125" s="800"/>
      <c r="DO125" s="800"/>
      <c r="DP125" s="800"/>
      <c r="DQ125" s="800" t="s">
        <v>317</v>
      </c>
      <c r="DR125" s="800"/>
      <c r="DS125" s="800"/>
      <c r="DT125" s="800"/>
      <c r="DU125" s="800"/>
      <c r="DV125" s="801" t="s">
        <v>317</v>
      </c>
      <c r="DW125" s="801"/>
      <c r="DX125" s="801"/>
      <c r="DY125" s="801"/>
      <c r="DZ125" s="802"/>
    </row>
    <row r="126" spans="1:130" s="197" customFormat="1" ht="26.25" customHeight="1" x14ac:dyDescent="0.15">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317</v>
      </c>
      <c r="AB126" s="784"/>
      <c r="AC126" s="784"/>
      <c r="AD126" s="784"/>
      <c r="AE126" s="785"/>
      <c r="AF126" s="786" t="s">
        <v>317</v>
      </c>
      <c r="AG126" s="784"/>
      <c r="AH126" s="784"/>
      <c r="AI126" s="784"/>
      <c r="AJ126" s="785"/>
      <c r="AK126" s="786" t="s">
        <v>317</v>
      </c>
      <c r="AL126" s="784"/>
      <c r="AM126" s="784"/>
      <c r="AN126" s="784"/>
      <c r="AO126" s="785"/>
      <c r="AP126" s="754" t="s">
        <v>317</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317</v>
      </c>
      <c r="DH126" s="771"/>
      <c r="DI126" s="771"/>
      <c r="DJ126" s="771"/>
      <c r="DK126" s="771"/>
      <c r="DL126" s="771" t="s">
        <v>317</v>
      </c>
      <c r="DM126" s="771"/>
      <c r="DN126" s="771"/>
      <c r="DO126" s="771"/>
      <c r="DP126" s="771"/>
      <c r="DQ126" s="771" t="s">
        <v>317</v>
      </c>
      <c r="DR126" s="771"/>
      <c r="DS126" s="771"/>
      <c r="DT126" s="771"/>
      <c r="DU126" s="771"/>
      <c r="DV126" s="823" t="s">
        <v>317</v>
      </c>
      <c r="DW126" s="823"/>
      <c r="DX126" s="823"/>
      <c r="DY126" s="823"/>
      <c r="DZ126" s="824"/>
    </row>
    <row r="127" spans="1:130" s="197" customFormat="1" ht="26.25" customHeight="1" thickBot="1" x14ac:dyDescent="0.2">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317</v>
      </c>
      <c r="AB127" s="784"/>
      <c r="AC127" s="784"/>
      <c r="AD127" s="784"/>
      <c r="AE127" s="785"/>
      <c r="AF127" s="786" t="s">
        <v>317</v>
      </c>
      <c r="AG127" s="784"/>
      <c r="AH127" s="784"/>
      <c r="AI127" s="784"/>
      <c r="AJ127" s="785"/>
      <c r="AK127" s="786" t="s">
        <v>317</v>
      </c>
      <c r="AL127" s="784"/>
      <c r="AM127" s="784"/>
      <c r="AN127" s="784"/>
      <c r="AO127" s="785"/>
      <c r="AP127" s="754" t="s">
        <v>317</v>
      </c>
      <c r="AQ127" s="755"/>
      <c r="AR127" s="755"/>
      <c r="AS127" s="755"/>
      <c r="AT127" s="756"/>
      <c r="AU127" s="233"/>
      <c r="AV127" s="233"/>
      <c r="AW127" s="233"/>
      <c r="AX127" s="757" t="s">
        <v>458</v>
      </c>
      <c r="AY127" s="758"/>
      <c r="AZ127" s="758"/>
      <c r="BA127" s="758"/>
      <c r="BB127" s="758"/>
      <c r="BC127" s="758"/>
      <c r="BD127" s="758"/>
      <c r="BE127" s="759"/>
      <c r="BF127" s="760" t="s">
        <v>317</v>
      </c>
      <c r="BG127" s="761"/>
      <c r="BH127" s="761"/>
      <c r="BI127" s="761"/>
      <c r="BJ127" s="761"/>
      <c r="BK127" s="761"/>
      <c r="BL127" s="762"/>
      <c r="BM127" s="760">
        <v>12.93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v>1264</v>
      </c>
      <c r="DH127" s="820"/>
      <c r="DI127" s="820"/>
      <c r="DJ127" s="820"/>
      <c r="DK127" s="820"/>
      <c r="DL127" s="820">
        <v>3476</v>
      </c>
      <c r="DM127" s="820"/>
      <c r="DN127" s="820"/>
      <c r="DO127" s="820"/>
      <c r="DP127" s="820"/>
      <c r="DQ127" s="820">
        <v>2240</v>
      </c>
      <c r="DR127" s="820"/>
      <c r="DS127" s="820"/>
      <c r="DT127" s="820"/>
      <c r="DU127" s="820"/>
      <c r="DV127" s="821">
        <v>0</v>
      </c>
      <c r="DW127" s="821"/>
      <c r="DX127" s="821"/>
      <c r="DY127" s="821"/>
      <c r="DZ127" s="822"/>
    </row>
    <row r="128" spans="1:130" s="197" customFormat="1" ht="26.25" customHeight="1" x14ac:dyDescent="0.15">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55443</v>
      </c>
      <c r="AB128" s="724"/>
      <c r="AC128" s="724"/>
      <c r="AD128" s="724"/>
      <c r="AE128" s="725"/>
      <c r="AF128" s="726">
        <v>48095</v>
      </c>
      <c r="AG128" s="724"/>
      <c r="AH128" s="724"/>
      <c r="AI128" s="724"/>
      <c r="AJ128" s="725"/>
      <c r="AK128" s="726">
        <v>66467</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111</v>
      </c>
      <c r="BG128" s="791"/>
      <c r="BH128" s="791"/>
      <c r="BI128" s="791"/>
      <c r="BJ128" s="791"/>
      <c r="BK128" s="791"/>
      <c r="BL128" s="792"/>
      <c r="BM128" s="790">
        <v>17.93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13252409</v>
      </c>
      <c r="AB129" s="784"/>
      <c r="AC129" s="784"/>
      <c r="AD129" s="784"/>
      <c r="AE129" s="785"/>
      <c r="AF129" s="786">
        <v>13538503</v>
      </c>
      <c r="AG129" s="784"/>
      <c r="AH129" s="784"/>
      <c r="AI129" s="784"/>
      <c r="AJ129" s="785"/>
      <c r="AK129" s="786">
        <v>13205088</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9.1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1499182</v>
      </c>
      <c r="AB130" s="784"/>
      <c r="AC130" s="784"/>
      <c r="AD130" s="784"/>
      <c r="AE130" s="785"/>
      <c r="AF130" s="786">
        <v>1597628</v>
      </c>
      <c r="AG130" s="784"/>
      <c r="AH130" s="784"/>
      <c r="AI130" s="784"/>
      <c r="AJ130" s="785"/>
      <c r="AK130" s="786">
        <v>1719309</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19.399999999999999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11753227</v>
      </c>
      <c r="AB131" s="717"/>
      <c r="AC131" s="717"/>
      <c r="AD131" s="717"/>
      <c r="AE131" s="718"/>
      <c r="AF131" s="719">
        <v>11940875</v>
      </c>
      <c r="AG131" s="717"/>
      <c r="AH131" s="717"/>
      <c r="AI131" s="717"/>
      <c r="AJ131" s="718"/>
      <c r="AK131" s="719">
        <v>11485779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9.8391701269999992</v>
      </c>
      <c r="AB132" s="740"/>
      <c r="AC132" s="740"/>
      <c r="AD132" s="740"/>
      <c r="AE132" s="741"/>
      <c r="AF132" s="742">
        <v>9.121986454</v>
      </c>
      <c r="AG132" s="740"/>
      <c r="AH132" s="740"/>
      <c r="AI132" s="740"/>
      <c r="AJ132" s="741"/>
      <c r="AK132" s="742">
        <v>8.4508852210000001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10.6</v>
      </c>
      <c r="AB133" s="749"/>
      <c r="AC133" s="749"/>
      <c r="AD133" s="749"/>
      <c r="AE133" s="750"/>
      <c r="AF133" s="748">
        <v>9.8000000000000007</v>
      </c>
      <c r="AG133" s="749"/>
      <c r="AH133" s="749"/>
      <c r="AI133" s="749"/>
      <c r="AJ133" s="750"/>
      <c r="AK133" s="748">
        <v>9.1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25"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20" t="s">
        <v>474</v>
      </c>
      <c r="L7" s="254"/>
      <c r="M7" s="255" t="s">
        <v>475</v>
      </c>
      <c r="N7" s="256"/>
    </row>
    <row r="8" spans="1:16" x14ac:dyDescent="0.15">
      <c r="A8" s="248"/>
      <c r="B8" s="244"/>
      <c r="C8" s="244"/>
      <c r="D8" s="244"/>
      <c r="E8" s="244"/>
      <c r="F8" s="244"/>
      <c r="G8" s="257"/>
      <c r="H8" s="258"/>
      <c r="I8" s="258"/>
      <c r="J8" s="259"/>
      <c r="K8" s="1121"/>
      <c r="L8" s="260" t="s">
        <v>476</v>
      </c>
      <c r="M8" s="261" t="s">
        <v>477</v>
      </c>
      <c r="N8" s="262" t="s">
        <v>478</v>
      </c>
    </row>
    <row r="9" spans="1:16" x14ac:dyDescent="0.15">
      <c r="A9" s="248"/>
      <c r="B9" s="244"/>
      <c r="C9" s="244"/>
      <c r="D9" s="244"/>
      <c r="E9" s="244"/>
      <c r="F9" s="244"/>
      <c r="G9" s="1134" t="s">
        <v>479</v>
      </c>
      <c r="H9" s="1135"/>
      <c r="I9" s="1135"/>
      <c r="J9" s="1136"/>
      <c r="K9" s="263">
        <v>2932100</v>
      </c>
      <c r="L9" s="264">
        <v>57731</v>
      </c>
      <c r="M9" s="265">
        <v>66168</v>
      </c>
      <c r="N9" s="266">
        <v>-12.8</v>
      </c>
    </row>
    <row r="10" spans="1:16" x14ac:dyDescent="0.15">
      <c r="A10" s="248"/>
      <c r="B10" s="244"/>
      <c r="C10" s="244"/>
      <c r="D10" s="244"/>
      <c r="E10" s="244"/>
      <c r="F10" s="244"/>
      <c r="G10" s="1134" t="s">
        <v>480</v>
      </c>
      <c r="H10" s="1135"/>
      <c r="I10" s="1135"/>
      <c r="J10" s="1136"/>
      <c r="K10" s="267">
        <v>143397</v>
      </c>
      <c r="L10" s="268">
        <v>2823</v>
      </c>
      <c r="M10" s="269">
        <v>6044</v>
      </c>
      <c r="N10" s="270">
        <v>-53.3</v>
      </c>
    </row>
    <row r="11" spans="1:16" ht="13.5" customHeight="1" x14ac:dyDescent="0.15">
      <c r="A11" s="248"/>
      <c r="B11" s="244"/>
      <c r="C11" s="244"/>
      <c r="D11" s="244"/>
      <c r="E11" s="244"/>
      <c r="F11" s="244"/>
      <c r="G11" s="1134" t="s">
        <v>481</v>
      </c>
      <c r="H11" s="1135"/>
      <c r="I11" s="1135"/>
      <c r="J11" s="1136"/>
      <c r="K11" s="267">
        <v>713757</v>
      </c>
      <c r="L11" s="268">
        <v>14053</v>
      </c>
      <c r="M11" s="269">
        <v>8094</v>
      </c>
      <c r="N11" s="270">
        <v>73.599999999999994</v>
      </c>
    </row>
    <row r="12" spans="1:16" ht="13.5" customHeight="1" x14ac:dyDescent="0.15">
      <c r="A12" s="248"/>
      <c r="B12" s="244"/>
      <c r="C12" s="244"/>
      <c r="D12" s="244"/>
      <c r="E12" s="244"/>
      <c r="F12" s="244"/>
      <c r="G12" s="1134" t="s">
        <v>482</v>
      </c>
      <c r="H12" s="1135"/>
      <c r="I12" s="1135"/>
      <c r="J12" s="1136"/>
      <c r="K12" s="267">
        <v>6983</v>
      </c>
      <c r="L12" s="268">
        <v>137</v>
      </c>
      <c r="M12" s="269">
        <v>834</v>
      </c>
      <c r="N12" s="270">
        <v>-83.6</v>
      </c>
    </row>
    <row r="13" spans="1:16" ht="13.5" customHeight="1" x14ac:dyDescent="0.15">
      <c r="A13" s="248"/>
      <c r="B13" s="244"/>
      <c r="C13" s="244"/>
      <c r="D13" s="244"/>
      <c r="E13" s="244"/>
      <c r="F13" s="244"/>
      <c r="G13" s="1134" t="s">
        <v>483</v>
      </c>
      <c r="H13" s="1135"/>
      <c r="I13" s="1135"/>
      <c r="J13" s="1136"/>
      <c r="K13" s="267" t="s">
        <v>484</v>
      </c>
      <c r="L13" s="268" t="s">
        <v>484</v>
      </c>
      <c r="M13" s="269" t="s">
        <v>484</v>
      </c>
      <c r="N13" s="270" t="s">
        <v>484</v>
      </c>
    </row>
    <row r="14" spans="1:16" ht="13.5" customHeight="1" x14ac:dyDescent="0.15">
      <c r="A14" s="248"/>
      <c r="B14" s="244"/>
      <c r="C14" s="244"/>
      <c r="D14" s="244"/>
      <c r="E14" s="244"/>
      <c r="F14" s="244"/>
      <c r="G14" s="1134" t="s">
        <v>485</v>
      </c>
      <c r="H14" s="1135"/>
      <c r="I14" s="1135"/>
      <c r="J14" s="1136"/>
      <c r="K14" s="267">
        <v>229503</v>
      </c>
      <c r="L14" s="268">
        <v>4519</v>
      </c>
      <c r="M14" s="269">
        <v>2447</v>
      </c>
      <c r="N14" s="270">
        <v>84.7</v>
      </c>
    </row>
    <row r="15" spans="1:16" ht="13.5" customHeight="1" x14ac:dyDescent="0.15">
      <c r="A15" s="248"/>
      <c r="B15" s="244"/>
      <c r="C15" s="244"/>
      <c r="D15" s="244"/>
      <c r="E15" s="244"/>
      <c r="F15" s="244"/>
      <c r="G15" s="1134" t="s">
        <v>486</v>
      </c>
      <c r="H15" s="1135"/>
      <c r="I15" s="1135"/>
      <c r="J15" s="1136"/>
      <c r="K15" s="267">
        <v>66579</v>
      </c>
      <c r="L15" s="268">
        <v>1311</v>
      </c>
      <c r="M15" s="269">
        <v>1555</v>
      </c>
      <c r="N15" s="270">
        <v>-15.7</v>
      </c>
    </row>
    <row r="16" spans="1:16" x14ac:dyDescent="0.15">
      <c r="A16" s="248"/>
      <c r="B16" s="244"/>
      <c r="C16" s="244"/>
      <c r="D16" s="244"/>
      <c r="E16" s="244"/>
      <c r="F16" s="244"/>
      <c r="G16" s="1137" t="s">
        <v>487</v>
      </c>
      <c r="H16" s="1138"/>
      <c r="I16" s="1138"/>
      <c r="J16" s="1139"/>
      <c r="K16" s="268">
        <v>-282875</v>
      </c>
      <c r="L16" s="268">
        <v>-5570</v>
      </c>
      <c r="M16" s="269">
        <v>-6706</v>
      </c>
      <c r="N16" s="270">
        <v>-16.899999999999999</v>
      </c>
    </row>
    <row r="17" spans="1:16" x14ac:dyDescent="0.15">
      <c r="A17" s="248"/>
      <c r="B17" s="244"/>
      <c r="C17" s="244"/>
      <c r="D17" s="244"/>
      <c r="E17" s="244"/>
      <c r="F17" s="244"/>
      <c r="G17" s="1137" t="s">
        <v>170</v>
      </c>
      <c r="H17" s="1138"/>
      <c r="I17" s="1138"/>
      <c r="J17" s="1139"/>
      <c r="K17" s="268">
        <v>3809444</v>
      </c>
      <c r="L17" s="268">
        <v>75005</v>
      </c>
      <c r="M17" s="269">
        <v>78436</v>
      </c>
      <c r="N17" s="270">
        <v>-4.4000000000000004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31" t="s">
        <v>492</v>
      </c>
      <c r="H21" s="1132"/>
      <c r="I21" s="1132"/>
      <c r="J21" s="1133"/>
      <c r="K21" s="280">
        <v>6.69</v>
      </c>
      <c r="L21" s="281">
        <v>7.54</v>
      </c>
      <c r="M21" s="282">
        <v>-0.85</v>
      </c>
      <c r="N21" s="249"/>
      <c r="O21" s="283"/>
      <c r="P21" s="279"/>
    </row>
    <row r="22" spans="1:16" s="284" customFormat="1" x14ac:dyDescent="0.15">
      <c r="A22" s="279"/>
      <c r="B22" s="249"/>
      <c r="C22" s="249"/>
      <c r="D22" s="249"/>
      <c r="E22" s="249"/>
      <c r="F22" s="249"/>
      <c r="G22" s="1131" t="s">
        <v>493</v>
      </c>
      <c r="H22" s="1132"/>
      <c r="I22" s="1132"/>
      <c r="J22" s="1133"/>
      <c r="K22" s="285">
        <v>97.2</v>
      </c>
      <c r="L22" s="286">
        <v>97.7</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20" t="s">
        <v>474</v>
      </c>
      <c r="L30" s="254"/>
      <c r="M30" s="255" t="s">
        <v>475</v>
      </c>
      <c r="N30" s="256"/>
    </row>
    <row r="31" spans="1:16" x14ac:dyDescent="0.15">
      <c r="A31" s="248"/>
      <c r="B31" s="244"/>
      <c r="C31" s="244"/>
      <c r="D31" s="244"/>
      <c r="E31" s="244"/>
      <c r="F31" s="244"/>
      <c r="G31" s="257"/>
      <c r="H31" s="258"/>
      <c r="I31" s="258"/>
      <c r="J31" s="259"/>
      <c r="K31" s="1121"/>
      <c r="L31" s="260" t="s">
        <v>476</v>
      </c>
      <c r="M31" s="261" t="s">
        <v>477</v>
      </c>
      <c r="N31" s="262" t="s">
        <v>478</v>
      </c>
    </row>
    <row r="32" spans="1:16" ht="27" customHeight="1" x14ac:dyDescent="0.15">
      <c r="A32" s="248"/>
      <c r="B32" s="244"/>
      <c r="C32" s="244"/>
      <c r="D32" s="244"/>
      <c r="E32" s="244"/>
      <c r="F32" s="244"/>
      <c r="G32" s="1122" t="s">
        <v>496</v>
      </c>
      <c r="H32" s="1123"/>
      <c r="I32" s="1123"/>
      <c r="J32" s="1124"/>
      <c r="K32" s="294">
        <v>2204552</v>
      </c>
      <c r="L32" s="294">
        <v>43406</v>
      </c>
      <c r="M32" s="295">
        <v>44718</v>
      </c>
      <c r="N32" s="296">
        <v>-2.9</v>
      </c>
    </row>
    <row r="33" spans="1:16" ht="13.5" customHeight="1" x14ac:dyDescent="0.15">
      <c r="A33" s="248"/>
      <c r="B33" s="244"/>
      <c r="C33" s="244"/>
      <c r="D33" s="244"/>
      <c r="E33" s="244"/>
      <c r="F33" s="244"/>
      <c r="G33" s="1122" t="s">
        <v>497</v>
      </c>
      <c r="H33" s="1123"/>
      <c r="I33" s="1123"/>
      <c r="J33" s="1124"/>
      <c r="K33" s="294" t="s">
        <v>484</v>
      </c>
      <c r="L33" s="294" t="s">
        <v>484</v>
      </c>
      <c r="M33" s="295" t="s">
        <v>484</v>
      </c>
      <c r="N33" s="296" t="s">
        <v>484</v>
      </c>
    </row>
    <row r="34" spans="1:16" ht="27" customHeight="1" x14ac:dyDescent="0.15">
      <c r="A34" s="248"/>
      <c r="B34" s="244"/>
      <c r="C34" s="244"/>
      <c r="D34" s="244"/>
      <c r="E34" s="244"/>
      <c r="F34" s="244"/>
      <c r="G34" s="1122" t="s">
        <v>498</v>
      </c>
      <c r="H34" s="1123"/>
      <c r="I34" s="1123"/>
      <c r="J34" s="1124"/>
      <c r="K34" s="294">
        <v>6667</v>
      </c>
      <c r="L34" s="294">
        <v>131</v>
      </c>
      <c r="M34" s="295">
        <v>82</v>
      </c>
      <c r="N34" s="296">
        <v>59.8</v>
      </c>
    </row>
    <row r="35" spans="1:16" ht="27" customHeight="1" x14ac:dyDescent="0.15">
      <c r="A35" s="248"/>
      <c r="B35" s="244"/>
      <c r="C35" s="244"/>
      <c r="D35" s="244"/>
      <c r="E35" s="244"/>
      <c r="F35" s="244"/>
      <c r="G35" s="1122" t="s">
        <v>499</v>
      </c>
      <c r="H35" s="1123"/>
      <c r="I35" s="1123"/>
      <c r="J35" s="1124"/>
      <c r="K35" s="294">
        <v>529182</v>
      </c>
      <c r="L35" s="294">
        <v>10419</v>
      </c>
      <c r="M35" s="295">
        <v>14132</v>
      </c>
      <c r="N35" s="296">
        <v>-26.3</v>
      </c>
    </row>
    <row r="36" spans="1:16" ht="27" customHeight="1" x14ac:dyDescent="0.15">
      <c r="A36" s="248"/>
      <c r="B36" s="244"/>
      <c r="C36" s="244"/>
      <c r="D36" s="244"/>
      <c r="E36" s="244"/>
      <c r="F36" s="244"/>
      <c r="G36" s="1122" t="s">
        <v>500</v>
      </c>
      <c r="H36" s="1123"/>
      <c r="I36" s="1123"/>
      <c r="J36" s="1124"/>
      <c r="K36" s="294">
        <v>16025</v>
      </c>
      <c r="L36" s="294">
        <v>316</v>
      </c>
      <c r="M36" s="295">
        <v>2847</v>
      </c>
      <c r="N36" s="296">
        <v>-88.9</v>
      </c>
    </row>
    <row r="37" spans="1:16" ht="13.5" customHeight="1" x14ac:dyDescent="0.15">
      <c r="A37" s="248"/>
      <c r="B37" s="244"/>
      <c r="C37" s="244"/>
      <c r="D37" s="244"/>
      <c r="E37" s="244"/>
      <c r="F37" s="244"/>
      <c r="G37" s="1122" t="s">
        <v>501</v>
      </c>
      <c r="H37" s="1123"/>
      <c r="I37" s="1123"/>
      <c r="J37" s="1124"/>
      <c r="K37" s="294" t="s">
        <v>484</v>
      </c>
      <c r="L37" s="294" t="s">
        <v>484</v>
      </c>
      <c r="M37" s="295">
        <v>1188</v>
      </c>
      <c r="N37" s="296" t="s">
        <v>484</v>
      </c>
    </row>
    <row r="38" spans="1:16" ht="27" customHeight="1" x14ac:dyDescent="0.15">
      <c r="A38" s="248"/>
      <c r="B38" s="244"/>
      <c r="C38" s="244"/>
      <c r="D38" s="244"/>
      <c r="E38" s="244"/>
      <c r="F38" s="244"/>
      <c r="G38" s="1125" t="s">
        <v>502</v>
      </c>
      <c r="H38" s="1126"/>
      <c r="I38" s="1126"/>
      <c r="J38" s="1127"/>
      <c r="K38" s="297" t="s">
        <v>484</v>
      </c>
      <c r="L38" s="297" t="s">
        <v>484</v>
      </c>
      <c r="M38" s="298">
        <v>2</v>
      </c>
      <c r="N38" s="299" t="s">
        <v>484</v>
      </c>
      <c r="O38" s="293"/>
    </row>
    <row r="39" spans="1:16" x14ac:dyDescent="0.15">
      <c r="A39" s="248"/>
      <c r="B39" s="244"/>
      <c r="C39" s="244"/>
      <c r="D39" s="244"/>
      <c r="E39" s="244"/>
      <c r="F39" s="244"/>
      <c r="G39" s="1125" t="s">
        <v>503</v>
      </c>
      <c r="H39" s="1126"/>
      <c r="I39" s="1126"/>
      <c r="J39" s="1127"/>
      <c r="K39" s="300">
        <v>-66467</v>
      </c>
      <c r="L39" s="300">
        <v>-1309</v>
      </c>
      <c r="M39" s="301">
        <v>-4508</v>
      </c>
      <c r="N39" s="302">
        <v>-71</v>
      </c>
      <c r="O39" s="293"/>
    </row>
    <row r="40" spans="1:16" ht="27" customHeight="1" x14ac:dyDescent="0.15">
      <c r="A40" s="248"/>
      <c r="B40" s="244"/>
      <c r="C40" s="244"/>
      <c r="D40" s="244"/>
      <c r="E40" s="244"/>
      <c r="F40" s="244"/>
      <c r="G40" s="1122" t="s">
        <v>504</v>
      </c>
      <c r="H40" s="1123"/>
      <c r="I40" s="1123"/>
      <c r="J40" s="1124"/>
      <c r="K40" s="300">
        <v>-1719309</v>
      </c>
      <c r="L40" s="300">
        <v>-33852</v>
      </c>
      <c r="M40" s="301">
        <v>-41714</v>
      </c>
      <c r="N40" s="302">
        <v>-18.8</v>
      </c>
      <c r="O40" s="293"/>
    </row>
    <row r="41" spans="1:16" x14ac:dyDescent="0.15">
      <c r="A41" s="248"/>
      <c r="B41" s="244"/>
      <c r="C41" s="244"/>
      <c r="D41" s="244"/>
      <c r="E41" s="244"/>
      <c r="F41" s="244"/>
      <c r="G41" s="1128" t="s">
        <v>280</v>
      </c>
      <c r="H41" s="1129"/>
      <c r="I41" s="1129"/>
      <c r="J41" s="1130"/>
      <c r="K41" s="294">
        <v>970650</v>
      </c>
      <c r="L41" s="300">
        <v>19111</v>
      </c>
      <c r="M41" s="301">
        <v>16746</v>
      </c>
      <c r="N41" s="302">
        <v>14.1</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15" t="s">
        <v>474</v>
      </c>
      <c r="J49" s="1117" t="s">
        <v>508</v>
      </c>
      <c r="K49" s="1118"/>
      <c r="L49" s="1118"/>
      <c r="M49" s="1118"/>
      <c r="N49" s="1119"/>
    </row>
    <row r="50" spans="1:14" x14ac:dyDescent="0.15">
      <c r="A50" s="248"/>
      <c r="B50" s="244"/>
      <c r="C50" s="244"/>
      <c r="D50" s="244"/>
      <c r="E50" s="244"/>
      <c r="F50" s="244"/>
      <c r="G50" s="312"/>
      <c r="H50" s="313"/>
      <c r="I50" s="1116"/>
      <c r="J50" s="314" t="s">
        <v>509</v>
      </c>
      <c r="K50" s="315" t="s">
        <v>510</v>
      </c>
      <c r="L50" s="316" t="s">
        <v>511</v>
      </c>
      <c r="M50" s="317" t="s">
        <v>512</v>
      </c>
      <c r="N50" s="318" t="s">
        <v>513</v>
      </c>
    </row>
    <row r="51" spans="1:14" x14ac:dyDescent="0.15">
      <c r="A51" s="248"/>
      <c r="B51" s="244"/>
      <c r="C51" s="244"/>
      <c r="D51" s="244"/>
      <c r="E51" s="244"/>
      <c r="F51" s="244"/>
      <c r="G51" s="310" t="s">
        <v>514</v>
      </c>
      <c r="H51" s="311"/>
      <c r="I51" s="319">
        <v>1935642</v>
      </c>
      <c r="J51" s="320">
        <v>37946</v>
      </c>
      <c r="K51" s="321">
        <v>-34.4</v>
      </c>
      <c r="L51" s="322">
        <v>66876</v>
      </c>
      <c r="M51" s="323">
        <v>-5.5</v>
      </c>
      <c r="N51" s="324">
        <v>-28.9</v>
      </c>
    </row>
    <row r="52" spans="1:14" x14ac:dyDescent="0.15">
      <c r="A52" s="248"/>
      <c r="B52" s="244"/>
      <c r="C52" s="244"/>
      <c r="D52" s="244"/>
      <c r="E52" s="244"/>
      <c r="F52" s="244"/>
      <c r="G52" s="325"/>
      <c r="H52" s="326" t="s">
        <v>515</v>
      </c>
      <c r="I52" s="327">
        <v>1289018</v>
      </c>
      <c r="J52" s="328">
        <v>25269</v>
      </c>
      <c r="K52" s="329">
        <v>-36</v>
      </c>
      <c r="L52" s="330">
        <v>36310</v>
      </c>
      <c r="M52" s="331">
        <v>-11.2</v>
      </c>
      <c r="N52" s="332">
        <v>-24.8</v>
      </c>
    </row>
    <row r="53" spans="1:14" x14ac:dyDescent="0.15">
      <c r="A53" s="248"/>
      <c r="B53" s="244"/>
      <c r="C53" s="244"/>
      <c r="D53" s="244"/>
      <c r="E53" s="244"/>
      <c r="F53" s="244"/>
      <c r="G53" s="310" t="s">
        <v>516</v>
      </c>
      <c r="H53" s="311"/>
      <c r="I53" s="319">
        <v>3076040</v>
      </c>
      <c r="J53" s="320">
        <v>61079</v>
      </c>
      <c r="K53" s="321">
        <v>61</v>
      </c>
      <c r="L53" s="322">
        <v>51704</v>
      </c>
      <c r="M53" s="323">
        <v>-22.7</v>
      </c>
      <c r="N53" s="324">
        <v>83.7</v>
      </c>
    </row>
    <row r="54" spans="1:14" x14ac:dyDescent="0.15">
      <c r="A54" s="248"/>
      <c r="B54" s="244"/>
      <c r="C54" s="244"/>
      <c r="D54" s="244"/>
      <c r="E54" s="244"/>
      <c r="F54" s="244"/>
      <c r="G54" s="325"/>
      <c r="H54" s="326" t="s">
        <v>515</v>
      </c>
      <c r="I54" s="327">
        <v>2035983</v>
      </c>
      <c r="J54" s="328">
        <v>40427</v>
      </c>
      <c r="K54" s="329">
        <v>60</v>
      </c>
      <c r="L54" s="330">
        <v>26896</v>
      </c>
      <c r="M54" s="331">
        <v>-25.9</v>
      </c>
      <c r="N54" s="332">
        <v>85.9</v>
      </c>
    </row>
    <row r="55" spans="1:14" x14ac:dyDescent="0.15">
      <c r="A55" s="248"/>
      <c r="B55" s="244"/>
      <c r="C55" s="244"/>
      <c r="D55" s="244"/>
      <c r="E55" s="244"/>
      <c r="F55" s="244"/>
      <c r="G55" s="310" t="s">
        <v>517</v>
      </c>
      <c r="H55" s="311"/>
      <c r="I55" s="319">
        <v>1733830</v>
      </c>
      <c r="J55" s="320">
        <v>33486</v>
      </c>
      <c r="K55" s="321">
        <v>-45.2</v>
      </c>
      <c r="L55" s="322">
        <v>52678</v>
      </c>
      <c r="M55" s="323">
        <v>1.9</v>
      </c>
      <c r="N55" s="324">
        <v>-47.1</v>
      </c>
    </row>
    <row r="56" spans="1:14" x14ac:dyDescent="0.15">
      <c r="A56" s="248"/>
      <c r="B56" s="244"/>
      <c r="C56" s="244"/>
      <c r="D56" s="244"/>
      <c r="E56" s="244"/>
      <c r="F56" s="244"/>
      <c r="G56" s="325"/>
      <c r="H56" s="326" t="s">
        <v>515</v>
      </c>
      <c r="I56" s="327">
        <v>1269416</v>
      </c>
      <c r="J56" s="328">
        <v>24517</v>
      </c>
      <c r="K56" s="329">
        <v>-39.4</v>
      </c>
      <c r="L56" s="330">
        <v>30185</v>
      </c>
      <c r="M56" s="331">
        <v>12.2</v>
      </c>
      <c r="N56" s="332">
        <v>-51.6</v>
      </c>
    </row>
    <row r="57" spans="1:14" x14ac:dyDescent="0.15">
      <c r="A57" s="248"/>
      <c r="B57" s="244"/>
      <c r="C57" s="244"/>
      <c r="D57" s="244"/>
      <c r="E57" s="244"/>
      <c r="F57" s="244"/>
      <c r="G57" s="310" t="s">
        <v>518</v>
      </c>
      <c r="H57" s="311"/>
      <c r="I57" s="319">
        <v>2863256</v>
      </c>
      <c r="J57" s="320">
        <v>55709</v>
      </c>
      <c r="K57" s="321">
        <v>66.400000000000006</v>
      </c>
      <c r="L57" s="322">
        <v>69560</v>
      </c>
      <c r="M57" s="323">
        <v>32</v>
      </c>
      <c r="N57" s="324">
        <v>34.4</v>
      </c>
    </row>
    <row r="58" spans="1:14" x14ac:dyDescent="0.15">
      <c r="A58" s="248"/>
      <c r="B58" s="244"/>
      <c r="C58" s="244"/>
      <c r="D58" s="244"/>
      <c r="E58" s="244"/>
      <c r="F58" s="244"/>
      <c r="G58" s="325"/>
      <c r="H58" s="326" t="s">
        <v>515</v>
      </c>
      <c r="I58" s="327">
        <v>1869723</v>
      </c>
      <c r="J58" s="328">
        <v>36378</v>
      </c>
      <c r="K58" s="329">
        <v>48.4</v>
      </c>
      <c r="L58" s="330">
        <v>35305</v>
      </c>
      <c r="M58" s="331">
        <v>17</v>
      </c>
      <c r="N58" s="332">
        <v>31.4</v>
      </c>
    </row>
    <row r="59" spans="1:14" x14ac:dyDescent="0.15">
      <c r="A59" s="248"/>
      <c r="B59" s="244"/>
      <c r="C59" s="244"/>
      <c r="D59" s="244"/>
      <c r="E59" s="244"/>
      <c r="F59" s="244"/>
      <c r="G59" s="310" t="s">
        <v>519</v>
      </c>
      <c r="H59" s="311"/>
      <c r="I59" s="319">
        <v>4881590</v>
      </c>
      <c r="J59" s="320">
        <v>96115</v>
      </c>
      <c r="K59" s="321">
        <v>72.5</v>
      </c>
      <c r="L59" s="322">
        <v>65988</v>
      </c>
      <c r="M59" s="323">
        <v>-5.0999999999999996</v>
      </c>
      <c r="N59" s="324">
        <v>77.599999999999994</v>
      </c>
    </row>
    <row r="60" spans="1:14" x14ac:dyDescent="0.15">
      <c r="A60" s="248"/>
      <c r="B60" s="244"/>
      <c r="C60" s="244"/>
      <c r="D60" s="244"/>
      <c r="E60" s="244"/>
      <c r="F60" s="244"/>
      <c r="G60" s="325"/>
      <c r="H60" s="326" t="s">
        <v>515</v>
      </c>
      <c r="I60" s="333">
        <v>3137374</v>
      </c>
      <c r="J60" s="328">
        <v>61773</v>
      </c>
      <c r="K60" s="329">
        <v>69.8</v>
      </c>
      <c r="L60" s="330">
        <v>36473</v>
      </c>
      <c r="M60" s="331">
        <v>3.3</v>
      </c>
      <c r="N60" s="332">
        <v>66.5</v>
      </c>
    </row>
    <row r="61" spans="1:14" x14ac:dyDescent="0.15">
      <c r="A61" s="248"/>
      <c r="B61" s="244"/>
      <c r="C61" s="244"/>
      <c r="D61" s="244"/>
      <c r="E61" s="244"/>
      <c r="F61" s="244"/>
      <c r="G61" s="310" t="s">
        <v>520</v>
      </c>
      <c r="H61" s="334"/>
      <c r="I61" s="335">
        <v>2898072</v>
      </c>
      <c r="J61" s="336">
        <v>56867</v>
      </c>
      <c r="K61" s="337">
        <v>24.1</v>
      </c>
      <c r="L61" s="338">
        <v>61361</v>
      </c>
      <c r="M61" s="339">
        <v>0.1</v>
      </c>
      <c r="N61" s="324">
        <v>24</v>
      </c>
    </row>
    <row r="62" spans="1:14" x14ac:dyDescent="0.15">
      <c r="A62" s="248"/>
      <c r="B62" s="244"/>
      <c r="C62" s="244"/>
      <c r="D62" s="244"/>
      <c r="E62" s="244"/>
      <c r="F62" s="244"/>
      <c r="G62" s="325"/>
      <c r="H62" s="326" t="s">
        <v>515</v>
      </c>
      <c r="I62" s="327">
        <v>1920303</v>
      </c>
      <c r="J62" s="328">
        <v>37673</v>
      </c>
      <c r="K62" s="329">
        <v>20.6</v>
      </c>
      <c r="L62" s="330">
        <v>33034</v>
      </c>
      <c r="M62" s="331">
        <v>-0.9</v>
      </c>
      <c r="N62" s="332">
        <v>21.5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40" t="s">
        <v>3</v>
      </c>
      <c r="D47" s="1140"/>
      <c r="E47" s="1141"/>
      <c r="F47" s="11">
        <v>18.809999999999999</v>
      </c>
      <c r="G47" s="12">
        <v>24.15</v>
      </c>
      <c r="H47" s="12">
        <v>28.14</v>
      </c>
      <c r="I47" s="12">
        <v>31.96</v>
      </c>
      <c r="J47" s="13">
        <v>34.64</v>
      </c>
    </row>
    <row r="48" spans="2:10" ht="57.75" customHeight="1" x14ac:dyDescent="0.15">
      <c r="B48" s="14"/>
      <c r="C48" s="1142" t="s">
        <v>4</v>
      </c>
      <c r="D48" s="1142"/>
      <c r="E48" s="1143"/>
      <c r="F48" s="15">
        <v>5.57</v>
      </c>
      <c r="G48" s="16">
        <v>7.64</v>
      </c>
      <c r="H48" s="16">
        <v>8.86</v>
      </c>
      <c r="I48" s="16">
        <v>6.84</v>
      </c>
      <c r="J48" s="17">
        <v>5.05</v>
      </c>
    </row>
    <row r="49" spans="2:10" ht="57.75" customHeight="1" thickBot="1" x14ac:dyDescent="0.2">
      <c r="B49" s="18"/>
      <c r="C49" s="1144" t="s">
        <v>5</v>
      </c>
      <c r="D49" s="1144"/>
      <c r="E49" s="1145"/>
      <c r="F49" s="19">
        <v>2.89</v>
      </c>
      <c r="G49" s="20">
        <v>6.88</v>
      </c>
      <c r="H49" s="20">
        <v>5.07</v>
      </c>
      <c r="I49" s="20">
        <v>2.59</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2" t="s">
        <v>528</v>
      </c>
      <c r="D34" s="1152"/>
      <c r="E34" s="1153"/>
      <c r="F34" s="32">
        <v>12.59</v>
      </c>
      <c r="G34" s="33">
        <v>13.17</v>
      </c>
      <c r="H34" s="33">
        <v>12.75</v>
      </c>
      <c r="I34" s="33">
        <v>12.18</v>
      </c>
      <c r="J34" s="34">
        <v>11.96</v>
      </c>
      <c r="K34" s="22"/>
      <c r="L34" s="22"/>
      <c r="M34" s="22"/>
      <c r="N34" s="22"/>
      <c r="O34" s="22"/>
      <c r="P34" s="22"/>
    </row>
    <row r="35" spans="1:16" ht="39" customHeight="1" x14ac:dyDescent="0.15">
      <c r="A35" s="22"/>
      <c r="B35" s="35"/>
      <c r="C35" s="1146" t="s">
        <v>529</v>
      </c>
      <c r="D35" s="1147"/>
      <c r="E35" s="1148"/>
      <c r="F35" s="36">
        <v>5.56</v>
      </c>
      <c r="G35" s="37">
        <v>7.63</v>
      </c>
      <c r="H35" s="37">
        <v>8.85</v>
      </c>
      <c r="I35" s="37">
        <v>6.83</v>
      </c>
      <c r="J35" s="38">
        <v>5.04</v>
      </c>
      <c r="K35" s="22"/>
      <c r="L35" s="22"/>
      <c r="M35" s="22"/>
      <c r="N35" s="22"/>
      <c r="O35" s="22"/>
      <c r="P35" s="22"/>
    </row>
    <row r="36" spans="1:16" ht="39" customHeight="1" x14ac:dyDescent="0.15">
      <c r="A36" s="22"/>
      <c r="B36" s="35"/>
      <c r="C36" s="1146" t="s">
        <v>530</v>
      </c>
      <c r="D36" s="1147"/>
      <c r="E36" s="1148"/>
      <c r="F36" s="36">
        <v>1.83</v>
      </c>
      <c r="G36" s="37">
        <v>0.77</v>
      </c>
      <c r="H36" s="37">
        <v>2.4900000000000002</v>
      </c>
      <c r="I36" s="37">
        <v>1.48</v>
      </c>
      <c r="J36" s="38">
        <v>2.35</v>
      </c>
      <c r="K36" s="22"/>
      <c r="L36" s="22"/>
      <c r="M36" s="22"/>
      <c r="N36" s="22"/>
      <c r="O36" s="22"/>
      <c r="P36" s="22"/>
    </row>
    <row r="37" spans="1:16" ht="39" customHeight="1" x14ac:dyDescent="0.15">
      <c r="A37" s="22"/>
      <c r="B37" s="35"/>
      <c r="C37" s="1146" t="s">
        <v>531</v>
      </c>
      <c r="D37" s="1147"/>
      <c r="E37" s="1148"/>
      <c r="F37" s="36">
        <v>0.06</v>
      </c>
      <c r="G37" s="37">
        <v>0.01</v>
      </c>
      <c r="H37" s="37">
        <v>0.52</v>
      </c>
      <c r="I37" s="37">
        <v>0.28999999999999998</v>
      </c>
      <c r="J37" s="38">
        <v>0.27</v>
      </c>
      <c r="K37" s="22"/>
      <c r="L37" s="22"/>
      <c r="M37" s="22"/>
      <c r="N37" s="22"/>
      <c r="O37" s="22"/>
      <c r="P37" s="22"/>
    </row>
    <row r="38" spans="1:16" ht="39" customHeight="1" x14ac:dyDescent="0.15">
      <c r="A38" s="22"/>
      <c r="B38" s="35"/>
      <c r="C38" s="1146" t="s">
        <v>532</v>
      </c>
      <c r="D38" s="1147"/>
      <c r="E38" s="1148"/>
      <c r="F38" s="36" t="s">
        <v>484</v>
      </c>
      <c r="G38" s="37" t="s">
        <v>484</v>
      </c>
      <c r="H38" s="37" t="s">
        <v>484</v>
      </c>
      <c r="I38" s="37">
        <v>1.04</v>
      </c>
      <c r="J38" s="38">
        <v>0.25</v>
      </c>
      <c r="K38" s="22"/>
      <c r="L38" s="22"/>
      <c r="M38" s="22"/>
      <c r="N38" s="22"/>
      <c r="O38" s="22"/>
      <c r="P38" s="22"/>
    </row>
    <row r="39" spans="1:16" ht="39" customHeight="1" x14ac:dyDescent="0.15">
      <c r="A39" s="22"/>
      <c r="B39" s="35"/>
      <c r="C39" s="1146" t="s">
        <v>533</v>
      </c>
      <c r="D39" s="1147"/>
      <c r="E39" s="1148"/>
      <c r="F39" s="36">
        <v>7.0000000000000007E-2</v>
      </c>
      <c r="G39" s="37">
        <v>0.09</v>
      </c>
      <c r="H39" s="37">
        <v>0.02</v>
      </c>
      <c r="I39" s="37">
        <v>0.21</v>
      </c>
      <c r="J39" s="38">
        <v>0.09</v>
      </c>
      <c r="K39" s="22"/>
      <c r="L39" s="22"/>
      <c r="M39" s="22"/>
      <c r="N39" s="22"/>
      <c r="O39" s="22"/>
      <c r="P39" s="22"/>
    </row>
    <row r="40" spans="1:16" ht="39" customHeight="1" x14ac:dyDescent="0.15">
      <c r="A40" s="22"/>
      <c r="B40" s="35"/>
      <c r="C40" s="1146" t="s">
        <v>534</v>
      </c>
      <c r="D40" s="1147"/>
      <c r="E40" s="1148"/>
      <c r="F40" s="36">
        <v>0.02</v>
      </c>
      <c r="G40" s="37">
        <v>0.03</v>
      </c>
      <c r="H40" s="37">
        <v>0.01</v>
      </c>
      <c r="I40" s="37">
        <v>0.01</v>
      </c>
      <c r="J40" s="38">
        <v>0</v>
      </c>
      <c r="K40" s="22"/>
      <c r="L40" s="22"/>
      <c r="M40" s="22"/>
      <c r="N40" s="22"/>
      <c r="O40" s="22"/>
      <c r="P40" s="22"/>
    </row>
    <row r="41" spans="1:16" ht="39" customHeight="1" x14ac:dyDescent="0.15">
      <c r="A41" s="22"/>
      <c r="B41" s="35"/>
      <c r="C41" s="1146" t="s">
        <v>535</v>
      </c>
      <c r="D41" s="1147"/>
      <c r="E41" s="1148"/>
      <c r="F41" s="36" t="s">
        <v>484</v>
      </c>
      <c r="G41" s="37" t="s">
        <v>484</v>
      </c>
      <c r="H41" s="37" t="s">
        <v>484</v>
      </c>
      <c r="I41" s="37">
        <v>0</v>
      </c>
      <c r="J41" s="38">
        <v>0</v>
      </c>
      <c r="K41" s="22"/>
      <c r="L41" s="22"/>
      <c r="M41" s="22"/>
      <c r="N41" s="22"/>
      <c r="O41" s="22"/>
      <c r="P41" s="22"/>
    </row>
    <row r="42" spans="1:16" ht="39" customHeight="1" x14ac:dyDescent="0.15">
      <c r="A42" s="22"/>
      <c r="B42" s="39"/>
      <c r="C42" s="1146" t="s">
        <v>536</v>
      </c>
      <c r="D42" s="1147"/>
      <c r="E42" s="1148"/>
      <c r="F42" s="36" t="s">
        <v>484</v>
      </c>
      <c r="G42" s="37" t="s">
        <v>484</v>
      </c>
      <c r="H42" s="37" t="s">
        <v>484</v>
      </c>
      <c r="I42" s="37" t="s">
        <v>484</v>
      </c>
      <c r="J42" s="38" t="s">
        <v>484</v>
      </c>
      <c r="K42" s="22"/>
      <c r="L42" s="22"/>
      <c r="M42" s="22"/>
      <c r="N42" s="22"/>
      <c r="O42" s="22"/>
      <c r="P42" s="22"/>
    </row>
    <row r="43" spans="1:16" ht="39" customHeight="1" thickBot="1" x14ac:dyDescent="0.2">
      <c r="A43" s="22"/>
      <c r="B43" s="40"/>
      <c r="C43" s="1149" t="s">
        <v>537</v>
      </c>
      <c r="D43" s="1150"/>
      <c r="E43" s="1151"/>
      <c r="F43" s="41">
        <v>0.83</v>
      </c>
      <c r="G43" s="42">
        <v>0.1</v>
      </c>
      <c r="H43" s="42">
        <v>0.93</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2155</v>
      </c>
      <c r="L45" s="60">
        <v>2218</v>
      </c>
      <c r="M45" s="60">
        <v>2221</v>
      </c>
      <c r="N45" s="60">
        <v>2179</v>
      </c>
      <c r="O45" s="61">
        <v>2205</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484</v>
      </c>
      <c r="L46" s="64" t="s">
        <v>484</v>
      </c>
      <c r="M46" s="64" t="s">
        <v>484</v>
      </c>
      <c r="N46" s="64" t="s">
        <v>484</v>
      </c>
      <c r="O46" s="65" t="s">
        <v>484</v>
      </c>
      <c r="P46" s="48"/>
      <c r="Q46" s="48"/>
      <c r="R46" s="48"/>
      <c r="S46" s="48"/>
      <c r="T46" s="48"/>
      <c r="U46" s="48"/>
    </row>
    <row r="47" spans="1:21" ht="30.75" customHeight="1" x14ac:dyDescent="0.15">
      <c r="A47" s="48"/>
      <c r="B47" s="1164"/>
      <c r="C47" s="1165"/>
      <c r="D47" s="62"/>
      <c r="E47" s="1156" t="s">
        <v>14</v>
      </c>
      <c r="F47" s="1156"/>
      <c r="G47" s="1156"/>
      <c r="H47" s="1156"/>
      <c r="I47" s="1156"/>
      <c r="J47" s="1157"/>
      <c r="K47" s="63">
        <v>3</v>
      </c>
      <c r="L47" s="64">
        <v>3</v>
      </c>
      <c r="M47" s="64">
        <v>3</v>
      </c>
      <c r="N47" s="64">
        <v>3</v>
      </c>
      <c r="O47" s="65">
        <v>7</v>
      </c>
      <c r="P47" s="48"/>
      <c r="Q47" s="48"/>
      <c r="R47" s="48"/>
      <c r="S47" s="48"/>
      <c r="T47" s="48"/>
      <c r="U47" s="48"/>
    </row>
    <row r="48" spans="1:21" ht="30.75" customHeight="1" x14ac:dyDescent="0.15">
      <c r="A48" s="48"/>
      <c r="B48" s="1164"/>
      <c r="C48" s="1165"/>
      <c r="D48" s="62"/>
      <c r="E48" s="1156" t="s">
        <v>15</v>
      </c>
      <c r="F48" s="1156"/>
      <c r="G48" s="1156"/>
      <c r="H48" s="1156"/>
      <c r="I48" s="1156"/>
      <c r="J48" s="1157"/>
      <c r="K48" s="63">
        <v>464</v>
      </c>
      <c r="L48" s="64">
        <v>468</v>
      </c>
      <c r="M48" s="64">
        <v>468</v>
      </c>
      <c r="N48" s="64">
        <v>468</v>
      </c>
      <c r="O48" s="65">
        <v>529</v>
      </c>
      <c r="P48" s="48"/>
      <c r="Q48" s="48"/>
      <c r="R48" s="48"/>
      <c r="S48" s="48"/>
      <c r="T48" s="48"/>
      <c r="U48" s="48"/>
    </row>
    <row r="49" spans="1:21" ht="30.75" customHeight="1" x14ac:dyDescent="0.15">
      <c r="A49" s="48"/>
      <c r="B49" s="1164"/>
      <c r="C49" s="1165"/>
      <c r="D49" s="62"/>
      <c r="E49" s="1156" t="s">
        <v>16</v>
      </c>
      <c r="F49" s="1156"/>
      <c r="G49" s="1156"/>
      <c r="H49" s="1156"/>
      <c r="I49" s="1156"/>
      <c r="J49" s="1157"/>
      <c r="K49" s="63">
        <v>62</v>
      </c>
      <c r="L49" s="64">
        <v>65</v>
      </c>
      <c r="M49" s="64">
        <v>19</v>
      </c>
      <c r="N49" s="64">
        <v>15</v>
      </c>
      <c r="O49" s="65">
        <v>16</v>
      </c>
      <c r="P49" s="48"/>
      <c r="Q49" s="48"/>
      <c r="R49" s="48"/>
      <c r="S49" s="48"/>
      <c r="T49" s="48"/>
      <c r="U49" s="48"/>
    </row>
    <row r="50" spans="1:21" ht="30.75" customHeight="1" x14ac:dyDescent="0.15">
      <c r="A50" s="48"/>
      <c r="B50" s="1164"/>
      <c r="C50" s="1165"/>
      <c r="D50" s="62"/>
      <c r="E50" s="1156" t="s">
        <v>17</v>
      </c>
      <c r="F50" s="1156"/>
      <c r="G50" s="1156"/>
      <c r="H50" s="1156"/>
      <c r="I50" s="1156"/>
      <c r="J50" s="1157"/>
      <c r="K50" s="63" t="s">
        <v>484</v>
      </c>
      <c r="L50" s="64" t="s">
        <v>484</v>
      </c>
      <c r="M50" s="64" t="s">
        <v>484</v>
      </c>
      <c r="N50" s="64" t="s">
        <v>484</v>
      </c>
      <c r="O50" s="65" t="s">
        <v>484</v>
      </c>
      <c r="P50" s="48"/>
      <c r="Q50" s="48"/>
      <c r="R50" s="48"/>
      <c r="S50" s="48"/>
      <c r="T50" s="48"/>
      <c r="U50" s="48"/>
    </row>
    <row r="51" spans="1:21" ht="30.75" customHeight="1" x14ac:dyDescent="0.15">
      <c r="A51" s="48"/>
      <c r="B51" s="1166"/>
      <c r="C51" s="1167"/>
      <c r="D51" s="66"/>
      <c r="E51" s="1156" t="s">
        <v>18</v>
      </c>
      <c r="F51" s="1156"/>
      <c r="G51" s="1156"/>
      <c r="H51" s="1156"/>
      <c r="I51" s="1156"/>
      <c r="J51" s="1157"/>
      <c r="K51" s="63" t="s">
        <v>484</v>
      </c>
      <c r="L51" s="64" t="s">
        <v>484</v>
      </c>
      <c r="M51" s="64" t="s">
        <v>484</v>
      </c>
      <c r="N51" s="64" t="s">
        <v>484</v>
      </c>
      <c r="O51" s="65" t="s">
        <v>484</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1330</v>
      </c>
      <c r="L52" s="64">
        <v>1445</v>
      </c>
      <c r="M52" s="64">
        <v>1552</v>
      </c>
      <c r="N52" s="64">
        <v>1640</v>
      </c>
      <c r="O52" s="65">
        <v>1786</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1354</v>
      </c>
      <c r="L53" s="69">
        <v>1309</v>
      </c>
      <c r="M53" s="69">
        <v>1159</v>
      </c>
      <c r="N53" s="69">
        <v>1025</v>
      </c>
      <c r="O53" s="70">
        <v>971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2016-05-06T06:44:44Z</cp:lastPrinted>
  <dcterms:created xsi:type="dcterms:W3CDTF">2016-02-15T00:50:58Z</dcterms:created>
  <dcterms:modified xsi:type="dcterms:W3CDTF">2016-05-06T06:44:48Z</dcterms:modified>
  <cp:category/>
</cp:coreProperties>
</file>