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90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s="1"/>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<sst xmlns="http://schemas.openxmlformats.org/spreadsheetml/2006/main" count="992" uniqueCount="539">
  <si>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</si>
  <si>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</si>
  <si>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</si>
  <si>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</si>
  <si>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</si>
  <si>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</si>
  <si>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</si>
  <si>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</si>
  <si>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</si>
  <si>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</si>
  <si>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</si>
  <si>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</si>
  <si>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</si>
  <si>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</si>
  <si>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</si>
  <si>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</si>
  <si>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</si>
  <si>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</si>
  <si>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</si>
  <si>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</si>
  <si>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</si>
  <si>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</si>
  <si>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</si>
  <si>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</si>
  <si>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</si>
  <si>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</si>
  <si>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</si>
  <si>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</si>
  <si>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</si>
  <si>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</si>
  <si>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</si>
  <si>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</si>
  <si>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</si>
  <si>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</si>
  <si>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</si>
  <si>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</si>
  <si>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</si>
  <si>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</si>
  <si>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</si>
  <si>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</si>
  <si>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</si>
  <si>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</si>
  <si>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</si>
  <si>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</si>
  <si>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</si>
  <si>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</si>
  <si>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</si>
  <si>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</si>
  <si>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</si>
  <si>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</si>
  <si>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</si>
  <si>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</si>
  <si>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</si>
  <si>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</si>
  <si>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</si>
  <si>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</si>
  <si>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</si>
  <si>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</si>
  <si>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</si>
  <si>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</si>
  <si>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</si>
  <si>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</si>
  <si>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</si>
  <si>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</si>
  <si>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</si>
  <si>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</si>
  <si>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</si>
  <si>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</si>
  <si>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</si>
  <si>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</si>
  <si>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</si>
  <si>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</si>
  <si>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</si>
  <si>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</si>
  <si>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</si>
  <si>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</si>
  <si>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</si>
  <si>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</si>
  <si>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</si>
  <si>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</si>
  <si>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</si>
  <si>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</si>
  <si>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つくばみらい市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</si>
  <si>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</si>
  <si>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</si>
  <si>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</si>
  <si>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</si>
  <si>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</si>
  <si>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</si>
  <si>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</si>
  <si>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</si>
  <si>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</si>
  <si>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</si>
  <si>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</si>
  <si>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</si>
  <si>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</si>
  <si>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</si>
  <si>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</si>
  <si>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</si>
  <si>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</si>
  <si>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</si>
  <si>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</si>
  <si>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</si>
  <si>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</si>
  <si>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</si>
  <si>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</si>
  <si>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</si>
  <si>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</si>
  <si>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</si>
  <si>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</si>
  <si>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</si>
  <si>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</si>
  <si>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</si>
  <si>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</si>
  <si>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</si>
  <si>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</si>
  <si>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</si>
  <si>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</si>
  <si>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</si>
  <si>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</si>
  <si>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</si>
  <si>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</si>
  <si>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</si>
  <si>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</si>
  <si>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</si>
  <si>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</si>
  <si>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</si>
  <si>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</si>
  <si>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</si>
  <si>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</si>
  <si>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</si>
  <si>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</si>
  <si>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</si>
  <si>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</si>
  <si>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</si>
  <si>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</si>
  <si>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</si>
  <si>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</si>
  <si>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</si>
  <si>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</si>
  <si>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</si>
  <si>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</si>
  <si>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</si>
  <si>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</si>
  <si>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</si>
  <si>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</si>
  <si>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</si>
  <si>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</si>
  <si>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</si>
  <si>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</si>
  <si>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</si>
  <si>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</si>
  <si>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</si>
  <si>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</si>
  <si>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</si>
  <si>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</si>
  <si>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</si>
  <si>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</si>
  <si>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</si>
  <si>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</si>
  <si>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</si>
  <si>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</si>
  <si>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</si>
  <si>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</si>
  <si>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</si>
  <si>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</si>
  <si>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</si>
  <si>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</si>
  <si>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</si>
  <si>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</si>
  <si>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</si>
  <si>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</si>
  <si>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</si>
  <si>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</si>
  <si>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</si>
  <si>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</si>
  <si>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</si>
  <si>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</si>
  <si>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</si>
  <si>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</si>
  <si>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</si>
  <si>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</si>
  <si>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</si>
  <si>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</si>
  <si>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</si>
  <si>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</si>
  <si>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</si>
  <si>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</si>
  <si>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</si>
  <si>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</si>
  <si>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</si>
  <si>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</si>
  <si>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</si>
  <si>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</si>
  <si>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茨城県つくばみらい市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</si>
  <si>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</si>
  <si>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</si>
  <si>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</si>
  <si>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</si>
  <si>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</si>
  <si>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</si>
  <si>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</si>
  <si>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</si>
  <si>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</si>
  <si>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</si>
  <si>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</si>
  <si>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</si>
  <si>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</si>
  <si>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</si>
  <si>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</si>
  <si>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</si>
  <si>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</si>
  <si>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</si>
  <si>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</si>
  <si>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</si>
  <si>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</si>
  <si>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</si>
  <si>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</si>
  <si>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</si>
  <si>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</si>
  <si>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</si>
  <si>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</si>
  <si>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</si>
  <si>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</si>
  <si>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</si>
  <si>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</si>
  <si>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</si>
  <si>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</si>
  <si>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</si>
  <si>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</si>
  <si>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</si>
  <si>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</si>
  <si>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</si>
  <si>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</si>
  <si>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</si>
  <si>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</si>
  <si>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</si>
  <si>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</si>
  <si>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</si>
  <si>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</si>
  <si>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</si>
  <si>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</si>
  <si>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</si>
  <si>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</si>
  <si>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</si>
  <si>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</si>
  <si>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</si>
  <si>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</si>
  <si>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</si>
  <si>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</si>
  <si>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</si>
  <si>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</si>
  <si>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</si>
  <si>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</si>
  <si>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</si>
  <si>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</si>
  <si>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</si>
  <si>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</si>
  <si>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</si>
  <si>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</si>
  <si>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</si>
  <si>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</si>
  <si>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</si>
  <si>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</si>
  <si>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</si>
  <si>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</si>
  <si>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</si>
  <si>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</si>
  <si>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</si>
  <si>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</si>
  <si>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</si>
  <si>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</si>
  <si>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</si>
  <si>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</si>
  <si>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</si>
  <si>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</si>
  <si>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</si>
  <si>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</si>
  <si>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</si>
  <si>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</si>
  <si>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</si>
  <si>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</si>
  <si>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</si>
  <si>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</si>
  <si>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</si>
  <si>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</si>
  <si>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</si>
  <si>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</si>
  <si>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</si>
  <si>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</si>
  <si>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</si>
  <si>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</si>
  <si>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</si>
  <si>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</si>
  <si>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</si>
  <si>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</si>
  <si>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</si>
  <si>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</si>
  <si>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</si>
  <si>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</si>
  <si>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</si>
  <si>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</si>
  <si>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</si>
  <si>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</si>
  <si>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</si>
  <si>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</si>
  <si>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</si>
  <si>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</si>
  <si>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</si>
  <si>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</si>
  <si>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</si>
  <si>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</si>
  <si>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</si>
  <si>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</si>
  <si>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</si>
  <si>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</si>
  <si>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</si>
  <si>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</si>
  <si>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</si>
  <si>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</si>
  <si>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</si>
  <si>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</si>
  <si>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</si>
  <si>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</si>
  <si>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</si>
  <si>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</si>
  <si>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</si>
  <si>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</si>
  <si>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</si>
  <si>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</si>
  <si>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</si>
  <si>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</si>
  <si>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</si>
  <si>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</si>
  <si>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</si>
  <si>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</si>
  <si>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</si>
  <si>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</si>
  <si>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</si>
  <si>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</si>
  <si>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</si>
  <si>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</si>
  <si>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</si>
  <si>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茨城県つくばみらい市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</si>
  <si>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</si>
  <si>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</si>
  <si>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</si>
  <si>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</si>
  <si>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</si>
  <si>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</si>
  <si>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</si>
  <si>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</si>
  <si>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</si>
  <si>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</si>
  <si>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</si>
  <si>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</si>
  <si>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</si>
  <si>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</si>
  <si>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</si>
  <si>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</si>
  <si>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</si>
  <si>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</si>
  <si>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</si>
  <si>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</si>
  <si>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市営分譲住宅特別会計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</si>
  <si>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</si>
  <si>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</si>
  <si>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</si>
  <si>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</si>
  <si>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</si>
  <si>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</si>
  <si>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</si>
  <si>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</si>
  <si>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</si>
  <si>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</si>
  <si>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</si>
  <si>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</si>
  <si>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</si>
  <si>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</si>
  <si>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</si>
  <si>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</si>
  <si>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</si>
  <si>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</si>
  <si>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</si>
  <si>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</si>
  <si>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</si>
  <si>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</si>
  <si>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</si>
  <si>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</si>
  <si>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</si>
  <si>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</si>
  <si>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</si>
  <si>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</si>
  <si>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</si>
  <si>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</si>
  <si>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</si>
  <si>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</si>
  <si>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</si>
  <si>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</si>
  <si>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</si>
  <si>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</si>
  <si>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</si>
  <si>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</si>
  <si>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</si>
  <si>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</si>
  <si>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</si>
  <si>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</si>
  <si>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</si>
  <si>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</si>
  <si>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</si>
  <si>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</si>
  <si>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</si>
  <si>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</si>
  <si>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</si>
  <si>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</si>
  <si>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</si>
  <si>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</si>
  <si>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</si>
  <si>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</si>
  <si>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</si>
  <si>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</si>
  <si>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</si>
  <si>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</si>
  <si>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</si>
  <si>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</si>
  <si>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</si>
  <si>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</si>
  <si>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</si>
  <si>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</si>
  <si>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</si>
  <si>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</si>
  <si>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</si>
  <si>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</si>
  <si>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</si>
  <si>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</si>
  <si>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</si>
  <si>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</si>
  <si>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</si>
  <si>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</si>
  <si>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</si>
  <si>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</si>
  <si>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</si>
  <si>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</si>
  <si>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</si>
  <si>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</si>
  <si>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</si>
  <si>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</si>
  <si>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</si>
  <si>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</si>
  <si>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</si>
  <si>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</si>
  <si>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</si>
  <si>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</si>
  <si>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</si>
  <si>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</si>
  <si>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</si>
  <si>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</si>
  <si>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</si>
  <si>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</si>
  <si>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</si>
  <si>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</si>
  <si>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</si>
  <si>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</si>
  <si>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</si>
  <si>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</si>
  <si>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</si>
  <si>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</si>
  <si>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</si>
  <si>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</si>
  <si>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</si>
  <si>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</si>
  <si>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</si>
  <si>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</si>
  <si>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</si>
  <si>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</si>
  <si>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</si>
  <si>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</si>
  <si>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</si>
  <si>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</si>
  <si>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</si>
  <si>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</si>
  <si>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</si>
  <si>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</si>
  <si>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</si>
  <si>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</si>
  <si>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</si>
  <si>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</si>
  <si>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</si>
  <si>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</si>
  <si>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</si>
  <si>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</si>
  <si>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</si>
  <si>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</si>
  <si>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</si>
  <si>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</si>
  <si>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</si>
  <si>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</si>
  <si>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</si>
  <si>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</si>
  <si>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</si>
  <si>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</si>
  <si>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</si>
  <si>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</si>
  <si>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</si>
  <si>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</si>
  <si>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</si>
  <si>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</si>
  <si>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</si>
  <si>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</si>
  <si>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</si>
  <si>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</si>
  <si>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</si>
  <si>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</si>
  <si>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</si>
  <si>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</si>
  <si>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</si>
  <si>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</si>
  <si>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</si>
  <si>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</si>
  <si>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</si>
  <si>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</si>
  <si>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介護保険特別会計</t>
  </si>
  <si>
    <t>公共下水道事業特別会計</t>
  </si>
  <si>
    <t>農業集落排水事業特別会計</t>
  </si>
  <si>
    <t>市営分譲住宅特別会計</t>
  </si>
  <si>
    <t>後期高齢者医療特別会計</t>
  </si>
  <si>
    <t>その他会計（赤字）</t>
  </si>
  <si>
    <t>その他会計（黒字）</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</si>
  <si>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</si>
  <si>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</si>
  <si>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</si>
  <si>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t>
    <rPh sb="0" eb="3">
      <t>イバラキケン</t>
    </rPh>
    <rPh sb="3" eb="5">
      <t>ソゼイ</t>
    </rPh>
    <rPh sb="5" eb="7">
      <t>サイケン</t>
    </rPh>
    <rPh sb="7" eb="9">
      <t>カンリ</t>
    </rPh>
    <rPh sb="9" eb="11">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</si>
  <si>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</si>
  <si>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</si>
  <si>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常総衛生組合</t>
    <rPh sb="0" eb="2">
      <t>ジョウソウ</t>
    </rPh>
    <rPh sb="2" eb="4">
      <t>エイセイ</t>
    </rPh>
    <rPh sb="4" eb="6">
      <t>クミアイ</t>
    </rPh>
    <phoneticPr fontId="2"/>
  </si>
  <si>
    <t>取手市外２市火葬場組合</t>
    <rPh sb="0" eb="2">
      <t>トリデ</t>
    </rPh>
    <rPh sb="2" eb="3">
      <t>シ</t>
    </rPh>
    <rPh sb="3" eb="4">
      <t>ソト</t>
    </rPh>
    <rPh sb="5" eb="6">
      <t>シ</t>
    </rPh>
    <rPh sb="6" eb="9">
      <t>カソウバ</t>
    </rPh>
    <rPh sb="9" eb="11">
      <t>クミアイ</t>
    </rPh>
    <phoneticPr fontId="2"/>
  </si>
  <si>
    <t>常総地方広域市町村圏事務組合</t>
    <rPh sb="0" eb="2">
      <t>ジョウソウ</t>
    </rPh>
    <rPh sb="2" eb="4">
      <t>チホウ</t>
    </rPh>
    <rPh sb="4" eb="6">
      <t>コウイキ</t>
    </rPh>
    <rPh sb="6" eb="9">
      <t>シチョウソン</t>
    </rPh>
    <rPh sb="9" eb="10">
      <t>ケン</t>
    </rPh>
    <rPh sb="10" eb="12">
      <t>ジム</t>
    </rPh>
    <rPh sb="12" eb="14">
      <t>クミアイ</t>
    </rPh>
    <phoneticPr fontId="2"/>
  </si>
  <si>
    <t>取手地方広域下水道組合</t>
    <rPh sb="0" eb="2">
      <t>トリデ</t>
    </rPh>
    <rPh sb="2" eb="4">
      <t>チホウ</t>
    </rPh>
    <rPh sb="4" eb="6">
      <t>コウイキ</t>
    </rPh>
    <rPh sb="6" eb="9">
      <t>ゲスイドウ</t>
    </rPh>
    <rPh sb="9" eb="11">
      <t>クミアイ</t>
    </rPh>
    <phoneticPr fontId="2"/>
  </si>
  <si>
    <t>利根川水系県南水防事務組合</t>
    <rPh sb="0" eb="3">
      <t>トネガワ</t>
    </rPh>
    <rPh sb="3" eb="5">
      <t>スイケイ</t>
    </rPh>
    <rPh sb="5" eb="7">
      <t>ケンナン</t>
    </rPh>
    <rPh sb="7" eb="9">
      <t>スイボウ</t>
    </rPh>
    <rPh sb="9" eb="11">
      <t>ジム</t>
    </rPh>
    <rPh sb="11" eb="13">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</si>
</sst>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62242</c:v>
                </c:pt>
                <c:pt idx="1">
                  <c:v>58229</c:v>
                </c:pt>
                <c:pt idx="2">
                  <c:v>81134</c:v>
                </c:pt>
                <c:pt idx="3">
                  <c:v>82940</c:v>
                </c:pt>
                <c:pt idx="4">
                  <c:v>136876</c:v>
                </c:pt>
              </c:numCache>
            </c:numRef>
          </c:val>
          <c:smooth val="0"/>
        </c:ser>
        <c:dLbls>
          <c:showLegendKey val="0"/>
          <c:showVal val="0"/>
          <c:showCatName val="0"/>
          <c:showSerName val="0"/>
          <c:showPercent val="0"/>
          <c:showBubbleSize val="0"/>
        </c:dLbls>
        <c:marker val="1"/>
        <c:smooth val="0"/>
        <c:axId val="127219200"/>
        <c:axId val="127221120"/>
      </c:lineChart>
      <c:catAx>
        <c:axId val="127219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21120"/>
        <c:crosses val="autoZero"/>
        <c:auto val="1"/>
        <c:lblAlgn val="ctr"/>
        <c:lblOffset val="100"/>
        <c:tickLblSkip val="1"/>
        <c:tickMarkSkip val="1"/>
        <c:noMultiLvlLbl val="0"/>
      </c:catAx>
      <c:valAx>
        <c:axId val="1272211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19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11.09</c:v>
                </c:pt>
                <c:pt idx="1">
                  <c:v>11.72</c:v>
                </c:pt>
                <c:pt idx="2">
                  <c:v>7.27</c:v>
                </c:pt>
                <c:pt idx="3">
                  <c:v>5.47</c:v>
                </c:pt>
                <c:pt idx="4">
                  <c:v>3.94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17.73</c:v>
                </c:pt>
                <c:pt idx="1">
                  <c:v>22.81</c:v>
                </c:pt>
                <c:pt idx="2">
                  <c:v>28.75</c:v>
                </c:pt>
                <c:pt idx="3">
                  <c:v>35.49</c:v>
                </c:pt>
                <c:pt idx="4">
                  <c:v>40.28</c:v>
                </c:pt>
              </c:numCache>
            </c:numRef>
          </c:val>
        </c:ser>
        <c:dLbls>
          <c:showLegendKey val="0"/>
          <c:showVal val="0"/>
          <c:showCatName val="0"/>
          <c:showSerName val="0"/>
          <c:showPercent val="0"/>
          <c:showBubbleSize val="0"/>
        </c:dLbls>
        <c:gapWidth val="250"/>
        <c:overlap val="100"/>
        <c:axId val="128004864"/>
        <c:axId val="128006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8.16</c:v>
                </c:pt>
                <c:pt idx="1">
                  <c:v>6.46</c:v>
                </c:pt>
                <c:pt idx="2">
                  <c:v>2.21</c:v>
                </c:pt>
                <c:pt idx="3">
                  <c:v>6.18</c:v>
                </c:pt>
                <c:pt idx="4">
                  <c:v>3.79</c:v>
                </c:pt>
              </c:numCache>
            </c:numRef>
          </c:val>
          <c:smooth val="0"/>
        </c:ser>
        <c:dLbls>
          <c:showLegendKey val="0"/>
          <c:showVal val="0"/>
          <c:showCatName val="0"/>
          <c:showSerName val="0"/>
          <c:showPercent val="0"/>
          <c:showBubbleSize val="0"/>
        </c:dLbls>
        <c:marker val="1"/>
        <c:smooth val="0"/>
        <c:axId val="128004864"/>
        <c:axId val="128006784"/>
      </c:lineChart>
      <c:catAx>
        <c:axId val="12800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006784"/>
        <c:crosses val="autoZero"/>
        <c:auto val="1"/>
        <c:lblAlgn val="ctr"/>
        <c:lblOffset val="100"/>
        <c:tickLblSkip val="1"/>
        <c:tickMarkSkip val="1"/>
        <c:noMultiLvlLbl val="0"/>
      </c:catAx>
      <c:valAx>
        <c:axId val="12800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0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c:v>
                </c:pt>
              </c:numCache>
            </c:numRef>
          </c:val>
        </c:ser>
        <c:ser>
          <c:idx val="3"/>
          <c:order val="3"/>
          <c:tx>
            <c:strRef>
              <c:f>データシート!$A$30</c:f>
              <c:strCache>
                <c:ptCount val="1"/>
                <c:pt idx="0">
                  <c:v>市営分譲住宅特別会計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0.31</c:v>
                </c:pt>
                <c:pt idx="2">
                  <c:v>#N/A</c:v>
                </c:pt>
                <c:pt idx="3">
                  <c:v>0.45</c:v>
                </c:pt>
                <c:pt idx="4">
                  <c:v>#N/A</c:v>
                </c:pt>
                <c:pt idx="5">
                  <c:v>0.09</c:v>
                </c:pt>
                <c:pt idx="6">
                  <c:v>#N/A</c:v>
                </c:pt>
                <c:pt idx="7">
                  <c:v>0.26</c:v>
                </c:pt>
                <c:pt idx="8">
                  <c:v>#N/A</c:v>
                </c:pt>
                <c:pt idx="9">
                  <c:v>0.26</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0.87</c:v>
                </c:pt>
                <c:pt idx="2">
                  <c:v>#N/A</c:v>
                </c:pt>
                <c:pt idx="3">
                  <c:v>1.02</c:v>
                </c:pt>
                <c:pt idx="4">
                  <c:v>#N/A</c:v>
                </c:pt>
                <c:pt idx="5">
                  <c:v>0.62</c:v>
                </c:pt>
                <c:pt idx="6">
                  <c:v>#N/A</c:v>
                </c:pt>
                <c:pt idx="7">
                  <c:v>0.76</c:v>
                </c:pt>
                <c:pt idx="8">
                  <c:v>#N/A</c:v>
                </c:pt>
                <c:pt idx="9">
                  <c:v>0.59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0.61</c:v>
                </c:pt>
                <c:pt idx="2">
                  <c:v>#N/A</c:v>
                </c:pt>
                <c:pt idx="3">
                  <c:v>0.61</c:v>
                </c:pt>
                <c:pt idx="4">
                  <c:v>#N/A</c:v>
                </c:pt>
                <c:pt idx="5">
                  <c:v>0.91</c:v>
                </c:pt>
                <c:pt idx="6">
                  <c:v>#N/A</c:v>
                </c:pt>
                <c:pt idx="7">
                  <c:v>1.08</c:v>
                </c:pt>
                <c:pt idx="8">
                  <c:v>#N/A</c:v>
                </c:pt>
                <c:pt idx="9">
                  <c:v>1.1599999999999999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2.13</c:v>
                </c:pt>
                <c:pt idx="2">
                  <c:v>#N/A</c:v>
                </c:pt>
                <c:pt idx="3">
                  <c:v>2.0699999999999998</c:v>
                </c:pt>
                <c:pt idx="4">
                  <c:v>#N/A</c:v>
                </c:pt>
                <c:pt idx="5">
                  <c:v>3.04</c:v>
                </c:pt>
                <c:pt idx="6">
                  <c:v>#N/A</c:v>
                </c:pt>
                <c:pt idx="7">
                  <c:v>1.89</c:v>
                </c:pt>
                <c:pt idx="8">
                  <c:v>#N/A</c:v>
                </c:pt>
                <c:pt idx="9">
                  <c:v>1.59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11.08</c:v>
                </c:pt>
                <c:pt idx="2">
                  <c:v>#N/A</c:v>
                </c:pt>
                <c:pt idx="3">
                  <c:v>11.71</c:v>
                </c:pt>
                <c:pt idx="4">
                  <c:v>#N/A</c:v>
                </c:pt>
                <c:pt idx="5">
                  <c:v>7.26</c:v>
                </c:pt>
                <c:pt idx="6">
                  <c:v>#N/A</c:v>
                </c:pt>
                <c:pt idx="7">
                  <c:v>5.45</c:v>
                </c:pt>
                <c:pt idx="8">
                  <c:v>#N/A</c:v>
                </c:pt>
                <c:pt idx="9">
                  <c:v>3.92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13.09</c:v>
                </c:pt>
                <c:pt idx="2">
                  <c:v>#N/A</c:v>
                </c:pt>
                <c:pt idx="3">
                  <c:v>14.17</c:v>
                </c:pt>
                <c:pt idx="4">
                  <c:v>#N/A</c:v>
                </c:pt>
                <c:pt idx="5">
                  <c:v>14.85</c:v>
                </c:pt>
                <c:pt idx="6">
                  <c:v>#N/A</c:v>
                </c:pt>
                <c:pt idx="7">
                  <c:v>15.09</c:v>
                </c:pt>
                <c:pt idx="8">
                  <c:v>#N/A</c:v>
                </c:pt>
                <c:pt idx="9">
                  <c:v>14.98</c:v>
                </c:pt>
              </c:numCache>
            </c:numRef>
          </c:val>
        </c:ser>
        <c:dLbls>
          <c:showLegendKey val="0"/>
          <c:showVal val="0"/>
          <c:showCatName val="0"/>
          <c:showSerName val="0"/>
          <c:showPercent val="0"/>
          <c:showBubbleSize val="0"/>
        </c:dLbls>
        <c:gapWidth val="150"/>
        <c:overlap val="100"/>
        <c:axId val="128207104"/>
        <c:axId val="128212992"/>
      </c:barChart>
      <c:catAx>
        <c:axId val="12820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12992"/>
        <c:crosses val="autoZero"/>
        <c:auto val="1"/>
        <c:lblAlgn val="ctr"/>
        <c:lblOffset val="100"/>
        <c:tickLblSkip val="1"/>
        <c:tickMarkSkip val="1"/>
        <c:noMultiLvlLbl val="0"/>
      </c:catAx>
      <c:valAx>
        <c:axId val="12821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07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1253</c:v>
                </c:pt>
                <c:pt idx="5">
                  <c:v>1528</c:v>
                </c:pt>
                <c:pt idx="8">
                  <c:v>1594</c:v>
                </c:pt>
                <c:pt idx="11">
                  <c:v>1680</c:v>
                </c:pt>
                <c:pt idx="14">
                  <c:v>1889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124</c:v>
                </c:pt>
                <c:pt idx="3">
                  <c:v>124</c:v>
                </c:pt>
                <c:pt idx="6">
                  <c:v>365</c:v>
                </c:pt>
                <c:pt idx="9">
                  <c:v>56</c:v>
                </c:pt>
                <c:pt idx="12">
                  <c:v>56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533</c:v>
                </c:pt>
                <c:pt idx="3">
                  <c:v>556</c:v>
                </c:pt>
                <c:pt idx="6">
                  <c:v>527</c:v>
                </c:pt>
                <c:pt idx="9">
                  <c:v>581</c:v>
                </c:pt>
                <c:pt idx="12">
                  <c:v>532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530</c:v>
                </c:pt>
                <c:pt idx="3">
                  <c:v>539</c:v>
                </c:pt>
                <c:pt idx="6">
                  <c:v>498</c:v>
                </c:pt>
                <c:pt idx="9">
                  <c:v>527</c:v>
                </c:pt>
                <c:pt idx="12">
                  <c:v>537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1304</c:v>
                </c:pt>
                <c:pt idx="3">
                  <c:v>1336</c:v>
                </c:pt>
                <c:pt idx="6">
                  <c:v>1304</c:v>
                </c:pt>
                <c:pt idx="9">
                  <c:v>1370</c:v>
                </c:pt>
                <c:pt idx="12">
                  <c:v>1485</c:v>
                </c:pt>
              </c:numCache>
            </c:numRef>
          </c:val>
        </c:ser>
        <c:dLbls>
          <c:showLegendKey val="0"/>
          <c:showVal val="0"/>
          <c:showCatName val="0"/>
          <c:showSerName val="0"/>
          <c:showPercent val="0"/>
          <c:showBubbleSize val="0"/>
        </c:dLbls>
        <c:gapWidth val="100"/>
        <c:overlap val="100"/>
        <c:axId val="128497152"/>
        <c:axId val="128499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1238</c:v>
                </c:pt>
                <c:pt idx="2">
                  <c:v>#N/A</c:v>
                </c:pt>
                <c:pt idx="3">
                  <c:v>#N/A</c:v>
                </c:pt>
                <c:pt idx="4">
                  <c:v>1027</c:v>
                </c:pt>
                <c:pt idx="5">
                  <c:v>#N/A</c:v>
                </c:pt>
                <c:pt idx="6">
                  <c:v>#N/A</c:v>
                </c:pt>
                <c:pt idx="7">
                  <c:v>1100</c:v>
                </c:pt>
                <c:pt idx="8">
                  <c:v>#N/A</c:v>
                </c:pt>
                <c:pt idx="9">
                  <c:v>#N/A</c:v>
                </c:pt>
                <c:pt idx="10">
                  <c:v>854</c:v>
                </c:pt>
                <c:pt idx="11">
                  <c:v>#N/A</c:v>
                </c:pt>
                <c:pt idx="12">
                  <c:v>#N/A</c:v>
                </c:pt>
                <c:pt idx="13">
                  <c:v>721</c:v>
                </c:pt>
                <c:pt idx="14">
                  <c:v>#N/A</c:v>
                </c:pt>
              </c:numCache>
            </c:numRef>
          </c:val>
          <c:smooth val="0"/>
        </c:ser>
        <c:dLbls>
          <c:showLegendKey val="0"/>
          <c:showVal val="0"/>
          <c:showCatName val="0"/>
          <c:showSerName val="0"/>
          <c:showPercent val="0"/>
          <c:showBubbleSize val="0"/>
        </c:dLbls>
        <c:marker val="1"/>
        <c:smooth val="0"/>
        <c:axId val="128497152"/>
        <c:axId val="128499072"/>
      </c:lineChart>
      <c:catAx>
        <c:axId val="12849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499072"/>
        <c:crosses val="autoZero"/>
        <c:auto val="1"/>
        <c:lblAlgn val="ctr"/>
        <c:lblOffset val="100"/>
        <c:tickLblSkip val="1"/>
        <c:tickMarkSkip val="1"/>
        <c:noMultiLvlLbl val="0"/>
      </c:catAx>
      <c:valAx>
        <c:axId val="12849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9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17559</c:v>
                </c:pt>
                <c:pt idx="5">
                  <c:v>18871</c:v>
                </c:pt>
                <c:pt idx="8">
                  <c:v>18614</c:v>
                </c:pt>
                <c:pt idx="11">
                  <c:v>20047</c:v>
                </c:pt>
                <c:pt idx="14">
                  <c:v>21013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259</c:v>
                </c:pt>
                <c:pt idx="5">
                  <c:v>3760</c:v>
                </c:pt>
                <c:pt idx="8">
                  <c:v>4111</c:v>
                </c:pt>
                <c:pt idx="11">
                  <c:v>4328</c:v>
                </c:pt>
                <c:pt idx="14">
                  <c:v>4348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4062</c:v>
                </c:pt>
                <c:pt idx="5">
                  <c:v>4805</c:v>
                </c:pt>
                <c:pt idx="8">
                  <c:v>6312</c:v>
                </c:pt>
                <c:pt idx="11">
                  <c:v>7137</c:v>
                </c:pt>
                <c:pt idx="14">
                  <c:v>7659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c:v>
                </c:pt>
                <c:pt idx="3">
                  <c:v>5</c:v>
                </c:pt>
                <c:pt idx="6">
                  <c:v>3</c:v>
                </c:pt>
                <c:pt idx="9">
                  <c:v>9</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2315</c:v>
                </c:pt>
                <c:pt idx="3">
                  <c:v>2182</c:v>
                </c:pt>
                <c:pt idx="6">
                  <c:v>2108</c:v>
                </c:pt>
                <c:pt idx="9">
                  <c:v>1988</c:v>
                </c:pt>
                <c:pt idx="12">
                  <c:v>1765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8112</c:v>
                </c:pt>
                <c:pt idx="3">
                  <c:v>9132</c:v>
                </c:pt>
                <c:pt idx="6">
                  <c:v>9539</c:v>
                </c:pt>
                <c:pt idx="9">
                  <c:v>8989</c:v>
                </c:pt>
                <c:pt idx="12">
                  <c:v>8746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6796</c:v>
                </c:pt>
                <c:pt idx="3">
                  <c:v>6954</c:v>
                </c:pt>
                <c:pt idx="6">
                  <c:v>7069</c:v>
                </c:pt>
                <c:pt idx="9">
                  <c:v>6929</c:v>
                </c:pt>
                <c:pt idx="12">
                  <c:v>6671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710</c:v>
                </c:pt>
                <c:pt idx="3">
                  <c:v>617</c:v>
                </c:pt>
                <c:pt idx="6">
                  <c:v>281</c:v>
                </c:pt>
                <c:pt idx="9">
                  <c:v>236</c:v>
                </c:pt>
                <c:pt idx="12">
                  <c:v>190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13944</c:v>
                </c:pt>
                <c:pt idx="3">
                  <c:v>14595</c:v>
                </c:pt>
                <c:pt idx="6">
                  <c:v>15729</c:v>
                </c:pt>
                <c:pt idx="9">
                  <c:v>16835</c:v>
                </c:pt>
                <c:pt idx="12">
                  <c:v>20065</c:v>
                </c:pt>
              </c:numCache>
            </c:numRef>
          </c:val>
        </c:ser>
        <c:dLbls>
          <c:showLegendKey val="0"/>
          <c:showVal val="0"/>
          <c:showCatName val="0"/>
          <c:showSerName val="0"/>
          <c:showPercent val="0"/>
          <c:showBubbleSize val="0"/>
        </c:dLbls>
        <c:gapWidth val="100"/>
        <c:overlap val="100"/>
        <c:axId val="128732160"/>
        <c:axId val="12874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10004</c:v>
                </c:pt>
                <c:pt idx="2">
                  <c:v>#N/A</c:v>
                </c:pt>
                <c:pt idx="3">
                  <c:v>#N/A</c:v>
                </c:pt>
                <c:pt idx="4">
                  <c:v>6049</c:v>
                </c:pt>
                <c:pt idx="5">
                  <c:v>#N/A</c:v>
                </c:pt>
                <c:pt idx="6">
                  <c:v>#N/A</c:v>
                </c:pt>
                <c:pt idx="7">
                  <c:v>5691</c:v>
                </c:pt>
                <c:pt idx="8">
                  <c:v>#N/A</c:v>
                </c:pt>
                <c:pt idx="9">
                  <c:v>#N/A</c:v>
                </c:pt>
                <c:pt idx="10">
                  <c:v>3476</c:v>
                </c:pt>
                <c:pt idx="11">
                  <c:v>#N/A</c:v>
                </c:pt>
                <c:pt idx="12">
                  <c:v>#N/A</c:v>
                </c:pt>
                <c:pt idx="13">
                  <c:v>4421</c:v>
                </c:pt>
                <c:pt idx="14">
                  <c:v>#N/A</c:v>
                </c:pt>
              </c:numCache>
            </c:numRef>
          </c:val>
          <c:smooth val="0"/>
        </c:ser>
        <c:dLbls>
          <c:showLegendKey val="0"/>
          <c:showVal val="0"/>
          <c:showCatName val="0"/>
          <c:showSerName val="0"/>
          <c:showPercent val="0"/>
          <c:showBubbleSize val="0"/>
        </c:dLbls>
        <c:marker val="1"/>
        <c:smooth val="0"/>
        <c:axId val="128732160"/>
        <c:axId val="128746624"/>
      </c:lineChart>
      <c:catAx>
        <c:axId val="12873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746624"/>
        <c:crosses val="autoZero"/>
        <c:auto val="1"/>
        <c:lblAlgn val="ctr"/>
        <c:lblOffset val="100"/>
        <c:tickLblSkip val="1"/>
        <c:tickMarkSkip val="1"/>
        <c:noMultiLvlLbl val="0"/>
      </c:catAx>
      <c:valAx>
        <c:axId val="12874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3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茨城県つくばみらい市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49,024
48,658
79.16
22,107,677
21,630,978
438,170
11,121,965
20,064,941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法人税の伸びにより３ヵ年平均値で０．０２ポイント上昇した。ここ２ヵ年は、上昇傾向である。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類似団体と比較すると、</a:t>
          </a:r>
          <a:r>
            <a:rPr kumimoji="1" lang="en-US" altLang="ja-JP" sz="1300">
              <a:solidFill>
                <a:sysClr val="windowText" lastClr="000000"/>
              </a:solidFill>
              <a:latin typeface="ＭＳ Ｐゴシック"/>
            </a:rPr>
            <a:t>3.8</a:t>
          </a:r>
          <a:r>
            <a:rPr kumimoji="1" lang="ja-JP" altLang="en-US" sz="1300">
              <a:solidFill>
                <a:sysClr val="windowText" lastClr="000000"/>
              </a:solidFill>
              <a:latin typeface="ＭＳ Ｐゴシック"/>
            </a:rPr>
            <a:t>ポイント高くなっている。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税収（法人税）の面で、一部の大企業に頼っており、</a:t>
          </a:r>
          <a:r>
            <a:rPr kumimoji="1" lang="ja-JP" altLang="en-US" sz="1300">
              <a:latin typeface="ＭＳ Ｐゴシック"/>
            </a:rPr>
            <a:t>企業の業績次第で、基準財政収入額が大きく変動してしまう。安定した税収を得るためには、今後企業誘致に力を注ぎ、歳入確保に努めていく。</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87842</xdr:rowOff>
    </xdr:from>
    <xdr:to>
      <xdr:col>7</xdr:col>
      <xdr:colOff>152400</xdr:colOff>
      <xdr:row>38</xdr:row>
      <xdr:rowOff>128058</xdr:rowOff>
    </xdr:to>
    <xdr:cxnSp macro="">
      <xdr:nvCxnSpPr>
        <xdr:cNvPr id="67" name="直線コネクタ 66"/>
        <xdr:cNvCxnSpPr/>
      </xdr:nvCxnSpPr>
      <xdr:spPr>
        <a:xfrm flipV="1">
          <a:off x="4114800" y="66029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128058</xdr:rowOff>
    </xdr:from>
    <xdr:to>
      <xdr:col>6</xdr:col>
      <xdr:colOff>0</xdr:colOff>
      <xdr:row>39</xdr:row>
      <xdr:rowOff>16933</xdr:rowOff>
    </xdr:to>
    <xdr:cxnSp macro="">
      <xdr:nvCxnSpPr>
        <xdr:cNvPr id="70" name="直線コネクタ 69"/>
        <xdr:cNvCxnSpPr/>
      </xdr:nvCxnSpPr>
      <xdr:spPr>
        <a:xfrm flipV="1">
          <a:off x="3225800" y="66431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16933</xdr:rowOff>
    </xdr:to>
    <xdr:cxnSp macro="">
      <xdr:nvCxnSpPr>
        <xdr:cNvPr id="73" name="直線コネクタ 72"/>
        <xdr:cNvCxnSpPr/>
      </xdr:nvCxnSpPr>
      <xdr:spPr>
        <a:xfrm>
          <a:off x="2336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39</xdr:row>
      <xdr:rowOff>16933</xdr:rowOff>
    </xdr:to>
    <xdr:cxnSp macro="">
      <xdr:nvCxnSpPr>
        <xdr:cNvPr id="76" name="直線コネクタ 75"/>
        <xdr:cNvCxnSpPr/>
      </xdr:nvCxnSpPr>
      <xdr:spPr>
        <a:xfrm>
          <a:off x="1447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37042</xdr:rowOff>
    </xdr:from>
    <xdr:to>
      <xdr:col>7</xdr:col>
      <xdr:colOff>203200</xdr:colOff>
      <xdr:row>38</xdr:row>
      <xdr:rowOff>138642</xdr:rowOff>
    </xdr:to>
    <xdr:sp macro="" textlink="">
      <xdr:nvSpPr>
        <xdr:cNvPr id="86" name="円/楕円 85"/>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53569</xdr:rowOff>
    </xdr:from>
    <xdr:ext cx="762000" cy="259045"/>
    <xdr:sp macro="" textlink="">
      <xdr:nvSpPr>
        <xdr:cNvPr id="87"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77258</xdr:rowOff>
    </xdr:from>
    <xdr:to>
      <xdr:col>6</xdr:col>
      <xdr:colOff>50800</xdr:colOff>
      <xdr:row>39</xdr:row>
      <xdr:rowOff>7408</xdr:rowOff>
    </xdr:to>
    <xdr:sp macro="" textlink="">
      <xdr:nvSpPr>
        <xdr:cNvPr id="88" name="円/楕円 87"/>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17585</xdr:rowOff>
    </xdr:from>
    <xdr:ext cx="736600" cy="259045"/>
    <xdr:sp macro="" textlink="">
      <xdr:nvSpPr>
        <xdr:cNvPr id="89" name="テキスト ボックス 88"/>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0" name="円/楕円 89"/>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1" name="テキスト ボックス 90"/>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137583</xdr:rowOff>
    </xdr:from>
    <xdr:to>
      <xdr:col>3</xdr:col>
      <xdr:colOff>330200</xdr:colOff>
      <xdr:row>39</xdr:row>
      <xdr:rowOff>67733</xdr:rowOff>
    </xdr:to>
    <xdr:sp macro="" textlink="">
      <xdr:nvSpPr>
        <xdr:cNvPr id="92" name="円/楕円 91"/>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93" name="テキスト ボックス 92"/>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4" name="円/楕円 93"/>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5" name="テキスト ボックス 94"/>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a:rPr>
            <a:t>85</a:t>
          </a:r>
          <a:r>
            <a:rPr kumimoji="1" lang="ja-JP" altLang="en-US" sz="1300">
              <a:solidFill>
                <a:sysClr val="windowText" lastClr="000000"/>
              </a:solidFill>
              <a:latin typeface="ＭＳ Ｐゴシック"/>
            </a:rPr>
            <a:t>％前後でここ数年は推移している。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類似団体と比較すると、</a:t>
          </a:r>
          <a:r>
            <a:rPr kumimoji="1" lang="en-US" altLang="ja-JP" sz="1300">
              <a:solidFill>
                <a:sysClr val="windowText" lastClr="000000"/>
              </a:solidFill>
              <a:latin typeface="ＭＳ Ｐゴシック"/>
            </a:rPr>
            <a:t>4.8</a:t>
          </a:r>
          <a:r>
            <a:rPr kumimoji="1" lang="ja-JP" altLang="en-US" sz="1300">
              <a:solidFill>
                <a:sysClr val="windowText" lastClr="000000"/>
              </a:solidFill>
              <a:latin typeface="ＭＳ Ｐゴシック"/>
            </a:rPr>
            <a:t>ポイント低くなっている。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歳出は、新設小学校建設により伸びているが、新駅周辺の開発により住民が増加していることや、市内企業の増益により市税が増加したことにより、比率が下がっている。</a:t>
          </a:r>
          <a:endParaRPr kumimoji="1" lang="en-US" altLang="ja-JP" sz="1300">
            <a:solidFill>
              <a:sysClr val="windowText" lastClr="000000"/>
            </a:solidFill>
            <a:latin typeface="ＭＳ Ｐゴシック"/>
          </a:endParaRPr>
        </a:p>
        <a:p>
          <a:r>
            <a:rPr kumimoji="1" lang="ja-JP" altLang="en-US" sz="1300">
              <a:latin typeface="ＭＳ Ｐゴシック"/>
            </a:rPr>
            <a:t>今後とも自主財源の確保に努めるとともに、経常経費の抑制にも一層努めいていく。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363</xdr:rowOff>
    </xdr:from>
    <xdr:to>
      <xdr:col>7</xdr:col>
      <xdr:colOff>152400</xdr:colOff>
      <xdr:row>59</xdr:row>
      <xdr:rowOff>55517</xdr:rowOff>
    </xdr:to>
    <xdr:cxnSp macro="">
      <xdr:nvCxnSpPr>
        <xdr:cNvPr id="132" name="直線コネクタ 131"/>
        <xdr:cNvCxnSpPr/>
      </xdr:nvCxnSpPr>
      <xdr:spPr>
        <a:xfrm flipV="1">
          <a:off x="4114800" y="1011591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140788</xdr:rowOff>
    </xdr:from>
    <xdr:to>
      <xdr:col>6</xdr:col>
      <xdr:colOff>0</xdr:colOff>
      <xdr:row>59</xdr:row>
      <xdr:rowOff>55517</xdr:rowOff>
    </xdr:to>
    <xdr:cxnSp macro="">
      <xdr:nvCxnSpPr>
        <xdr:cNvPr id="135" name="直線コネクタ 134"/>
        <xdr:cNvCxnSpPr/>
      </xdr:nvCxnSpPr>
      <xdr:spPr>
        <a:xfrm>
          <a:off x="3225800" y="1008488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140788</xdr:rowOff>
    </xdr:from>
    <xdr:to>
      <xdr:col>4</xdr:col>
      <xdr:colOff>482600</xdr:colOff>
      <xdr:row>59</xdr:row>
      <xdr:rowOff>65859</xdr:rowOff>
    </xdr:to>
    <xdr:cxnSp macro="">
      <xdr:nvCxnSpPr>
        <xdr:cNvPr id="138" name="直線コネクタ 137"/>
        <xdr:cNvCxnSpPr/>
      </xdr:nvCxnSpPr>
      <xdr:spPr>
        <a:xfrm flipV="1">
          <a:off x="2336800" y="1008488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109765</xdr:rowOff>
    </xdr:from>
    <xdr:to>
      <xdr:col>3</xdr:col>
      <xdr:colOff>279400</xdr:colOff>
      <xdr:row>59</xdr:row>
      <xdr:rowOff>65859</xdr:rowOff>
    </xdr:to>
    <xdr:cxnSp macro="">
      <xdr:nvCxnSpPr>
        <xdr:cNvPr id="141" name="直線コネクタ 140"/>
        <xdr:cNvCxnSpPr/>
      </xdr:nvCxnSpPr>
      <xdr:spPr>
        <a:xfrm>
          <a:off x="1447800" y="10053865"/>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121013</xdr:rowOff>
    </xdr:from>
    <xdr:to>
      <xdr:col>7</xdr:col>
      <xdr:colOff>203200</xdr:colOff>
      <xdr:row>59</xdr:row>
      <xdr:rowOff>51163</xdr:rowOff>
    </xdr:to>
    <xdr:sp macro="" textlink="">
      <xdr:nvSpPr>
        <xdr:cNvPr id="151" name="円/楕円 150"/>
        <xdr:cNvSpPr/>
      </xdr:nvSpPr>
      <xdr:spPr>
        <a:xfrm>
          <a:off x="49022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137540</xdr:rowOff>
    </xdr:from>
    <xdr:ext cx="762000" cy="259045"/>
    <xdr:sp macro="" textlink="">
      <xdr:nvSpPr>
        <xdr:cNvPr id="152" name="財政構造の弾力性該当値テキスト"/>
        <xdr:cNvSpPr txBox="1"/>
      </xdr:nvSpPr>
      <xdr:spPr>
        <a:xfrm>
          <a:off x="5041900" y="99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4717</xdr:rowOff>
    </xdr:from>
    <xdr:to>
      <xdr:col>6</xdr:col>
      <xdr:colOff>50800</xdr:colOff>
      <xdr:row>59</xdr:row>
      <xdr:rowOff>106317</xdr:rowOff>
    </xdr:to>
    <xdr:sp macro="" textlink="">
      <xdr:nvSpPr>
        <xdr:cNvPr id="153" name="円/楕円 152"/>
        <xdr:cNvSpPr/>
      </xdr:nvSpPr>
      <xdr:spPr>
        <a:xfrm>
          <a:off x="4064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116494</xdr:rowOff>
    </xdr:from>
    <xdr:ext cx="736600" cy="259045"/>
    <xdr:sp macro="" textlink="">
      <xdr:nvSpPr>
        <xdr:cNvPr id="154" name="テキスト ボックス 153"/>
        <xdr:cNvSpPr txBox="1"/>
      </xdr:nvSpPr>
      <xdr:spPr>
        <a:xfrm>
          <a:off x="3733800" y="988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89988</xdr:rowOff>
    </xdr:from>
    <xdr:to>
      <xdr:col>4</xdr:col>
      <xdr:colOff>533400</xdr:colOff>
      <xdr:row>59</xdr:row>
      <xdr:rowOff>20138</xdr:rowOff>
    </xdr:to>
    <xdr:sp macro="" textlink="">
      <xdr:nvSpPr>
        <xdr:cNvPr id="155" name="円/楕円 154"/>
        <xdr:cNvSpPr/>
      </xdr:nvSpPr>
      <xdr:spPr>
        <a:xfrm>
          <a:off x="3175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30315</xdr:rowOff>
    </xdr:from>
    <xdr:ext cx="762000" cy="259045"/>
    <xdr:sp macro="" textlink="">
      <xdr:nvSpPr>
        <xdr:cNvPr id="156" name="テキスト ボックス 155"/>
        <xdr:cNvSpPr txBox="1"/>
      </xdr:nvSpPr>
      <xdr:spPr>
        <a:xfrm>
          <a:off x="2844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15059</xdr:rowOff>
    </xdr:from>
    <xdr:to>
      <xdr:col>3</xdr:col>
      <xdr:colOff>330200</xdr:colOff>
      <xdr:row>59</xdr:row>
      <xdr:rowOff>116659</xdr:rowOff>
    </xdr:to>
    <xdr:sp macro="" textlink="">
      <xdr:nvSpPr>
        <xdr:cNvPr id="157" name="円/楕円 156"/>
        <xdr:cNvSpPr/>
      </xdr:nvSpPr>
      <xdr:spPr>
        <a:xfrm>
          <a:off x="2286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126836</xdr:rowOff>
    </xdr:from>
    <xdr:ext cx="762000" cy="259045"/>
    <xdr:sp macro="" textlink="">
      <xdr:nvSpPr>
        <xdr:cNvPr id="158" name="テキスト ボックス 157"/>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58965</xdr:rowOff>
    </xdr:from>
    <xdr:to>
      <xdr:col>2</xdr:col>
      <xdr:colOff>127000</xdr:colOff>
      <xdr:row>58</xdr:row>
      <xdr:rowOff>160565</xdr:rowOff>
    </xdr:to>
    <xdr:sp macro="" textlink="">
      <xdr:nvSpPr>
        <xdr:cNvPr id="159" name="円/楕円 158"/>
        <xdr:cNvSpPr/>
      </xdr:nvSpPr>
      <xdr:spPr>
        <a:xfrm>
          <a:off x="1397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170742</xdr:rowOff>
    </xdr:from>
    <xdr:ext cx="762000" cy="259045"/>
    <xdr:sp macro="" textlink="">
      <xdr:nvSpPr>
        <xdr:cNvPr id="160" name="テキスト ボックス 159"/>
        <xdr:cNvSpPr txBox="1"/>
      </xdr:nvSpPr>
      <xdr:spPr>
        <a:xfrm>
          <a:off x="1066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[113,717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小学校建設の伴う備品購入や各種委託等により、ここ数年では最も高い値となっているが、全国・県平均値とほぼ同レベルである。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類似団体との比較では、類似団体平均値より</a:t>
          </a:r>
          <a:r>
            <a:rPr kumimoji="1" lang="en-US" altLang="ja-JP" sz="1300">
              <a:solidFill>
                <a:sysClr val="windowText" lastClr="000000"/>
              </a:solidFill>
              <a:latin typeface="ＭＳ Ｐゴシック"/>
            </a:rPr>
            <a:t>38,000</a:t>
          </a:r>
          <a:r>
            <a:rPr kumimoji="1" lang="ja-JP" altLang="en-US" sz="1300">
              <a:solidFill>
                <a:sysClr val="windowText" lastClr="000000"/>
              </a:solidFill>
              <a:latin typeface="ＭＳ Ｐゴシック"/>
            </a:rPr>
            <a:t>円程度低くなっている。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人口増や国・県からの権限移譲による業務量の増により、職員数を減らすことが難しいが、事務経費の削減など、物件費の削減を進めていく必要がある。</a:t>
          </a:r>
          <a:endParaRPr kumimoji="1" lang="en-US" altLang="ja-JP" sz="1300">
            <a:solidFill>
              <a:sysClr val="windowText" lastClr="000000"/>
            </a:solidFill>
            <a:latin typeface="ＭＳ Ｐゴシック"/>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68179</xdr:rowOff>
    </xdr:from>
    <xdr:to>
      <xdr:col>7</xdr:col>
      <xdr:colOff>152400</xdr:colOff>
      <xdr:row>82</xdr:row>
      <xdr:rowOff>96599</xdr:rowOff>
    </xdr:to>
    <xdr:cxnSp macro="">
      <xdr:nvCxnSpPr>
        <xdr:cNvPr id="192" name="直線コネクタ 191"/>
        <xdr:cNvCxnSpPr/>
      </xdr:nvCxnSpPr>
      <xdr:spPr>
        <a:xfrm>
          <a:off x="4114800" y="14127079"/>
          <a:ext cx="838200" cy="2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59358</xdr:rowOff>
    </xdr:from>
    <xdr:to>
      <xdr:col>6</xdr:col>
      <xdr:colOff>0</xdr:colOff>
      <xdr:row>82</xdr:row>
      <xdr:rowOff>68179</xdr:rowOff>
    </xdr:to>
    <xdr:cxnSp macro="">
      <xdr:nvCxnSpPr>
        <xdr:cNvPr id="195" name="直線コネクタ 194"/>
        <xdr:cNvCxnSpPr/>
      </xdr:nvCxnSpPr>
      <xdr:spPr>
        <a:xfrm>
          <a:off x="3225800" y="14118258"/>
          <a:ext cx="8890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59358</xdr:rowOff>
    </xdr:from>
    <xdr:to>
      <xdr:col>4</xdr:col>
      <xdr:colOff>482600</xdr:colOff>
      <xdr:row>82</xdr:row>
      <xdr:rowOff>67160</xdr:rowOff>
    </xdr:to>
    <xdr:cxnSp macro="">
      <xdr:nvCxnSpPr>
        <xdr:cNvPr id="198" name="直線コネクタ 197"/>
        <xdr:cNvCxnSpPr/>
      </xdr:nvCxnSpPr>
      <xdr:spPr>
        <a:xfrm flipV="1">
          <a:off x="2336800" y="14118258"/>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63409</xdr:rowOff>
    </xdr:from>
    <xdr:to>
      <xdr:col>3</xdr:col>
      <xdr:colOff>279400</xdr:colOff>
      <xdr:row>82</xdr:row>
      <xdr:rowOff>67160</xdr:rowOff>
    </xdr:to>
    <xdr:cxnSp macro="">
      <xdr:nvCxnSpPr>
        <xdr:cNvPr id="201" name="直線コネクタ 200"/>
        <xdr:cNvCxnSpPr/>
      </xdr:nvCxnSpPr>
      <xdr:spPr>
        <a:xfrm>
          <a:off x="1447800" y="14122309"/>
          <a:ext cx="8890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45799</xdr:rowOff>
    </xdr:from>
    <xdr:to>
      <xdr:col>7</xdr:col>
      <xdr:colOff>203200</xdr:colOff>
      <xdr:row>82</xdr:row>
      <xdr:rowOff>147399</xdr:rowOff>
    </xdr:to>
    <xdr:sp macro="" textlink="">
      <xdr:nvSpPr>
        <xdr:cNvPr id="211" name="円/楕円 210"/>
        <xdr:cNvSpPr/>
      </xdr:nvSpPr>
      <xdr:spPr>
        <a:xfrm>
          <a:off x="4902200" y="141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138526</xdr:rowOff>
    </xdr:from>
    <xdr:ext cx="762000" cy="259045"/>
    <xdr:sp macro="" textlink="">
      <xdr:nvSpPr>
        <xdr:cNvPr id="212" name="人件費・物件費等の状況該当値テキスト"/>
        <xdr:cNvSpPr txBox="1"/>
      </xdr:nvSpPr>
      <xdr:spPr>
        <a:xfrm>
          <a:off x="5041900" y="1402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113,717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17379</xdr:rowOff>
    </xdr:from>
    <xdr:to>
      <xdr:col>6</xdr:col>
      <xdr:colOff>50800</xdr:colOff>
      <xdr:row>82</xdr:row>
      <xdr:rowOff>118979</xdr:rowOff>
    </xdr:to>
    <xdr:sp macro="" textlink="">
      <xdr:nvSpPr>
        <xdr:cNvPr id="213" name="円/楕円 212"/>
        <xdr:cNvSpPr/>
      </xdr:nvSpPr>
      <xdr:spPr>
        <a:xfrm>
          <a:off x="4064000" y="1407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129156</xdr:rowOff>
    </xdr:from>
    <xdr:ext cx="736600" cy="259045"/>
    <xdr:sp macro="" textlink="">
      <xdr:nvSpPr>
        <xdr:cNvPr id="214" name="テキスト ボックス 213"/>
        <xdr:cNvSpPr txBox="1"/>
      </xdr:nvSpPr>
      <xdr:spPr>
        <a:xfrm>
          <a:off x="3733800" y="13845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101,939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8558</xdr:rowOff>
    </xdr:from>
    <xdr:to>
      <xdr:col>4</xdr:col>
      <xdr:colOff>533400</xdr:colOff>
      <xdr:row>82</xdr:row>
      <xdr:rowOff>110158</xdr:rowOff>
    </xdr:to>
    <xdr:sp macro="" textlink="">
      <xdr:nvSpPr>
        <xdr:cNvPr id="215" name="円/楕円 214"/>
        <xdr:cNvSpPr/>
      </xdr:nvSpPr>
      <xdr:spPr>
        <a:xfrm>
          <a:off x="3175000" y="140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120335</xdr:rowOff>
    </xdr:from>
    <xdr:ext cx="762000" cy="259045"/>
    <xdr:sp macro="" textlink="">
      <xdr:nvSpPr>
        <xdr:cNvPr id="216" name="テキスト ボックス 215"/>
        <xdr:cNvSpPr txBox="1"/>
      </xdr:nvSpPr>
      <xdr:spPr>
        <a:xfrm>
          <a:off x="2844800" y="1383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16360</xdr:rowOff>
    </xdr:from>
    <xdr:to>
      <xdr:col>3</xdr:col>
      <xdr:colOff>330200</xdr:colOff>
      <xdr:row>82</xdr:row>
      <xdr:rowOff>117960</xdr:rowOff>
    </xdr:to>
    <xdr:sp macro="" textlink="">
      <xdr:nvSpPr>
        <xdr:cNvPr id="217" name="円/楕円 216"/>
        <xdr:cNvSpPr/>
      </xdr:nvSpPr>
      <xdr:spPr>
        <a:xfrm>
          <a:off x="2286000" y="140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128137</xdr:rowOff>
    </xdr:from>
    <xdr:ext cx="762000" cy="259045"/>
    <xdr:sp macro="" textlink="">
      <xdr:nvSpPr>
        <xdr:cNvPr id="218" name="テキスト ボックス 217"/>
        <xdr:cNvSpPr txBox="1"/>
      </xdr:nvSpPr>
      <xdr:spPr>
        <a:xfrm>
          <a:off x="1955800" y="1384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101,517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12609</xdr:rowOff>
    </xdr:from>
    <xdr:to>
      <xdr:col>2</xdr:col>
      <xdr:colOff>127000</xdr:colOff>
      <xdr:row>82</xdr:row>
      <xdr:rowOff>114209</xdr:rowOff>
    </xdr:to>
    <xdr:sp macro="" textlink="">
      <xdr:nvSpPr>
        <xdr:cNvPr id="219" name="円/楕円 218"/>
        <xdr:cNvSpPr/>
      </xdr:nvSpPr>
      <xdr:spPr>
        <a:xfrm>
          <a:off x="1397000" y="1407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124386</xdr:rowOff>
    </xdr:from>
    <xdr:ext cx="762000" cy="259045"/>
    <xdr:sp macro="" textlink="">
      <xdr:nvSpPr>
        <xdr:cNvPr id="220" name="テキスト ボックス 219"/>
        <xdr:cNvSpPr txBox="1"/>
      </xdr:nvSpPr>
      <xdr:spPr>
        <a:xfrm>
          <a:off x="1066800" y="1384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平成２３・３４年度にかけて、国が給与の削減を実施したため、その間数値が１００を超えていた。</a:t>
          </a:r>
          <a:endParaRPr kumimoji="1" lang="en-US" altLang="ja-JP" sz="1300">
            <a:latin typeface="ＭＳ Ｐゴシック"/>
          </a:endParaRPr>
        </a:p>
        <a:p>
          <a:r>
            <a:rPr kumimoji="1" lang="ja-JP" altLang="en-US" sz="1300">
              <a:latin typeface="ＭＳ Ｐゴシック"/>
            </a:rPr>
            <a:t>国の給与削減が終了したことにより、以前と同レベルに戻った。</a:t>
          </a:r>
          <a:endParaRPr kumimoji="1" lang="en-US" altLang="ja-JP" sz="1300">
            <a:latin typeface="ＭＳ Ｐゴシック"/>
          </a:endParaRPr>
        </a:p>
        <a:p>
          <a:r>
            <a:rPr kumimoji="1" lang="ja-JP" altLang="en-US" sz="1300">
              <a:latin typeface="ＭＳ Ｐゴシック"/>
            </a:rPr>
            <a:t>類似団体・全国市平均値とほぼ同レベルであるが、今後も給与の適正化を図るために、手当の見直しなどを行っていく予定である。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86</xdr:row>
      <xdr:rowOff>38863</xdr:rowOff>
    </xdr:to>
    <xdr:cxnSp macro="">
      <xdr:nvCxnSpPr>
        <xdr:cNvPr id="252" name="直線コネクタ 251"/>
        <xdr:cNvCxnSpPr/>
      </xdr:nvCxnSpPr>
      <xdr:spPr>
        <a:xfrm flipV="1">
          <a:off x="16179800" y="14740128"/>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38863</xdr:rowOff>
    </xdr:from>
    <xdr:to>
      <xdr:col>23</xdr:col>
      <xdr:colOff>406400</xdr:colOff>
      <xdr:row>88</xdr:row>
      <xdr:rowOff>91694</xdr:rowOff>
    </xdr:to>
    <xdr:cxnSp macro="">
      <xdr:nvCxnSpPr>
        <xdr:cNvPr id="255" name="直線コネクタ 254"/>
        <xdr:cNvCxnSpPr/>
      </xdr:nvCxnSpPr>
      <xdr:spPr>
        <a:xfrm flipV="1">
          <a:off x="15290800" y="14783563"/>
          <a:ext cx="889000" cy="3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67563</xdr:rowOff>
    </xdr:from>
    <xdr:to>
      <xdr:col>22</xdr:col>
      <xdr:colOff>203200</xdr:colOff>
      <xdr:row>88</xdr:row>
      <xdr:rowOff>91694</xdr:rowOff>
    </xdr:to>
    <xdr:cxnSp macro="">
      <xdr:nvCxnSpPr>
        <xdr:cNvPr id="258" name="直線コネクタ 257"/>
        <xdr:cNvCxnSpPr/>
      </xdr:nvCxnSpPr>
      <xdr:spPr>
        <a:xfrm>
          <a:off x="14401800" y="151551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162052</xdr:rowOff>
    </xdr:from>
    <xdr:to>
      <xdr:col>21</xdr:col>
      <xdr:colOff>0</xdr:colOff>
      <xdr:row>88</xdr:row>
      <xdr:rowOff>67563</xdr:rowOff>
    </xdr:to>
    <xdr:cxnSp macro="">
      <xdr:nvCxnSpPr>
        <xdr:cNvPr id="261" name="直線コネクタ 260"/>
        <xdr:cNvCxnSpPr/>
      </xdr:nvCxnSpPr>
      <xdr:spPr>
        <a:xfrm>
          <a:off x="13512800" y="14735302"/>
          <a:ext cx="889000" cy="4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1" name="円/楕円 270"/>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88155</xdr:rowOff>
    </xdr:from>
    <xdr:ext cx="762000" cy="259045"/>
    <xdr:sp macro="" textlink="">
      <xdr:nvSpPr>
        <xdr:cNvPr id="272" name="給与水準   （国との比較）該当値テキスト"/>
        <xdr:cNvSpPr txBox="1"/>
      </xdr:nvSpPr>
      <xdr:spPr>
        <a:xfrm>
          <a:off x="17106900" y="1466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159513</xdr:rowOff>
    </xdr:from>
    <xdr:to>
      <xdr:col>23</xdr:col>
      <xdr:colOff>457200</xdr:colOff>
      <xdr:row>86</xdr:row>
      <xdr:rowOff>89663</xdr:rowOff>
    </xdr:to>
    <xdr:sp macro="" textlink="">
      <xdr:nvSpPr>
        <xdr:cNvPr id="273" name="円/楕円 272"/>
        <xdr:cNvSpPr/>
      </xdr:nvSpPr>
      <xdr:spPr>
        <a:xfrm>
          <a:off x="16129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74440</xdr:rowOff>
    </xdr:from>
    <xdr:ext cx="736600" cy="259045"/>
    <xdr:sp macro="" textlink="">
      <xdr:nvSpPr>
        <xdr:cNvPr id="274" name="テキスト ボックス 273"/>
        <xdr:cNvSpPr txBox="1"/>
      </xdr:nvSpPr>
      <xdr:spPr>
        <a:xfrm>
          <a:off x="15798800" y="14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40894</xdr:rowOff>
    </xdr:from>
    <xdr:to>
      <xdr:col>22</xdr:col>
      <xdr:colOff>254000</xdr:colOff>
      <xdr:row>88</xdr:row>
      <xdr:rowOff>142494</xdr:rowOff>
    </xdr:to>
    <xdr:sp macro="" textlink="">
      <xdr:nvSpPr>
        <xdr:cNvPr id="275" name="円/楕円 274"/>
        <xdr:cNvSpPr/>
      </xdr:nvSpPr>
      <xdr:spPr>
        <a:xfrm>
          <a:off x="15240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127271</xdr:rowOff>
    </xdr:from>
    <xdr:ext cx="762000" cy="259045"/>
    <xdr:sp macro="" textlink="">
      <xdr:nvSpPr>
        <xdr:cNvPr id="276" name="テキスト ボックス 275"/>
        <xdr:cNvSpPr txBox="1"/>
      </xdr:nvSpPr>
      <xdr:spPr>
        <a:xfrm>
          <a:off x="14909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16763</xdr:rowOff>
    </xdr:from>
    <xdr:to>
      <xdr:col>21</xdr:col>
      <xdr:colOff>50800</xdr:colOff>
      <xdr:row>88</xdr:row>
      <xdr:rowOff>118363</xdr:rowOff>
    </xdr:to>
    <xdr:sp macro="" textlink="">
      <xdr:nvSpPr>
        <xdr:cNvPr id="277" name="円/楕円 276"/>
        <xdr:cNvSpPr/>
      </xdr:nvSpPr>
      <xdr:spPr>
        <a:xfrm>
          <a:off x="14351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103140</xdr:rowOff>
    </xdr:from>
    <xdr:ext cx="762000" cy="259045"/>
    <xdr:sp macro="" textlink="">
      <xdr:nvSpPr>
        <xdr:cNvPr id="278" name="テキスト ボックス 277"/>
        <xdr:cNvSpPr txBox="1"/>
      </xdr:nvSpPr>
      <xdr:spPr>
        <a:xfrm>
          <a:off x="14020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111252</xdr:rowOff>
    </xdr:from>
    <xdr:to>
      <xdr:col>19</xdr:col>
      <xdr:colOff>533400</xdr:colOff>
      <xdr:row>86</xdr:row>
      <xdr:rowOff>41402</xdr:rowOff>
    </xdr:to>
    <xdr:sp macro="" textlink="">
      <xdr:nvSpPr>
        <xdr:cNvPr id="279" name="円/楕円 278"/>
        <xdr:cNvSpPr/>
      </xdr:nvSpPr>
      <xdr:spPr>
        <a:xfrm>
          <a:off x="13462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26179</xdr:rowOff>
    </xdr:from>
    <xdr:ext cx="762000" cy="259045"/>
    <xdr:sp macro="" textlink="">
      <xdr:nvSpPr>
        <xdr:cNvPr id="280" name="テキスト ボックス 279"/>
        <xdr:cNvSpPr txBox="1"/>
      </xdr:nvSpPr>
      <xdr:spPr>
        <a:xfrm>
          <a:off x="131318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ほぼ横ばいで推移している。</a:t>
          </a:r>
          <a:endParaRPr kumimoji="1" lang="en-US" altLang="ja-JP" sz="1300">
            <a:latin typeface="ＭＳ Ｐゴシック"/>
          </a:endParaRPr>
        </a:p>
        <a:p>
          <a:r>
            <a:rPr kumimoji="1" lang="ja-JP" altLang="en-US" sz="1300">
              <a:solidFill>
                <a:sysClr val="windowText" lastClr="000000"/>
              </a:solidFill>
              <a:latin typeface="ＭＳ Ｐゴシック"/>
            </a:rPr>
            <a:t>類似団体と比較して</a:t>
          </a:r>
          <a:r>
            <a:rPr kumimoji="1" lang="en-US" altLang="ja-JP" sz="1300">
              <a:solidFill>
                <a:sysClr val="windowText" lastClr="000000"/>
              </a:solidFill>
              <a:latin typeface="ＭＳ Ｐゴシック"/>
            </a:rPr>
            <a:t>3.39</a:t>
          </a:r>
          <a:r>
            <a:rPr kumimoji="1" lang="ja-JP" altLang="en-US" sz="1300">
              <a:solidFill>
                <a:sysClr val="windowText" lastClr="000000"/>
              </a:solidFill>
              <a:latin typeface="ＭＳ Ｐゴシック"/>
            </a:rPr>
            <a:t>ポイント低くなっており、全国・県平均値よりも低い値となっている。人口も増えており、これ以上の職員数の削減は難しいが、今後も、市民への行政サービス低下を招かないことに留意しつつ、職員定数の適正化</a:t>
          </a:r>
          <a:r>
            <a:rPr kumimoji="1" lang="ja-JP" altLang="en-US" sz="1300">
              <a:latin typeface="ＭＳ Ｐゴシック"/>
            </a:rPr>
            <a:t>に努めていく。</a:t>
          </a:r>
          <a:endParaRPr kumimoji="1" lang="en-US" altLang="ja-JP" sz="1300">
            <a:latin typeface="ＭＳ Ｐゴシック"/>
          </a:endParaRPr>
        </a:p>
        <a:p>
          <a:endParaRPr kumimoji="1" lang="en-US" altLang="ja-JP" sz="1300">
            <a:solidFill>
              <a:srgbClr val="FF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158931</xdr:rowOff>
    </xdr:from>
    <xdr:to>
      <xdr:col>24</xdr:col>
      <xdr:colOff>558800</xdr:colOff>
      <xdr:row>59</xdr:row>
      <xdr:rowOff>162378</xdr:rowOff>
    </xdr:to>
    <xdr:cxnSp macro="">
      <xdr:nvCxnSpPr>
        <xdr:cNvPr id="317" name="直線コネクタ 316"/>
        <xdr:cNvCxnSpPr/>
      </xdr:nvCxnSpPr>
      <xdr:spPr>
        <a:xfrm>
          <a:off x="16179800" y="1027448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152037</xdr:rowOff>
    </xdr:from>
    <xdr:to>
      <xdr:col>23</xdr:col>
      <xdr:colOff>406400</xdr:colOff>
      <xdr:row>59</xdr:row>
      <xdr:rowOff>158931</xdr:rowOff>
    </xdr:to>
    <xdr:cxnSp macro="">
      <xdr:nvCxnSpPr>
        <xdr:cNvPr id="320" name="直線コネクタ 319"/>
        <xdr:cNvCxnSpPr/>
      </xdr:nvCxnSpPr>
      <xdr:spPr>
        <a:xfrm>
          <a:off x="15290800" y="1026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152037</xdr:rowOff>
    </xdr:from>
    <xdr:to>
      <xdr:col>22</xdr:col>
      <xdr:colOff>203200</xdr:colOff>
      <xdr:row>60</xdr:row>
      <xdr:rowOff>1270</xdr:rowOff>
    </xdr:to>
    <xdr:cxnSp macro="">
      <xdr:nvCxnSpPr>
        <xdr:cNvPr id="323" name="直線コネクタ 322"/>
        <xdr:cNvCxnSpPr/>
      </xdr:nvCxnSpPr>
      <xdr:spPr>
        <a:xfrm flipV="1">
          <a:off x="14401800" y="102675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1270</xdr:rowOff>
    </xdr:from>
    <xdr:to>
      <xdr:col>21</xdr:col>
      <xdr:colOff>0</xdr:colOff>
      <xdr:row>60</xdr:row>
      <xdr:rowOff>4717</xdr:rowOff>
    </xdr:to>
    <xdr:cxnSp macro="">
      <xdr:nvCxnSpPr>
        <xdr:cNvPr id="326" name="直線コネクタ 325"/>
        <xdr:cNvCxnSpPr/>
      </xdr:nvCxnSpPr>
      <xdr:spPr>
        <a:xfrm flipV="1">
          <a:off x="13512800" y="1028827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111578</xdr:rowOff>
    </xdr:from>
    <xdr:to>
      <xdr:col>24</xdr:col>
      <xdr:colOff>609600</xdr:colOff>
      <xdr:row>60</xdr:row>
      <xdr:rowOff>41728</xdr:rowOff>
    </xdr:to>
    <xdr:sp macro="" textlink="">
      <xdr:nvSpPr>
        <xdr:cNvPr id="336" name="円/楕円 335"/>
        <xdr:cNvSpPr/>
      </xdr:nvSpPr>
      <xdr:spPr>
        <a:xfrm>
          <a:off x="16967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128105</xdr:rowOff>
    </xdr:from>
    <xdr:ext cx="762000" cy="259045"/>
    <xdr:sp macro="" textlink="">
      <xdr:nvSpPr>
        <xdr:cNvPr id="337" name="定員管理の状況該当値テキスト"/>
        <xdr:cNvSpPr txBox="1"/>
      </xdr:nvSpPr>
      <xdr:spPr>
        <a:xfrm>
          <a:off x="17106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108131</xdr:rowOff>
    </xdr:from>
    <xdr:to>
      <xdr:col>23</xdr:col>
      <xdr:colOff>457200</xdr:colOff>
      <xdr:row>60</xdr:row>
      <xdr:rowOff>38281</xdr:rowOff>
    </xdr:to>
    <xdr:sp macro="" textlink="">
      <xdr:nvSpPr>
        <xdr:cNvPr id="338" name="円/楕円 337"/>
        <xdr:cNvSpPr/>
      </xdr:nvSpPr>
      <xdr:spPr>
        <a:xfrm>
          <a:off x="16129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48458</xdr:rowOff>
    </xdr:from>
    <xdr:ext cx="736600" cy="259045"/>
    <xdr:sp macro="" textlink="">
      <xdr:nvSpPr>
        <xdr:cNvPr id="339" name="テキスト ボックス 338"/>
        <xdr:cNvSpPr txBox="1"/>
      </xdr:nvSpPr>
      <xdr:spPr>
        <a:xfrm>
          <a:off x="15798800" y="999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101237</xdr:rowOff>
    </xdr:from>
    <xdr:to>
      <xdr:col>22</xdr:col>
      <xdr:colOff>254000</xdr:colOff>
      <xdr:row>60</xdr:row>
      <xdr:rowOff>31387</xdr:rowOff>
    </xdr:to>
    <xdr:sp macro="" textlink="">
      <xdr:nvSpPr>
        <xdr:cNvPr id="340" name="円/楕円 339"/>
        <xdr:cNvSpPr/>
      </xdr:nvSpPr>
      <xdr:spPr>
        <a:xfrm>
          <a:off x="15240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41564</xdr:rowOff>
    </xdr:from>
    <xdr:ext cx="762000" cy="259045"/>
    <xdr:sp macro="" textlink="">
      <xdr:nvSpPr>
        <xdr:cNvPr id="341" name="テキスト ボックス 340"/>
        <xdr:cNvSpPr txBox="1"/>
      </xdr:nvSpPr>
      <xdr:spPr>
        <a:xfrm>
          <a:off x="14909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121920</xdr:rowOff>
    </xdr:from>
    <xdr:to>
      <xdr:col>21</xdr:col>
      <xdr:colOff>50800</xdr:colOff>
      <xdr:row>60</xdr:row>
      <xdr:rowOff>52070</xdr:rowOff>
    </xdr:to>
    <xdr:sp macro="" textlink="">
      <xdr:nvSpPr>
        <xdr:cNvPr id="342" name="円/楕円 341"/>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62247</xdr:rowOff>
    </xdr:from>
    <xdr:ext cx="762000" cy="259045"/>
    <xdr:sp macro="" textlink="">
      <xdr:nvSpPr>
        <xdr:cNvPr id="343" name="テキスト ボックス 342"/>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125367</xdr:rowOff>
    </xdr:from>
    <xdr:to>
      <xdr:col>19</xdr:col>
      <xdr:colOff>533400</xdr:colOff>
      <xdr:row>60</xdr:row>
      <xdr:rowOff>55517</xdr:rowOff>
    </xdr:to>
    <xdr:sp macro="" textlink="">
      <xdr:nvSpPr>
        <xdr:cNvPr id="344" name="円/楕円 343"/>
        <xdr:cNvSpPr/>
      </xdr:nvSpPr>
      <xdr:spPr>
        <a:xfrm>
          <a:off x="13462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65694</xdr:rowOff>
    </xdr:from>
    <xdr:ext cx="762000" cy="259045"/>
    <xdr:sp macro="" textlink="">
      <xdr:nvSpPr>
        <xdr:cNvPr id="345" name="テキスト ボックス 344"/>
        <xdr:cNvSpPr txBox="1"/>
      </xdr:nvSpPr>
      <xdr:spPr>
        <a:xfrm>
          <a:off x="13131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ここ数年改善傾向である。しかし、地方債現在高が増加しているので、将来的には、悪化の傾向になると予測される。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類似団体と比較すると</a:t>
          </a:r>
          <a:r>
            <a:rPr kumimoji="1" lang="en-US" altLang="ja-JP" sz="1300">
              <a:solidFill>
                <a:sysClr val="windowText" lastClr="000000"/>
              </a:solidFill>
              <a:latin typeface="ＭＳ Ｐゴシック"/>
            </a:rPr>
            <a:t>1.8</a:t>
          </a:r>
          <a:r>
            <a:rPr kumimoji="1" lang="ja-JP" altLang="en-US" sz="1300">
              <a:solidFill>
                <a:sysClr val="windowText" lastClr="000000"/>
              </a:solidFill>
              <a:latin typeface="ＭＳ Ｐゴシック"/>
            </a:rPr>
            <a:t>ポイント低くなっているが全国平均及び県平均値と比較すると</a:t>
          </a:r>
          <a:r>
            <a:rPr kumimoji="1" lang="en-US" altLang="ja-JP" sz="1300">
              <a:solidFill>
                <a:sysClr val="windowText" lastClr="000000"/>
              </a:solidFill>
              <a:latin typeface="ＭＳ Ｐゴシック"/>
            </a:rPr>
            <a:t>1.3</a:t>
          </a:r>
          <a:r>
            <a:rPr kumimoji="1" lang="ja-JP" altLang="en-US" sz="1300">
              <a:solidFill>
                <a:sysClr val="windowText" lastClr="000000"/>
              </a:solidFill>
              <a:latin typeface="ＭＳ Ｐゴシック"/>
            </a:rPr>
            <a:t>ポイント高くなっている。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大規模事業が続いているので、基金も活用しながら、新規発行の抑制にも努めていく。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141859</xdr:rowOff>
    </xdr:from>
    <xdr:to>
      <xdr:col>24</xdr:col>
      <xdr:colOff>558800</xdr:colOff>
      <xdr:row>37</xdr:row>
      <xdr:rowOff>168402</xdr:rowOff>
    </xdr:to>
    <xdr:cxnSp macro="">
      <xdr:nvCxnSpPr>
        <xdr:cNvPr id="377" name="直線コネクタ 376"/>
        <xdr:cNvCxnSpPr/>
      </xdr:nvCxnSpPr>
      <xdr:spPr>
        <a:xfrm flipV="1">
          <a:off x="16179800" y="6485509"/>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168402</xdr:rowOff>
    </xdr:from>
    <xdr:to>
      <xdr:col>23</xdr:col>
      <xdr:colOff>406400</xdr:colOff>
      <xdr:row>38</xdr:row>
      <xdr:rowOff>35560</xdr:rowOff>
    </xdr:to>
    <xdr:cxnSp macro="">
      <xdr:nvCxnSpPr>
        <xdr:cNvPr id="380" name="直線コネクタ 379"/>
        <xdr:cNvCxnSpPr/>
      </xdr:nvCxnSpPr>
      <xdr:spPr>
        <a:xfrm flipV="1">
          <a:off x="15290800" y="65120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42799</xdr:rowOff>
    </xdr:to>
    <xdr:cxnSp macro="">
      <xdr:nvCxnSpPr>
        <xdr:cNvPr id="383" name="直線コネクタ 382"/>
        <xdr:cNvCxnSpPr/>
      </xdr:nvCxnSpPr>
      <xdr:spPr>
        <a:xfrm flipV="1">
          <a:off x="14401800" y="655066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42799</xdr:rowOff>
    </xdr:from>
    <xdr:to>
      <xdr:col>21</xdr:col>
      <xdr:colOff>0</xdr:colOff>
      <xdr:row>38</xdr:row>
      <xdr:rowOff>76581</xdr:rowOff>
    </xdr:to>
    <xdr:cxnSp macro="">
      <xdr:nvCxnSpPr>
        <xdr:cNvPr id="386" name="直線コネクタ 385"/>
        <xdr:cNvCxnSpPr/>
      </xdr:nvCxnSpPr>
      <xdr:spPr>
        <a:xfrm flipV="1">
          <a:off x="13512800" y="655789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91059</xdr:rowOff>
    </xdr:from>
    <xdr:to>
      <xdr:col>24</xdr:col>
      <xdr:colOff>609600</xdr:colOff>
      <xdr:row>38</xdr:row>
      <xdr:rowOff>21210</xdr:rowOff>
    </xdr:to>
    <xdr:sp macro="" textlink="">
      <xdr:nvSpPr>
        <xdr:cNvPr id="396" name="円/楕円 395"/>
        <xdr:cNvSpPr/>
      </xdr:nvSpPr>
      <xdr:spPr>
        <a:xfrm>
          <a:off x="16967200" y="6434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107586</xdr:rowOff>
    </xdr:from>
    <xdr:ext cx="762000" cy="259045"/>
    <xdr:sp macro="" textlink="">
      <xdr:nvSpPr>
        <xdr:cNvPr id="397" name="公債費負担の状況該当値テキスト"/>
        <xdr:cNvSpPr txBox="1"/>
      </xdr:nvSpPr>
      <xdr:spPr>
        <a:xfrm>
          <a:off x="17106900" y="62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117602</xdr:rowOff>
    </xdr:from>
    <xdr:to>
      <xdr:col>23</xdr:col>
      <xdr:colOff>457200</xdr:colOff>
      <xdr:row>38</xdr:row>
      <xdr:rowOff>47752</xdr:rowOff>
    </xdr:to>
    <xdr:sp macro="" textlink="">
      <xdr:nvSpPr>
        <xdr:cNvPr id="398" name="円/楕円 397"/>
        <xdr:cNvSpPr/>
      </xdr:nvSpPr>
      <xdr:spPr>
        <a:xfrm>
          <a:off x="16129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57929</xdr:rowOff>
    </xdr:from>
    <xdr:ext cx="736600" cy="259045"/>
    <xdr:sp macro="" textlink="">
      <xdr:nvSpPr>
        <xdr:cNvPr id="399" name="テキスト ボックス 398"/>
        <xdr:cNvSpPr txBox="1"/>
      </xdr:nvSpPr>
      <xdr:spPr>
        <a:xfrm>
          <a:off x="15798800" y="623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400" name="円/楕円 399"/>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401" name="テキスト ボックス 400"/>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163449</xdr:rowOff>
    </xdr:from>
    <xdr:to>
      <xdr:col>21</xdr:col>
      <xdr:colOff>50800</xdr:colOff>
      <xdr:row>38</xdr:row>
      <xdr:rowOff>93599</xdr:rowOff>
    </xdr:to>
    <xdr:sp macro="" textlink="">
      <xdr:nvSpPr>
        <xdr:cNvPr id="402" name="円/楕円 401"/>
        <xdr:cNvSpPr/>
      </xdr:nvSpPr>
      <xdr:spPr>
        <a:xfrm>
          <a:off x="14351000" y="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103776</xdr:rowOff>
    </xdr:from>
    <xdr:ext cx="762000" cy="259045"/>
    <xdr:sp macro="" textlink="">
      <xdr:nvSpPr>
        <xdr:cNvPr id="403" name="テキスト ボックス 402"/>
        <xdr:cNvSpPr txBox="1"/>
      </xdr:nvSpPr>
      <xdr:spPr>
        <a:xfrm>
          <a:off x="14020800" y="62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25781</xdr:rowOff>
    </xdr:from>
    <xdr:to>
      <xdr:col>19</xdr:col>
      <xdr:colOff>533400</xdr:colOff>
      <xdr:row>38</xdr:row>
      <xdr:rowOff>127381</xdr:rowOff>
    </xdr:to>
    <xdr:sp macro="" textlink="">
      <xdr:nvSpPr>
        <xdr:cNvPr id="404" name="円/楕円 403"/>
        <xdr:cNvSpPr/>
      </xdr:nvSpPr>
      <xdr:spPr>
        <a:xfrm>
          <a:off x="13462000" y="65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137558</xdr:rowOff>
    </xdr:from>
    <xdr:ext cx="762000" cy="259045"/>
    <xdr:sp macro="" textlink="">
      <xdr:nvSpPr>
        <xdr:cNvPr id="405" name="テキスト ボックス 404"/>
        <xdr:cNvSpPr txBox="1"/>
      </xdr:nvSpPr>
      <xdr:spPr>
        <a:xfrm>
          <a:off x="13131800" y="630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昨年度まで、大幅な改善傾向であったが、今年度は若干上昇した。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小学校建設により地方債現在高が伸びていることが要因であり、今後の借入については、注意が必要である。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類似団体と比較すると</a:t>
          </a:r>
          <a:r>
            <a:rPr kumimoji="1" lang="en-US" altLang="ja-JP" sz="1300">
              <a:solidFill>
                <a:sysClr val="windowText" lastClr="000000"/>
              </a:solidFill>
              <a:latin typeface="ＭＳ Ｐゴシック"/>
            </a:rPr>
            <a:t>14.9</a:t>
          </a:r>
          <a:r>
            <a:rPr kumimoji="1" lang="ja-JP" altLang="en-US" sz="1300">
              <a:solidFill>
                <a:sysClr val="windowText" lastClr="000000"/>
              </a:solidFill>
              <a:latin typeface="ＭＳ Ｐゴシック"/>
            </a:rPr>
            <a:t>ポイント低くなっているが、県平均値と比較すると</a:t>
          </a:r>
          <a:r>
            <a:rPr kumimoji="1" lang="en-US" altLang="ja-JP" sz="1300">
              <a:solidFill>
                <a:sysClr val="windowText" lastClr="000000"/>
              </a:solidFill>
              <a:latin typeface="ＭＳ Ｐゴシック"/>
            </a:rPr>
            <a:t>8.4</a:t>
          </a:r>
          <a:r>
            <a:rPr kumimoji="1" lang="ja-JP" altLang="en-US" sz="1300">
              <a:solidFill>
                <a:sysClr val="windowText" lastClr="000000"/>
              </a:solidFill>
              <a:latin typeface="ＭＳ Ｐゴシック"/>
            </a:rPr>
            <a:t>ポイント高くなっており、今後</a:t>
          </a:r>
          <a:r>
            <a:rPr kumimoji="1" lang="ja-JP" altLang="en-US" sz="1300">
              <a:latin typeface="ＭＳ Ｐゴシック"/>
            </a:rPr>
            <a:t>も健全な財政運営に努めていかなければならない。</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42958</xdr:rowOff>
    </xdr:from>
    <xdr:to>
      <xdr:col>24</xdr:col>
      <xdr:colOff>558800</xdr:colOff>
      <xdr:row>14</xdr:row>
      <xdr:rowOff>62664</xdr:rowOff>
    </xdr:to>
    <xdr:cxnSp macro="">
      <xdr:nvCxnSpPr>
        <xdr:cNvPr id="439" name="直線コネクタ 438"/>
        <xdr:cNvCxnSpPr/>
      </xdr:nvCxnSpPr>
      <xdr:spPr>
        <a:xfrm>
          <a:off x="16179800" y="2443258"/>
          <a:ext cx="8382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47441</xdr:rowOff>
    </xdr:from>
    <xdr:ext cx="762000" cy="259045"/>
    <xdr:sp macro="" textlink="">
      <xdr:nvSpPr>
        <xdr:cNvPr id="440" name="将来負担の状況平均値テキスト"/>
        <xdr:cNvSpPr txBox="1"/>
      </xdr:nvSpPr>
      <xdr:spPr>
        <a:xfrm>
          <a:off x="17106900" y="244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42958</xdr:rowOff>
    </xdr:from>
    <xdr:to>
      <xdr:col>23</xdr:col>
      <xdr:colOff>406400</xdr:colOff>
      <xdr:row>14</xdr:row>
      <xdr:rowOff>91218</xdr:rowOff>
    </xdr:to>
    <xdr:cxnSp macro="">
      <xdr:nvCxnSpPr>
        <xdr:cNvPr id="442" name="直線コネクタ 441"/>
        <xdr:cNvCxnSpPr/>
      </xdr:nvCxnSpPr>
      <xdr:spPr>
        <a:xfrm flipV="1">
          <a:off x="15290800" y="244325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91218</xdr:rowOff>
    </xdr:from>
    <xdr:to>
      <xdr:col>22</xdr:col>
      <xdr:colOff>203200</xdr:colOff>
      <xdr:row>14</xdr:row>
      <xdr:rowOff>100065</xdr:rowOff>
    </xdr:to>
    <xdr:cxnSp macro="">
      <xdr:nvCxnSpPr>
        <xdr:cNvPr id="445" name="直線コネクタ 444"/>
        <xdr:cNvCxnSpPr/>
      </xdr:nvCxnSpPr>
      <xdr:spPr>
        <a:xfrm flipV="1">
          <a:off x="14401800" y="2491518"/>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100065</xdr:rowOff>
    </xdr:from>
    <xdr:to>
      <xdr:col>21</xdr:col>
      <xdr:colOff>0</xdr:colOff>
      <xdr:row>15</xdr:row>
      <xdr:rowOff>18902</xdr:rowOff>
    </xdr:to>
    <xdr:cxnSp macro="">
      <xdr:nvCxnSpPr>
        <xdr:cNvPr id="448" name="直線コネクタ 447"/>
        <xdr:cNvCxnSpPr/>
      </xdr:nvCxnSpPr>
      <xdr:spPr>
        <a:xfrm flipV="1">
          <a:off x="13512800" y="2500365"/>
          <a:ext cx="889000" cy="9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11864</xdr:rowOff>
    </xdr:from>
    <xdr:to>
      <xdr:col>24</xdr:col>
      <xdr:colOff>609600</xdr:colOff>
      <xdr:row>14</xdr:row>
      <xdr:rowOff>113464</xdr:rowOff>
    </xdr:to>
    <xdr:sp macro="" textlink="">
      <xdr:nvSpPr>
        <xdr:cNvPr id="458" name="円/楕円 457"/>
        <xdr:cNvSpPr/>
      </xdr:nvSpPr>
      <xdr:spPr>
        <a:xfrm>
          <a:off x="16967200" y="24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104591</xdr:rowOff>
    </xdr:from>
    <xdr:ext cx="762000" cy="259045"/>
    <xdr:sp macro="" textlink="">
      <xdr:nvSpPr>
        <xdr:cNvPr id="459" name="将来負担の状況該当値テキスト"/>
        <xdr:cNvSpPr txBox="1"/>
      </xdr:nvSpPr>
      <xdr:spPr>
        <a:xfrm>
          <a:off x="17106900" y="233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163608</xdr:rowOff>
    </xdr:from>
    <xdr:to>
      <xdr:col>23</xdr:col>
      <xdr:colOff>457200</xdr:colOff>
      <xdr:row>14</xdr:row>
      <xdr:rowOff>93758</xdr:rowOff>
    </xdr:to>
    <xdr:sp macro="" textlink="">
      <xdr:nvSpPr>
        <xdr:cNvPr id="460" name="円/楕円 459"/>
        <xdr:cNvSpPr/>
      </xdr:nvSpPr>
      <xdr:spPr>
        <a:xfrm>
          <a:off x="16129000" y="23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103935</xdr:rowOff>
    </xdr:from>
    <xdr:ext cx="736600" cy="259045"/>
    <xdr:sp macro="" textlink="">
      <xdr:nvSpPr>
        <xdr:cNvPr id="461" name="テキスト ボックス 460"/>
        <xdr:cNvSpPr txBox="1"/>
      </xdr:nvSpPr>
      <xdr:spPr>
        <a:xfrm>
          <a:off x="15798800" y="2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40418</xdr:rowOff>
    </xdr:from>
    <xdr:to>
      <xdr:col>22</xdr:col>
      <xdr:colOff>254000</xdr:colOff>
      <xdr:row>14</xdr:row>
      <xdr:rowOff>142018</xdr:rowOff>
    </xdr:to>
    <xdr:sp macro="" textlink="">
      <xdr:nvSpPr>
        <xdr:cNvPr id="462" name="円/楕円 461"/>
        <xdr:cNvSpPr/>
      </xdr:nvSpPr>
      <xdr:spPr>
        <a:xfrm>
          <a:off x="15240000" y="24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152195</xdr:rowOff>
    </xdr:from>
    <xdr:ext cx="762000" cy="259045"/>
    <xdr:sp macro="" textlink="">
      <xdr:nvSpPr>
        <xdr:cNvPr id="463" name="テキスト ボックス 462"/>
        <xdr:cNvSpPr txBox="1"/>
      </xdr:nvSpPr>
      <xdr:spPr>
        <a:xfrm>
          <a:off x="14909800" y="220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49265</xdr:rowOff>
    </xdr:from>
    <xdr:to>
      <xdr:col>21</xdr:col>
      <xdr:colOff>50800</xdr:colOff>
      <xdr:row>14</xdr:row>
      <xdr:rowOff>150865</xdr:rowOff>
    </xdr:to>
    <xdr:sp macro="" textlink="">
      <xdr:nvSpPr>
        <xdr:cNvPr id="464" name="円/楕円 463"/>
        <xdr:cNvSpPr/>
      </xdr:nvSpPr>
      <xdr:spPr>
        <a:xfrm>
          <a:off x="14351000" y="244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161042</xdr:rowOff>
    </xdr:from>
    <xdr:ext cx="762000" cy="259045"/>
    <xdr:sp macro="" textlink="">
      <xdr:nvSpPr>
        <xdr:cNvPr id="465" name="テキスト ボックス 464"/>
        <xdr:cNvSpPr txBox="1"/>
      </xdr:nvSpPr>
      <xdr:spPr>
        <a:xfrm>
          <a:off x="14020800" y="22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139552</xdr:rowOff>
    </xdr:from>
    <xdr:to>
      <xdr:col>19</xdr:col>
      <xdr:colOff>533400</xdr:colOff>
      <xdr:row>15</xdr:row>
      <xdr:rowOff>69702</xdr:rowOff>
    </xdr:to>
    <xdr:sp macro="" textlink="">
      <xdr:nvSpPr>
        <xdr:cNvPr id="466" name="円/楕円 465"/>
        <xdr:cNvSpPr/>
      </xdr:nvSpPr>
      <xdr:spPr>
        <a:xfrm>
          <a:off x="13462000" y="25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54479</xdr:rowOff>
    </xdr:from>
    <xdr:ext cx="762000" cy="259045"/>
    <xdr:sp macro="" textlink="">
      <xdr:nvSpPr>
        <xdr:cNvPr id="467" name="テキスト ボックス 466"/>
        <xdr:cNvSpPr txBox="1"/>
      </xdr:nvSpPr>
      <xdr:spPr>
        <a:xfrm>
          <a:off x="13131800" y="262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茨城県つくばみらい市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49,024
48,658
79.16
22,107,677
21,630,978
438,170
11,121,965
20,064,941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時間外勤務手当や嘱託職員等を精査したことより、少しずつではあるが、改善している。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類似団体と比較して</a:t>
          </a:r>
          <a:r>
            <a:rPr kumimoji="1" lang="en-US" altLang="ja-JP" sz="1300">
              <a:solidFill>
                <a:sysClr val="windowText" lastClr="000000"/>
              </a:solidFill>
              <a:latin typeface="ＭＳ Ｐゴシック"/>
            </a:rPr>
            <a:t>2.9</a:t>
          </a:r>
          <a:r>
            <a:rPr kumimoji="1" lang="ja-JP" altLang="en-US" sz="1300">
              <a:solidFill>
                <a:sysClr val="windowText" lastClr="000000"/>
              </a:solidFill>
              <a:latin typeface="ＭＳ Ｐゴシック"/>
            </a:rPr>
            <a:t>ポイント低くなっている。</a:t>
          </a:r>
        </a:p>
        <a:p>
          <a:r>
            <a:rPr kumimoji="1" lang="ja-JP" altLang="en-US" sz="1300">
              <a:solidFill>
                <a:sysClr val="windowText" lastClr="000000"/>
              </a:solidFill>
              <a:latin typeface="ＭＳ Ｐゴシック"/>
            </a:rPr>
            <a:t>要因として、消防やごみ処理業務を一組で行っていることなどによる。引き続き適正な定員管理に努めていく。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35</xdr:row>
      <xdr:rowOff>161290</xdr:rowOff>
    </xdr:to>
    <xdr:cxnSp macro="">
      <xdr:nvCxnSpPr>
        <xdr:cNvPr id="64" name="直線コネクタ 63"/>
        <xdr:cNvCxnSpPr/>
      </xdr:nvCxnSpPr>
      <xdr:spPr>
        <a:xfrm flipV="1">
          <a:off x="3987800" y="6101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27940</xdr:rowOff>
    </xdr:to>
    <xdr:cxnSp macro="">
      <xdr:nvCxnSpPr>
        <xdr:cNvPr id="67" name="直線コネクタ 66"/>
        <xdr:cNvCxnSpPr/>
      </xdr:nvCxnSpPr>
      <xdr:spPr>
        <a:xfrm flipV="1">
          <a:off x="3098800" y="616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27940</xdr:rowOff>
    </xdr:from>
    <xdr:to>
      <xdr:col>4</xdr:col>
      <xdr:colOff>346075</xdr:colOff>
      <xdr:row>36</xdr:row>
      <xdr:rowOff>73660</xdr:rowOff>
    </xdr:to>
    <xdr:cxnSp macro="">
      <xdr:nvCxnSpPr>
        <xdr:cNvPr id="70" name="直線コネクタ 69"/>
        <xdr:cNvCxnSpPr/>
      </xdr:nvCxnSpPr>
      <xdr:spPr>
        <a:xfrm flipV="1">
          <a:off x="2209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36</xdr:row>
      <xdr:rowOff>73660</xdr:rowOff>
    </xdr:to>
    <xdr:cxnSp macro="">
      <xdr:nvCxnSpPr>
        <xdr:cNvPr id="73" name="直線コネクタ 72"/>
        <xdr:cNvCxnSpPr/>
      </xdr:nvCxnSpPr>
      <xdr:spPr>
        <a:xfrm>
          <a:off x="1320800" y="613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49530</xdr:rowOff>
    </xdr:from>
    <xdr:to>
      <xdr:col>7</xdr:col>
      <xdr:colOff>66675</xdr:colOff>
      <xdr:row>35</xdr:row>
      <xdr:rowOff>151130</xdr:rowOff>
    </xdr:to>
    <xdr:sp macro="" textlink="">
      <xdr:nvSpPr>
        <xdr:cNvPr id="83" name="円/楕円 82"/>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66057</xdr:rowOff>
    </xdr:from>
    <xdr:ext cx="762000" cy="259045"/>
    <xdr:sp macro="" textlink="">
      <xdr:nvSpPr>
        <xdr:cNvPr id="84"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5" name="円/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148590</xdr:rowOff>
    </xdr:from>
    <xdr:to>
      <xdr:col>4</xdr:col>
      <xdr:colOff>396875</xdr:colOff>
      <xdr:row>36</xdr:row>
      <xdr:rowOff>78740</xdr:rowOff>
    </xdr:to>
    <xdr:sp macro="" textlink="">
      <xdr:nvSpPr>
        <xdr:cNvPr id="87" name="円/楕円 86"/>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88" name="テキスト ボックス 87"/>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89" name="円/楕円 88"/>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90" name="テキスト ボックス 89"/>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91" name="円/楕円 90"/>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2" name="テキスト ボックス 91"/>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前年度より悪化し</a:t>
          </a:r>
          <a:r>
            <a:rPr kumimoji="1" lang="ja-JP" altLang="en-US" sz="1300">
              <a:solidFill>
                <a:sysClr val="windowText" lastClr="000000"/>
              </a:solidFill>
              <a:latin typeface="ＭＳ Ｐゴシック"/>
            </a:rPr>
            <a:t>、類似団体と比較して</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ポイント高くなっている。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平成２６年度中にみらい平地区に２保育所・１認定こども園が開園し，保育所委託事業が増額となったため上昇した。</a:t>
          </a:r>
          <a:endParaRPr kumimoji="1" lang="en-US" altLang="ja-JP" sz="1300">
            <a:solidFill>
              <a:sysClr val="windowText" lastClr="000000"/>
            </a:solidFill>
            <a:latin typeface="ＭＳ Ｐゴシック"/>
          </a:endParaRPr>
        </a:p>
        <a:p>
          <a:r>
            <a:rPr kumimoji="1" lang="ja-JP" altLang="en-US" sz="1300">
              <a:latin typeface="ＭＳ Ｐゴシック"/>
            </a:rPr>
            <a:t>今後は、事務経費の削減を図り、</a:t>
          </a:r>
          <a:r>
            <a:rPr kumimoji="1" lang="ja-JP" altLang="en-US" sz="1300">
              <a:solidFill>
                <a:sysClr val="windowText" lastClr="000000"/>
              </a:solidFill>
              <a:latin typeface="ＭＳ Ｐゴシック"/>
            </a:rPr>
            <a:t>抑制に努めていく。</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135164</xdr:rowOff>
    </xdr:from>
    <xdr:to>
      <xdr:col>24</xdr:col>
      <xdr:colOff>31750</xdr:colOff>
      <xdr:row>18</xdr:row>
      <xdr:rowOff>137886</xdr:rowOff>
    </xdr:to>
    <xdr:cxnSp macro="">
      <xdr:nvCxnSpPr>
        <xdr:cNvPr id="127" name="直線コネクタ 126"/>
        <xdr:cNvCxnSpPr/>
      </xdr:nvCxnSpPr>
      <xdr:spPr>
        <a:xfrm>
          <a:off x="15671800" y="3049814"/>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48079</xdr:rowOff>
    </xdr:from>
    <xdr:to>
      <xdr:col>22</xdr:col>
      <xdr:colOff>565150</xdr:colOff>
      <xdr:row>17</xdr:row>
      <xdr:rowOff>135164</xdr:rowOff>
    </xdr:to>
    <xdr:cxnSp macro="">
      <xdr:nvCxnSpPr>
        <xdr:cNvPr id="130" name="直線コネクタ 129"/>
        <xdr:cNvCxnSpPr/>
      </xdr:nvCxnSpPr>
      <xdr:spPr>
        <a:xfrm>
          <a:off x="14782800" y="2962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154214</xdr:rowOff>
    </xdr:from>
    <xdr:to>
      <xdr:col>21</xdr:col>
      <xdr:colOff>361950</xdr:colOff>
      <xdr:row>17</xdr:row>
      <xdr:rowOff>48079</xdr:rowOff>
    </xdr:to>
    <xdr:cxnSp macro="">
      <xdr:nvCxnSpPr>
        <xdr:cNvPr id="133" name="直線コネクタ 132"/>
        <xdr:cNvCxnSpPr/>
      </xdr:nvCxnSpPr>
      <xdr:spPr>
        <a:xfrm>
          <a:off x="13893800" y="2897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67129</xdr:rowOff>
    </xdr:from>
    <xdr:to>
      <xdr:col>20</xdr:col>
      <xdr:colOff>158750</xdr:colOff>
      <xdr:row>16</xdr:row>
      <xdr:rowOff>154214</xdr:rowOff>
    </xdr:to>
    <xdr:cxnSp macro="">
      <xdr:nvCxnSpPr>
        <xdr:cNvPr id="136" name="直線コネクタ 135"/>
        <xdr:cNvCxnSpPr/>
      </xdr:nvCxnSpPr>
      <xdr:spPr>
        <a:xfrm>
          <a:off x="13004800" y="28103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87086</xdr:rowOff>
    </xdr:from>
    <xdr:to>
      <xdr:col>24</xdr:col>
      <xdr:colOff>82550</xdr:colOff>
      <xdr:row>19</xdr:row>
      <xdr:rowOff>17236</xdr:rowOff>
    </xdr:to>
    <xdr:sp macro="" textlink="">
      <xdr:nvSpPr>
        <xdr:cNvPr id="146" name="円/楕円 145"/>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59163</xdr:rowOff>
    </xdr:from>
    <xdr:ext cx="762000" cy="259045"/>
    <xdr:sp macro="" textlink="">
      <xdr:nvSpPr>
        <xdr:cNvPr id="147"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84364</xdr:rowOff>
    </xdr:from>
    <xdr:to>
      <xdr:col>22</xdr:col>
      <xdr:colOff>615950</xdr:colOff>
      <xdr:row>18</xdr:row>
      <xdr:rowOff>14514</xdr:rowOff>
    </xdr:to>
    <xdr:sp macro="" textlink="">
      <xdr:nvSpPr>
        <xdr:cNvPr id="148" name="円/楕円 147"/>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49" name="テキスト ボックス 148"/>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168729</xdr:rowOff>
    </xdr:from>
    <xdr:to>
      <xdr:col>21</xdr:col>
      <xdr:colOff>412750</xdr:colOff>
      <xdr:row>17</xdr:row>
      <xdr:rowOff>98879</xdr:rowOff>
    </xdr:to>
    <xdr:sp macro="" textlink="">
      <xdr:nvSpPr>
        <xdr:cNvPr id="150" name="円/楕円 149"/>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83656</xdr:rowOff>
    </xdr:from>
    <xdr:ext cx="762000" cy="259045"/>
    <xdr:sp macro="" textlink="">
      <xdr:nvSpPr>
        <xdr:cNvPr id="151" name="テキスト ボックス 150"/>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2" name="円/楕円 151"/>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3" name="テキスト ボックス 152"/>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54" name="円/楕円 153"/>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55" name="テキスト ボックス 154"/>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５％前後で推移している。</a:t>
          </a:r>
          <a:endParaRPr kumimoji="1" lang="en-US" altLang="ja-JP" sz="1300">
            <a:latin typeface="ＭＳ Ｐゴシック"/>
          </a:endParaRPr>
        </a:p>
        <a:p>
          <a:r>
            <a:rPr kumimoji="1" lang="ja-JP" altLang="en-US" sz="1300">
              <a:solidFill>
                <a:sysClr val="windowText" lastClr="000000"/>
              </a:solidFill>
              <a:latin typeface="ＭＳ Ｐゴシック"/>
            </a:rPr>
            <a:t>類似団体と比較して</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ポイント低くなっている。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扶助費は新駅開発による児童数の増加や高齢者・障がい者の増加により今後も増加が見込まれるため、財政圧迫の要因とならないように厳正な執行に努める。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xdr:rowOff>
    </xdr:from>
    <xdr:to>
      <xdr:col>7</xdr:col>
      <xdr:colOff>15875</xdr:colOff>
      <xdr:row>54</xdr:row>
      <xdr:rowOff>18143</xdr:rowOff>
    </xdr:to>
    <xdr:cxnSp macro="">
      <xdr:nvCxnSpPr>
        <xdr:cNvPr id="190" name="直線コネクタ 189"/>
        <xdr:cNvCxnSpPr/>
      </xdr:nvCxnSpPr>
      <xdr:spPr>
        <a:xfrm flipV="1">
          <a:off x="3987800" y="9265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54</xdr:row>
      <xdr:rowOff>18143</xdr:rowOff>
    </xdr:to>
    <xdr:cxnSp macro="">
      <xdr:nvCxnSpPr>
        <xdr:cNvPr id="193" name="直線コネクタ 192"/>
        <xdr:cNvCxnSpPr/>
      </xdr:nvCxnSpPr>
      <xdr:spPr>
        <a:xfrm>
          <a:off x="3098800" y="9189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54</xdr:row>
      <xdr:rowOff>61685</xdr:rowOff>
    </xdr:to>
    <xdr:cxnSp macro="">
      <xdr:nvCxnSpPr>
        <xdr:cNvPr id="196" name="直線コネクタ 195"/>
        <xdr:cNvCxnSpPr/>
      </xdr:nvCxnSpPr>
      <xdr:spPr>
        <a:xfrm flipV="1">
          <a:off x="2209800" y="9189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61685</xdr:rowOff>
    </xdr:to>
    <xdr:cxnSp macro="">
      <xdr:nvCxnSpPr>
        <xdr:cNvPr id="199" name="直線コネクタ 198"/>
        <xdr:cNvCxnSpPr/>
      </xdr:nvCxnSpPr>
      <xdr:spPr>
        <a:xfrm>
          <a:off x="1320800" y="9232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127907</xdr:rowOff>
    </xdr:from>
    <xdr:to>
      <xdr:col>7</xdr:col>
      <xdr:colOff>66675</xdr:colOff>
      <xdr:row>54</xdr:row>
      <xdr:rowOff>58057</xdr:rowOff>
    </xdr:to>
    <xdr:sp macro="" textlink="">
      <xdr:nvSpPr>
        <xdr:cNvPr id="209" name="円/楕円 208"/>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144434</xdr:rowOff>
    </xdr:from>
    <xdr:ext cx="762000" cy="259045"/>
    <xdr:sp macro="" textlink="">
      <xdr:nvSpPr>
        <xdr:cNvPr id="210" name="扶助費該当値テキスト"/>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138793</xdr:rowOff>
    </xdr:from>
    <xdr:to>
      <xdr:col>5</xdr:col>
      <xdr:colOff>600075</xdr:colOff>
      <xdr:row>54</xdr:row>
      <xdr:rowOff>68943</xdr:rowOff>
    </xdr:to>
    <xdr:sp macro="" textlink="">
      <xdr:nvSpPr>
        <xdr:cNvPr id="211" name="円/楕円 210"/>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79120</xdr:rowOff>
    </xdr:from>
    <xdr:ext cx="736600" cy="259045"/>
    <xdr:sp macro="" textlink="">
      <xdr:nvSpPr>
        <xdr:cNvPr id="212" name="テキスト ボックス 211"/>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3" name="円/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5" name="円/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7" name="円/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前年度よりも</a:t>
          </a:r>
          <a:r>
            <a:rPr kumimoji="1" lang="en-US" altLang="ja-JP" sz="1300">
              <a:latin typeface="ＭＳ Ｐゴシック"/>
            </a:rPr>
            <a:t>3.9</a:t>
          </a:r>
          <a:r>
            <a:rPr kumimoji="1" lang="ja-JP" altLang="en-US" sz="1300">
              <a:latin typeface="ＭＳ Ｐゴシック"/>
            </a:rPr>
            <a:t>ポイント改善したが類似団体平均よりも</a:t>
          </a:r>
          <a:r>
            <a:rPr kumimoji="1" lang="en-US" altLang="ja-JP" sz="1300">
              <a:latin typeface="ＭＳ Ｐゴシック"/>
            </a:rPr>
            <a:t>0.4</a:t>
          </a:r>
          <a:r>
            <a:rPr kumimoji="1" lang="ja-JP" altLang="en-US" sz="1300">
              <a:latin typeface="ＭＳ Ｐゴシック"/>
            </a:rPr>
            <a:t>ポイント高く</a:t>
          </a:r>
          <a:r>
            <a:rPr kumimoji="1" lang="ja-JP" altLang="en-US" sz="1300">
              <a:solidFill>
                <a:sysClr val="windowText" lastClr="000000"/>
              </a:solidFill>
              <a:latin typeface="ＭＳ Ｐゴシック"/>
            </a:rPr>
            <a:t>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下水道施設維持管理により他会計への繰出金が多額であるので、他会計の予算も精査するなど、繰出金の削減に努めていく。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59</xdr:row>
      <xdr:rowOff>31750</xdr:rowOff>
    </xdr:to>
    <xdr:cxnSp macro="">
      <xdr:nvCxnSpPr>
        <xdr:cNvPr id="251" name="直線コネクタ 250"/>
        <xdr:cNvCxnSpPr/>
      </xdr:nvCxnSpPr>
      <xdr:spPr>
        <a:xfrm flipV="1">
          <a:off x="15671800" y="98501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66040</xdr:rowOff>
    </xdr:from>
    <xdr:to>
      <xdr:col>22</xdr:col>
      <xdr:colOff>565150</xdr:colOff>
      <xdr:row>59</xdr:row>
      <xdr:rowOff>31750</xdr:rowOff>
    </xdr:to>
    <xdr:cxnSp macro="">
      <xdr:nvCxnSpPr>
        <xdr:cNvPr id="254" name="直線コネクタ 253"/>
        <xdr:cNvCxnSpPr/>
      </xdr:nvCxnSpPr>
      <xdr:spPr>
        <a:xfrm>
          <a:off x="14782800" y="10010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66040</xdr:rowOff>
    </xdr:from>
    <xdr:to>
      <xdr:col>21</xdr:col>
      <xdr:colOff>361950</xdr:colOff>
      <xdr:row>58</xdr:row>
      <xdr:rowOff>134620</xdr:rowOff>
    </xdr:to>
    <xdr:cxnSp macro="">
      <xdr:nvCxnSpPr>
        <xdr:cNvPr id="257" name="直線コネクタ 256"/>
        <xdr:cNvCxnSpPr/>
      </xdr:nvCxnSpPr>
      <xdr:spPr>
        <a:xfrm flipV="1">
          <a:off x="13893800" y="1001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134620</xdr:rowOff>
    </xdr:to>
    <xdr:cxnSp macro="">
      <xdr:nvCxnSpPr>
        <xdr:cNvPr id="260" name="直線コネクタ 259"/>
        <xdr:cNvCxnSpPr/>
      </xdr:nvCxnSpPr>
      <xdr:spPr>
        <a:xfrm>
          <a:off x="13004800" y="1002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70" name="円/楕円 269"/>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71"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72" name="円/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xdr:rowOff>
    </xdr:from>
    <xdr:to>
      <xdr:col>21</xdr:col>
      <xdr:colOff>412750</xdr:colOff>
      <xdr:row>58</xdr:row>
      <xdr:rowOff>116840</xdr:rowOff>
    </xdr:to>
    <xdr:sp macro="" textlink="">
      <xdr:nvSpPr>
        <xdr:cNvPr id="274" name="円/楕円 273"/>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101617</xdr:rowOff>
    </xdr:from>
    <xdr:ext cx="762000" cy="259045"/>
    <xdr:sp macro="" textlink="">
      <xdr:nvSpPr>
        <xdr:cNvPr id="275" name="テキスト ボックス 274"/>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83820</xdr:rowOff>
    </xdr:from>
    <xdr:to>
      <xdr:col>20</xdr:col>
      <xdr:colOff>209550</xdr:colOff>
      <xdr:row>59</xdr:row>
      <xdr:rowOff>13970</xdr:rowOff>
    </xdr:to>
    <xdr:sp macro="" textlink="">
      <xdr:nvSpPr>
        <xdr:cNvPr id="276" name="円/楕円 275"/>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170197</xdr:rowOff>
    </xdr:from>
    <xdr:ext cx="762000" cy="259045"/>
    <xdr:sp macro="" textlink="">
      <xdr:nvSpPr>
        <xdr:cNvPr id="277" name="テキスト ボックス 276"/>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78" name="円/楕円 277"/>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79" name="テキスト ボックス 278"/>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ここ数年、ほぼ横ばいで推移している。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しかし、類似団体と比較すると、</a:t>
          </a:r>
          <a:r>
            <a:rPr kumimoji="1" lang="en-US" altLang="ja-JP" sz="1300">
              <a:solidFill>
                <a:sysClr val="windowText" lastClr="000000"/>
              </a:solidFill>
              <a:latin typeface="ＭＳ Ｐゴシック"/>
            </a:rPr>
            <a:t>4.5</a:t>
          </a:r>
          <a:r>
            <a:rPr kumimoji="1" lang="ja-JP" altLang="en-US" sz="1300">
              <a:solidFill>
                <a:sysClr val="windowText" lastClr="000000"/>
              </a:solidFill>
              <a:latin typeface="ＭＳ Ｐゴシック"/>
            </a:rPr>
            <a:t>ポイント高くなっており、一部事務組合への負担金が大きい。補助内容の見直しも行いながら、経費の縮減に努めていく。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20320</xdr:rowOff>
    </xdr:from>
    <xdr:to>
      <xdr:col>24</xdr:col>
      <xdr:colOff>31750</xdr:colOff>
      <xdr:row>36</xdr:row>
      <xdr:rowOff>77470</xdr:rowOff>
    </xdr:to>
    <xdr:cxnSp macro="">
      <xdr:nvCxnSpPr>
        <xdr:cNvPr id="311" name="直線コネクタ 310"/>
        <xdr:cNvCxnSpPr/>
      </xdr:nvCxnSpPr>
      <xdr:spPr>
        <a:xfrm>
          <a:off x="15671800" y="61925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20320</xdr:rowOff>
    </xdr:from>
    <xdr:to>
      <xdr:col>22</xdr:col>
      <xdr:colOff>565150</xdr:colOff>
      <xdr:row>36</xdr:row>
      <xdr:rowOff>62230</xdr:rowOff>
    </xdr:to>
    <xdr:cxnSp macro="">
      <xdr:nvCxnSpPr>
        <xdr:cNvPr id="314" name="直線コネクタ 313"/>
        <xdr:cNvCxnSpPr/>
      </xdr:nvCxnSpPr>
      <xdr:spPr>
        <a:xfrm flipV="1">
          <a:off x="14782800" y="6192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62230</xdr:rowOff>
    </xdr:from>
    <xdr:to>
      <xdr:col>21</xdr:col>
      <xdr:colOff>361950</xdr:colOff>
      <xdr:row>36</xdr:row>
      <xdr:rowOff>81280</xdr:rowOff>
    </xdr:to>
    <xdr:cxnSp macro="">
      <xdr:nvCxnSpPr>
        <xdr:cNvPr id="317" name="直線コネクタ 316"/>
        <xdr:cNvCxnSpPr/>
      </xdr:nvCxnSpPr>
      <xdr:spPr>
        <a:xfrm flipV="1">
          <a:off x="13893800" y="6234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96520</xdr:rowOff>
    </xdr:to>
    <xdr:cxnSp macro="">
      <xdr:nvCxnSpPr>
        <xdr:cNvPr id="320" name="直線コネクタ 319"/>
        <xdr:cNvCxnSpPr/>
      </xdr:nvCxnSpPr>
      <xdr:spPr>
        <a:xfrm flipV="1">
          <a:off x="13004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26670</xdr:rowOff>
    </xdr:from>
    <xdr:to>
      <xdr:col>24</xdr:col>
      <xdr:colOff>82550</xdr:colOff>
      <xdr:row>36</xdr:row>
      <xdr:rowOff>128270</xdr:rowOff>
    </xdr:to>
    <xdr:sp macro="" textlink="">
      <xdr:nvSpPr>
        <xdr:cNvPr id="330" name="円/楕円 329"/>
        <xdr:cNvSpPr/>
      </xdr:nvSpPr>
      <xdr:spPr>
        <a:xfrm>
          <a:off x="164592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170197</xdr:rowOff>
    </xdr:from>
    <xdr:ext cx="762000" cy="259045"/>
    <xdr:sp macro="" textlink="">
      <xdr:nvSpPr>
        <xdr:cNvPr id="331" name="補助費等該当値テキスト"/>
        <xdr:cNvSpPr txBox="1"/>
      </xdr:nvSpPr>
      <xdr:spPr>
        <a:xfrm>
          <a:off x="16598900" y="617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140970</xdr:rowOff>
    </xdr:from>
    <xdr:to>
      <xdr:col>22</xdr:col>
      <xdr:colOff>615950</xdr:colOff>
      <xdr:row>36</xdr:row>
      <xdr:rowOff>71120</xdr:rowOff>
    </xdr:to>
    <xdr:sp macro="" textlink="">
      <xdr:nvSpPr>
        <xdr:cNvPr id="332" name="円/楕円 331"/>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55897</xdr:rowOff>
    </xdr:from>
    <xdr:ext cx="736600" cy="259045"/>
    <xdr:sp macro="" textlink="">
      <xdr:nvSpPr>
        <xdr:cNvPr id="333" name="テキスト ボックス 332"/>
        <xdr:cNvSpPr txBox="1"/>
      </xdr:nvSpPr>
      <xdr:spPr>
        <a:xfrm>
          <a:off x="15290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11430</xdr:rowOff>
    </xdr:from>
    <xdr:to>
      <xdr:col>21</xdr:col>
      <xdr:colOff>412750</xdr:colOff>
      <xdr:row>36</xdr:row>
      <xdr:rowOff>113030</xdr:rowOff>
    </xdr:to>
    <xdr:sp macro="" textlink="">
      <xdr:nvSpPr>
        <xdr:cNvPr id="334" name="円/楕円 333"/>
        <xdr:cNvSpPr/>
      </xdr:nvSpPr>
      <xdr:spPr>
        <a:xfrm>
          <a:off x="14732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97807</xdr:rowOff>
    </xdr:from>
    <xdr:ext cx="762000" cy="259045"/>
    <xdr:sp macro="" textlink="">
      <xdr:nvSpPr>
        <xdr:cNvPr id="335" name="テキスト ボックス 334"/>
        <xdr:cNvSpPr txBox="1"/>
      </xdr:nvSpPr>
      <xdr:spPr>
        <a:xfrm>
          <a:off x="144018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36" name="円/楕円 335"/>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37" name="テキスト ボックス 336"/>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38" name="円/楕円 337"/>
        <xdr:cNvSpPr/>
      </xdr:nvSpPr>
      <xdr:spPr>
        <a:xfrm>
          <a:off x="12954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39" name="テキスト ボックス 338"/>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a:t>
          </a:r>
          <a:r>
            <a:rPr kumimoji="1" lang="en-US" altLang="ja-JP" sz="1300">
              <a:latin typeface="ＭＳ Ｐゴシック"/>
            </a:rPr>
            <a:t>12</a:t>
          </a:r>
          <a:r>
            <a:rPr kumimoji="1" lang="ja-JP" altLang="en-US" sz="1300">
              <a:latin typeface="ＭＳ Ｐゴシック"/>
            </a:rPr>
            <a:t>％前後で推移している。</a:t>
          </a:r>
          <a:endParaRPr kumimoji="1" lang="en-US" altLang="ja-JP" sz="1300">
            <a:latin typeface="ＭＳ Ｐゴシック"/>
          </a:endParaRPr>
        </a:p>
        <a:p>
          <a:r>
            <a:rPr kumimoji="1" lang="ja-JP" altLang="en-US" sz="1300">
              <a:solidFill>
                <a:sysClr val="windowText" lastClr="000000"/>
              </a:solidFill>
              <a:latin typeface="ＭＳ Ｐゴシック"/>
            </a:rPr>
            <a:t>類似団体と比較して</a:t>
          </a:r>
          <a:r>
            <a:rPr kumimoji="1" lang="en-US" altLang="ja-JP" sz="1300">
              <a:solidFill>
                <a:sysClr val="windowText" lastClr="000000"/>
              </a:solidFill>
              <a:latin typeface="ＭＳ Ｐゴシック"/>
            </a:rPr>
            <a:t>7</a:t>
          </a:r>
          <a:r>
            <a:rPr kumimoji="1" lang="ja-JP" altLang="en-US" sz="1300">
              <a:solidFill>
                <a:sysClr val="windowText" lastClr="000000"/>
              </a:solidFill>
              <a:latin typeface="ＭＳ Ｐゴシック"/>
            </a:rPr>
            <a:t>ポイント低くなっている。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しかし、今後は、小学校建設や庁舎改築等により学校教育施設等整備事業債や合併特例債の借入が増え、Ｈ３２年度に公債費がピークとなる見込みであるため、大規模事業を先送りするなど、公債費の計画的な抑制に努める。</a:t>
          </a:r>
          <a:endParaRPr kumimoji="1" lang="en-US" altLang="ja-JP"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62230</xdr:rowOff>
    </xdr:from>
    <xdr:to>
      <xdr:col>7</xdr:col>
      <xdr:colOff>15875</xdr:colOff>
      <xdr:row>74</xdr:row>
      <xdr:rowOff>64135</xdr:rowOff>
    </xdr:to>
    <xdr:cxnSp macro="">
      <xdr:nvCxnSpPr>
        <xdr:cNvPr id="371" name="直線コネクタ 370"/>
        <xdr:cNvCxnSpPr/>
      </xdr:nvCxnSpPr>
      <xdr:spPr>
        <a:xfrm>
          <a:off x="3987800" y="127495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48895</xdr:rowOff>
    </xdr:from>
    <xdr:to>
      <xdr:col>5</xdr:col>
      <xdr:colOff>549275</xdr:colOff>
      <xdr:row>74</xdr:row>
      <xdr:rowOff>62230</xdr:rowOff>
    </xdr:to>
    <xdr:cxnSp macro="">
      <xdr:nvCxnSpPr>
        <xdr:cNvPr id="374" name="直線コネクタ 373"/>
        <xdr:cNvCxnSpPr/>
      </xdr:nvCxnSpPr>
      <xdr:spPr>
        <a:xfrm>
          <a:off x="3098800" y="127361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48895</xdr:rowOff>
    </xdr:from>
    <xdr:to>
      <xdr:col>4</xdr:col>
      <xdr:colOff>346075</xdr:colOff>
      <xdr:row>74</xdr:row>
      <xdr:rowOff>52705</xdr:rowOff>
    </xdr:to>
    <xdr:cxnSp macro="">
      <xdr:nvCxnSpPr>
        <xdr:cNvPr id="377" name="直線コネクタ 376"/>
        <xdr:cNvCxnSpPr/>
      </xdr:nvCxnSpPr>
      <xdr:spPr>
        <a:xfrm flipV="1">
          <a:off x="2209800" y="127361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45085</xdr:rowOff>
    </xdr:from>
    <xdr:to>
      <xdr:col>3</xdr:col>
      <xdr:colOff>142875</xdr:colOff>
      <xdr:row>74</xdr:row>
      <xdr:rowOff>52705</xdr:rowOff>
    </xdr:to>
    <xdr:cxnSp macro="">
      <xdr:nvCxnSpPr>
        <xdr:cNvPr id="380" name="直線コネクタ 379"/>
        <xdr:cNvCxnSpPr/>
      </xdr:nvCxnSpPr>
      <xdr:spPr>
        <a:xfrm>
          <a:off x="1320800" y="127323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13335</xdr:rowOff>
    </xdr:from>
    <xdr:to>
      <xdr:col>7</xdr:col>
      <xdr:colOff>66675</xdr:colOff>
      <xdr:row>74</xdr:row>
      <xdr:rowOff>114935</xdr:rowOff>
    </xdr:to>
    <xdr:sp macro="" textlink="">
      <xdr:nvSpPr>
        <xdr:cNvPr id="390" name="円/楕円 389"/>
        <xdr:cNvSpPr/>
      </xdr:nvSpPr>
      <xdr:spPr>
        <a:xfrm>
          <a:off x="47752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93362</xdr:rowOff>
    </xdr:from>
    <xdr:ext cx="762000" cy="259045"/>
    <xdr:sp macro="" textlink="">
      <xdr:nvSpPr>
        <xdr:cNvPr id="391" name="公債費該当値テキスト"/>
        <xdr:cNvSpPr txBox="1"/>
      </xdr:nvSpPr>
      <xdr:spPr>
        <a:xfrm>
          <a:off x="4914900" y="1260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11430</xdr:rowOff>
    </xdr:from>
    <xdr:to>
      <xdr:col>5</xdr:col>
      <xdr:colOff>600075</xdr:colOff>
      <xdr:row>74</xdr:row>
      <xdr:rowOff>113030</xdr:rowOff>
    </xdr:to>
    <xdr:sp macro="" textlink="">
      <xdr:nvSpPr>
        <xdr:cNvPr id="392" name="円/楕円 391"/>
        <xdr:cNvSpPr/>
      </xdr:nvSpPr>
      <xdr:spPr>
        <a:xfrm>
          <a:off x="3937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123207</xdr:rowOff>
    </xdr:from>
    <xdr:ext cx="736600" cy="259045"/>
    <xdr:sp macro="" textlink="">
      <xdr:nvSpPr>
        <xdr:cNvPr id="393" name="テキスト ボックス 392"/>
        <xdr:cNvSpPr txBox="1"/>
      </xdr:nvSpPr>
      <xdr:spPr>
        <a:xfrm>
          <a:off x="3606800" y="1246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169545</xdr:rowOff>
    </xdr:from>
    <xdr:to>
      <xdr:col>4</xdr:col>
      <xdr:colOff>396875</xdr:colOff>
      <xdr:row>74</xdr:row>
      <xdr:rowOff>99695</xdr:rowOff>
    </xdr:to>
    <xdr:sp macro="" textlink="">
      <xdr:nvSpPr>
        <xdr:cNvPr id="394" name="円/楕円 393"/>
        <xdr:cNvSpPr/>
      </xdr:nvSpPr>
      <xdr:spPr>
        <a:xfrm>
          <a:off x="3048000" y="126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109872</xdr:rowOff>
    </xdr:from>
    <xdr:ext cx="762000" cy="259045"/>
    <xdr:sp macro="" textlink="">
      <xdr:nvSpPr>
        <xdr:cNvPr id="395" name="テキスト ボックス 394"/>
        <xdr:cNvSpPr txBox="1"/>
      </xdr:nvSpPr>
      <xdr:spPr>
        <a:xfrm>
          <a:off x="2717800" y="124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1905</xdr:rowOff>
    </xdr:from>
    <xdr:to>
      <xdr:col>3</xdr:col>
      <xdr:colOff>193675</xdr:colOff>
      <xdr:row>74</xdr:row>
      <xdr:rowOff>103505</xdr:rowOff>
    </xdr:to>
    <xdr:sp macro="" textlink="">
      <xdr:nvSpPr>
        <xdr:cNvPr id="396" name="円/楕円 395"/>
        <xdr:cNvSpPr/>
      </xdr:nvSpPr>
      <xdr:spPr>
        <a:xfrm>
          <a:off x="2159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113682</xdr:rowOff>
    </xdr:from>
    <xdr:ext cx="762000" cy="259045"/>
    <xdr:sp macro="" textlink="">
      <xdr:nvSpPr>
        <xdr:cNvPr id="397" name="テキスト ボックス 396"/>
        <xdr:cNvSpPr txBox="1"/>
      </xdr:nvSpPr>
      <xdr:spPr>
        <a:xfrm>
          <a:off x="1828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165735</xdr:rowOff>
    </xdr:from>
    <xdr:to>
      <xdr:col>1</xdr:col>
      <xdr:colOff>676275</xdr:colOff>
      <xdr:row>74</xdr:row>
      <xdr:rowOff>95885</xdr:rowOff>
    </xdr:to>
    <xdr:sp macro="" textlink="">
      <xdr:nvSpPr>
        <xdr:cNvPr id="398" name="円/楕円 397"/>
        <xdr:cNvSpPr/>
      </xdr:nvSpPr>
      <xdr:spPr>
        <a:xfrm>
          <a:off x="1270000" y="126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106062</xdr:rowOff>
    </xdr:from>
    <xdr:ext cx="762000" cy="259045"/>
    <xdr:sp macro="" textlink="">
      <xdr:nvSpPr>
        <xdr:cNvPr id="399" name="テキスト ボックス 398"/>
        <xdr:cNvSpPr txBox="1"/>
      </xdr:nvSpPr>
      <xdr:spPr>
        <a:xfrm>
          <a:off x="939800" y="124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ほぼ同レベルで推移はしているが、物件費、補助費等、繰出金が増加し、類似団体と比較して</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ポイント高くなっている。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今後も高齢者が増加していくことから，社会保障経費の増加が見込まれるので，市全体での</a:t>
          </a:r>
          <a:r>
            <a:rPr kumimoji="1" lang="ja-JP" altLang="en-US" sz="1300">
              <a:latin typeface="ＭＳ Ｐゴシック"/>
            </a:rPr>
            <a:t>歳出抑制に努める必要がある。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78</xdr:row>
      <xdr:rowOff>62230</xdr:rowOff>
    </xdr:to>
    <xdr:cxnSp macro="">
      <xdr:nvCxnSpPr>
        <xdr:cNvPr id="432" name="直線コネクタ 431"/>
        <xdr:cNvCxnSpPr/>
      </xdr:nvCxnSpPr>
      <xdr:spPr>
        <a:xfrm flipV="1">
          <a:off x="15671800" y="133705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165100</xdr:rowOff>
    </xdr:from>
    <xdr:to>
      <xdr:col>22</xdr:col>
      <xdr:colOff>565150</xdr:colOff>
      <xdr:row>78</xdr:row>
      <xdr:rowOff>62230</xdr:rowOff>
    </xdr:to>
    <xdr:cxnSp macro="">
      <xdr:nvCxnSpPr>
        <xdr:cNvPr id="435" name="直線コネクタ 434"/>
        <xdr:cNvCxnSpPr/>
      </xdr:nvCxnSpPr>
      <xdr:spPr>
        <a:xfrm>
          <a:off x="14782800" y="133667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165100</xdr:rowOff>
    </xdr:from>
    <xdr:to>
      <xdr:col>21</xdr:col>
      <xdr:colOff>361950</xdr:colOff>
      <xdr:row>78</xdr:row>
      <xdr:rowOff>92711</xdr:rowOff>
    </xdr:to>
    <xdr:cxnSp macro="">
      <xdr:nvCxnSpPr>
        <xdr:cNvPr id="438" name="直線コネクタ 437"/>
        <xdr:cNvCxnSpPr/>
      </xdr:nvCxnSpPr>
      <xdr:spPr>
        <a:xfrm flipV="1">
          <a:off x="13893800" y="133667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78</xdr:row>
      <xdr:rowOff>92711</xdr:rowOff>
    </xdr:to>
    <xdr:cxnSp macro="">
      <xdr:nvCxnSpPr>
        <xdr:cNvPr id="441" name="直線コネクタ 440"/>
        <xdr:cNvCxnSpPr/>
      </xdr:nvCxnSpPr>
      <xdr:spPr>
        <a:xfrm>
          <a:off x="13004800" y="133400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51" name="円/楕円 450"/>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52"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xdr:rowOff>
    </xdr:from>
    <xdr:to>
      <xdr:col>22</xdr:col>
      <xdr:colOff>615950</xdr:colOff>
      <xdr:row>78</xdr:row>
      <xdr:rowOff>113030</xdr:rowOff>
    </xdr:to>
    <xdr:sp macro="" textlink="">
      <xdr:nvSpPr>
        <xdr:cNvPr id="453" name="円/楕円 452"/>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97807</xdr:rowOff>
    </xdr:from>
    <xdr:ext cx="736600" cy="259045"/>
    <xdr:sp macro="" textlink="">
      <xdr:nvSpPr>
        <xdr:cNvPr id="454" name="テキスト ボックス 453"/>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114300</xdr:rowOff>
    </xdr:from>
    <xdr:to>
      <xdr:col>21</xdr:col>
      <xdr:colOff>412750</xdr:colOff>
      <xdr:row>78</xdr:row>
      <xdr:rowOff>44450</xdr:rowOff>
    </xdr:to>
    <xdr:sp macro="" textlink="">
      <xdr:nvSpPr>
        <xdr:cNvPr id="455" name="円/楕円 454"/>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29227</xdr:rowOff>
    </xdr:from>
    <xdr:ext cx="762000" cy="259045"/>
    <xdr:sp macro="" textlink="">
      <xdr:nvSpPr>
        <xdr:cNvPr id="456" name="テキスト ボックス 455"/>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41911</xdr:rowOff>
    </xdr:from>
    <xdr:to>
      <xdr:col>20</xdr:col>
      <xdr:colOff>209550</xdr:colOff>
      <xdr:row>78</xdr:row>
      <xdr:rowOff>143511</xdr:rowOff>
    </xdr:to>
    <xdr:sp macro="" textlink="">
      <xdr:nvSpPr>
        <xdr:cNvPr id="457" name="円/楕円 456"/>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128288</xdr:rowOff>
    </xdr:from>
    <xdr:ext cx="762000" cy="259045"/>
    <xdr:sp macro="" textlink="">
      <xdr:nvSpPr>
        <xdr:cNvPr id="458" name="テキスト ボックス 457"/>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9" name="円/楕円 458"/>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60" name="テキスト ボックス 459"/>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茨城県つくばみらい市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42266</xdr:rowOff>
    </xdr:from>
    <xdr:to>
      <xdr:col>4</xdr:col>
      <xdr:colOff>1117600</xdr:colOff>
      <xdr:row>19</xdr:row>
      <xdr:rowOff>74816</xdr:rowOff>
    </xdr:to>
    <xdr:cxnSp macro="">
      <xdr:nvCxnSpPr>
        <xdr:cNvPr id="50" name="直線コネクタ 49"/>
        <xdr:cNvCxnSpPr/>
      </xdr:nvCxnSpPr>
      <xdr:spPr bwMode="auto">
        <a:xfrm flipV="1">
          <a:off x="5003800" y="3347441"/>
          <a:ext cx="647700" cy="3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67919</xdr:rowOff>
    </xdr:from>
    <xdr:to>
      <xdr:col>4</xdr:col>
      <xdr:colOff>469900</xdr:colOff>
      <xdr:row>19</xdr:row>
      <xdr:rowOff>74816</xdr:rowOff>
    </xdr:to>
    <xdr:cxnSp macro="">
      <xdr:nvCxnSpPr>
        <xdr:cNvPr id="53" name="直線コネクタ 52"/>
        <xdr:cNvCxnSpPr/>
      </xdr:nvCxnSpPr>
      <xdr:spPr bwMode="auto">
        <a:xfrm>
          <a:off x="4305300" y="3373094"/>
          <a:ext cx="698500" cy="6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12700</xdr:rowOff>
    </xdr:from>
    <xdr:to>
      <xdr:col>3</xdr:col>
      <xdr:colOff>904875</xdr:colOff>
      <xdr:row>19</xdr:row>
      <xdr:rowOff>67919</xdr:rowOff>
    </xdr:to>
    <xdr:cxnSp macro="">
      <xdr:nvCxnSpPr>
        <xdr:cNvPr id="56" name="直線コネクタ 55"/>
        <xdr:cNvCxnSpPr/>
      </xdr:nvCxnSpPr>
      <xdr:spPr bwMode="auto">
        <a:xfrm>
          <a:off x="3606800" y="3317875"/>
          <a:ext cx="698500" cy="55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167348</xdr:rowOff>
    </xdr:from>
    <xdr:to>
      <xdr:col>3</xdr:col>
      <xdr:colOff>206375</xdr:colOff>
      <xdr:row>19</xdr:row>
      <xdr:rowOff>12700</xdr:rowOff>
    </xdr:to>
    <xdr:cxnSp macro="">
      <xdr:nvCxnSpPr>
        <xdr:cNvPr id="59" name="直線コネクタ 58"/>
        <xdr:cNvCxnSpPr/>
      </xdr:nvCxnSpPr>
      <xdr:spPr bwMode="auto">
        <a:xfrm>
          <a:off x="2908300" y="330107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162916</xdr:rowOff>
    </xdr:from>
    <xdr:to>
      <xdr:col>5</xdr:col>
      <xdr:colOff>34925</xdr:colOff>
      <xdr:row>19</xdr:row>
      <xdr:rowOff>93066</xdr:rowOff>
    </xdr:to>
    <xdr:sp macro="" textlink="">
      <xdr:nvSpPr>
        <xdr:cNvPr id="69" name="円/楕円 68"/>
        <xdr:cNvSpPr/>
      </xdr:nvSpPr>
      <xdr:spPr bwMode="auto">
        <a:xfrm>
          <a:off x="5600700" y="329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134993</xdr:rowOff>
    </xdr:from>
    <xdr:ext cx="762000" cy="259045"/>
    <xdr:sp macro="" textlink="">
      <xdr:nvSpPr>
        <xdr:cNvPr id="70" name="人口1人当たり決算額の推移該当値テキスト130"/>
        <xdr:cNvSpPr txBox="1"/>
      </xdr:nvSpPr>
      <xdr:spPr>
        <a:xfrm>
          <a:off x="5740400" y="326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76,422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24016</xdr:rowOff>
    </xdr:from>
    <xdr:to>
      <xdr:col>4</xdr:col>
      <xdr:colOff>520700</xdr:colOff>
      <xdr:row>19</xdr:row>
      <xdr:rowOff>125616</xdr:rowOff>
    </xdr:to>
    <xdr:sp macro="" textlink="">
      <xdr:nvSpPr>
        <xdr:cNvPr id="71" name="円/楕円 70"/>
        <xdr:cNvSpPr/>
      </xdr:nvSpPr>
      <xdr:spPr bwMode="auto">
        <a:xfrm>
          <a:off x="4953000" y="332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110393</xdr:rowOff>
    </xdr:from>
    <xdr:ext cx="736600" cy="259045"/>
    <xdr:sp macro="" textlink="">
      <xdr:nvSpPr>
        <xdr:cNvPr id="72" name="テキスト ボックス 71"/>
        <xdr:cNvSpPr txBox="1"/>
      </xdr:nvSpPr>
      <xdr:spPr>
        <a:xfrm>
          <a:off x="4622800" y="341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73,859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17119</xdr:rowOff>
    </xdr:from>
    <xdr:to>
      <xdr:col>3</xdr:col>
      <xdr:colOff>955675</xdr:colOff>
      <xdr:row>19</xdr:row>
      <xdr:rowOff>118719</xdr:rowOff>
    </xdr:to>
    <xdr:sp macro="" textlink="">
      <xdr:nvSpPr>
        <xdr:cNvPr id="73" name="円/楕円 72"/>
        <xdr:cNvSpPr/>
      </xdr:nvSpPr>
      <xdr:spPr bwMode="auto">
        <a:xfrm>
          <a:off x="4254500" y="3322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103496</xdr:rowOff>
    </xdr:from>
    <xdr:ext cx="762000" cy="259045"/>
    <xdr:sp macro="" textlink="">
      <xdr:nvSpPr>
        <xdr:cNvPr id="74" name="テキスト ボックス 73"/>
        <xdr:cNvSpPr txBox="1"/>
      </xdr:nvSpPr>
      <xdr:spPr>
        <a:xfrm>
          <a:off x="3924300" y="340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74,402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133350</xdr:rowOff>
    </xdr:from>
    <xdr:to>
      <xdr:col>3</xdr:col>
      <xdr:colOff>257175</xdr:colOff>
      <xdr:row>19</xdr:row>
      <xdr:rowOff>63500</xdr:rowOff>
    </xdr:to>
    <xdr:sp macro="" textlink="">
      <xdr:nvSpPr>
        <xdr:cNvPr id="75" name="円/楕円 74"/>
        <xdr:cNvSpPr/>
      </xdr:nvSpPr>
      <xdr:spPr bwMode="auto">
        <a:xfrm>
          <a:off x="3556000" y="3267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48277</xdr:rowOff>
    </xdr:from>
    <xdr:ext cx="762000" cy="259045"/>
    <xdr:sp macro="" textlink="">
      <xdr:nvSpPr>
        <xdr:cNvPr id="76" name="テキスト ボックス 75"/>
        <xdr:cNvSpPr txBox="1"/>
      </xdr:nvSpPr>
      <xdr:spPr>
        <a:xfrm>
          <a:off x="3225800" y="335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78,750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116548</xdr:rowOff>
    </xdr:from>
    <xdr:to>
      <xdr:col>2</xdr:col>
      <xdr:colOff>692150</xdr:colOff>
      <xdr:row>19</xdr:row>
      <xdr:rowOff>46698</xdr:rowOff>
    </xdr:to>
    <xdr:sp macro="" textlink="">
      <xdr:nvSpPr>
        <xdr:cNvPr id="77" name="円/楕円 76"/>
        <xdr:cNvSpPr/>
      </xdr:nvSpPr>
      <xdr:spPr bwMode="auto">
        <a:xfrm>
          <a:off x="2857500" y="3250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31475</xdr:rowOff>
    </xdr:from>
    <xdr:ext cx="762000" cy="259045"/>
    <xdr:sp macro="" textlink="">
      <xdr:nvSpPr>
        <xdr:cNvPr id="78" name="テキスト ボックス 77"/>
        <xdr:cNvSpPr txBox="1"/>
      </xdr:nvSpPr>
      <xdr:spPr>
        <a:xfrm>
          <a:off x="2527300" y="333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21139</xdr:rowOff>
    </xdr:from>
    <xdr:to>
      <xdr:col>4</xdr:col>
      <xdr:colOff>1117600</xdr:colOff>
      <xdr:row>38</xdr:row>
      <xdr:rowOff>32927</xdr:rowOff>
    </xdr:to>
    <xdr:cxnSp macro="">
      <xdr:nvCxnSpPr>
        <xdr:cNvPr id="112" name="直線コネクタ 111"/>
        <xdr:cNvCxnSpPr/>
      </xdr:nvCxnSpPr>
      <xdr:spPr bwMode="auto">
        <a:xfrm>
          <a:off x="5003800" y="7488739"/>
          <a:ext cx="647700" cy="11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135</xdr:rowOff>
    </xdr:from>
    <xdr:to>
      <xdr:col>4</xdr:col>
      <xdr:colOff>469900</xdr:colOff>
      <xdr:row>38</xdr:row>
      <xdr:rowOff>21139</xdr:rowOff>
    </xdr:to>
    <xdr:cxnSp macro="">
      <xdr:nvCxnSpPr>
        <xdr:cNvPr id="115" name="直線コネクタ 114"/>
        <xdr:cNvCxnSpPr/>
      </xdr:nvCxnSpPr>
      <xdr:spPr bwMode="auto">
        <a:xfrm>
          <a:off x="4305300" y="7467735"/>
          <a:ext cx="698500" cy="21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135</xdr:rowOff>
    </xdr:from>
    <xdr:to>
      <xdr:col>3</xdr:col>
      <xdr:colOff>904875</xdr:colOff>
      <xdr:row>38</xdr:row>
      <xdr:rowOff>4413</xdr:rowOff>
    </xdr:to>
    <xdr:cxnSp macro="">
      <xdr:nvCxnSpPr>
        <xdr:cNvPr id="118" name="直線コネクタ 117"/>
        <xdr:cNvCxnSpPr/>
      </xdr:nvCxnSpPr>
      <xdr:spPr bwMode="auto">
        <a:xfrm flipV="1">
          <a:off x="3606800" y="7467735"/>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328461</xdr:rowOff>
    </xdr:from>
    <xdr:to>
      <xdr:col>3</xdr:col>
      <xdr:colOff>206375</xdr:colOff>
      <xdr:row>38</xdr:row>
      <xdr:rowOff>4413</xdr:rowOff>
    </xdr:to>
    <xdr:cxnSp macro="">
      <xdr:nvCxnSpPr>
        <xdr:cNvPr id="121" name="直線コネクタ 120"/>
        <xdr:cNvCxnSpPr/>
      </xdr:nvCxnSpPr>
      <xdr:spPr bwMode="auto">
        <a:xfrm>
          <a:off x="2908300" y="7453161"/>
          <a:ext cx="698500" cy="18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325027</xdr:rowOff>
    </xdr:from>
    <xdr:to>
      <xdr:col>5</xdr:col>
      <xdr:colOff>34925</xdr:colOff>
      <xdr:row>38</xdr:row>
      <xdr:rowOff>83727</xdr:rowOff>
    </xdr:to>
    <xdr:sp macro="" textlink="">
      <xdr:nvSpPr>
        <xdr:cNvPr id="131" name="円/楕円 130"/>
        <xdr:cNvSpPr/>
      </xdr:nvSpPr>
      <xdr:spPr bwMode="auto">
        <a:xfrm>
          <a:off x="5600700" y="744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313239</xdr:rowOff>
    </xdr:from>
    <xdr:to>
      <xdr:col>4</xdr:col>
      <xdr:colOff>520700</xdr:colOff>
      <xdr:row>38</xdr:row>
      <xdr:rowOff>71939</xdr:rowOff>
    </xdr:to>
    <xdr:sp macro="" textlink="">
      <xdr:nvSpPr>
        <xdr:cNvPr id="133" name="円/楕円 132"/>
        <xdr:cNvSpPr/>
      </xdr:nvSpPr>
      <xdr:spPr bwMode="auto">
        <a:xfrm>
          <a:off x="4953000" y="743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56716</xdr:rowOff>
    </xdr:from>
    <xdr:ext cx="736600" cy="259045"/>
    <xdr:sp macro="" textlink="">
      <xdr:nvSpPr>
        <xdr:cNvPr id="134" name="テキスト ボックス 133"/>
        <xdr:cNvSpPr txBox="1"/>
      </xdr:nvSpPr>
      <xdr:spPr>
        <a:xfrm>
          <a:off x="4622800" y="752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292235</xdr:rowOff>
    </xdr:from>
    <xdr:to>
      <xdr:col>3</xdr:col>
      <xdr:colOff>955675</xdr:colOff>
      <xdr:row>38</xdr:row>
      <xdr:rowOff>50935</xdr:rowOff>
    </xdr:to>
    <xdr:sp macro="" textlink="">
      <xdr:nvSpPr>
        <xdr:cNvPr id="135" name="円/楕円 134"/>
        <xdr:cNvSpPr/>
      </xdr:nvSpPr>
      <xdr:spPr bwMode="auto">
        <a:xfrm>
          <a:off x="4254500" y="7416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35712</xdr:rowOff>
    </xdr:from>
    <xdr:ext cx="762000" cy="259045"/>
    <xdr:sp macro="" textlink="">
      <xdr:nvSpPr>
        <xdr:cNvPr id="136" name="テキスト ボックス 135"/>
        <xdr:cNvSpPr txBox="1"/>
      </xdr:nvSpPr>
      <xdr:spPr>
        <a:xfrm>
          <a:off x="3924300" y="75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23,298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296513</xdr:rowOff>
    </xdr:from>
    <xdr:to>
      <xdr:col>3</xdr:col>
      <xdr:colOff>257175</xdr:colOff>
      <xdr:row>38</xdr:row>
      <xdr:rowOff>55213</xdr:rowOff>
    </xdr:to>
    <xdr:sp macro="" textlink="">
      <xdr:nvSpPr>
        <xdr:cNvPr id="137" name="円/楕円 136"/>
        <xdr:cNvSpPr/>
      </xdr:nvSpPr>
      <xdr:spPr bwMode="auto">
        <a:xfrm>
          <a:off x="3556000" y="742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39990</xdr:rowOff>
    </xdr:from>
    <xdr:ext cx="762000" cy="259045"/>
    <xdr:sp macro="" textlink="">
      <xdr:nvSpPr>
        <xdr:cNvPr id="138" name="テキスト ボックス 137"/>
        <xdr:cNvSpPr txBox="1"/>
      </xdr:nvSpPr>
      <xdr:spPr>
        <a:xfrm>
          <a:off x="3225800" y="750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277661</xdr:rowOff>
    </xdr:from>
    <xdr:to>
      <xdr:col>2</xdr:col>
      <xdr:colOff>692150</xdr:colOff>
      <xdr:row>38</xdr:row>
      <xdr:rowOff>36361</xdr:rowOff>
    </xdr:to>
    <xdr:sp macro="" textlink="">
      <xdr:nvSpPr>
        <xdr:cNvPr id="139" name="円/楕円 138"/>
        <xdr:cNvSpPr/>
      </xdr:nvSpPr>
      <xdr:spPr bwMode="auto">
        <a:xfrm>
          <a:off x="2857500" y="740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21138</xdr:rowOff>
    </xdr:from>
    <xdr:ext cx="762000" cy="259045"/>
    <xdr:sp macro="" textlink="">
      <xdr:nvSpPr>
        <xdr:cNvPr id="140" name="テキスト ボックス 139"/>
        <xdr:cNvSpPr txBox="1"/>
      </xdr:nvSpPr>
      <xdr:spPr>
        <a:xfrm>
          <a:off x="2527300" y="74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財政調整基金は、行財政改革の推進により、着実な積立を行い、平成２２年度の倍以上となっている。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実質収支額は、平成２３年度から予算の精査をこれまで以上に実施したことにより、額が下がってきている。</a:t>
          </a:r>
          <a:endParaRPr kumimoji="1" lang="en-US" altLang="ja-JP" sz="1400">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実質単年度収支は、平成２５年度には基金が７</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４億円積立になったが、平成２６年度には半分程度の３．６億円の積立に留まったため比率が減少した。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全ての会計で、赤字はなく、健全な財政状況である。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全会計の黒字額は、平成２３年度から少なくなってきている。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黒字額が多ければ、いいというわけではないので、適正な額に推移していると思われる。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水道事業会計の黒字額が他会計に比べて多いが、今後インフラ更新が控えており、計画的に進めていく必要がある。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更新には、多額の費用がかかる見込であり、今後は黒字額も減少していくと想定される。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実質公債費比率は、年々改善されている。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しかし、「算入公債費等」の増加からもわかるとおり、今後は悪化していくことが想定される。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小学校の開校など、大規模事業が続いていくので、起債額が今後も増加していく。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市全体の予算の見直しを行い、公債費が増になることにより、他の経費を減額していかなければならない。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また、平成２４年度の「債務負担行為に基づく支出額」が増額となっているのは、中学校用地購入費等の償還を繰上償還したためである。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将来負担額は、ここ数年、道路建設や既存校の耐震化により「一般会計等に係る地方債の現在高」が１０億円単位で増加しており、さらに平成２６年度は新規小学校建設等により３２億円の増額となった。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今後も２校目の小学校建設などの大規模事業が控えている。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充当可能財源等は、基</a:t>
          </a:r>
          <a:r>
            <a:rPr kumimoji="1" lang="ja-JP" altLang="en-US" sz="1400">
              <a:latin typeface="ＭＳ ゴシック" pitchFamily="49" charset="-128"/>
              <a:ea typeface="ＭＳ ゴシック" pitchFamily="49" charset="-128"/>
            </a:rPr>
            <a:t>金も年々増額となっている。今後は、地方債と基金のバランスも考慮しながら、予算編成に努めていく。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22107677</v>
      </c>
      <c r="BO4" s="379"/>
      <c r="BP4" s="379"/>
      <c r="BQ4" s="379"/>
      <c r="BR4" s="379"/>
      <c r="BS4" s="379"/>
      <c r="BT4" s="379"/>
      <c r="BU4" s="380"/>
      <c r="BV4" s="378">
        <v>18365592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3.9</v>
      </c>
      <c r="CU4" s="556"/>
      <c r="CV4" s="556"/>
      <c r="CW4" s="556"/>
      <c r="CX4" s="556"/>
      <c r="CY4" s="556"/>
      <c r="CZ4" s="556"/>
      <c r="DA4" s="557"/>
      <c r="DB4" s="555">
        <v>5.5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21630978</v>
      </c>
      <c r="BO5" s="384"/>
      <c r="BP5" s="384"/>
      <c r="BQ5" s="384"/>
      <c r="BR5" s="384"/>
      <c r="BS5" s="384"/>
      <c r="BT5" s="384"/>
      <c r="BU5" s="385"/>
      <c r="BV5" s="383">
        <v>17649457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85.3</v>
      </c>
      <c r="CU5" s="354"/>
      <c r="CV5" s="354"/>
      <c r="CW5" s="354"/>
      <c r="CX5" s="354"/>
      <c r="CY5" s="354"/>
      <c r="CZ5" s="354"/>
      <c r="DA5" s="355"/>
      <c r="DB5" s="353">
        <v>86.9</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476699</v>
      </c>
      <c r="BO6" s="384"/>
      <c r="BP6" s="384"/>
      <c r="BQ6" s="384"/>
      <c r="BR6" s="384"/>
      <c r="BS6" s="384"/>
      <c r="BT6" s="384"/>
      <c r="BU6" s="385"/>
      <c r="BV6" s="383">
        <v>716135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91.2</v>
      </c>
      <c r="CU6" s="530"/>
      <c r="CV6" s="530"/>
      <c r="CW6" s="530"/>
      <c r="CX6" s="530"/>
      <c r="CY6" s="530"/>
      <c r="CZ6" s="530"/>
      <c r="DA6" s="531"/>
      <c r="DB6" s="529">
        <v>93.2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38529</v>
      </c>
      <c r="BO7" s="384"/>
      <c r="BP7" s="384"/>
      <c r="BQ7" s="384"/>
      <c r="BR7" s="384"/>
      <c r="BS7" s="384"/>
      <c r="BT7" s="384"/>
      <c r="BU7" s="385"/>
      <c r="BV7" s="383">
        <v>115438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11121965</v>
      </c>
      <c r="CU7" s="384"/>
      <c r="CV7" s="384"/>
      <c r="CW7" s="384"/>
      <c r="CX7" s="384"/>
      <c r="CY7" s="384"/>
      <c r="CZ7" s="384"/>
      <c r="DA7" s="385"/>
      <c r="DB7" s="383">
        <v>10974517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438170</v>
      </c>
      <c r="BO8" s="384"/>
      <c r="BP8" s="384"/>
      <c r="BQ8" s="384"/>
      <c r="BR8" s="384"/>
      <c r="BS8" s="384"/>
      <c r="BT8" s="384"/>
      <c r="BU8" s="385"/>
      <c r="BV8" s="383">
        <v>600697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0.79</v>
      </c>
      <c r="CU8" s="493"/>
      <c r="CV8" s="493"/>
      <c r="CW8" s="493"/>
      <c r="CX8" s="493"/>
      <c r="CY8" s="493"/>
      <c r="CZ8" s="493"/>
      <c r="DA8" s="494"/>
      <c r="DB8" s="492">
        <v>0.77</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44461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-162527</v>
      </c>
      <c r="BO9" s="384"/>
      <c r="BP9" s="384"/>
      <c r="BQ9" s="384"/>
      <c r="BR9" s="384"/>
      <c r="BS9" s="384"/>
      <c r="BT9" s="384"/>
      <c r="BU9" s="385"/>
      <c r="BV9" s="383">
        <v>-182106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11.2</v>
      </c>
      <c r="CU9" s="354"/>
      <c r="CV9" s="354"/>
      <c r="CW9" s="354"/>
      <c r="CX9" s="354"/>
      <c r="CY9" s="354"/>
      <c r="CZ9" s="354"/>
      <c r="DA9" s="355"/>
      <c r="DB9" s="353">
        <v>11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40174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584163</v>
      </c>
      <c r="BO10" s="384"/>
      <c r="BP10" s="384"/>
      <c r="BQ10" s="384"/>
      <c r="BR10" s="384"/>
      <c r="BS10" s="384"/>
      <c r="BT10" s="384"/>
      <c r="BU10" s="385"/>
      <c r="BV10" s="383">
        <v>798543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61959</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49024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48658</v>
      </c>
      <c r="S13" s="485"/>
      <c r="T13" s="485"/>
      <c r="U13" s="485"/>
      <c r="V13" s="486"/>
      <c r="W13" s="472" t="s">
        <v>123</v>
      </c>
      <c r="X13" s="396"/>
      <c r="Y13" s="396"/>
      <c r="Z13" s="396"/>
      <c r="AA13" s="396"/>
      <c r="AB13" s="397"/>
      <c r="AC13" s="359">
        <v>970</v>
      </c>
      <c r="AD13" s="360"/>
      <c r="AE13" s="360"/>
      <c r="AF13" s="360"/>
      <c r="AG13" s="361"/>
      <c r="AH13" s="359">
        <v>1231</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421636</v>
      </c>
      <c r="BO13" s="384"/>
      <c r="BP13" s="384"/>
      <c r="BQ13" s="384"/>
      <c r="BR13" s="384"/>
      <c r="BS13" s="384"/>
      <c r="BT13" s="384"/>
      <c r="BU13" s="385"/>
      <c r="BV13" s="383">
        <v>678396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10.4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47918</v>
      </c>
      <c r="S14" s="485"/>
      <c r="T14" s="485"/>
      <c r="U14" s="485"/>
      <c r="V14" s="486"/>
      <c r="W14" s="487"/>
      <c r="X14" s="399"/>
      <c r="Y14" s="399"/>
      <c r="Z14" s="399"/>
      <c r="AA14" s="399"/>
      <c r="AB14" s="400"/>
      <c r="AC14" s="477">
        <v>4.5999999999999996</v>
      </c>
      <c r="AD14" s="478"/>
      <c r="AE14" s="478"/>
      <c r="AF14" s="478"/>
      <c r="AG14" s="479"/>
      <c r="AH14" s="477">
        <v>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45.9</v>
      </c>
      <c r="CU14" s="456"/>
      <c r="CV14" s="456"/>
      <c r="CW14" s="456"/>
      <c r="CX14" s="456"/>
      <c r="CY14" s="456"/>
      <c r="CZ14" s="456"/>
      <c r="DA14" s="457"/>
      <c r="DB14" s="488">
        <v>36.1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47569</v>
      </c>
      <c r="S15" s="485"/>
      <c r="T15" s="485"/>
      <c r="U15" s="485"/>
      <c r="V15" s="486"/>
      <c r="W15" s="472" t="s">
        <v>130</v>
      </c>
      <c r="X15" s="396"/>
      <c r="Y15" s="396"/>
      <c r="Z15" s="396"/>
      <c r="AA15" s="396"/>
      <c r="AB15" s="397"/>
      <c r="AC15" s="359">
        <v>6275</v>
      </c>
      <c r="AD15" s="360"/>
      <c r="AE15" s="360"/>
      <c r="AF15" s="360"/>
      <c r="AG15" s="361"/>
      <c r="AH15" s="359">
        <v>6774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6207695</v>
      </c>
      <c r="BO15" s="379"/>
      <c r="BP15" s="379"/>
      <c r="BQ15" s="379"/>
      <c r="BR15" s="379"/>
      <c r="BS15" s="379"/>
      <c r="BT15" s="379"/>
      <c r="BU15" s="380"/>
      <c r="BV15" s="378">
        <v>6052299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30.1</v>
      </c>
      <c r="AD16" s="478"/>
      <c r="AE16" s="478"/>
      <c r="AF16" s="478"/>
      <c r="AG16" s="479"/>
      <c r="AH16" s="477">
        <v>33.200000000000003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7829228</v>
      </c>
      <c r="BO16" s="384"/>
      <c r="BP16" s="384"/>
      <c r="BQ16" s="384"/>
      <c r="BR16" s="384"/>
      <c r="BS16" s="384"/>
      <c r="BT16" s="384"/>
      <c r="BU16" s="385"/>
      <c r="BV16" s="383">
        <v>7592725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13618</v>
      </c>
      <c r="AD17" s="360"/>
      <c r="AE17" s="360"/>
      <c r="AF17" s="360"/>
      <c r="AG17" s="361"/>
      <c r="AH17" s="359">
        <v>12182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8012873</v>
      </c>
      <c r="BO17" s="384"/>
      <c r="BP17" s="384"/>
      <c r="BQ17" s="384"/>
      <c r="BR17" s="384"/>
      <c r="BS17" s="384"/>
      <c r="BT17" s="384"/>
      <c r="BU17" s="385"/>
      <c r="BV17" s="383">
        <v>7845405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79.16</v>
      </c>
      <c r="M18" s="448"/>
      <c r="N18" s="448"/>
      <c r="O18" s="448"/>
      <c r="P18" s="448"/>
      <c r="Q18" s="448"/>
      <c r="R18" s="449"/>
      <c r="S18" s="449"/>
      <c r="T18" s="449"/>
      <c r="U18" s="449"/>
      <c r="V18" s="450"/>
      <c r="W18" s="464"/>
      <c r="X18" s="465"/>
      <c r="Y18" s="465"/>
      <c r="Z18" s="465"/>
      <c r="AA18" s="465"/>
      <c r="AB18" s="473"/>
      <c r="AC18" s="347">
        <v>65.3</v>
      </c>
      <c r="AD18" s="348"/>
      <c r="AE18" s="348"/>
      <c r="AF18" s="348"/>
      <c r="AG18" s="451"/>
      <c r="AH18" s="347">
        <v>59.7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9722415</v>
      </c>
      <c r="BO18" s="384"/>
      <c r="BP18" s="384"/>
      <c r="BQ18" s="384"/>
      <c r="BR18" s="384"/>
      <c r="BS18" s="384"/>
      <c r="BT18" s="384"/>
      <c r="BU18" s="385"/>
      <c r="BV18" s="383">
        <v>9507545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562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12868639</v>
      </c>
      <c r="BO19" s="384"/>
      <c r="BP19" s="384"/>
      <c r="BQ19" s="384"/>
      <c r="BR19" s="384"/>
      <c r="BS19" s="384"/>
      <c r="BT19" s="384"/>
      <c r="BU19" s="385"/>
      <c r="BV19" s="383">
        <v>12601717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15273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20064941</v>
      </c>
      <c r="BO23" s="384"/>
      <c r="BP23" s="384"/>
      <c r="BQ23" s="384"/>
      <c r="BR23" s="384"/>
      <c r="BS23" s="384"/>
      <c r="BT23" s="384"/>
      <c r="BU23" s="385"/>
      <c r="BV23" s="383">
        <v>16835097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7410</v>
      </c>
      <c r="R24" s="360"/>
      <c r="S24" s="360"/>
      <c r="T24" s="360"/>
      <c r="U24" s="360"/>
      <c r="V24" s="361"/>
      <c r="W24" s="425"/>
      <c r="X24" s="416"/>
      <c r="Y24" s="417"/>
      <c r="Z24" s="356" t="s">
        <v>153</v>
      </c>
      <c r="AA24" s="357"/>
      <c r="AB24" s="357"/>
      <c r="AC24" s="357"/>
      <c r="AD24" s="357"/>
      <c r="AE24" s="357"/>
      <c r="AF24" s="357"/>
      <c r="AG24" s="358"/>
      <c r="AH24" s="359">
        <v>272</v>
      </c>
      <c r="AI24" s="360"/>
      <c r="AJ24" s="360"/>
      <c r="AK24" s="360"/>
      <c r="AL24" s="361"/>
      <c r="AM24" s="359">
        <v>830960</v>
      </c>
      <c r="AN24" s="360"/>
      <c r="AO24" s="360"/>
      <c r="AP24" s="360"/>
      <c r="AQ24" s="360"/>
      <c r="AR24" s="361"/>
      <c r="AS24" s="359">
        <v>3055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17491885</v>
      </c>
      <c r="BO24" s="384"/>
      <c r="BP24" s="384"/>
      <c r="BQ24" s="384"/>
      <c r="BR24" s="384"/>
      <c r="BS24" s="384"/>
      <c r="BT24" s="384"/>
      <c r="BU24" s="385"/>
      <c r="BV24" s="383">
        <v>14864161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5780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1279274</v>
      </c>
      <c r="BO25" s="379"/>
      <c r="BP25" s="379"/>
      <c r="BQ25" s="379"/>
      <c r="BR25" s="379"/>
      <c r="BS25" s="379"/>
      <c r="BT25" s="379"/>
      <c r="BU25" s="380"/>
      <c r="BV25" s="378">
        <v>1433479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5400</v>
      </c>
      <c r="R26" s="360"/>
      <c r="S26" s="360"/>
      <c r="T26" s="360"/>
      <c r="U26" s="360"/>
      <c r="V26" s="361"/>
      <c r="W26" s="425"/>
      <c r="X26" s="416"/>
      <c r="Y26" s="417"/>
      <c r="Z26" s="356" t="s">
        <v>159</v>
      </c>
      <c r="AA26" s="438"/>
      <c r="AB26" s="438"/>
      <c r="AC26" s="438"/>
      <c r="AD26" s="438"/>
      <c r="AE26" s="438"/>
      <c r="AF26" s="438"/>
      <c r="AG26" s="439"/>
      <c r="AH26" s="359">
        <v>7</v>
      </c>
      <c r="AI26" s="360"/>
      <c r="AJ26" s="360"/>
      <c r="AK26" s="360"/>
      <c r="AL26" s="361"/>
      <c r="AM26" s="359">
        <v>21490</v>
      </c>
      <c r="AN26" s="360"/>
      <c r="AO26" s="360"/>
      <c r="AP26" s="360"/>
      <c r="AQ26" s="360"/>
      <c r="AR26" s="361"/>
      <c r="AS26" s="359">
        <v>3070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3920</v>
      </c>
      <c r="R27" s="360"/>
      <c r="S27" s="360"/>
      <c r="T27" s="360"/>
      <c r="U27" s="360"/>
      <c r="V27" s="361"/>
      <c r="W27" s="425"/>
      <c r="X27" s="416"/>
      <c r="Y27" s="417"/>
      <c r="Z27" s="356" t="s">
        <v>162</v>
      </c>
      <c r="AA27" s="357"/>
      <c r="AB27" s="357"/>
      <c r="AC27" s="357"/>
      <c r="AD27" s="357"/>
      <c r="AE27" s="357"/>
      <c r="AF27" s="357"/>
      <c r="AG27" s="358"/>
      <c r="AH27" s="359">
        <v>22</v>
      </c>
      <c r="AI27" s="360"/>
      <c r="AJ27" s="360"/>
      <c r="AK27" s="360"/>
      <c r="AL27" s="361"/>
      <c r="AM27" s="359">
        <v>55088</v>
      </c>
      <c r="AN27" s="360"/>
      <c r="AO27" s="360"/>
      <c r="AP27" s="360"/>
      <c r="AQ27" s="360"/>
      <c r="AR27" s="361"/>
      <c r="AS27" s="359">
        <v>2504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949408</v>
      </c>
      <c r="BO27" s="387"/>
      <c r="BP27" s="387"/>
      <c r="BQ27" s="387"/>
      <c r="BR27" s="387"/>
      <c r="BS27" s="387"/>
      <c r="BT27" s="387"/>
      <c r="BU27" s="388"/>
      <c r="BV27" s="386">
        <v>942409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3520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4479486</v>
      </c>
      <c r="BO28" s="379"/>
      <c r="BP28" s="379"/>
      <c r="BQ28" s="379"/>
      <c r="BR28" s="379"/>
      <c r="BS28" s="379"/>
      <c r="BT28" s="379"/>
      <c r="BU28" s="380"/>
      <c r="BV28" s="378">
        <v>3895323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16</v>
      </c>
      <c r="M29" s="360"/>
      <c r="N29" s="360"/>
      <c r="O29" s="360"/>
      <c r="P29" s="361"/>
      <c r="Q29" s="359">
        <v>3310</v>
      </c>
      <c r="R29" s="360"/>
      <c r="S29" s="360"/>
      <c r="T29" s="360"/>
      <c r="U29" s="360"/>
      <c r="V29" s="361"/>
      <c r="W29" s="426"/>
      <c r="X29" s="427"/>
      <c r="Y29" s="428"/>
      <c r="Z29" s="356" t="s">
        <v>169</v>
      </c>
      <c r="AA29" s="357"/>
      <c r="AB29" s="357"/>
      <c r="AC29" s="357"/>
      <c r="AD29" s="357"/>
      <c r="AE29" s="357"/>
      <c r="AF29" s="357"/>
      <c r="AG29" s="358"/>
      <c r="AH29" s="359">
        <v>294</v>
      </c>
      <c r="AI29" s="360"/>
      <c r="AJ29" s="360"/>
      <c r="AK29" s="360"/>
      <c r="AL29" s="361"/>
      <c r="AM29" s="359">
        <v>886048</v>
      </c>
      <c r="AN29" s="360"/>
      <c r="AO29" s="360"/>
      <c r="AP29" s="360"/>
      <c r="AQ29" s="360"/>
      <c r="AR29" s="361"/>
      <c r="AS29" s="359">
        <v>3014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554387</v>
      </c>
      <c r="BO29" s="384"/>
      <c r="BP29" s="384"/>
      <c r="BQ29" s="384"/>
      <c r="BR29" s="384"/>
      <c r="BS29" s="384"/>
      <c r="BT29" s="384"/>
      <c r="BU29" s="385"/>
      <c r="BV29" s="383">
        <v>553737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2101540</v>
      </c>
      <c r="BO30" s="387"/>
      <c r="BP30" s="387"/>
      <c r="BQ30" s="387"/>
      <c r="BR30" s="387"/>
      <c r="BS30" s="387"/>
      <c r="BT30" s="387"/>
      <c r="BU30" s="388"/>
      <c r="BV30" s="386">
        <v>2350763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市営分譲住宅特別会計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茨城県租税債権管理機構</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常総衛生組合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取手市外２市火葬場組合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常総地方広域市町村圏事務組合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取手地方広域下水道組合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利根川水系県南水防事務組合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1" t="s">
        <v>24</v>
      </c>
      <c r="C41" s="1182"/>
      <c r="D41" s="81"/>
      <c r="E41" s="1183" t="s">
        <v>25</v>
      </c>
      <c r="F41" s="1183"/>
      <c r="G41" s="1183"/>
      <c r="H41" s="1184"/>
      <c r="I41" s="82">
        <v>13944</v>
      </c>
      <c r="J41" s="83">
        <v>14595</v>
      </c>
      <c r="K41" s="83">
        <v>15729</v>
      </c>
      <c r="L41" s="83">
        <v>16835</v>
      </c>
      <c r="M41" s="84">
        <v>20065</v>
      </c>
    </row>
    <row r="42" spans="2:13" ht="27.75" customHeight="1" x14ac:dyDescent="0.15">
      <c r="B42" s="1171"/>
      <c r="C42" s="1172"/>
      <c r="D42" s="85"/>
      <c r="E42" s="1175" t="s">
        <v>26</v>
      </c>
      <c r="F42" s="1175"/>
      <c r="G42" s="1175"/>
      <c r="H42" s="1176"/>
      <c r="I42" s="86">
        <v>710</v>
      </c>
      <c r="J42" s="87">
        <v>617</v>
      </c>
      <c r="K42" s="87">
        <v>281</v>
      </c>
      <c r="L42" s="87">
        <v>236</v>
      </c>
      <c r="M42" s="88">
        <v>190</v>
      </c>
    </row>
    <row r="43" spans="2:13" ht="27.75" customHeight="1" x14ac:dyDescent="0.15">
      <c r="B43" s="1171"/>
      <c r="C43" s="1172"/>
      <c r="D43" s="85"/>
      <c r="E43" s="1175" t="s">
        <v>27</v>
      </c>
      <c r="F43" s="1175"/>
      <c r="G43" s="1175"/>
      <c r="H43" s="1176"/>
      <c r="I43" s="86">
        <v>6796</v>
      </c>
      <c r="J43" s="87">
        <v>6954</v>
      </c>
      <c r="K43" s="87">
        <v>7069</v>
      </c>
      <c r="L43" s="87">
        <v>6929</v>
      </c>
      <c r="M43" s="88">
        <v>6671</v>
      </c>
    </row>
    <row r="44" spans="2:13" ht="27.75" customHeight="1" x14ac:dyDescent="0.15">
      <c r="B44" s="1171"/>
      <c r="C44" s="1172"/>
      <c r="D44" s="85"/>
      <c r="E44" s="1175" t="s">
        <v>28</v>
      </c>
      <c r="F44" s="1175"/>
      <c r="G44" s="1175"/>
      <c r="H44" s="1176"/>
      <c r="I44" s="86">
        <v>8112</v>
      </c>
      <c r="J44" s="87">
        <v>9132</v>
      </c>
      <c r="K44" s="87">
        <v>9539</v>
      </c>
      <c r="L44" s="87">
        <v>8989</v>
      </c>
      <c r="M44" s="88">
        <v>8746</v>
      </c>
    </row>
    <row r="45" spans="2:13" ht="27.75" customHeight="1" x14ac:dyDescent="0.15">
      <c r="B45" s="1171"/>
      <c r="C45" s="1172"/>
      <c r="D45" s="85"/>
      <c r="E45" s="1175" t="s">
        <v>29</v>
      </c>
      <c r="F45" s="1175"/>
      <c r="G45" s="1175"/>
      <c r="H45" s="1176"/>
      <c r="I45" s="86">
        <v>2315</v>
      </c>
      <c r="J45" s="87">
        <v>2182</v>
      </c>
      <c r="K45" s="87">
        <v>2108</v>
      </c>
      <c r="L45" s="87">
        <v>1988</v>
      </c>
      <c r="M45" s="88">
        <v>1765</v>
      </c>
    </row>
    <row r="46" spans="2:13" ht="27.75" customHeight="1" x14ac:dyDescent="0.15">
      <c r="B46" s="1171"/>
      <c r="C46" s="1172"/>
      <c r="D46" s="85"/>
      <c r="E46" s="1175" t="s">
        <v>30</v>
      </c>
      <c r="F46" s="1175"/>
      <c r="G46" s="1175"/>
      <c r="H46" s="1176"/>
      <c r="I46" s="86">
        <v>7</v>
      </c>
      <c r="J46" s="87">
        <v>5</v>
      </c>
      <c r="K46" s="87">
        <v>3</v>
      </c>
      <c r="L46" s="87">
        <v>9</v>
      </c>
      <c r="M46" s="88">
        <v>4</v>
      </c>
    </row>
    <row r="47" spans="2:13" ht="27.75" customHeight="1" x14ac:dyDescent="0.15">
      <c r="B47" s="1171"/>
      <c r="C47" s="1172"/>
      <c r="D47" s="85"/>
      <c r="E47" s="1175" t="s">
        <v>31</v>
      </c>
      <c r="F47" s="1175"/>
      <c r="G47" s="1175"/>
      <c r="H47" s="1176"/>
      <c r="I47" s="86" t="s">
        <v>474</v>
      </c>
      <c r="J47" s="87" t="s">
        <v>474</v>
      </c>
      <c r="K47" s="87" t="s">
        <v>474</v>
      </c>
      <c r="L47" s="87" t="s">
        <v>474</v>
      </c>
      <c r="M47" s="88" t="s">
        <v>474</v>
      </c>
    </row>
    <row r="48" spans="2:13" ht="27.75" customHeight="1" x14ac:dyDescent="0.15">
      <c r="B48" s="1173"/>
      <c r="C48" s="1174"/>
      <c r="D48" s="85"/>
      <c r="E48" s="1175" t="s">
        <v>32</v>
      </c>
      <c r="F48" s="1175"/>
      <c r="G48" s="1175"/>
      <c r="H48" s="1176"/>
      <c r="I48" s="86" t="s">
        <v>474</v>
      </c>
      <c r="J48" s="87" t="s">
        <v>474</v>
      </c>
      <c r="K48" s="87" t="s">
        <v>474</v>
      </c>
      <c r="L48" s="87" t="s">
        <v>474</v>
      </c>
      <c r="M48" s="88" t="s">
        <v>474</v>
      </c>
    </row>
    <row r="49" spans="2:13" ht="27.75" customHeight="1" x14ac:dyDescent="0.15">
      <c r="B49" s="1169" t="s">
        <v>33</v>
      </c>
      <c r="C49" s="1170"/>
      <c r="D49" s="89"/>
      <c r="E49" s="1175" t="s">
        <v>34</v>
      </c>
      <c r="F49" s="1175"/>
      <c r="G49" s="1175"/>
      <c r="H49" s="1176"/>
      <c r="I49" s="86">
        <v>4062</v>
      </c>
      <c r="J49" s="87">
        <v>4805</v>
      </c>
      <c r="K49" s="87">
        <v>6312</v>
      </c>
      <c r="L49" s="87">
        <v>7137</v>
      </c>
      <c r="M49" s="88">
        <v>7659</v>
      </c>
    </row>
    <row r="50" spans="2:13" ht="27.75" customHeight="1" x14ac:dyDescent="0.15">
      <c r="B50" s="1171"/>
      <c r="C50" s="1172"/>
      <c r="D50" s="85"/>
      <c r="E50" s="1175" t="s">
        <v>35</v>
      </c>
      <c r="F50" s="1175"/>
      <c r="G50" s="1175"/>
      <c r="H50" s="1176"/>
      <c r="I50" s="86">
        <v>259</v>
      </c>
      <c r="J50" s="87">
        <v>3760</v>
      </c>
      <c r="K50" s="87">
        <v>4111</v>
      </c>
      <c r="L50" s="87">
        <v>4328</v>
      </c>
      <c r="M50" s="88">
        <v>4348</v>
      </c>
    </row>
    <row r="51" spans="2:13" ht="27.75" customHeight="1" x14ac:dyDescent="0.15">
      <c r="B51" s="1173"/>
      <c r="C51" s="1174"/>
      <c r="D51" s="85"/>
      <c r="E51" s="1175" t="s">
        <v>36</v>
      </c>
      <c r="F51" s="1175"/>
      <c r="G51" s="1175"/>
      <c r="H51" s="1176"/>
      <c r="I51" s="86">
        <v>17559</v>
      </c>
      <c r="J51" s="87">
        <v>18871</v>
      </c>
      <c r="K51" s="87">
        <v>18614</v>
      </c>
      <c r="L51" s="87">
        <v>20047</v>
      </c>
      <c r="M51" s="88">
        <v>21013</v>
      </c>
    </row>
    <row r="52" spans="2:13" ht="27.75" customHeight="1" thickBot="1" x14ac:dyDescent="0.2">
      <c r="B52" s="1177" t="s">
        <v>37</v>
      </c>
      <c r="C52" s="1178"/>
      <c r="D52" s="90"/>
      <c r="E52" s="1179" t="s">
        <v>38</v>
      </c>
      <c r="F52" s="1179"/>
      <c r="G52" s="1179"/>
      <c r="H52" s="1180"/>
      <c r="I52" s="91">
        <v>10004</v>
      </c>
      <c r="J52" s="92">
        <v>6049</v>
      </c>
      <c r="K52" s="92">
        <v>5691</v>
      </c>
      <c r="L52" s="92">
        <v>3476</v>
      </c>
      <c r="M52" s="93">
        <v>4421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62242</v>
      </c>
      <c r="E3" s="116"/>
      <c r="F3" s="117">
        <v>78670</v>
      </c>
      <c r="G3" s="118"/>
      <c r="H3" s="119"/>
    </row>
    <row r="4" spans="1:8" x14ac:dyDescent="0.15">
      <c r="A4" s="120"/>
      <c r="B4" s="121"/>
      <c r="C4" s="122"/>
      <c r="D4" s="123">
        <v>10747</v>
      </c>
      <c r="E4" s="124"/>
      <c r="F4" s="125">
        <v>38094</v>
      </c>
      <c r="G4" s="126"/>
      <c r="H4" s="127"/>
    </row>
    <row r="5" spans="1:8" x14ac:dyDescent="0.15">
      <c r="A5" s="108" t="s">
        <v>507</v>
      </c>
      <c r="B5" s="113"/>
      <c r="C5" s="114"/>
      <c r="D5" s="115">
        <v>58229</v>
      </c>
      <c r="E5" s="116"/>
      <c r="F5" s="117">
        <v>67201</v>
      </c>
      <c r="G5" s="118"/>
      <c r="H5" s="119"/>
    </row>
    <row r="6" spans="1:8" x14ac:dyDescent="0.15">
      <c r="A6" s="120"/>
      <c r="B6" s="121"/>
      <c r="C6" s="122"/>
      <c r="D6" s="123">
        <v>4990</v>
      </c>
      <c r="E6" s="124"/>
      <c r="F6" s="125">
        <v>35210</v>
      </c>
      <c r="G6" s="126"/>
      <c r="H6" s="127"/>
    </row>
    <row r="7" spans="1:8" x14ac:dyDescent="0.15">
      <c r="A7" s="108" t="s">
        <v>508</v>
      </c>
      <c r="B7" s="113"/>
      <c r="C7" s="114"/>
      <c r="D7" s="115">
        <v>81134</v>
      </c>
      <c r="E7" s="116"/>
      <c r="F7" s="117">
        <v>75709</v>
      </c>
      <c r="G7" s="118"/>
      <c r="H7" s="119"/>
    </row>
    <row r="8" spans="1:8" x14ac:dyDescent="0.15">
      <c r="A8" s="120"/>
      <c r="B8" s="121"/>
      <c r="C8" s="122"/>
      <c r="D8" s="123">
        <v>10217</v>
      </c>
      <c r="E8" s="124"/>
      <c r="F8" s="125">
        <v>35212</v>
      </c>
      <c r="G8" s="126"/>
      <c r="H8" s="127"/>
    </row>
    <row r="9" spans="1:8" x14ac:dyDescent="0.15">
      <c r="A9" s="108" t="s">
        <v>509</v>
      </c>
      <c r="B9" s="113"/>
      <c r="C9" s="114"/>
      <c r="D9" s="115">
        <v>82940</v>
      </c>
      <c r="E9" s="116"/>
      <c r="F9" s="117">
        <v>90961</v>
      </c>
      <c r="G9" s="118"/>
      <c r="H9" s="119"/>
    </row>
    <row r="10" spans="1:8" x14ac:dyDescent="0.15">
      <c r="A10" s="120"/>
      <c r="B10" s="121"/>
      <c r="C10" s="122"/>
      <c r="D10" s="123">
        <v>11328</v>
      </c>
      <c r="E10" s="124"/>
      <c r="F10" s="125">
        <v>37720</v>
      </c>
      <c r="G10" s="126"/>
      <c r="H10" s="127"/>
    </row>
    <row r="11" spans="1:8" x14ac:dyDescent="0.15">
      <c r="A11" s="108" t="s">
        <v>510</v>
      </c>
      <c r="B11" s="113"/>
      <c r="C11" s="114"/>
      <c r="D11" s="115">
        <v>136876</v>
      </c>
      <c r="E11" s="116"/>
      <c r="F11" s="117">
        <v>106614</v>
      </c>
      <c r="G11" s="118"/>
      <c r="H11" s="119"/>
    </row>
    <row r="12" spans="1:8" x14ac:dyDescent="0.15">
      <c r="A12" s="120"/>
      <c r="B12" s="121"/>
      <c r="C12" s="128"/>
      <c r="D12" s="123">
        <v>45105</v>
      </c>
      <c r="E12" s="124"/>
      <c r="F12" s="125">
        <v>45545</v>
      </c>
      <c r="G12" s="126"/>
      <c r="H12" s="127"/>
    </row>
    <row r="13" spans="1:8" x14ac:dyDescent="0.15">
      <c r="A13" s="108"/>
      <c r="B13" s="113"/>
      <c r="C13" s="129"/>
      <c r="D13" s="130">
        <v>84284</v>
      </c>
      <c r="E13" s="131"/>
      <c r="F13" s="132">
        <v>83831</v>
      </c>
      <c r="G13" s="133"/>
      <c r="H13" s="119"/>
    </row>
    <row r="14" spans="1:8" x14ac:dyDescent="0.15">
      <c r="A14" s="120"/>
      <c r="B14" s="121"/>
      <c r="C14" s="122"/>
      <c r="D14" s="123">
        <v>16477</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11.09</v>
      </c>
      <c r="C19" s="134">
        <f>ROUND(VALUE(SUBSTITUTE(実質収支比率等に係る経年分析!G$48,"▲","-")),2)</f>
        <v>11.72</v>
      </c>
      <c r="D19" s="134">
        <f>ROUND(VALUE(SUBSTITUTE(実質収支比率等に係る経年分析!H$48,"▲","-")),2)</f>
        <v>7.27</v>
      </c>
      <c r="E19" s="134">
        <f>ROUND(VALUE(SUBSTITUTE(実質収支比率等に係る経年分析!I$48,"▲","-")),2)</f>
        <v>5.47</v>
      </c>
      <c r="F19" s="134">
        <f>ROUND(VALUE(SUBSTITUTE(実質収支比率等に係る経年分析!J$48,"▲","-")),2)</f>
        <v>3.94</v>
      </c>
    </row>
    <row r="20" spans="1:11" x14ac:dyDescent="0.15">
      <c r="A20" s="134" t="s">
        <v>43</v>
      </c>
      <c r="B20" s="134">
        <f>ROUND(VALUE(SUBSTITUTE(実質収支比率等に係る経年分析!F$47,"▲","-")),2)</f>
        <v>17.73</v>
      </c>
      <c r="C20" s="134">
        <f>ROUND(VALUE(SUBSTITUTE(実質収支比率等に係る経年分析!G$47,"▲","-")),2)</f>
        <v>22.81</v>
      </c>
      <c r="D20" s="134">
        <f>ROUND(VALUE(SUBSTITUTE(実質収支比率等に係る経年分析!H$47,"▲","-")),2)</f>
        <v>28.75</v>
      </c>
      <c r="E20" s="134">
        <f>ROUND(VALUE(SUBSTITUTE(実質収支比率等に係る経年分析!I$47,"▲","-")),2)</f>
        <v>35.49</v>
      </c>
      <c r="F20" s="134">
        <f>ROUND(VALUE(SUBSTITUTE(実質収支比率等に係る経年分析!J$47,"▲","-")),2)</f>
        <v>40.28</v>
      </c>
    </row>
    <row r="21" spans="1:11" x14ac:dyDescent="0.15">
      <c r="A21" s="134" t="s">
        <v>44</v>
      </c>
      <c r="B21" s="134">
        <f>IF(ISNUMBER(VALUE(SUBSTITUTE(実質収支比率等に係る経年分析!F$49,"▲","-"))),ROUND(VALUE(SUBSTITUTE(実質収支比率等に係る経年分析!F$49,"▲","-")),2),NA())</f>
        <v>8.16</v>
      </c>
      <c r="C21" s="134">
        <f>IF(ISNUMBER(VALUE(SUBSTITUTE(実質収支比率等に係る経年分析!G$49,"▲","-"))),ROUND(VALUE(SUBSTITUTE(実質収支比率等に係る経年分析!G$49,"▲","-")),2),NA())</f>
        <v>6.46</v>
      </c>
      <c r="D21" s="134">
        <f>IF(ISNUMBER(VALUE(SUBSTITUTE(実質収支比率等に係る経年分析!H$49,"▲","-"))),ROUND(VALUE(SUBSTITUTE(実質収支比率等に係る経年分析!H$49,"▲","-")),2),NA())</f>
        <v>2.21</v>
      </c>
      <c r="E21" s="134">
        <f>IF(ISNUMBER(VALUE(SUBSTITUTE(実質収支比率等に係る経年分析!I$49,"▲","-"))),ROUND(VALUE(SUBSTITUTE(実質収支比率等に係る経年分析!I$49,"▲","-")),2),NA())</f>
        <v>6.18</v>
      </c>
      <c r="F21" s="134">
        <f>IF(ISNUMBER(VALUE(SUBSTITUTE(実質収支比率等に係る経年分析!J$49,"▲","-"))),ROUND(VALUE(SUBSTITUTE(実質収支比率等に係る経年分析!J$49,"▲","-")),2),NA())</f>
        <v>3.79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市営分譲住宅特別会計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1.1599999999999999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2.0699999999999998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14.98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1253</v>
      </c>
      <c r="E42" s="136"/>
      <c r="F42" s="136"/>
      <c r="G42" s="136">
        <f>'実質公債費比率（分子）の構造'!L$52</f>
        <v>1528</v>
      </c>
      <c r="H42" s="136"/>
      <c r="I42" s="136"/>
      <c r="J42" s="136">
        <f>'実質公債費比率（分子）の構造'!M$52</f>
        <v>1594</v>
      </c>
      <c r="K42" s="136"/>
      <c r="L42" s="136"/>
      <c r="M42" s="136">
        <f>'実質公債費比率（分子）の構造'!N$52</f>
        <v>1680</v>
      </c>
      <c r="N42" s="136"/>
      <c r="O42" s="136"/>
      <c r="P42" s="136">
        <f>'実質公債費比率（分子）の構造'!O$52</f>
        <v>1889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124</v>
      </c>
      <c r="C44" s="136"/>
      <c r="D44" s="136"/>
      <c r="E44" s="136">
        <f>'実質公債費比率（分子）の構造'!L$50</f>
        <v>124</v>
      </c>
      <c r="F44" s="136"/>
      <c r="G44" s="136"/>
      <c r="H44" s="136">
        <f>'実質公債費比率（分子）の構造'!M$50</f>
        <v>365</v>
      </c>
      <c r="I44" s="136"/>
      <c r="J44" s="136"/>
      <c r="K44" s="136">
        <f>'実質公債費比率（分子）の構造'!N$50</f>
        <v>56</v>
      </c>
      <c r="L44" s="136"/>
      <c r="M44" s="136"/>
      <c r="N44" s="136">
        <f>'実質公債費比率（分子）の構造'!O$50</f>
        <v>56</v>
      </c>
      <c r="O44" s="136"/>
      <c r="P44" s="136"/>
    </row>
    <row r="45" spans="1:16" x14ac:dyDescent="0.15">
      <c r="A45" s="136" t="s">
        <v>54</v>
      </c>
      <c r="B45" s="136">
        <f>'実質公債費比率（分子）の構造'!K$49</f>
        <v>533</v>
      </c>
      <c r="C45" s="136"/>
      <c r="D45" s="136"/>
      <c r="E45" s="136">
        <f>'実質公債費比率（分子）の構造'!L$49</f>
        <v>556</v>
      </c>
      <c r="F45" s="136"/>
      <c r="G45" s="136"/>
      <c r="H45" s="136">
        <f>'実質公債費比率（分子）の構造'!M$49</f>
        <v>527</v>
      </c>
      <c r="I45" s="136"/>
      <c r="J45" s="136"/>
      <c r="K45" s="136">
        <f>'実質公債費比率（分子）の構造'!N$49</f>
        <v>581</v>
      </c>
      <c r="L45" s="136"/>
      <c r="M45" s="136"/>
      <c r="N45" s="136">
        <f>'実質公債費比率（分子）の構造'!O$49</f>
        <v>532</v>
      </c>
      <c r="O45" s="136"/>
      <c r="P45" s="136"/>
    </row>
    <row r="46" spans="1:16" x14ac:dyDescent="0.15">
      <c r="A46" s="136" t="s">
        <v>55</v>
      </c>
      <c r="B46" s="136">
        <f>'実質公債費比率（分子）の構造'!K$48</f>
        <v>530</v>
      </c>
      <c r="C46" s="136"/>
      <c r="D46" s="136"/>
      <c r="E46" s="136">
        <f>'実質公債費比率（分子）の構造'!L$48</f>
        <v>539</v>
      </c>
      <c r="F46" s="136"/>
      <c r="G46" s="136"/>
      <c r="H46" s="136">
        <f>'実質公債費比率（分子）の構造'!M$48</f>
        <v>498</v>
      </c>
      <c r="I46" s="136"/>
      <c r="J46" s="136"/>
      <c r="K46" s="136">
        <f>'実質公債費比率（分子）の構造'!N$48</f>
        <v>527</v>
      </c>
      <c r="L46" s="136"/>
      <c r="M46" s="136"/>
      <c r="N46" s="136">
        <f>'実質公債費比率（分子）の構造'!O$48</f>
        <v>537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1304</v>
      </c>
      <c r="C49" s="136"/>
      <c r="D49" s="136"/>
      <c r="E49" s="136">
        <f>'実質公債費比率（分子）の構造'!L$45</f>
        <v>1336</v>
      </c>
      <c r="F49" s="136"/>
      <c r="G49" s="136"/>
      <c r="H49" s="136">
        <f>'実質公債費比率（分子）の構造'!M$45</f>
        <v>1304</v>
      </c>
      <c r="I49" s="136"/>
      <c r="J49" s="136"/>
      <c r="K49" s="136">
        <f>'実質公債費比率（分子）の構造'!N$45</f>
        <v>1370</v>
      </c>
      <c r="L49" s="136"/>
      <c r="M49" s="136"/>
      <c r="N49" s="136">
        <f>'実質公債費比率（分子）の構造'!O$45</f>
        <v>1485</v>
      </c>
      <c r="O49" s="136"/>
      <c r="P49" s="136"/>
    </row>
    <row r="50" spans="1:16" x14ac:dyDescent="0.15">
      <c r="A50" s="136" t="s">
        <v>59</v>
      </c>
      <c r="B50" s="136" t="e">
        <f>NA()</f>
        <v>#N/A</v>
      </c>
      <c r="C50" s="136">
        <f>IF(ISNUMBER('実質公債費比率（分子）の構造'!K$53),'実質公債費比率（分子）の構造'!K$53,NA())</f>
        <v>1238</v>
      </c>
      <c r="D50" s="136" t="e">
        <f>NA()</f>
        <v>#N/A</v>
      </c>
      <c r="E50" s="136" t="e">
        <f>NA()</f>
        <v>#N/A</v>
      </c>
      <c r="F50" s="136">
        <f>IF(ISNUMBER('実質公債費比率（分子）の構造'!L$53),'実質公債費比率（分子）の構造'!L$53,NA())</f>
        <v>1027</v>
      </c>
      <c r="G50" s="136" t="e">
        <f>NA()</f>
        <v>#N/A</v>
      </c>
      <c r="H50" s="136" t="e">
        <f>NA()</f>
        <v>#N/A</v>
      </c>
      <c r="I50" s="136">
        <f>IF(ISNUMBER('実質公債費比率（分子）の構造'!M$53),'実質公債費比率（分子）の構造'!M$53,NA())</f>
        <v>1100</v>
      </c>
      <c r="J50" s="136" t="e">
        <f>NA()</f>
        <v>#N/A</v>
      </c>
      <c r="K50" s="136" t="e">
        <f>NA()</f>
        <v>#N/A</v>
      </c>
      <c r="L50" s="136">
        <f>IF(ISNUMBER('実質公債費比率（分子）の構造'!N$53),'実質公債費比率（分子）の構造'!N$53,NA())</f>
        <v>854</v>
      </c>
      <c r="M50" s="136" t="e">
        <f>NA()</f>
        <v>#N/A</v>
      </c>
      <c r="N50" s="136" t="e">
        <f>NA()</f>
        <v>#N/A</v>
      </c>
      <c r="O50" s="136">
        <f>IF(ISNUMBER('実質公債費比率（分子）の構造'!O$53),'実質公債費比率（分子）の構造'!O$53,NA())</f>
        <v>721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17559</v>
      </c>
      <c r="E56" s="135"/>
      <c r="F56" s="135"/>
      <c r="G56" s="135">
        <f>'将来負担比率（分子）の構造'!J$51</f>
        <v>18871</v>
      </c>
      <c r="H56" s="135"/>
      <c r="I56" s="135"/>
      <c r="J56" s="135">
        <f>'将来負担比率（分子）の構造'!K$51</f>
        <v>18614</v>
      </c>
      <c r="K56" s="135"/>
      <c r="L56" s="135"/>
      <c r="M56" s="135">
        <f>'将来負担比率（分子）の構造'!L$51</f>
        <v>20047</v>
      </c>
      <c r="N56" s="135"/>
      <c r="O56" s="135"/>
      <c r="P56" s="135">
        <f>'将来負担比率（分子）の構造'!M$51</f>
        <v>21013</v>
      </c>
    </row>
    <row r="57" spans="1:16" x14ac:dyDescent="0.15">
      <c r="A57" s="135" t="s">
        <v>35</v>
      </c>
      <c r="B57" s="135"/>
      <c r="C57" s="135"/>
      <c r="D57" s="135">
        <f>'将来負担比率（分子）の構造'!I$50</f>
        <v>259</v>
      </c>
      <c r="E57" s="135"/>
      <c r="F57" s="135"/>
      <c r="G57" s="135">
        <f>'将来負担比率（分子）の構造'!J$50</f>
        <v>3760</v>
      </c>
      <c r="H57" s="135"/>
      <c r="I57" s="135"/>
      <c r="J57" s="135">
        <f>'将来負担比率（分子）の構造'!K$50</f>
        <v>4111</v>
      </c>
      <c r="K57" s="135"/>
      <c r="L57" s="135"/>
      <c r="M57" s="135">
        <f>'将来負担比率（分子）の構造'!L$50</f>
        <v>4328</v>
      </c>
      <c r="N57" s="135"/>
      <c r="O57" s="135"/>
      <c r="P57" s="135">
        <f>'将来負担比率（分子）の構造'!M$50</f>
        <v>4348</v>
      </c>
    </row>
    <row r="58" spans="1:16" x14ac:dyDescent="0.15">
      <c r="A58" s="135" t="s">
        <v>34</v>
      </c>
      <c r="B58" s="135"/>
      <c r="C58" s="135"/>
      <c r="D58" s="135">
        <f>'将来負担比率（分子）の構造'!I$49</f>
        <v>4062</v>
      </c>
      <c r="E58" s="135"/>
      <c r="F58" s="135"/>
      <c r="G58" s="135">
        <f>'将来負担比率（分子）の構造'!J$49</f>
        <v>4805</v>
      </c>
      <c r="H58" s="135"/>
      <c r="I58" s="135"/>
      <c r="J58" s="135">
        <f>'将来負担比率（分子）の構造'!K$49</f>
        <v>6312</v>
      </c>
      <c r="K58" s="135"/>
      <c r="L58" s="135"/>
      <c r="M58" s="135">
        <f>'将来負担比率（分子）の構造'!L$49</f>
        <v>7137</v>
      </c>
      <c r="N58" s="135"/>
      <c r="O58" s="135"/>
      <c r="P58" s="135">
        <f>'将来負担比率（分子）の構造'!M$49</f>
        <v>7659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7</v>
      </c>
      <c r="C61" s="135"/>
      <c r="D61" s="135"/>
      <c r="E61" s="135">
        <f>'将来負担比率（分子）の構造'!J$46</f>
        <v>5</v>
      </c>
      <c r="F61" s="135"/>
      <c r="G61" s="135"/>
      <c r="H61" s="135">
        <f>'将来負担比率（分子）の構造'!K$46</f>
        <v>3</v>
      </c>
      <c r="I61" s="135"/>
      <c r="J61" s="135"/>
      <c r="K61" s="135">
        <f>'将来負担比率（分子）の構造'!L$46</f>
        <v>9</v>
      </c>
      <c r="L61" s="135"/>
      <c r="M61" s="135"/>
      <c r="N61" s="135">
        <f>'将来負担比率（分子）の構造'!M$46</f>
        <v>4</v>
      </c>
      <c r="O61" s="135"/>
      <c r="P61" s="135"/>
    </row>
    <row r="62" spans="1:16" x14ac:dyDescent="0.15">
      <c r="A62" s="135" t="s">
        <v>29</v>
      </c>
      <c r="B62" s="135">
        <f>'将来負担比率（分子）の構造'!I$45</f>
        <v>2315</v>
      </c>
      <c r="C62" s="135"/>
      <c r="D62" s="135"/>
      <c r="E62" s="135">
        <f>'将来負担比率（分子）の構造'!J$45</f>
        <v>2182</v>
      </c>
      <c r="F62" s="135"/>
      <c r="G62" s="135"/>
      <c r="H62" s="135">
        <f>'将来負担比率（分子）の構造'!K$45</f>
        <v>2108</v>
      </c>
      <c r="I62" s="135"/>
      <c r="J62" s="135"/>
      <c r="K62" s="135">
        <f>'将来負担比率（分子）の構造'!L$45</f>
        <v>1988</v>
      </c>
      <c r="L62" s="135"/>
      <c r="M62" s="135"/>
      <c r="N62" s="135">
        <f>'将来負担比率（分子）の構造'!M$45</f>
        <v>1765</v>
      </c>
      <c r="O62" s="135"/>
      <c r="P62" s="135"/>
    </row>
    <row r="63" spans="1:16" x14ac:dyDescent="0.15">
      <c r="A63" s="135" t="s">
        <v>28</v>
      </c>
      <c r="B63" s="135">
        <f>'将来負担比率（分子）の構造'!I$44</f>
        <v>8112</v>
      </c>
      <c r="C63" s="135"/>
      <c r="D63" s="135"/>
      <c r="E63" s="135">
        <f>'将来負担比率（分子）の構造'!J$44</f>
        <v>9132</v>
      </c>
      <c r="F63" s="135"/>
      <c r="G63" s="135"/>
      <c r="H63" s="135">
        <f>'将来負担比率（分子）の構造'!K$44</f>
        <v>9539</v>
      </c>
      <c r="I63" s="135"/>
      <c r="J63" s="135"/>
      <c r="K63" s="135">
        <f>'将来負担比率（分子）の構造'!L$44</f>
        <v>8989</v>
      </c>
      <c r="L63" s="135"/>
      <c r="M63" s="135"/>
      <c r="N63" s="135">
        <f>'将来負担比率（分子）の構造'!M$44</f>
        <v>8746</v>
      </c>
      <c r="O63" s="135"/>
      <c r="P63" s="135"/>
    </row>
    <row r="64" spans="1:16" x14ac:dyDescent="0.15">
      <c r="A64" s="135" t="s">
        <v>27</v>
      </c>
      <c r="B64" s="135">
        <f>'将来負担比率（分子）の構造'!I$43</f>
        <v>6796</v>
      </c>
      <c r="C64" s="135"/>
      <c r="D64" s="135"/>
      <c r="E64" s="135">
        <f>'将来負担比率（分子）の構造'!J$43</f>
        <v>6954</v>
      </c>
      <c r="F64" s="135"/>
      <c r="G64" s="135"/>
      <c r="H64" s="135">
        <f>'将来負担比率（分子）の構造'!K$43</f>
        <v>7069</v>
      </c>
      <c r="I64" s="135"/>
      <c r="J64" s="135"/>
      <c r="K64" s="135">
        <f>'将来負担比率（分子）の構造'!L$43</f>
        <v>6929</v>
      </c>
      <c r="L64" s="135"/>
      <c r="M64" s="135"/>
      <c r="N64" s="135">
        <f>'将来負担比率（分子）の構造'!M$43</f>
        <v>6671</v>
      </c>
      <c r="O64" s="135"/>
      <c r="P64" s="135"/>
    </row>
    <row r="65" spans="1:16" x14ac:dyDescent="0.15">
      <c r="A65" s="135" t="s">
        <v>26</v>
      </c>
      <c r="B65" s="135">
        <f>'将来負担比率（分子）の構造'!I$42</f>
        <v>710</v>
      </c>
      <c r="C65" s="135"/>
      <c r="D65" s="135"/>
      <c r="E65" s="135">
        <f>'将来負担比率（分子）の構造'!J$42</f>
        <v>617</v>
      </c>
      <c r="F65" s="135"/>
      <c r="G65" s="135"/>
      <c r="H65" s="135">
        <f>'将来負担比率（分子）の構造'!K$42</f>
        <v>281</v>
      </c>
      <c r="I65" s="135"/>
      <c r="J65" s="135"/>
      <c r="K65" s="135">
        <f>'将来負担比率（分子）の構造'!L$42</f>
        <v>236</v>
      </c>
      <c r="L65" s="135"/>
      <c r="M65" s="135"/>
      <c r="N65" s="135">
        <f>'将来負担比率（分子）の構造'!M$42</f>
        <v>190</v>
      </c>
      <c r="O65" s="135"/>
      <c r="P65" s="135"/>
    </row>
    <row r="66" spans="1:16" x14ac:dyDescent="0.15">
      <c r="A66" s="135" t="s">
        <v>25</v>
      </c>
      <c r="B66" s="135">
        <f>'将来負担比率（分子）の構造'!I$41</f>
        <v>13944</v>
      </c>
      <c r="C66" s="135"/>
      <c r="D66" s="135"/>
      <c r="E66" s="135">
        <f>'将来負担比率（分子）の構造'!J$41</f>
        <v>14595</v>
      </c>
      <c r="F66" s="135"/>
      <c r="G66" s="135"/>
      <c r="H66" s="135">
        <f>'将来負担比率（分子）の構造'!K$41</f>
        <v>15729</v>
      </c>
      <c r="I66" s="135"/>
      <c r="J66" s="135"/>
      <c r="K66" s="135">
        <f>'将来負担比率（分子）の構造'!L$41</f>
        <v>16835</v>
      </c>
      <c r="L66" s="135"/>
      <c r="M66" s="135"/>
      <c r="N66" s="135">
        <f>'将来負担比率（分子）の構造'!M$41</f>
        <v>20065</v>
      </c>
      <c r="O66" s="135"/>
      <c r="P66" s="135"/>
    </row>
    <row r="67" spans="1:16" x14ac:dyDescent="0.15">
      <c r="A67" s="135" t="s">
        <v>63</v>
      </c>
      <c r="B67" s="135" t="e">
        <f>NA()</f>
        <v>#N/A</v>
      </c>
      <c r="C67" s="135">
        <f>IF(ISNUMBER('将来負担比率（分子）の構造'!I$52), IF('将来負担比率（分子）の構造'!I$52 &lt; 0, 0, '将来負担比率（分子）の構造'!I$52), NA())</f>
        <v>10004</v>
      </c>
      <c r="D67" s="135" t="e">
        <f>NA()</f>
        <v>#N/A</v>
      </c>
      <c r="E67" s="135" t="e">
        <f>NA()</f>
        <v>#N/A</v>
      </c>
      <c r="F67" s="135">
        <f>IF(ISNUMBER('将来負担比率（分子）の構造'!J$52), IF('将来負担比率（分子）の構造'!J$52 &lt; 0, 0, '将来負担比率（分子）の構造'!J$52), NA())</f>
        <v>6049</v>
      </c>
      <c r="G67" s="135" t="e">
        <f>NA()</f>
        <v>#N/A</v>
      </c>
      <c r="H67" s="135" t="e">
        <f>NA()</f>
        <v>#N/A</v>
      </c>
      <c r="I67" s="135">
        <f>IF(ISNUMBER('将来負担比率（分子）の構造'!K$52), IF('将来負担比率（分子）の構造'!K$52 &lt; 0, 0, '将来負担比率（分子）の構造'!K$52), NA())</f>
        <v>5691</v>
      </c>
      <c r="J67" s="135" t="e">
        <f>NA()</f>
        <v>#N/A</v>
      </c>
      <c r="K67" s="135" t="e">
        <f>NA()</f>
        <v>#N/A</v>
      </c>
      <c r="L67" s="135">
        <f>IF(ISNUMBER('将来負担比率（分子）の構造'!L$52), IF('将来負担比率（分子）の構造'!L$52 &lt; 0, 0, '将来負担比率（分子）の構造'!L$52), NA())</f>
        <v>3476</v>
      </c>
      <c r="M67" s="135" t="e">
        <f>NA()</f>
        <v>#N/A</v>
      </c>
      <c r="N67" s="135" t="e">
        <f>NA()</f>
        <v>#N/A</v>
      </c>
      <c r="O67" s="135">
        <f>IF(ISNUMBER('将来負担比率（分子）の構造'!M$52), IF('将来負担比率（分子）の構造'!M$52 &lt; 0, 0, '将来負担比率（分子）の構造'!M$52), NA())</f>
        <v>4421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7636507</v>
      </c>
      <c r="S5" s="639"/>
      <c r="T5" s="639"/>
      <c r="U5" s="639"/>
      <c r="V5" s="639"/>
      <c r="W5" s="639"/>
      <c r="X5" s="639"/>
      <c r="Y5" s="686"/>
      <c r="Z5" s="699">
        <v>34.5</v>
      </c>
      <c r="AA5" s="699"/>
      <c r="AB5" s="699"/>
      <c r="AC5" s="699"/>
      <c r="AD5" s="700">
        <v>7273771</v>
      </c>
      <c r="AE5" s="700"/>
      <c r="AF5" s="700"/>
      <c r="AG5" s="700"/>
      <c r="AH5" s="700"/>
      <c r="AI5" s="700"/>
      <c r="AJ5" s="700"/>
      <c r="AK5" s="700"/>
      <c r="AL5" s="687">
        <v>68.2</v>
      </c>
      <c r="AM5" s="656"/>
      <c r="AN5" s="656"/>
      <c r="AO5" s="688"/>
      <c r="AP5" s="675" t="s">
        <v>207</v>
      </c>
      <c r="AQ5" s="676"/>
      <c r="AR5" s="676"/>
      <c r="AS5" s="676"/>
      <c r="AT5" s="676"/>
      <c r="AU5" s="676"/>
      <c r="AV5" s="676"/>
      <c r="AW5" s="676"/>
      <c r="AX5" s="676"/>
      <c r="AY5" s="676"/>
      <c r="AZ5" s="676"/>
      <c r="BA5" s="676"/>
      <c r="BB5" s="676"/>
      <c r="BC5" s="676"/>
      <c r="BD5" s="676"/>
      <c r="BE5" s="676"/>
      <c r="BF5" s="677"/>
      <c r="BG5" s="588">
        <v>7273771</v>
      </c>
      <c r="BH5" s="589"/>
      <c r="BI5" s="589"/>
      <c r="BJ5" s="589"/>
      <c r="BK5" s="589"/>
      <c r="BL5" s="589"/>
      <c r="BM5" s="589"/>
      <c r="BN5" s="590"/>
      <c r="BO5" s="641">
        <v>95.2</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242435</v>
      </c>
      <c r="S6" s="589"/>
      <c r="T6" s="589"/>
      <c r="U6" s="589"/>
      <c r="V6" s="589"/>
      <c r="W6" s="589"/>
      <c r="X6" s="589"/>
      <c r="Y6" s="590"/>
      <c r="Z6" s="641">
        <v>1.1000000000000001</v>
      </c>
      <c r="AA6" s="641"/>
      <c r="AB6" s="641"/>
      <c r="AC6" s="641"/>
      <c r="AD6" s="642">
        <v>242435</v>
      </c>
      <c r="AE6" s="642"/>
      <c r="AF6" s="642"/>
      <c r="AG6" s="642"/>
      <c r="AH6" s="642"/>
      <c r="AI6" s="642"/>
      <c r="AJ6" s="642"/>
      <c r="AK6" s="642"/>
      <c r="AL6" s="611">
        <v>2.2999999999999998</v>
      </c>
      <c r="AM6" s="643"/>
      <c r="AN6" s="643"/>
      <c r="AO6" s="644"/>
      <c r="AP6" s="585" t="s">
        <v>213</v>
      </c>
      <c r="AQ6" s="586"/>
      <c r="AR6" s="586"/>
      <c r="AS6" s="586"/>
      <c r="AT6" s="586"/>
      <c r="AU6" s="586"/>
      <c r="AV6" s="586"/>
      <c r="AW6" s="586"/>
      <c r="AX6" s="586"/>
      <c r="AY6" s="586"/>
      <c r="AZ6" s="586"/>
      <c r="BA6" s="586"/>
      <c r="BB6" s="586"/>
      <c r="BC6" s="586"/>
      <c r="BD6" s="586"/>
      <c r="BE6" s="586"/>
      <c r="BF6" s="587"/>
      <c r="BG6" s="588">
        <v>7273771</v>
      </c>
      <c r="BH6" s="589"/>
      <c r="BI6" s="589"/>
      <c r="BJ6" s="589"/>
      <c r="BK6" s="589"/>
      <c r="BL6" s="589"/>
      <c r="BM6" s="589"/>
      <c r="BN6" s="590"/>
      <c r="BO6" s="641">
        <v>95.2</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149716</v>
      </c>
      <c r="CS6" s="589"/>
      <c r="CT6" s="589"/>
      <c r="CU6" s="589"/>
      <c r="CV6" s="589"/>
      <c r="CW6" s="589"/>
      <c r="CX6" s="589"/>
      <c r="CY6" s="590"/>
      <c r="CZ6" s="641">
        <v>0.7</v>
      </c>
      <c r="DA6" s="641"/>
      <c r="DB6" s="641"/>
      <c r="DC6" s="641"/>
      <c r="DD6" s="594" t="s">
        <v>208</v>
      </c>
      <c r="DE6" s="589"/>
      <c r="DF6" s="589"/>
      <c r="DG6" s="589"/>
      <c r="DH6" s="589"/>
      <c r="DI6" s="589"/>
      <c r="DJ6" s="589"/>
      <c r="DK6" s="589"/>
      <c r="DL6" s="589"/>
      <c r="DM6" s="589"/>
      <c r="DN6" s="589"/>
      <c r="DO6" s="589"/>
      <c r="DP6" s="590"/>
      <c r="DQ6" s="594">
        <v>149716</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10228</v>
      </c>
      <c r="S7" s="589"/>
      <c r="T7" s="589"/>
      <c r="U7" s="589"/>
      <c r="V7" s="589"/>
      <c r="W7" s="589"/>
      <c r="X7" s="589"/>
      <c r="Y7" s="590"/>
      <c r="Z7" s="641">
        <v>0</v>
      </c>
      <c r="AA7" s="641"/>
      <c r="AB7" s="641"/>
      <c r="AC7" s="641"/>
      <c r="AD7" s="642">
        <v>10228</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3810953</v>
      </c>
      <c r="BH7" s="589"/>
      <c r="BI7" s="589"/>
      <c r="BJ7" s="589"/>
      <c r="BK7" s="589"/>
      <c r="BL7" s="589"/>
      <c r="BM7" s="589"/>
      <c r="BN7" s="590"/>
      <c r="BO7" s="641">
        <v>49.9</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2388201</v>
      </c>
      <c r="CS7" s="589"/>
      <c r="CT7" s="589"/>
      <c r="CU7" s="589"/>
      <c r="CV7" s="589"/>
      <c r="CW7" s="589"/>
      <c r="CX7" s="589"/>
      <c r="CY7" s="590"/>
      <c r="CZ7" s="641">
        <v>11</v>
      </c>
      <c r="DA7" s="641"/>
      <c r="DB7" s="641"/>
      <c r="DC7" s="641"/>
      <c r="DD7" s="594">
        <v>149830</v>
      </c>
      <c r="DE7" s="589"/>
      <c r="DF7" s="589"/>
      <c r="DG7" s="589"/>
      <c r="DH7" s="589"/>
      <c r="DI7" s="589"/>
      <c r="DJ7" s="589"/>
      <c r="DK7" s="589"/>
      <c r="DL7" s="589"/>
      <c r="DM7" s="589"/>
      <c r="DN7" s="589"/>
      <c r="DO7" s="589"/>
      <c r="DP7" s="590"/>
      <c r="DQ7" s="594">
        <v>2201291</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41013</v>
      </c>
      <c r="S8" s="589"/>
      <c r="T8" s="589"/>
      <c r="U8" s="589"/>
      <c r="V8" s="589"/>
      <c r="W8" s="589"/>
      <c r="X8" s="589"/>
      <c r="Y8" s="590"/>
      <c r="Z8" s="641">
        <v>0.2</v>
      </c>
      <c r="AA8" s="641"/>
      <c r="AB8" s="641"/>
      <c r="AC8" s="641"/>
      <c r="AD8" s="642">
        <v>41013</v>
      </c>
      <c r="AE8" s="642"/>
      <c r="AF8" s="642"/>
      <c r="AG8" s="642"/>
      <c r="AH8" s="642"/>
      <c r="AI8" s="642"/>
      <c r="AJ8" s="642"/>
      <c r="AK8" s="642"/>
      <c r="AL8" s="611">
        <v>0.4</v>
      </c>
      <c r="AM8" s="643"/>
      <c r="AN8" s="643"/>
      <c r="AO8" s="644"/>
      <c r="AP8" s="585" t="s">
        <v>219</v>
      </c>
      <c r="AQ8" s="586"/>
      <c r="AR8" s="586"/>
      <c r="AS8" s="586"/>
      <c r="AT8" s="586"/>
      <c r="AU8" s="586"/>
      <c r="AV8" s="586"/>
      <c r="AW8" s="586"/>
      <c r="AX8" s="586"/>
      <c r="AY8" s="586"/>
      <c r="AZ8" s="586"/>
      <c r="BA8" s="586"/>
      <c r="BB8" s="586"/>
      <c r="BC8" s="586"/>
      <c r="BD8" s="586"/>
      <c r="BE8" s="586"/>
      <c r="BF8" s="587"/>
      <c r="BG8" s="588">
        <v>82681</v>
      </c>
      <c r="BH8" s="589"/>
      <c r="BI8" s="589"/>
      <c r="BJ8" s="589"/>
      <c r="BK8" s="589"/>
      <c r="BL8" s="589"/>
      <c r="BM8" s="589"/>
      <c r="BN8" s="590"/>
      <c r="BO8" s="641">
        <v>1.1000000000000001</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5155208</v>
      </c>
      <c r="CS8" s="589"/>
      <c r="CT8" s="589"/>
      <c r="CU8" s="589"/>
      <c r="CV8" s="589"/>
      <c r="CW8" s="589"/>
      <c r="CX8" s="589"/>
      <c r="CY8" s="590"/>
      <c r="CZ8" s="641">
        <v>23.8</v>
      </c>
      <c r="DA8" s="641"/>
      <c r="DB8" s="641"/>
      <c r="DC8" s="641"/>
      <c r="DD8" s="594">
        <v>14010</v>
      </c>
      <c r="DE8" s="589"/>
      <c r="DF8" s="589"/>
      <c r="DG8" s="589"/>
      <c r="DH8" s="589"/>
      <c r="DI8" s="589"/>
      <c r="DJ8" s="589"/>
      <c r="DK8" s="589"/>
      <c r="DL8" s="589"/>
      <c r="DM8" s="589"/>
      <c r="DN8" s="589"/>
      <c r="DO8" s="589"/>
      <c r="DP8" s="590"/>
      <c r="DQ8" s="594">
        <v>2561741</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24372</v>
      </c>
      <c r="S9" s="589"/>
      <c r="T9" s="589"/>
      <c r="U9" s="589"/>
      <c r="V9" s="589"/>
      <c r="W9" s="589"/>
      <c r="X9" s="589"/>
      <c r="Y9" s="590"/>
      <c r="Z9" s="641">
        <v>0.1</v>
      </c>
      <c r="AA9" s="641"/>
      <c r="AB9" s="641"/>
      <c r="AC9" s="641"/>
      <c r="AD9" s="642">
        <v>24372</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2470292</v>
      </c>
      <c r="BH9" s="589"/>
      <c r="BI9" s="589"/>
      <c r="BJ9" s="589"/>
      <c r="BK9" s="589"/>
      <c r="BL9" s="589"/>
      <c r="BM9" s="589"/>
      <c r="BN9" s="590"/>
      <c r="BO9" s="641">
        <v>32.299999999999997</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913689</v>
      </c>
      <c r="CS9" s="589"/>
      <c r="CT9" s="589"/>
      <c r="CU9" s="589"/>
      <c r="CV9" s="589"/>
      <c r="CW9" s="589"/>
      <c r="CX9" s="589"/>
      <c r="CY9" s="590"/>
      <c r="CZ9" s="641">
        <v>4.2</v>
      </c>
      <c r="DA9" s="641"/>
      <c r="DB9" s="641"/>
      <c r="DC9" s="641"/>
      <c r="DD9" s="594">
        <v>13795</v>
      </c>
      <c r="DE9" s="589"/>
      <c r="DF9" s="589"/>
      <c r="DG9" s="589"/>
      <c r="DH9" s="589"/>
      <c r="DI9" s="589"/>
      <c r="DJ9" s="589"/>
      <c r="DK9" s="589"/>
      <c r="DL9" s="589"/>
      <c r="DM9" s="589"/>
      <c r="DN9" s="589"/>
      <c r="DO9" s="589"/>
      <c r="DP9" s="590"/>
      <c r="DQ9" s="594">
        <v>862711</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464640</v>
      </c>
      <c r="S10" s="589"/>
      <c r="T10" s="589"/>
      <c r="U10" s="589"/>
      <c r="V10" s="589"/>
      <c r="W10" s="589"/>
      <c r="X10" s="589"/>
      <c r="Y10" s="590"/>
      <c r="Z10" s="641">
        <v>2.1</v>
      </c>
      <c r="AA10" s="641"/>
      <c r="AB10" s="641"/>
      <c r="AC10" s="641"/>
      <c r="AD10" s="642">
        <v>464640</v>
      </c>
      <c r="AE10" s="642"/>
      <c r="AF10" s="642"/>
      <c r="AG10" s="642"/>
      <c r="AH10" s="642"/>
      <c r="AI10" s="642"/>
      <c r="AJ10" s="642"/>
      <c r="AK10" s="642"/>
      <c r="AL10" s="611">
        <v>4.4000000000000004</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122777</v>
      </c>
      <c r="BH10" s="589"/>
      <c r="BI10" s="589"/>
      <c r="BJ10" s="589"/>
      <c r="BK10" s="589"/>
      <c r="BL10" s="589"/>
      <c r="BM10" s="589"/>
      <c r="BN10" s="590"/>
      <c r="BO10" s="641">
        <v>1.6</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t="s">
        <v>111</v>
      </c>
      <c r="CS10" s="589"/>
      <c r="CT10" s="589"/>
      <c r="CU10" s="589"/>
      <c r="CV10" s="589"/>
      <c r="CW10" s="589"/>
      <c r="CX10" s="589"/>
      <c r="CY10" s="590"/>
      <c r="CZ10" s="641" t="s">
        <v>111</v>
      </c>
      <c r="DA10" s="641"/>
      <c r="DB10" s="641"/>
      <c r="DC10" s="641"/>
      <c r="DD10" s="594" t="s">
        <v>111</v>
      </c>
      <c r="DE10" s="589"/>
      <c r="DF10" s="589"/>
      <c r="DG10" s="589"/>
      <c r="DH10" s="589"/>
      <c r="DI10" s="589"/>
      <c r="DJ10" s="589"/>
      <c r="DK10" s="589"/>
      <c r="DL10" s="589"/>
      <c r="DM10" s="589"/>
      <c r="DN10" s="589"/>
      <c r="DO10" s="589"/>
      <c r="DP10" s="590"/>
      <c r="DQ10" s="594" t="s">
        <v>111</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113337</v>
      </c>
      <c r="S11" s="589"/>
      <c r="T11" s="589"/>
      <c r="U11" s="589"/>
      <c r="V11" s="589"/>
      <c r="W11" s="589"/>
      <c r="X11" s="589"/>
      <c r="Y11" s="590"/>
      <c r="Z11" s="641">
        <v>0.5</v>
      </c>
      <c r="AA11" s="641"/>
      <c r="AB11" s="641"/>
      <c r="AC11" s="641"/>
      <c r="AD11" s="642">
        <v>113337</v>
      </c>
      <c r="AE11" s="642"/>
      <c r="AF11" s="642"/>
      <c r="AG11" s="642"/>
      <c r="AH11" s="642"/>
      <c r="AI11" s="642"/>
      <c r="AJ11" s="642"/>
      <c r="AK11" s="642"/>
      <c r="AL11" s="611">
        <v>1.1000000000000001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1135203</v>
      </c>
      <c r="BH11" s="589"/>
      <c r="BI11" s="589"/>
      <c r="BJ11" s="589"/>
      <c r="BK11" s="589"/>
      <c r="BL11" s="589"/>
      <c r="BM11" s="589"/>
      <c r="BN11" s="590"/>
      <c r="BO11" s="641">
        <v>14.9</v>
      </c>
      <c r="BP11" s="641"/>
      <c r="BQ11" s="641"/>
      <c r="BR11" s="641"/>
      <c r="BS11" s="594" t="s">
        <v>111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325486</v>
      </c>
      <c r="CS11" s="589"/>
      <c r="CT11" s="589"/>
      <c r="CU11" s="589"/>
      <c r="CV11" s="589"/>
      <c r="CW11" s="589"/>
      <c r="CX11" s="589"/>
      <c r="CY11" s="590"/>
      <c r="CZ11" s="641">
        <v>1.5</v>
      </c>
      <c r="DA11" s="641"/>
      <c r="DB11" s="641"/>
      <c r="DC11" s="641"/>
      <c r="DD11" s="594">
        <v>23760</v>
      </c>
      <c r="DE11" s="589"/>
      <c r="DF11" s="589"/>
      <c r="DG11" s="589"/>
      <c r="DH11" s="589"/>
      <c r="DI11" s="589"/>
      <c r="DJ11" s="589"/>
      <c r="DK11" s="589"/>
      <c r="DL11" s="589"/>
      <c r="DM11" s="589"/>
      <c r="DN11" s="589"/>
      <c r="DO11" s="589"/>
      <c r="DP11" s="590"/>
      <c r="DQ11" s="594">
        <v>249318</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3037866</v>
      </c>
      <c r="BH12" s="589"/>
      <c r="BI12" s="589"/>
      <c r="BJ12" s="589"/>
      <c r="BK12" s="589"/>
      <c r="BL12" s="589"/>
      <c r="BM12" s="589"/>
      <c r="BN12" s="590"/>
      <c r="BO12" s="641">
        <v>39.799999999999997</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103172</v>
      </c>
      <c r="CS12" s="589"/>
      <c r="CT12" s="589"/>
      <c r="CU12" s="589"/>
      <c r="CV12" s="589"/>
      <c r="CW12" s="589"/>
      <c r="CX12" s="589"/>
      <c r="CY12" s="590"/>
      <c r="CZ12" s="641">
        <v>0.5</v>
      </c>
      <c r="DA12" s="641"/>
      <c r="DB12" s="641"/>
      <c r="DC12" s="641"/>
      <c r="DD12" s="594" t="s">
        <v>111</v>
      </c>
      <c r="DE12" s="589"/>
      <c r="DF12" s="589"/>
      <c r="DG12" s="589"/>
      <c r="DH12" s="589"/>
      <c r="DI12" s="589"/>
      <c r="DJ12" s="589"/>
      <c r="DK12" s="589"/>
      <c r="DL12" s="589"/>
      <c r="DM12" s="589"/>
      <c r="DN12" s="589"/>
      <c r="DO12" s="589"/>
      <c r="DP12" s="590"/>
      <c r="DQ12" s="594">
        <v>88596</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27461</v>
      </c>
      <c r="S13" s="589"/>
      <c r="T13" s="589"/>
      <c r="U13" s="589"/>
      <c r="V13" s="589"/>
      <c r="W13" s="589"/>
      <c r="X13" s="589"/>
      <c r="Y13" s="590"/>
      <c r="Z13" s="641">
        <v>0.1</v>
      </c>
      <c r="AA13" s="641"/>
      <c r="AB13" s="641"/>
      <c r="AC13" s="641"/>
      <c r="AD13" s="642">
        <v>27461</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3025615</v>
      </c>
      <c r="BH13" s="589"/>
      <c r="BI13" s="589"/>
      <c r="BJ13" s="589"/>
      <c r="BK13" s="589"/>
      <c r="BL13" s="589"/>
      <c r="BM13" s="589"/>
      <c r="BN13" s="590"/>
      <c r="BO13" s="641">
        <v>39.6</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3163230</v>
      </c>
      <c r="CS13" s="589"/>
      <c r="CT13" s="589"/>
      <c r="CU13" s="589"/>
      <c r="CV13" s="589"/>
      <c r="CW13" s="589"/>
      <c r="CX13" s="589"/>
      <c r="CY13" s="590"/>
      <c r="CZ13" s="641">
        <v>14.6</v>
      </c>
      <c r="DA13" s="641"/>
      <c r="DB13" s="641"/>
      <c r="DC13" s="641"/>
      <c r="DD13" s="594">
        <v>1360753</v>
      </c>
      <c r="DE13" s="589"/>
      <c r="DF13" s="589"/>
      <c r="DG13" s="589"/>
      <c r="DH13" s="589"/>
      <c r="DI13" s="589"/>
      <c r="DJ13" s="589"/>
      <c r="DK13" s="589"/>
      <c r="DL13" s="589"/>
      <c r="DM13" s="589"/>
      <c r="DN13" s="589"/>
      <c r="DO13" s="589"/>
      <c r="DP13" s="590"/>
      <c r="DQ13" s="594">
        <v>1848255</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94829</v>
      </c>
      <c r="BH14" s="589"/>
      <c r="BI14" s="589"/>
      <c r="BJ14" s="589"/>
      <c r="BK14" s="589"/>
      <c r="BL14" s="589"/>
      <c r="BM14" s="589"/>
      <c r="BN14" s="590"/>
      <c r="BO14" s="641">
        <v>1.2</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849368</v>
      </c>
      <c r="CS14" s="589"/>
      <c r="CT14" s="589"/>
      <c r="CU14" s="589"/>
      <c r="CV14" s="589"/>
      <c r="CW14" s="589"/>
      <c r="CX14" s="589"/>
      <c r="CY14" s="590"/>
      <c r="CZ14" s="641">
        <v>3.9</v>
      </c>
      <c r="DA14" s="641"/>
      <c r="DB14" s="641"/>
      <c r="DC14" s="641"/>
      <c r="DD14" s="594">
        <v>51817</v>
      </c>
      <c r="DE14" s="589"/>
      <c r="DF14" s="589"/>
      <c r="DG14" s="589"/>
      <c r="DH14" s="589"/>
      <c r="DI14" s="589"/>
      <c r="DJ14" s="589"/>
      <c r="DK14" s="589"/>
      <c r="DL14" s="589"/>
      <c r="DM14" s="589"/>
      <c r="DN14" s="589"/>
      <c r="DO14" s="589"/>
      <c r="DP14" s="590"/>
      <c r="DQ14" s="594">
        <v>802201</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45805</v>
      </c>
      <c r="S15" s="589"/>
      <c r="T15" s="589"/>
      <c r="U15" s="589"/>
      <c r="V15" s="589"/>
      <c r="W15" s="589"/>
      <c r="X15" s="589"/>
      <c r="Y15" s="590"/>
      <c r="Z15" s="641">
        <v>0.2</v>
      </c>
      <c r="AA15" s="641"/>
      <c r="AB15" s="641"/>
      <c r="AC15" s="641"/>
      <c r="AD15" s="642">
        <v>45805</v>
      </c>
      <c r="AE15" s="642"/>
      <c r="AF15" s="642"/>
      <c r="AG15" s="642"/>
      <c r="AH15" s="642"/>
      <c r="AI15" s="642"/>
      <c r="AJ15" s="642"/>
      <c r="AK15" s="642"/>
      <c r="AL15" s="611">
        <v>0.4</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330123</v>
      </c>
      <c r="BH15" s="589"/>
      <c r="BI15" s="589"/>
      <c r="BJ15" s="589"/>
      <c r="BK15" s="589"/>
      <c r="BL15" s="589"/>
      <c r="BM15" s="589"/>
      <c r="BN15" s="590"/>
      <c r="BO15" s="641">
        <v>4.3</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7082263</v>
      </c>
      <c r="CS15" s="589"/>
      <c r="CT15" s="589"/>
      <c r="CU15" s="589"/>
      <c r="CV15" s="589"/>
      <c r="CW15" s="589"/>
      <c r="CX15" s="589"/>
      <c r="CY15" s="590"/>
      <c r="CZ15" s="641">
        <v>32.700000000000003</v>
      </c>
      <c r="DA15" s="641"/>
      <c r="DB15" s="641"/>
      <c r="DC15" s="641"/>
      <c r="DD15" s="594">
        <v>5096246</v>
      </c>
      <c r="DE15" s="589"/>
      <c r="DF15" s="589"/>
      <c r="DG15" s="589"/>
      <c r="DH15" s="589"/>
      <c r="DI15" s="589"/>
      <c r="DJ15" s="589"/>
      <c r="DK15" s="589"/>
      <c r="DL15" s="589"/>
      <c r="DM15" s="589"/>
      <c r="DN15" s="589"/>
      <c r="DO15" s="589"/>
      <c r="DP15" s="590"/>
      <c r="DQ15" s="594">
        <v>2170808</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2745176</v>
      </c>
      <c r="S16" s="589"/>
      <c r="T16" s="589"/>
      <c r="U16" s="589"/>
      <c r="V16" s="589"/>
      <c r="W16" s="589"/>
      <c r="X16" s="589"/>
      <c r="Y16" s="590"/>
      <c r="Z16" s="641">
        <v>12.4</v>
      </c>
      <c r="AA16" s="641"/>
      <c r="AB16" s="641"/>
      <c r="AC16" s="641"/>
      <c r="AD16" s="642">
        <v>2370301</v>
      </c>
      <c r="AE16" s="642"/>
      <c r="AF16" s="642"/>
      <c r="AG16" s="642"/>
      <c r="AH16" s="642"/>
      <c r="AI16" s="642"/>
      <c r="AJ16" s="642"/>
      <c r="AK16" s="642"/>
      <c r="AL16" s="611">
        <v>22.2</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15241</v>
      </c>
      <c r="CS16" s="589"/>
      <c r="CT16" s="589"/>
      <c r="CU16" s="589"/>
      <c r="CV16" s="589"/>
      <c r="CW16" s="589"/>
      <c r="CX16" s="589"/>
      <c r="CY16" s="590"/>
      <c r="CZ16" s="641">
        <v>0.1</v>
      </c>
      <c r="DA16" s="641"/>
      <c r="DB16" s="641"/>
      <c r="DC16" s="641"/>
      <c r="DD16" s="594" t="s">
        <v>111</v>
      </c>
      <c r="DE16" s="589"/>
      <c r="DF16" s="589"/>
      <c r="DG16" s="589"/>
      <c r="DH16" s="589"/>
      <c r="DI16" s="589"/>
      <c r="DJ16" s="589"/>
      <c r="DK16" s="589"/>
      <c r="DL16" s="589"/>
      <c r="DM16" s="589"/>
      <c r="DN16" s="589"/>
      <c r="DO16" s="589"/>
      <c r="DP16" s="590"/>
      <c r="DQ16" s="594">
        <v>15241</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2370301</v>
      </c>
      <c r="S17" s="589"/>
      <c r="T17" s="589"/>
      <c r="U17" s="589"/>
      <c r="V17" s="589"/>
      <c r="W17" s="589"/>
      <c r="X17" s="589"/>
      <c r="Y17" s="590"/>
      <c r="Z17" s="641">
        <v>10.7</v>
      </c>
      <c r="AA17" s="641"/>
      <c r="AB17" s="641"/>
      <c r="AC17" s="641"/>
      <c r="AD17" s="642">
        <v>2370301</v>
      </c>
      <c r="AE17" s="642"/>
      <c r="AF17" s="642"/>
      <c r="AG17" s="642"/>
      <c r="AH17" s="642"/>
      <c r="AI17" s="642"/>
      <c r="AJ17" s="642"/>
      <c r="AK17" s="642"/>
      <c r="AL17" s="611">
        <v>22.2</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1485404</v>
      </c>
      <c r="CS17" s="589"/>
      <c r="CT17" s="589"/>
      <c r="CU17" s="589"/>
      <c r="CV17" s="589"/>
      <c r="CW17" s="589"/>
      <c r="CX17" s="589"/>
      <c r="CY17" s="590"/>
      <c r="CZ17" s="641">
        <v>6.9</v>
      </c>
      <c r="DA17" s="641"/>
      <c r="DB17" s="641"/>
      <c r="DC17" s="641"/>
      <c r="DD17" s="594" t="s">
        <v>111</v>
      </c>
      <c r="DE17" s="589"/>
      <c r="DF17" s="589"/>
      <c r="DG17" s="589"/>
      <c r="DH17" s="589"/>
      <c r="DI17" s="589"/>
      <c r="DJ17" s="589"/>
      <c r="DK17" s="589"/>
      <c r="DL17" s="589"/>
      <c r="DM17" s="589"/>
      <c r="DN17" s="589"/>
      <c r="DO17" s="589"/>
      <c r="DP17" s="590"/>
      <c r="DQ17" s="594">
        <v>1442062</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319253</v>
      </c>
      <c r="S18" s="589"/>
      <c r="T18" s="589"/>
      <c r="U18" s="589"/>
      <c r="V18" s="589"/>
      <c r="W18" s="589"/>
      <c r="X18" s="589"/>
      <c r="Y18" s="590"/>
      <c r="Z18" s="641">
        <v>1.4</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55622</v>
      </c>
      <c r="S19" s="589"/>
      <c r="T19" s="589"/>
      <c r="U19" s="589"/>
      <c r="V19" s="589"/>
      <c r="W19" s="589"/>
      <c r="X19" s="589"/>
      <c r="Y19" s="590"/>
      <c r="Z19" s="641">
        <v>0.3</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362736</v>
      </c>
      <c r="BH19" s="589"/>
      <c r="BI19" s="589"/>
      <c r="BJ19" s="589"/>
      <c r="BK19" s="589"/>
      <c r="BL19" s="589"/>
      <c r="BM19" s="589"/>
      <c r="BN19" s="590"/>
      <c r="BO19" s="641">
        <v>4.8</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11350974</v>
      </c>
      <c r="S20" s="589"/>
      <c r="T20" s="589"/>
      <c r="U20" s="589"/>
      <c r="V20" s="589"/>
      <c r="W20" s="589"/>
      <c r="X20" s="589"/>
      <c r="Y20" s="590"/>
      <c r="Z20" s="641">
        <v>51.3</v>
      </c>
      <c r="AA20" s="641"/>
      <c r="AB20" s="641"/>
      <c r="AC20" s="641"/>
      <c r="AD20" s="642">
        <v>10613363</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362736</v>
      </c>
      <c r="BH20" s="589"/>
      <c r="BI20" s="589"/>
      <c r="BJ20" s="589"/>
      <c r="BK20" s="589"/>
      <c r="BL20" s="589"/>
      <c r="BM20" s="589"/>
      <c r="BN20" s="590"/>
      <c r="BO20" s="641">
        <v>4.8</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21630978</v>
      </c>
      <c r="CS20" s="589"/>
      <c r="CT20" s="589"/>
      <c r="CU20" s="589"/>
      <c r="CV20" s="589"/>
      <c r="CW20" s="589"/>
      <c r="CX20" s="589"/>
      <c r="CY20" s="590"/>
      <c r="CZ20" s="641">
        <v>100</v>
      </c>
      <c r="DA20" s="641"/>
      <c r="DB20" s="641"/>
      <c r="DC20" s="641"/>
      <c r="DD20" s="594">
        <v>6710211</v>
      </c>
      <c r="DE20" s="589"/>
      <c r="DF20" s="589"/>
      <c r="DG20" s="589"/>
      <c r="DH20" s="589"/>
      <c r="DI20" s="589"/>
      <c r="DJ20" s="589"/>
      <c r="DK20" s="589"/>
      <c r="DL20" s="589"/>
      <c r="DM20" s="589"/>
      <c r="DN20" s="589"/>
      <c r="DO20" s="589"/>
      <c r="DP20" s="590"/>
      <c r="DQ20" s="594">
        <v>12391940</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3963</v>
      </c>
      <c r="S21" s="589"/>
      <c r="T21" s="589"/>
      <c r="U21" s="589"/>
      <c r="V21" s="589"/>
      <c r="W21" s="589"/>
      <c r="X21" s="589"/>
      <c r="Y21" s="590"/>
      <c r="Z21" s="641">
        <v>0</v>
      </c>
      <c r="AA21" s="641"/>
      <c r="AB21" s="641"/>
      <c r="AC21" s="641"/>
      <c r="AD21" s="642">
        <v>3963</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25615</v>
      </c>
      <c r="S22" s="589"/>
      <c r="T22" s="589"/>
      <c r="U22" s="589"/>
      <c r="V22" s="589"/>
      <c r="W22" s="589"/>
      <c r="X22" s="589"/>
      <c r="Y22" s="590"/>
      <c r="Z22" s="641">
        <v>0.1</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324804</v>
      </c>
      <c r="S23" s="589"/>
      <c r="T23" s="589"/>
      <c r="U23" s="589"/>
      <c r="V23" s="589"/>
      <c r="W23" s="589"/>
      <c r="X23" s="589"/>
      <c r="Y23" s="590"/>
      <c r="Z23" s="641">
        <v>1.5</v>
      </c>
      <c r="AA23" s="641"/>
      <c r="AB23" s="641"/>
      <c r="AC23" s="641"/>
      <c r="AD23" s="642">
        <v>22121</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362736</v>
      </c>
      <c r="BH23" s="589"/>
      <c r="BI23" s="589"/>
      <c r="BJ23" s="589"/>
      <c r="BK23" s="589"/>
      <c r="BL23" s="589"/>
      <c r="BM23" s="589"/>
      <c r="BN23" s="590"/>
      <c r="BO23" s="641">
        <v>4.8</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26824</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6608831</v>
      </c>
      <c r="CS24" s="639"/>
      <c r="CT24" s="639"/>
      <c r="CU24" s="639"/>
      <c r="CV24" s="639"/>
      <c r="CW24" s="639"/>
      <c r="CX24" s="639"/>
      <c r="CY24" s="686"/>
      <c r="CZ24" s="690">
        <v>30.6</v>
      </c>
      <c r="DA24" s="691"/>
      <c r="DB24" s="691"/>
      <c r="DC24" s="692"/>
      <c r="DD24" s="685">
        <v>4454062</v>
      </c>
      <c r="DE24" s="639"/>
      <c r="DF24" s="639"/>
      <c r="DG24" s="639"/>
      <c r="DH24" s="639"/>
      <c r="DI24" s="639"/>
      <c r="DJ24" s="639"/>
      <c r="DK24" s="686"/>
      <c r="DL24" s="685">
        <v>4425318</v>
      </c>
      <c r="DM24" s="639"/>
      <c r="DN24" s="639"/>
      <c r="DO24" s="639"/>
      <c r="DP24" s="639"/>
      <c r="DQ24" s="639"/>
      <c r="DR24" s="639"/>
      <c r="DS24" s="639"/>
      <c r="DT24" s="639"/>
      <c r="DU24" s="639"/>
      <c r="DV24" s="686"/>
      <c r="DW24" s="687">
        <v>38.799999999999997</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3366250</v>
      </c>
      <c r="S25" s="589"/>
      <c r="T25" s="589"/>
      <c r="U25" s="589"/>
      <c r="V25" s="589"/>
      <c r="W25" s="589"/>
      <c r="X25" s="589"/>
      <c r="Y25" s="590"/>
      <c r="Z25" s="641">
        <v>15.2</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2756264</v>
      </c>
      <c r="CS25" s="607"/>
      <c r="CT25" s="607"/>
      <c r="CU25" s="607"/>
      <c r="CV25" s="607"/>
      <c r="CW25" s="607"/>
      <c r="CX25" s="607"/>
      <c r="CY25" s="608"/>
      <c r="CZ25" s="591">
        <v>12.7</v>
      </c>
      <c r="DA25" s="609"/>
      <c r="DB25" s="609"/>
      <c r="DC25" s="610"/>
      <c r="DD25" s="594">
        <v>2416375</v>
      </c>
      <c r="DE25" s="607"/>
      <c r="DF25" s="607"/>
      <c r="DG25" s="607"/>
      <c r="DH25" s="607"/>
      <c r="DI25" s="607"/>
      <c r="DJ25" s="607"/>
      <c r="DK25" s="608"/>
      <c r="DL25" s="594">
        <v>2387631</v>
      </c>
      <c r="DM25" s="607"/>
      <c r="DN25" s="607"/>
      <c r="DO25" s="607"/>
      <c r="DP25" s="607"/>
      <c r="DQ25" s="607"/>
      <c r="DR25" s="607"/>
      <c r="DS25" s="607"/>
      <c r="DT25" s="607"/>
      <c r="DU25" s="607"/>
      <c r="DV25" s="608"/>
      <c r="DW25" s="611">
        <v>20.9</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1552781</v>
      </c>
      <c r="CS26" s="589"/>
      <c r="CT26" s="589"/>
      <c r="CU26" s="589"/>
      <c r="CV26" s="589"/>
      <c r="CW26" s="589"/>
      <c r="CX26" s="589"/>
      <c r="CY26" s="590"/>
      <c r="CZ26" s="591">
        <v>7.2</v>
      </c>
      <c r="DA26" s="609"/>
      <c r="DB26" s="609"/>
      <c r="DC26" s="610"/>
      <c r="DD26" s="594">
        <v>1263291</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1096728</v>
      </c>
      <c r="S27" s="589"/>
      <c r="T27" s="589"/>
      <c r="U27" s="589"/>
      <c r="V27" s="589"/>
      <c r="W27" s="589"/>
      <c r="X27" s="589"/>
      <c r="Y27" s="590"/>
      <c r="Z27" s="641">
        <v>5</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7636507</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2367163</v>
      </c>
      <c r="CS27" s="607"/>
      <c r="CT27" s="607"/>
      <c r="CU27" s="607"/>
      <c r="CV27" s="607"/>
      <c r="CW27" s="607"/>
      <c r="CX27" s="607"/>
      <c r="CY27" s="608"/>
      <c r="CZ27" s="591">
        <v>10.9</v>
      </c>
      <c r="DA27" s="609"/>
      <c r="DB27" s="609"/>
      <c r="DC27" s="610"/>
      <c r="DD27" s="594">
        <v>595625</v>
      </c>
      <c r="DE27" s="607"/>
      <c r="DF27" s="607"/>
      <c r="DG27" s="607"/>
      <c r="DH27" s="607"/>
      <c r="DI27" s="607"/>
      <c r="DJ27" s="607"/>
      <c r="DK27" s="608"/>
      <c r="DL27" s="594">
        <v>595625</v>
      </c>
      <c r="DM27" s="607"/>
      <c r="DN27" s="607"/>
      <c r="DO27" s="607"/>
      <c r="DP27" s="607"/>
      <c r="DQ27" s="607"/>
      <c r="DR27" s="607"/>
      <c r="DS27" s="607"/>
      <c r="DT27" s="607"/>
      <c r="DU27" s="607"/>
      <c r="DV27" s="608"/>
      <c r="DW27" s="611">
        <v>5.2</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72545</v>
      </c>
      <c r="S28" s="589"/>
      <c r="T28" s="589"/>
      <c r="U28" s="589"/>
      <c r="V28" s="589"/>
      <c r="W28" s="589"/>
      <c r="X28" s="589"/>
      <c r="Y28" s="590"/>
      <c r="Z28" s="641">
        <v>0.3</v>
      </c>
      <c r="AA28" s="641"/>
      <c r="AB28" s="641"/>
      <c r="AC28" s="641"/>
      <c r="AD28" s="642">
        <v>16920</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1485404</v>
      </c>
      <c r="CS28" s="589"/>
      <c r="CT28" s="589"/>
      <c r="CU28" s="589"/>
      <c r="CV28" s="589"/>
      <c r="CW28" s="589"/>
      <c r="CX28" s="589"/>
      <c r="CY28" s="590"/>
      <c r="CZ28" s="591">
        <v>6.9</v>
      </c>
      <c r="DA28" s="609"/>
      <c r="DB28" s="609"/>
      <c r="DC28" s="610"/>
      <c r="DD28" s="594">
        <v>1442062</v>
      </c>
      <c r="DE28" s="589"/>
      <c r="DF28" s="589"/>
      <c r="DG28" s="589"/>
      <c r="DH28" s="589"/>
      <c r="DI28" s="589"/>
      <c r="DJ28" s="589"/>
      <c r="DK28" s="590"/>
      <c r="DL28" s="594">
        <v>1442062</v>
      </c>
      <c r="DM28" s="589"/>
      <c r="DN28" s="589"/>
      <c r="DO28" s="589"/>
      <c r="DP28" s="589"/>
      <c r="DQ28" s="589"/>
      <c r="DR28" s="589"/>
      <c r="DS28" s="589"/>
      <c r="DT28" s="589"/>
      <c r="DU28" s="589"/>
      <c r="DV28" s="590"/>
      <c r="DW28" s="611">
        <v>12.7</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2296</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58</v>
      </c>
      <c r="CG29" s="622"/>
      <c r="CH29" s="622"/>
      <c r="CI29" s="622"/>
      <c r="CJ29" s="622"/>
      <c r="CK29" s="622"/>
      <c r="CL29" s="622"/>
      <c r="CM29" s="622"/>
      <c r="CN29" s="622"/>
      <c r="CO29" s="622"/>
      <c r="CP29" s="622"/>
      <c r="CQ29" s="623"/>
      <c r="CR29" s="588">
        <v>1485404</v>
      </c>
      <c r="CS29" s="607"/>
      <c r="CT29" s="607"/>
      <c r="CU29" s="607"/>
      <c r="CV29" s="607"/>
      <c r="CW29" s="607"/>
      <c r="CX29" s="607"/>
      <c r="CY29" s="608"/>
      <c r="CZ29" s="591">
        <v>6.9</v>
      </c>
      <c r="DA29" s="609"/>
      <c r="DB29" s="609"/>
      <c r="DC29" s="610"/>
      <c r="DD29" s="594">
        <v>1442062</v>
      </c>
      <c r="DE29" s="607"/>
      <c r="DF29" s="607"/>
      <c r="DG29" s="607"/>
      <c r="DH29" s="607"/>
      <c r="DI29" s="607"/>
      <c r="DJ29" s="607"/>
      <c r="DK29" s="608"/>
      <c r="DL29" s="594">
        <v>1442062</v>
      </c>
      <c r="DM29" s="607"/>
      <c r="DN29" s="607"/>
      <c r="DO29" s="607"/>
      <c r="DP29" s="607"/>
      <c r="DQ29" s="607"/>
      <c r="DR29" s="607"/>
      <c r="DS29" s="607"/>
      <c r="DT29" s="607"/>
      <c r="DU29" s="607"/>
      <c r="DV29" s="608"/>
      <c r="DW29" s="611">
        <v>12.7</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258571</v>
      </c>
      <c r="S30" s="589"/>
      <c r="T30" s="589"/>
      <c r="U30" s="589"/>
      <c r="V30" s="589"/>
      <c r="W30" s="589"/>
      <c r="X30" s="589"/>
      <c r="Y30" s="590"/>
      <c r="Z30" s="641">
        <v>1.2</v>
      </c>
      <c r="AA30" s="641"/>
      <c r="AB30" s="641"/>
      <c r="AC30" s="641"/>
      <c r="AD30" s="642" t="s">
        <v>111</v>
      </c>
      <c r="AE30" s="642"/>
      <c r="AF30" s="642"/>
      <c r="AG30" s="642"/>
      <c r="AH30" s="642"/>
      <c r="AI30" s="642"/>
      <c r="AJ30" s="642"/>
      <c r="AK30" s="642"/>
      <c r="AL30" s="611" t="s">
        <v>111</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99.1</v>
      </c>
      <c r="BH30" s="655"/>
      <c r="BI30" s="655"/>
      <c r="BJ30" s="655"/>
      <c r="BK30" s="655"/>
      <c r="BL30" s="655"/>
      <c r="BM30" s="656">
        <v>97.9</v>
      </c>
      <c r="BN30" s="655"/>
      <c r="BO30" s="655"/>
      <c r="BP30" s="655"/>
      <c r="BQ30" s="657"/>
      <c r="BR30" s="654">
        <v>99.1</v>
      </c>
      <c r="BS30" s="655"/>
      <c r="BT30" s="655"/>
      <c r="BU30" s="655"/>
      <c r="BV30" s="655"/>
      <c r="BW30" s="655"/>
      <c r="BX30" s="656">
        <v>97.3</v>
      </c>
      <c r="BY30" s="655"/>
      <c r="BZ30" s="655"/>
      <c r="CA30" s="655"/>
      <c r="CB30" s="657"/>
      <c r="CD30" s="660"/>
      <c r="CE30" s="661"/>
      <c r="CF30" s="625" t="s">
        <v>290</v>
      </c>
      <c r="CG30" s="622"/>
      <c r="CH30" s="622"/>
      <c r="CI30" s="622"/>
      <c r="CJ30" s="622"/>
      <c r="CK30" s="622"/>
      <c r="CL30" s="622"/>
      <c r="CM30" s="622"/>
      <c r="CN30" s="622"/>
      <c r="CO30" s="622"/>
      <c r="CP30" s="622"/>
      <c r="CQ30" s="623"/>
      <c r="CR30" s="588">
        <v>1285447</v>
      </c>
      <c r="CS30" s="589"/>
      <c r="CT30" s="589"/>
      <c r="CU30" s="589"/>
      <c r="CV30" s="589"/>
      <c r="CW30" s="589"/>
      <c r="CX30" s="589"/>
      <c r="CY30" s="590"/>
      <c r="CZ30" s="591">
        <v>5.9</v>
      </c>
      <c r="DA30" s="609"/>
      <c r="DB30" s="609"/>
      <c r="DC30" s="610"/>
      <c r="DD30" s="594">
        <v>1242105</v>
      </c>
      <c r="DE30" s="589"/>
      <c r="DF30" s="589"/>
      <c r="DG30" s="589"/>
      <c r="DH30" s="589"/>
      <c r="DI30" s="589"/>
      <c r="DJ30" s="589"/>
      <c r="DK30" s="590"/>
      <c r="DL30" s="594">
        <v>1242105</v>
      </c>
      <c r="DM30" s="589"/>
      <c r="DN30" s="589"/>
      <c r="DO30" s="589"/>
      <c r="DP30" s="589"/>
      <c r="DQ30" s="589"/>
      <c r="DR30" s="589"/>
      <c r="DS30" s="589"/>
      <c r="DT30" s="589"/>
      <c r="DU30" s="589"/>
      <c r="DV30" s="590"/>
      <c r="DW30" s="611">
        <v>10.9</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716135</v>
      </c>
      <c r="S31" s="589"/>
      <c r="T31" s="589"/>
      <c r="U31" s="589"/>
      <c r="V31" s="589"/>
      <c r="W31" s="589"/>
      <c r="X31" s="589"/>
      <c r="Y31" s="590"/>
      <c r="Z31" s="641">
        <v>3.2</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99.1</v>
      </c>
      <c r="BH31" s="607"/>
      <c r="BI31" s="607"/>
      <c r="BJ31" s="607"/>
      <c r="BK31" s="607"/>
      <c r="BL31" s="607"/>
      <c r="BM31" s="643">
        <v>97.9</v>
      </c>
      <c r="BN31" s="653"/>
      <c r="BO31" s="653"/>
      <c r="BP31" s="653"/>
      <c r="BQ31" s="617"/>
      <c r="BR31" s="652">
        <v>99.1</v>
      </c>
      <c r="BS31" s="607"/>
      <c r="BT31" s="607"/>
      <c r="BU31" s="607"/>
      <c r="BV31" s="607"/>
      <c r="BW31" s="607"/>
      <c r="BX31" s="643">
        <v>97.2</v>
      </c>
      <c r="BY31" s="653"/>
      <c r="BZ31" s="653"/>
      <c r="CA31" s="653"/>
      <c r="CB31" s="617"/>
      <c r="CD31" s="660"/>
      <c r="CE31" s="661"/>
      <c r="CF31" s="625" t="s">
        <v>294</v>
      </c>
      <c r="CG31" s="622"/>
      <c r="CH31" s="622"/>
      <c r="CI31" s="622"/>
      <c r="CJ31" s="622"/>
      <c r="CK31" s="622"/>
      <c r="CL31" s="622"/>
      <c r="CM31" s="622"/>
      <c r="CN31" s="622"/>
      <c r="CO31" s="622"/>
      <c r="CP31" s="622"/>
      <c r="CQ31" s="623"/>
      <c r="CR31" s="588">
        <v>199957</v>
      </c>
      <c r="CS31" s="607"/>
      <c r="CT31" s="607"/>
      <c r="CU31" s="607"/>
      <c r="CV31" s="607"/>
      <c r="CW31" s="607"/>
      <c r="CX31" s="607"/>
      <c r="CY31" s="608"/>
      <c r="CZ31" s="591">
        <v>0.9</v>
      </c>
      <c r="DA31" s="609"/>
      <c r="DB31" s="609"/>
      <c r="DC31" s="610"/>
      <c r="DD31" s="594">
        <v>199957</v>
      </c>
      <c r="DE31" s="607"/>
      <c r="DF31" s="607"/>
      <c r="DG31" s="607"/>
      <c r="DH31" s="607"/>
      <c r="DI31" s="607"/>
      <c r="DJ31" s="607"/>
      <c r="DK31" s="608"/>
      <c r="DL31" s="594">
        <v>199957</v>
      </c>
      <c r="DM31" s="607"/>
      <c r="DN31" s="607"/>
      <c r="DO31" s="607"/>
      <c r="DP31" s="607"/>
      <c r="DQ31" s="607"/>
      <c r="DR31" s="607"/>
      <c r="DS31" s="607"/>
      <c r="DT31" s="607"/>
      <c r="DU31" s="607"/>
      <c r="DV31" s="608"/>
      <c r="DW31" s="611">
        <v>1.8</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347681</v>
      </c>
      <c r="S32" s="589"/>
      <c r="T32" s="589"/>
      <c r="U32" s="589"/>
      <c r="V32" s="589"/>
      <c r="W32" s="589"/>
      <c r="X32" s="589"/>
      <c r="Y32" s="590"/>
      <c r="Z32" s="641">
        <v>1.6</v>
      </c>
      <c r="AA32" s="641"/>
      <c r="AB32" s="641"/>
      <c r="AC32" s="641"/>
      <c r="AD32" s="642">
        <v>2656</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v>
      </c>
      <c r="BH32" s="573"/>
      <c r="BI32" s="573"/>
      <c r="BJ32" s="573"/>
      <c r="BK32" s="573"/>
      <c r="BL32" s="573"/>
      <c r="BM32" s="636">
        <v>97.7</v>
      </c>
      <c r="BN32" s="573"/>
      <c r="BO32" s="573"/>
      <c r="BP32" s="573"/>
      <c r="BQ32" s="630"/>
      <c r="BR32" s="651">
        <v>99</v>
      </c>
      <c r="BS32" s="573"/>
      <c r="BT32" s="573"/>
      <c r="BU32" s="573"/>
      <c r="BV32" s="573"/>
      <c r="BW32" s="573"/>
      <c r="BX32" s="636">
        <v>97.1</v>
      </c>
      <c r="BY32" s="573"/>
      <c r="BZ32" s="573"/>
      <c r="CA32" s="573"/>
      <c r="CB32" s="630"/>
      <c r="CD32" s="662"/>
      <c r="CE32" s="663"/>
      <c r="CF32" s="625" t="s">
        <v>297</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4515291</v>
      </c>
      <c r="S33" s="589"/>
      <c r="T33" s="589"/>
      <c r="U33" s="589"/>
      <c r="V33" s="589"/>
      <c r="W33" s="589"/>
      <c r="X33" s="589"/>
      <c r="Y33" s="590"/>
      <c r="Z33" s="641">
        <v>20.399999999999999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8296695</v>
      </c>
      <c r="CS33" s="607"/>
      <c r="CT33" s="607"/>
      <c r="CU33" s="607"/>
      <c r="CV33" s="607"/>
      <c r="CW33" s="607"/>
      <c r="CX33" s="607"/>
      <c r="CY33" s="608"/>
      <c r="CZ33" s="591">
        <v>38.4</v>
      </c>
      <c r="DA33" s="609"/>
      <c r="DB33" s="609"/>
      <c r="DC33" s="610"/>
      <c r="DD33" s="594">
        <v>6863904</v>
      </c>
      <c r="DE33" s="607"/>
      <c r="DF33" s="607"/>
      <c r="DG33" s="607"/>
      <c r="DH33" s="607"/>
      <c r="DI33" s="607"/>
      <c r="DJ33" s="607"/>
      <c r="DK33" s="608"/>
      <c r="DL33" s="594">
        <v>5297097</v>
      </c>
      <c r="DM33" s="607"/>
      <c r="DN33" s="607"/>
      <c r="DO33" s="607"/>
      <c r="DP33" s="607"/>
      <c r="DQ33" s="607"/>
      <c r="DR33" s="607"/>
      <c r="DS33" s="607"/>
      <c r="DT33" s="607"/>
      <c r="DU33" s="607"/>
      <c r="DV33" s="608"/>
      <c r="DW33" s="611">
        <v>46.5</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2620512</v>
      </c>
      <c r="CS34" s="589"/>
      <c r="CT34" s="589"/>
      <c r="CU34" s="589"/>
      <c r="CV34" s="589"/>
      <c r="CW34" s="589"/>
      <c r="CX34" s="589"/>
      <c r="CY34" s="590"/>
      <c r="CZ34" s="591">
        <v>12.1</v>
      </c>
      <c r="DA34" s="609"/>
      <c r="DB34" s="609"/>
      <c r="DC34" s="610"/>
      <c r="DD34" s="594">
        <v>1942759</v>
      </c>
      <c r="DE34" s="589"/>
      <c r="DF34" s="589"/>
      <c r="DG34" s="589"/>
      <c r="DH34" s="589"/>
      <c r="DI34" s="589"/>
      <c r="DJ34" s="589"/>
      <c r="DK34" s="590"/>
      <c r="DL34" s="594">
        <v>1789727</v>
      </c>
      <c r="DM34" s="589"/>
      <c r="DN34" s="589"/>
      <c r="DO34" s="589"/>
      <c r="DP34" s="589"/>
      <c r="DQ34" s="589"/>
      <c r="DR34" s="589"/>
      <c r="DS34" s="589"/>
      <c r="DT34" s="589"/>
      <c r="DU34" s="589"/>
      <c r="DV34" s="590"/>
      <c r="DW34" s="611">
        <v>15.7</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738791</v>
      </c>
      <c r="S35" s="589"/>
      <c r="T35" s="589"/>
      <c r="U35" s="589"/>
      <c r="V35" s="589"/>
      <c r="W35" s="589"/>
      <c r="X35" s="589"/>
      <c r="Y35" s="590"/>
      <c r="Z35" s="641">
        <v>3.3</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2352330</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177655</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312690</v>
      </c>
      <c r="CS35" s="607"/>
      <c r="CT35" s="607"/>
      <c r="CU35" s="607"/>
      <c r="CV35" s="607"/>
      <c r="CW35" s="607"/>
      <c r="CX35" s="607"/>
      <c r="CY35" s="608"/>
      <c r="CZ35" s="591">
        <v>1.4</v>
      </c>
      <c r="DA35" s="609"/>
      <c r="DB35" s="609"/>
      <c r="DC35" s="610"/>
      <c r="DD35" s="594">
        <v>211379</v>
      </c>
      <c r="DE35" s="607"/>
      <c r="DF35" s="607"/>
      <c r="DG35" s="607"/>
      <c r="DH35" s="607"/>
      <c r="DI35" s="607"/>
      <c r="DJ35" s="607"/>
      <c r="DK35" s="608"/>
      <c r="DL35" s="594">
        <v>76718</v>
      </c>
      <c r="DM35" s="607"/>
      <c r="DN35" s="607"/>
      <c r="DO35" s="607"/>
      <c r="DP35" s="607"/>
      <c r="DQ35" s="607"/>
      <c r="DR35" s="607"/>
      <c r="DS35" s="607"/>
      <c r="DT35" s="607"/>
      <c r="DU35" s="607"/>
      <c r="DV35" s="608"/>
      <c r="DW35" s="611">
        <v>0.7</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22107677</v>
      </c>
      <c r="S36" s="629"/>
      <c r="T36" s="629"/>
      <c r="U36" s="629"/>
      <c r="V36" s="629"/>
      <c r="W36" s="629"/>
      <c r="X36" s="629"/>
      <c r="Y36" s="632"/>
      <c r="Z36" s="633">
        <v>100</v>
      </c>
      <c r="AA36" s="633"/>
      <c r="AB36" s="633"/>
      <c r="AC36" s="633"/>
      <c r="AD36" s="634">
        <v>10659023</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1158051</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95027</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2407012</v>
      </c>
      <c r="CS36" s="589"/>
      <c r="CT36" s="589"/>
      <c r="CU36" s="589"/>
      <c r="CV36" s="589"/>
      <c r="CW36" s="589"/>
      <c r="CX36" s="589"/>
      <c r="CY36" s="590"/>
      <c r="CZ36" s="591">
        <v>11.1</v>
      </c>
      <c r="DA36" s="609"/>
      <c r="DB36" s="609"/>
      <c r="DC36" s="610"/>
      <c r="DD36" s="594">
        <v>1952312</v>
      </c>
      <c r="DE36" s="589"/>
      <c r="DF36" s="589"/>
      <c r="DG36" s="589"/>
      <c r="DH36" s="589"/>
      <c r="DI36" s="589"/>
      <c r="DJ36" s="589"/>
      <c r="DK36" s="590"/>
      <c r="DL36" s="594">
        <v>1793907</v>
      </c>
      <c r="DM36" s="589"/>
      <c r="DN36" s="589"/>
      <c r="DO36" s="589"/>
      <c r="DP36" s="589"/>
      <c r="DQ36" s="589"/>
      <c r="DR36" s="589"/>
      <c r="DS36" s="589"/>
      <c r="DT36" s="589"/>
      <c r="DU36" s="589"/>
      <c r="DV36" s="590"/>
      <c r="DW36" s="611">
        <v>15.7</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22572</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7519</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1133924</v>
      </c>
      <c r="CS37" s="607"/>
      <c r="CT37" s="607"/>
      <c r="CU37" s="607"/>
      <c r="CV37" s="607"/>
      <c r="CW37" s="607"/>
      <c r="CX37" s="607"/>
      <c r="CY37" s="608"/>
      <c r="CZ37" s="591">
        <v>5.2</v>
      </c>
      <c r="DA37" s="609"/>
      <c r="DB37" s="609"/>
      <c r="DC37" s="610"/>
      <c r="DD37" s="594">
        <v>1133924</v>
      </c>
      <c r="DE37" s="607"/>
      <c r="DF37" s="607"/>
      <c r="DG37" s="607"/>
      <c r="DH37" s="607"/>
      <c r="DI37" s="607"/>
      <c r="DJ37" s="607"/>
      <c r="DK37" s="608"/>
      <c r="DL37" s="594">
        <v>1133924</v>
      </c>
      <c r="DM37" s="607"/>
      <c r="DN37" s="607"/>
      <c r="DO37" s="607"/>
      <c r="DP37" s="607"/>
      <c r="DQ37" s="607"/>
      <c r="DR37" s="607"/>
      <c r="DS37" s="607"/>
      <c r="DT37" s="607"/>
      <c r="DU37" s="607"/>
      <c r="DV37" s="608"/>
      <c r="DW37" s="611">
        <v>9.9</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13422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2329758</v>
      </c>
      <c r="CS38" s="589"/>
      <c r="CT38" s="589"/>
      <c r="CU38" s="589"/>
      <c r="CV38" s="589"/>
      <c r="CW38" s="589"/>
      <c r="CX38" s="589"/>
      <c r="CY38" s="590"/>
      <c r="CZ38" s="591">
        <v>10.8</v>
      </c>
      <c r="DA38" s="609"/>
      <c r="DB38" s="609"/>
      <c r="DC38" s="610"/>
      <c r="DD38" s="594">
        <v>2161223</v>
      </c>
      <c r="DE38" s="589"/>
      <c r="DF38" s="589"/>
      <c r="DG38" s="589"/>
      <c r="DH38" s="589"/>
      <c r="DI38" s="589"/>
      <c r="DJ38" s="589"/>
      <c r="DK38" s="590"/>
      <c r="DL38" s="594">
        <v>1634645</v>
      </c>
      <c r="DM38" s="589"/>
      <c r="DN38" s="589"/>
      <c r="DO38" s="589"/>
      <c r="DP38" s="589"/>
      <c r="DQ38" s="589"/>
      <c r="DR38" s="589"/>
      <c r="DS38" s="589"/>
      <c r="DT38" s="589"/>
      <c r="DU38" s="589"/>
      <c r="DV38" s="590"/>
      <c r="DW38" s="611">
        <v>14.3</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102</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589486</v>
      </c>
      <c r="CS39" s="607"/>
      <c r="CT39" s="607"/>
      <c r="CU39" s="607"/>
      <c r="CV39" s="607"/>
      <c r="CW39" s="607"/>
      <c r="CX39" s="607"/>
      <c r="CY39" s="608"/>
      <c r="CZ39" s="591">
        <v>2.7</v>
      </c>
      <c r="DA39" s="609"/>
      <c r="DB39" s="609"/>
      <c r="DC39" s="610"/>
      <c r="DD39" s="594">
        <v>579636</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286604</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92</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37237</v>
      </c>
      <c r="CS40" s="589"/>
      <c r="CT40" s="589"/>
      <c r="CU40" s="589"/>
      <c r="CV40" s="589"/>
      <c r="CW40" s="589"/>
      <c r="CX40" s="589"/>
      <c r="CY40" s="590"/>
      <c r="CZ40" s="591">
        <v>0.2</v>
      </c>
      <c r="DA40" s="609"/>
      <c r="DB40" s="609"/>
      <c r="DC40" s="610"/>
      <c r="DD40" s="594">
        <v>16595</v>
      </c>
      <c r="DE40" s="589"/>
      <c r="DF40" s="589"/>
      <c r="DG40" s="589"/>
      <c r="DH40" s="589"/>
      <c r="DI40" s="589"/>
      <c r="DJ40" s="589"/>
      <c r="DK40" s="590"/>
      <c r="DL40" s="594">
        <v>2100</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885103</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262</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6725452</v>
      </c>
      <c r="CS42" s="589"/>
      <c r="CT42" s="589"/>
      <c r="CU42" s="589"/>
      <c r="CV42" s="589"/>
      <c r="CW42" s="589"/>
      <c r="CX42" s="589"/>
      <c r="CY42" s="590"/>
      <c r="CZ42" s="591">
        <v>31.1</v>
      </c>
      <c r="DA42" s="592"/>
      <c r="DB42" s="592"/>
      <c r="DC42" s="593"/>
      <c r="DD42" s="594">
        <v>1073974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116978</v>
      </c>
      <c r="CS43" s="607"/>
      <c r="CT43" s="607"/>
      <c r="CU43" s="607"/>
      <c r="CV43" s="607"/>
      <c r="CW43" s="607"/>
      <c r="CX43" s="607"/>
      <c r="CY43" s="608"/>
      <c r="CZ43" s="591">
        <v>0.5</v>
      </c>
      <c r="DA43" s="609"/>
      <c r="DB43" s="609"/>
      <c r="DC43" s="610"/>
      <c r="DD43" s="594">
        <v>116978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286</v>
      </c>
      <c r="CE44" s="602"/>
      <c r="CF44" s="585" t="s">
        <v>335</v>
      </c>
      <c r="CG44" s="586"/>
      <c r="CH44" s="586"/>
      <c r="CI44" s="586"/>
      <c r="CJ44" s="586"/>
      <c r="CK44" s="586"/>
      <c r="CL44" s="586"/>
      <c r="CM44" s="586"/>
      <c r="CN44" s="586"/>
      <c r="CO44" s="586"/>
      <c r="CP44" s="586"/>
      <c r="CQ44" s="587"/>
      <c r="CR44" s="588">
        <v>6710211</v>
      </c>
      <c r="CS44" s="589"/>
      <c r="CT44" s="589"/>
      <c r="CU44" s="589"/>
      <c r="CV44" s="589"/>
      <c r="CW44" s="589"/>
      <c r="CX44" s="589"/>
      <c r="CY44" s="590"/>
      <c r="CZ44" s="591">
        <v>31</v>
      </c>
      <c r="DA44" s="592"/>
      <c r="DB44" s="592"/>
      <c r="DC44" s="593"/>
      <c r="DD44" s="594">
        <v>1058733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4478821</v>
      </c>
      <c r="CS45" s="607"/>
      <c r="CT45" s="607"/>
      <c r="CU45" s="607"/>
      <c r="CV45" s="607"/>
      <c r="CW45" s="607"/>
      <c r="CX45" s="607"/>
      <c r="CY45" s="608"/>
      <c r="CZ45" s="591">
        <v>20.7</v>
      </c>
      <c r="DA45" s="609"/>
      <c r="DB45" s="609"/>
      <c r="DC45" s="610"/>
      <c r="DD45" s="594">
        <v>430789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2211229</v>
      </c>
      <c r="CS46" s="589"/>
      <c r="CT46" s="589"/>
      <c r="CU46" s="589"/>
      <c r="CV46" s="589"/>
      <c r="CW46" s="589"/>
      <c r="CX46" s="589"/>
      <c r="CY46" s="590"/>
      <c r="CZ46" s="591">
        <v>10.199999999999999</v>
      </c>
      <c r="DA46" s="592"/>
      <c r="DB46" s="592"/>
      <c r="DC46" s="593"/>
      <c r="DD46" s="594">
        <v>616840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15241</v>
      </c>
      <c r="CS47" s="607"/>
      <c r="CT47" s="607"/>
      <c r="CU47" s="607"/>
      <c r="CV47" s="607"/>
      <c r="CW47" s="607"/>
      <c r="CX47" s="607"/>
      <c r="CY47" s="608"/>
      <c r="CZ47" s="591">
        <v>0.1</v>
      </c>
      <c r="DA47" s="609"/>
      <c r="DB47" s="609"/>
      <c r="DC47" s="610"/>
      <c r="DD47" s="594">
        <v>15241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316</v>
      </c>
      <c r="CS48" s="589"/>
      <c r="CT48" s="589"/>
      <c r="CU48" s="589"/>
      <c r="CV48" s="589"/>
      <c r="CW48" s="589"/>
      <c r="CX48" s="589"/>
      <c r="CY48" s="590"/>
      <c r="CZ48" s="591" t="s">
        <v>316</v>
      </c>
      <c r="DA48" s="592"/>
      <c r="DB48" s="592"/>
      <c r="DC48" s="593"/>
      <c r="DD48" s="594" t="s">
        <v>316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21630978</v>
      </c>
      <c r="CS49" s="573"/>
      <c r="CT49" s="573"/>
      <c r="CU49" s="573"/>
      <c r="CV49" s="573"/>
      <c r="CW49" s="573"/>
      <c r="CX49" s="573"/>
      <c r="CY49" s="574"/>
      <c r="CZ49" s="575">
        <v>100</v>
      </c>
      <c r="DA49" s="576"/>
      <c r="DB49" s="576"/>
      <c r="DC49" s="577"/>
      <c r="DD49" s="578">
        <v>12391940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22083</v>
      </c>
      <c r="R7" s="1101"/>
      <c r="S7" s="1101"/>
      <c r="T7" s="1101"/>
      <c r="U7" s="1101"/>
      <c r="V7" s="1101">
        <v>21608</v>
      </c>
      <c r="W7" s="1101"/>
      <c r="X7" s="1101"/>
      <c r="Y7" s="1101"/>
      <c r="Z7" s="1101"/>
      <c r="AA7" s="1101">
        <v>475</v>
      </c>
      <c r="AB7" s="1101"/>
      <c r="AC7" s="1101"/>
      <c r="AD7" s="1101"/>
      <c r="AE7" s="1102"/>
      <c r="AF7" s="1103">
        <v>436</v>
      </c>
      <c r="AG7" s="1104"/>
      <c r="AH7" s="1104"/>
      <c r="AI7" s="1104"/>
      <c r="AJ7" s="1105"/>
      <c r="AK7" s="1087">
        <v>5</v>
      </c>
      <c r="AL7" s="1088"/>
      <c r="AM7" s="1088"/>
      <c r="AN7" s="1088"/>
      <c r="AO7" s="1088"/>
      <c r="AP7" s="1088">
        <v>20065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t="s">
        <v>364</v>
      </c>
      <c r="C8" s="1034"/>
      <c r="D8" s="1034"/>
      <c r="E8" s="1034"/>
      <c r="F8" s="1034"/>
      <c r="G8" s="1034"/>
      <c r="H8" s="1034"/>
      <c r="I8" s="1034"/>
      <c r="J8" s="1034"/>
      <c r="K8" s="1034"/>
      <c r="L8" s="1034"/>
      <c r="M8" s="1034"/>
      <c r="N8" s="1034"/>
      <c r="O8" s="1034"/>
      <c r="P8" s="1035"/>
      <c r="Q8" s="1039">
        <v>43</v>
      </c>
      <c r="R8" s="1040"/>
      <c r="S8" s="1040"/>
      <c r="T8" s="1040"/>
      <c r="U8" s="1040"/>
      <c r="V8" s="1040">
        <v>41</v>
      </c>
      <c r="W8" s="1040"/>
      <c r="X8" s="1040"/>
      <c r="Y8" s="1040"/>
      <c r="Z8" s="1040"/>
      <c r="AA8" s="1040">
        <v>2</v>
      </c>
      <c r="AB8" s="1040"/>
      <c r="AC8" s="1040"/>
      <c r="AD8" s="1040"/>
      <c r="AE8" s="1041"/>
      <c r="AF8" s="1015">
        <v>2</v>
      </c>
      <c r="AG8" s="1016"/>
      <c r="AH8" s="1016"/>
      <c r="AI8" s="1016"/>
      <c r="AJ8" s="1017"/>
      <c r="AK8" s="1082" t="s">
        <v>528</v>
      </c>
      <c r="AL8" s="1083"/>
      <c r="AM8" s="1083"/>
      <c r="AN8" s="1083"/>
      <c r="AO8" s="1083"/>
      <c r="AP8" s="1083" t="s">
        <v>528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22125</v>
      </c>
      <c r="R23" s="1065"/>
      <c r="S23" s="1065"/>
      <c r="T23" s="1065"/>
      <c r="U23" s="1065"/>
      <c r="V23" s="1065">
        <v>21648</v>
      </c>
      <c r="W23" s="1065"/>
      <c r="X23" s="1065"/>
      <c r="Y23" s="1065"/>
      <c r="Z23" s="1065"/>
      <c r="AA23" s="1065">
        <v>477</v>
      </c>
      <c r="AB23" s="1065"/>
      <c r="AC23" s="1065"/>
      <c r="AD23" s="1065"/>
      <c r="AE23" s="1066"/>
      <c r="AF23" s="1067">
        <v>438</v>
      </c>
      <c r="AG23" s="1065"/>
      <c r="AH23" s="1065"/>
      <c r="AI23" s="1065"/>
      <c r="AJ23" s="1068"/>
      <c r="AK23" s="1069"/>
      <c r="AL23" s="1070"/>
      <c r="AM23" s="1070"/>
      <c r="AN23" s="1070"/>
      <c r="AO23" s="1070"/>
      <c r="AP23" s="1065">
        <v>20065</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5416</v>
      </c>
      <c r="R28" s="1050"/>
      <c r="S28" s="1050"/>
      <c r="T28" s="1050"/>
      <c r="U28" s="1050"/>
      <c r="V28" s="1050">
        <v>5238</v>
      </c>
      <c r="W28" s="1050"/>
      <c r="X28" s="1050"/>
      <c r="Y28" s="1050"/>
      <c r="Z28" s="1050"/>
      <c r="AA28" s="1050">
        <v>178</v>
      </c>
      <c r="AB28" s="1050"/>
      <c r="AC28" s="1050"/>
      <c r="AD28" s="1050"/>
      <c r="AE28" s="1051"/>
      <c r="AF28" s="1052">
        <v>177</v>
      </c>
      <c r="AG28" s="1050"/>
      <c r="AH28" s="1050"/>
      <c r="AI28" s="1050"/>
      <c r="AJ28" s="1053"/>
      <c r="AK28" s="1054">
        <v>286</v>
      </c>
      <c r="AL28" s="1042"/>
      <c r="AM28" s="1042"/>
      <c r="AN28" s="1042"/>
      <c r="AO28" s="1042"/>
      <c r="AP28" s="1042" t="s">
        <v>528</v>
      </c>
      <c r="AQ28" s="1042"/>
      <c r="AR28" s="1042"/>
      <c r="AS28" s="1042"/>
      <c r="AT28" s="1042"/>
      <c r="AU28" s="1042" t="s">
        <v>528</v>
      </c>
      <c r="AV28" s="1042"/>
      <c r="AW28" s="1042"/>
      <c r="AX28" s="1042"/>
      <c r="AY28" s="1042"/>
      <c r="AZ28" s="1043" t="s">
        <v>528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3053</v>
      </c>
      <c r="R29" s="1040"/>
      <c r="S29" s="1040"/>
      <c r="T29" s="1040"/>
      <c r="U29" s="1040"/>
      <c r="V29" s="1040">
        <v>2923</v>
      </c>
      <c r="W29" s="1040"/>
      <c r="X29" s="1040"/>
      <c r="Y29" s="1040"/>
      <c r="Z29" s="1040"/>
      <c r="AA29" s="1040">
        <v>130</v>
      </c>
      <c r="AB29" s="1040"/>
      <c r="AC29" s="1040"/>
      <c r="AD29" s="1040"/>
      <c r="AE29" s="1041"/>
      <c r="AF29" s="1015">
        <v>130</v>
      </c>
      <c r="AG29" s="1016"/>
      <c r="AH29" s="1016"/>
      <c r="AI29" s="1016"/>
      <c r="AJ29" s="1017"/>
      <c r="AK29" s="976">
        <v>390</v>
      </c>
      <c r="AL29" s="967"/>
      <c r="AM29" s="967"/>
      <c r="AN29" s="967"/>
      <c r="AO29" s="967"/>
      <c r="AP29" s="967" t="s">
        <v>528</v>
      </c>
      <c r="AQ29" s="967"/>
      <c r="AR29" s="967"/>
      <c r="AS29" s="967"/>
      <c r="AT29" s="967"/>
      <c r="AU29" s="967" t="s">
        <v>528</v>
      </c>
      <c r="AV29" s="967"/>
      <c r="AW29" s="967"/>
      <c r="AX29" s="967"/>
      <c r="AY29" s="967"/>
      <c r="AZ29" s="1038" t="s">
        <v>528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347</v>
      </c>
      <c r="R30" s="1040"/>
      <c r="S30" s="1040"/>
      <c r="T30" s="1040"/>
      <c r="U30" s="1040"/>
      <c r="V30" s="1040">
        <v>345</v>
      </c>
      <c r="W30" s="1040"/>
      <c r="X30" s="1040"/>
      <c r="Y30" s="1040"/>
      <c r="Z30" s="1040"/>
      <c r="AA30" s="1040">
        <v>1</v>
      </c>
      <c r="AB30" s="1040"/>
      <c r="AC30" s="1040"/>
      <c r="AD30" s="1040"/>
      <c r="AE30" s="1041"/>
      <c r="AF30" s="1015">
        <v>1</v>
      </c>
      <c r="AG30" s="1016"/>
      <c r="AH30" s="1016"/>
      <c r="AI30" s="1016"/>
      <c r="AJ30" s="1017"/>
      <c r="AK30" s="976">
        <v>79</v>
      </c>
      <c r="AL30" s="967"/>
      <c r="AM30" s="967"/>
      <c r="AN30" s="967"/>
      <c r="AO30" s="967"/>
      <c r="AP30" s="967" t="s">
        <v>528</v>
      </c>
      <c r="AQ30" s="967"/>
      <c r="AR30" s="967"/>
      <c r="AS30" s="967"/>
      <c r="AT30" s="967"/>
      <c r="AU30" s="967" t="s">
        <v>528</v>
      </c>
      <c r="AV30" s="967"/>
      <c r="AW30" s="967"/>
      <c r="AX30" s="967"/>
      <c r="AY30" s="967"/>
      <c r="AZ30" s="1038" t="s">
        <v>528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1308</v>
      </c>
      <c r="R31" s="1040"/>
      <c r="S31" s="1040"/>
      <c r="T31" s="1040"/>
      <c r="U31" s="1040"/>
      <c r="V31" s="1040">
        <v>1200</v>
      </c>
      <c r="W31" s="1040"/>
      <c r="X31" s="1040"/>
      <c r="Y31" s="1040"/>
      <c r="Z31" s="1040"/>
      <c r="AA31" s="1040">
        <v>108</v>
      </c>
      <c r="AB31" s="1040"/>
      <c r="AC31" s="1040"/>
      <c r="AD31" s="1040"/>
      <c r="AE31" s="1041"/>
      <c r="AF31" s="1015">
        <v>1667</v>
      </c>
      <c r="AG31" s="1016"/>
      <c r="AH31" s="1016"/>
      <c r="AI31" s="1016"/>
      <c r="AJ31" s="1017"/>
      <c r="AK31" s="976">
        <v>0</v>
      </c>
      <c r="AL31" s="967"/>
      <c r="AM31" s="967"/>
      <c r="AN31" s="967"/>
      <c r="AO31" s="967"/>
      <c r="AP31" s="967">
        <v>1199</v>
      </c>
      <c r="AQ31" s="967"/>
      <c r="AR31" s="967"/>
      <c r="AS31" s="967"/>
      <c r="AT31" s="967"/>
      <c r="AU31" s="967">
        <v>159</v>
      </c>
      <c r="AV31" s="967"/>
      <c r="AW31" s="967"/>
      <c r="AX31" s="967"/>
      <c r="AY31" s="967"/>
      <c r="AZ31" s="1038" t="s">
        <v>528</v>
      </c>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383</v>
      </c>
      <c r="C32" s="1034"/>
      <c r="D32" s="1034"/>
      <c r="E32" s="1034"/>
      <c r="F32" s="1034"/>
      <c r="G32" s="1034"/>
      <c r="H32" s="1034"/>
      <c r="I32" s="1034"/>
      <c r="J32" s="1034"/>
      <c r="K32" s="1034"/>
      <c r="L32" s="1034"/>
      <c r="M32" s="1034"/>
      <c r="N32" s="1034"/>
      <c r="O32" s="1034"/>
      <c r="P32" s="1035"/>
      <c r="Q32" s="1039">
        <v>1009</v>
      </c>
      <c r="R32" s="1040"/>
      <c r="S32" s="1040"/>
      <c r="T32" s="1040"/>
      <c r="U32" s="1040"/>
      <c r="V32" s="1040">
        <v>942</v>
      </c>
      <c r="W32" s="1040"/>
      <c r="X32" s="1040"/>
      <c r="Y32" s="1040"/>
      <c r="Z32" s="1040"/>
      <c r="AA32" s="1040">
        <v>67</v>
      </c>
      <c r="AB32" s="1040"/>
      <c r="AC32" s="1040"/>
      <c r="AD32" s="1040"/>
      <c r="AE32" s="1041"/>
      <c r="AF32" s="1015">
        <v>67</v>
      </c>
      <c r="AG32" s="1016"/>
      <c r="AH32" s="1016"/>
      <c r="AI32" s="1016"/>
      <c r="AJ32" s="1017"/>
      <c r="AK32" s="976">
        <v>375</v>
      </c>
      <c r="AL32" s="967"/>
      <c r="AM32" s="967"/>
      <c r="AN32" s="967"/>
      <c r="AO32" s="967"/>
      <c r="AP32" s="967">
        <v>4912</v>
      </c>
      <c r="AQ32" s="967"/>
      <c r="AR32" s="967"/>
      <c r="AS32" s="967"/>
      <c r="AT32" s="967"/>
      <c r="AU32" s="967">
        <v>4372</v>
      </c>
      <c r="AV32" s="967"/>
      <c r="AW32" s="967"/>
      <c r="AX32" s="967"/>
      <c r="AY32" s="967"/>
      <c r="AZ32" s="1038" t="s">
        <v>528</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385</v>
      </c>
      <c r="C33" s="1034"/>
      <c r="D33" s="1034"/>
      <c r="E33" s="1034"/>
      <c r="F33" s="1034"/>
      <c r="G33" s="1034"/>
      <c r="H33" s="1034"/>
      <c r="I33" s="1034"/>
      <c r="J33" s="1034"/>
      <c r="K33" s="1034"/>
      <c r="L33" s="1034"/>
      <c r="M33" s="1034"/>
      <c r="N33" s="1034"/>
      <c r="O33" s="1034"/>
      <c r="P33" s="1035"/>
      <c r="Q33" s="1039">
        <v>464</v>
      </c>
      <c r="R33" s="1040"/>
      <c r="S33" s="1040"/>
      <c r="T33" s="1040"/>
      <c r="U33" s="1040"/>
      <c r="V33" s="1040">
        <v>431</v>
      </c>
      <c r="W33" s="1040"/>
      <c r="X33" s="1040"/>
      <c r="Y33" s="1040"/>
      <c r="Z33" s="1040"/>
      <c r="AA33" s="1040">
        <v>32</v>
      </c>
      <c r="AB33" s="1040"/>
      <c r="AC33" s="1040"/>
      <c r="AD33" s="1040"/>
      <c r="AE33" s="1041"/>
      <c r="AF33" s="1015">
        <v>30</v>
      </c>
      <c r="AG33" s="1016"/>
      <c r="AH33" s="1016"/>
      <c r="AI33" s="1016"/>
      <c r="AJ33" s="1017"/>
      <c r="AK33" s="976">
        <v>196</v>
      </c>
      <c r="AL33" s="967"/>
      <c r="AM33" s="967"/>
      <c r="AN33" s="967"/>
      <c r="AO33" s="967"/>
      <c r="AP33" s="967">
        <v>2139</v>
      </c>
      <c r="AQ33" s="967"/>
      <c r="AR33" s="967"/>
      <c r="AS33" s="967"/>
      <c r="AT33" s="967"/>
      <c r="AU33" s="967">
        <v>2139</v>
      </c>
      <c r="AV33" s="967"/>
      <c r="AW33" s="967"/>
      <c r="AX33" s="967"/>
      <c r="AY33" s="967"/>
      <c r="AZ33" s="1038" t="s">
        <v>528</v>
      </c>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2071</v>
      </c>
      <c r="AG63" s="955"/>
      <c r="AH63" s="955"/>
      <c r="AI63" s="955"/>
      <c r="AJ63" s="1026"/>
      <c r="AK63" s="1027"/>
      <c r="AL63" s="959"/>
      <c r="AM63" s="959"/>
      <c r="AN63" s="959"/>
      <c r="AO63" s="959"/>
      <c r="AP63" s="955">
        <v>8250</v>
      </c>
      <c r="AQ63" s="955"/>
      <c r="AR63" s="955"/>
      <c r="AS63" s="955"/>
      <c r="AT63" s="955"/>
      <c r="AU63" s="955">
        <v>6671</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390</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529</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528</v>
      </c>
      <c r="AQ68" s="978"/>
      <c r="AR68" s="978"/>
      <c r="AS68" s="978"/>
      <c r="AT68" s="978"/>
      <c r="AU68" s="978" t="s">
        <v>528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530</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528</v>
      </c>
      <c r="AQ69" s="967"/>
      <c r="AR69" s="967"/>
      <c r="AS69" s="967"/>
      <c r="AT69" s="967"/>
      <c r="AU69" s="967" t="s">
        <v>528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531</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528</v>
      </c>
      <c r="AL70" s="967"/>
      <c r="AM70" s="967"/>
      <c r="AN70" s="967"/>
      <c r="AO70" s="967"/>
      <c r="AP70" s="967" t="s">
        <v>528</v>
      </c>
      <c r="AQ70" s="967"/>
      <c r="AR70" s="967"/>
      <c r="AS70" s="967"/>
      <c r="AT70" s="967"/>
      <c r="AU70" s="967" t="s">
        <v>528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532</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528</v>
      </c>
      <c r="AL71" s="967"/>
      <c r="AM71" s="967"/>
      <c r="AN71" s="967"/>
      <c r="AO71" s="967"/>
      <c r="AP71" s="967" t="s">
        <v>528</v>
      </c>
      <c r="AQ71" s="967"/>
      <c r="AR71" s="967"/>
      <c r="AS71" s="967"/>
      <c r="AT71" s="967"/>
      <c r="AU71" s="967" t="s">
        <v>528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533</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528</v>
      </c>
      <c r="AQ72" s="967"/>
      <c r="AR72" s="967"/>
      <c r="AS72" s="967"/>
      <c r="AT72" s="967"/>
      <c r="AU72" s="967" t="s">
        <v>528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534</v>
      </c>
      <c r="C73" s="971"/>
      <c r="D73" s="971"/>
      <c r="E73" s="971"/>
      <c r="F73" s="971"/>
      <c r="G73" s="971"/>
      <c r="H73" s="971"/>
      <c r="I73" s="971"/>
      <c r="J73" s="971"/>
      <c r="K73" s="971"/>
      <c r="L73" s="971"/>
      <c r="M73" s="971"/>
      <c r="N73" s="971"/>
      <c r="O73" s="971"/>
      <c r="P73" s="972"/>
      <c r="Q73" s="973">
        <v>350</v>
      </c>
      <c r="R73" s="967"/>
      <c r="S73" s="967"/>
      <c r="T73" s="967"/>
      <c r="U73" s="967"/>
      <c r="V73" s="967">
        <v>316</v>
      </c>
      <c r="W73" s="967"/>
      <c r="X73" s="967"/>
      <c r="Y73" s="967"/>
      <c r="Z73" s="967"/>
      <c r="AA73" s="967">
        <v>34</v>
      </c>
      <c r="AB73" s="967"/>
      <c r="AC73" s="967"/>
      <c r="AD73" s="967"/>
      <c r="AE73" s="967"/>
      <c r="AF73" s="967">
        <v>34</v>
      </c>
      <c r="AG73" s="967"/>
      <c r="AH73" s="967"/>
      <c r="AI73" s="967"/>
      <c r="AJ73" s="967"/>
      <c r="AK73" s="967" t="s">
        <v>528</v>
      </c>
      <c r="AL73" s="967"/>
      <c r="AM73" s="967"/>
      <c r="AN73" s="967"/>
      <c r="AO73" s="967"/>
      <c r="AP73" s="967" t="s">
        <v>528</v>
      </c>
      <c r="AQ73" s="967"/>
      <c r="AR73" s="967"/>
      <c r="AS73" s="967"/>
      <c r="AT73" s="967"/>
      <c r="AU73" s="967" t="s">
        <v>528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535</v>
      </c>
      <c r="C74" s="971"/>
      <c r="D74" s="971"/>
      <c r="E74" s="971"/>
      <c r="F74" s="971"/>
      <c r="G74" s="971"/>
      <c r="H74" s="971"/>
      <c r="I74" s="971"/>
      <c r="J74" s="971"/>
      <c r="K74" s="971"/>
      <c r="L74" s="971"/>
      <c r="M74" s="971"/>
      <c r="N74" s="971"/>
      <c r="O74" s="971"/>
      <c r="P74" s="972"/>
      <c r="Q74" s="973">
        <v>193</v>
      </c>
      <c r="R74" s="967"/>
      <c r="S74" s="967"/>
      <c r="T74" s="967"/>
      <c r="U74" s="967"/>
      <c r="V74" s="967">
        <v>186</v>
      </c>
      <c r="W74" s="967"/>
      <c r="X74" s="967"/>
      <c r="Y74" s="967"/>
      <c r="Z74" s="967"/>
      <c r="AA74" s="967">
        <v>7</v>
      </c>
      <c r="AB74" s="967"/>
      <c r="AC74" s="967"/>
      <c r="AD74" s="967"/>
      <c r="AE74" s="967"/>
      <c r="AF74" s="967">
        <v>7</v>
      </c>
      <c r="AG74" s="967"/>
      <c r="AH74" s="967"/>
      <c r="AI74" s="967"/>
      <c r="AJ74" s="967"/>
      <c r="AK74" s="967" t="s">
        <v>528</v>
      </c>
      <c r="AL74" s="967"/>
      <c r="AM74" s="967"/>
      <c r="AN74" s="967"/>
      <c r="AO74" s="967"/>
      <c r="AP74" s="967" t="s">
        <v>528</v>
      </c>
      <c r="AQ74" s="967"/>
      <c r="AR74" s="967"/>
      <c r="AS74" s="967"/>
      <c r="AT74" s="967"/>
      <c r="AU74" s="967" t="s">
        <v>528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536</v>
      </c>
      <c r="C75" s="971"/>
      <c r="D75" s="971"/>
      <c r="E75" s="971"/>
      <c r="F75" s="971"/>
      <c r="G75" s="971"/>
      <c r="H75" s="971"/>
      <c r="I75" s="971"/>
      <c r="J75" s="971"/>
      <c r="K75" s="971"/>
      <c r="L75" s="971"/>
      <c r="M75" s="971"/>
      <c r="N75" s="971"/>
      <c r="O75" s="971"/>
      <c r="P75" s="972"/>
      <c r="Q75" s="974">
        <v>5223</v>
      </c>
      <c r="R75" s="975"/>
      <c r="S75" s="975"/>
      <c r="T75" s="975"/>
      <c r="U75" s="976"/>
      <c r="V75" s="977">
        <v>4808</v>
      </c>
      <c r="W75" s="975"/>
      <c r="X75" s="975"/>
      <c r="Y75" s="975"/>
      <c r="Z75" s="976"/>
      <c r="AA75" s="977">
        <v>415</v>
      </c>
      <c r="AB75" s="975"/>
      <c r="AC75" s="975"/>
      <c r="AD75" s="975"/>
      <c r="AE75" s="976"/>
      <c r="AF75" s="977">
        <v>415</v>
      </c>
      <c r="AG75" s="975"/>
      <c r="AH75" s="975"/>
      <c r="AI75" s="975"/>
      <c r="AJ75" s="976"/>
      <c r="AK75" s="977" t="s">
        <v>528</v>
      </c>
      <c r="AL75" s="975"/>
      <c r="AM75" s="975"/>
      <c r="AN75" s="975"/>
      <c r="AO75" s="976"/>
      <c r="AP75" s="977" t="s">
        <v>528</v>
      </c>
      <c r="AQ75" s="975"/>
      <c r="AR75" s="975"/>
      <c r="AS75" s="975"/>
      <c r="AT75" s="976"/>
      <c r="AU75" s="977" t="s">
        <v>528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537</v>
      </c>
      <c r="C76" s="971"/>
      <c r="D76" s="971"/>
      <c r="E76" s="971"/>
      <c r="F76" s="971"/>
      <c r="G76" s="971"/>
      <c r="H76" s="971"/>
      <c r="I76" s="971"/>
      <c r="J76" s="971"/>
      <c r="K76" s="971"/>
      <c r="L76" s="971"/>
      <c r="M76" s="971"/>
      <c r="N76" s="971"/>
      <c r="O76" s="971"/>
      <c r="P76" s="972"/>
      <c r="Q76" s="974">
        <v>5240</v>
      </c>
      <c r="R76" s="975"/>
      <c r="S76" s="975"/>
      <c r="T76" s="975"/>
      <c r="U76" s="976"/>
      <c r="V76" s="977">
        <v>5069</v>
      </c>
      <c r="W76" s="975"/>
      <c r="X76" s="975"/>
      <c r="Y76" s="975"/>
      <c r="Z76" s="976"/>
      <c r="AA76" s="977">
        <v>171</v>
      </c>
      <c r="AB76" s="975"/>
      <c r="AC76" s="975"/>
      <c r="AD76" s="975"/>
      <c r="AE76" s="976"/>
      <c r="AF76" s="977">
        <v>106</v>
      </c>
      <c r="AG76" s="975"/>
      <c r="AH76" s="975"/>
      <c r="AI76" s="975"/>
      <c r="AJ76" s="976"/>
      <c r="AK76" s="977">
        <v>21</v>
      </c>
      <c r="AL76" s="975"/>
      <c r="AM76" s="975"/>
      <c r="AN76" s="975"/>
      <c r="AO76" s="976"/>
      <c r="AP76" s="977">
        <v>11701</v>
      </c>
      <c r="AQ76" s="975"/>
      <c r="AR76" s="975"/>
      <c r="AS76" s="975"/>
      <c r="AT76" s="976"/>
      <c r="AU76" s="977">
        <v>2271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538</v>
      </c>
      <c r="C77" s="971"/>
      <c r="D77" s="971"/>
      <c r="E77" s="971"/>
      <c r="F77" s="971"/>
      <c r="G77" s="971"/>
      <c r="H77" s="971"/>
      <c r="I77" s="971"/>
      <c r="J77" s="971"/>
      <c r="K77" s="971"/>
      <c r="L77" s="971"/>
      <c r="M77" s="971"/>
      <c r="N77" s="971"/>
      <c r="O77" s="971"/>
      <c r="P77" s="972"/>
      <c r="Q77" s="974">
        <v>20</v>
      </c>
      <c r="R77" s="975"/>
      <c r="S77" s="975"/>
      <c r="T77" s="975"/>
      <c r="U77" s="976"/>
      <c r="V77" s="977">
        <v>18</v>
      </c>
      <c r="W77" s="975"/>
      <c r="X77" s="975"/>
      <c r="Y77" s="975"/>
      <c r="Z77" s="976"/>
      <c r="AA77" s="977">
        <v>2</v>
      </c>
      <c r="AB77" s="975"/>
      <c r="AC77" s="975"/>
      <c r="AD77" s="975"/>
      <c r="AE77" s="976"/>
      <c r="AF77" s="977">
        <v>2</v>
      </c>
      <c r="AG77" s="975"/>
      <c r="AH77" s="975"/>
      <c r="AI77" s="975"/>
      <c r="AJ77" s="976"/>
      <c r="AK77" s="977" t="s">
        <v>528</v>
      </c>
      <c r="AL77" s="975"/>
      <c r="AM77" s="975"/>
      <c r="AN77" s="975"/>
      <c r="AO77" s="976"/>
      <c r="AP77" s="977">
        <v>27393</v>
      </c>
      <c r="AQ77" s="975"/>
      <c r="AR77" s="975"/>
      <c r="AS77" s="975"/>
      <c r="AT77" s="976"/>
      <c r="AU77" s="977">
        <v>6475</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9953</v>
      </c>
      <c r="AG88" s="955"/>
      <c r="AH88" s="955"/>
      <c r="AI88" s="955"/>
      <c r="AJ88" s="955"/>
      <c r="AK88" s="959"/>
      <c r="AL88" s="959"/>
      <c r="AM88" s="959"/>
      <c r="AN88" s="959"/>
      <c r="AO88" s="959"/>
      <c r="AP88" s="955">
        <v>39095</v>
      </c>
      <c r="AQ88" s="955"/>
      <c r="AR88" s="955"/>
      <c r="AS88" s="955"/>
      <c r="AT88" s="955"/>
      <c r="AU88" s="955">
        <v>8746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285</v>
      </c>
      <c r="AG109" s="888"/>
      <c r="AH109" s="888"/>
      <c r="AI109" s="888"/>
      <c r="AJ109" s="889"/>
      <c r="AK109" s="890" t="s">
        <v>284</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285</v>
      </c>
      <c r="BW109" s="888"/>
      <c r="BX109" s="888"/>
      <c r="BY109" s="888"/>
      <c r="BZ109" s="889"/>
      <c r="CA109" s="890" t="s">
        <v>284</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285</v>
      </c>
      <c r="DM109" s="888"/>
      <c r="DN109" s="888"/>
      <c r="DO109" s="888"/>
      <c r="DP109" s="889"/>
      <c r="DQ109" s="890" t="s">
        <v>284</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1304065</v>
      </c>
      <c r="AB110" s="873"/>
      <c r="AC110" s="873"/>
      <c r="AD110" s="873"/>
      <c r="AE110" s="874"/>
      <c r="AF110" s="875">
        <v>1369819</v>
      </c>
      <c r="AG110" s="873"/>
      <c r="AH110" s="873"/>
      <c r="AI110" s="873"/>
      <c r="AJ110" s="874"/>
      <c r="AK110" s="875">
        <v>1485404</v>
      </c>
      <c r="AL110" s="873"/>
      <c r="AM110" s="873"/>
      <c r="AN110" s="873"/>
      <c r="AO110" s="874"/>
      <c r="AP110" s="876">
        <v>15.5</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15729465</v>
      </c>
      <c r="BR110" s="800"/>
      <c r="BS110" s="800"/>
      <c r="BT110" s="800"/>
      <c r="BU110" s="800"/>
      <c r="BV110" s="800">
        <v>16835097</v>
      </c>
      <c r="BW110" s="800"/>
      <c r="BX110" s="800"/>
      <c r="BY110" s="800"/>
      <c r="BZ110" s="800"/>
      <c r="CA110" s="800">
        <v>20064941</v>
      </c>
      <c r="CB110" s="800"/>
      <c r="CC110" s="800"/>
      <c r="CD110" s="800"/>
      <c r="CE110" s="800"/>
      <c r="CF110" s="861">
        <v>208.7</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280665</v>
      </c>
      <c r="BR111" s="771"/>
      <c r="BS111" s="771"/>
      <c r="BT111" s="771"/>
      <c r="BU111" s="771"/>
      <c r="BV111" s="771">
        <v>236476</v>
      </c>
      <c r="BW111" s="771"/>
      <c r="BX111" s="771"/>
      <c r="BY111" s="771"/>
      <c r="BZ111" s="771"/>
      <c r="CA111" s="771">
        <v>190339</v>
      </c>
      <c r="CB111" s="771"/>
      <c r="CC111" s="771"/>
      <c r="CD111" s="771"/>
      <c r="CE111" s="771"/>
      <c r="CF111" s="848">
        <v>2</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280665</v>
      </c>
      <c r="DH111" s="771"/>
      <c r="DI111" s="771"/>
      <c r="DJ111" s="771"/>
      <c r="DK111" s="771"/>
      <c r="DL111" s="771">
        <v>236476</v>
      </c>
      <c r="DM111" s="771"/>
      <c r="DN111" s="771"/>
      <c r="DO111" s="771"/>
      <c r="DP111" s="771"/>
      <c r="DQ111" s="771">
        <v>190339</v>
      </c>
      <c r="DR111" s="771"/>
      <c r="DS111" s="771"/>
      <c r="DT111" s="771"/>
      <c r="DU111" s="771"/>
      <c r="DV111" s="823">
        <v>2</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7068926</v>
      </c>
      <c r="BR112" s="771"/>
      <c r="BS112" s="771"/>
      <c r="BT112" s="771"/>
      <c r="BU112" s="771"/>
      <c r="BV112" s="771">
        <v>6929161</v>
      </c>
      <c r="BW112" s="771"/>
      <c r="BX112" s="771"/>
      <c r="BY112" s="771"/>
      <c r="BZ112" s="771"/>
      <c r="CA112" s="771">
        <v>6670662</v>
      </c>
      <c r="CB112" s="771"/>
      <c r="CC112" s="771"/>
      <c r="CD112" s="771"/>
      <c r="CE112" s="771"/>
      <c r="CF112" s="848">
        <v>69.400000000000006</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497778</v>
      </c>
      <c r="AB113" s="909"/>
      <c r="AC113" s="909"/>
      <c r="AD113" s="909"/>
      <c r="AE113" s="910"/>
      <c r="AF113" s="911">
        <v>526591</v>
      </c>
      <c r="AG113" s="909"/>
      <c r="AH113" s="909"/>
      <c r="AI113" s="909"/>
      <c r="AJ113" s="910"/>
      <c r="AK113" s="911">
        <v>536882</v>
      </c>
      <c r="AL113" s="909"/>
      <c r="AM113" s="909"/>
      <c r="AN113" s="909"/>
      <c r="AO113" s="910"/>
      <c r="AP113" s="912">
        <v>5.6</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9539066</v>
      </c>
      <c r="BR113" s="771"/>
      <c r="BS113" s="771"/>
      <c r="BT113" s="771"/>
      <c r="BU113" s="771"/>
      <c r="BV113" s="771">
        <v>8989358</v>
      </c>
      <c r="BW113" s="771"/>
      <c r="BX113" s="771"/>
      <c r="BY113" s="771"/>
      <c r="BZ113" s="771"/>
      <c r="CA113" s="771">
        <v>8746213</v>
      </c>
      <c r="CB113" s="771"/>
      <c r="CC113" s="771"/>
      <c r="CD113" s="771"/>
      <c r="CE113" s="771"/>
      <c r="CF113" s="848">
        <v>91</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526969</v>
      </c>
      <c r="AB114" s="784"/>
      <c r="AC114" s="784"/>
      <c r="AD114" s="784"/>
      <c r="AE114" s="785"/>
      <c r="AF114" s="786">
        <v>580621</v>
      </c>
      <c r="AG114" s="784"/>
      <c r="AH114" s="784"/>
      <c r="AI114" s="784"/>
      <c r="AJ114" s="785"/>
      <c r="AK114" s="786">
        <v>531562</v>
      </c>
      <c r="AL114" s="784"/>
      <c r="AM114" s="784"/>
      <c r="AN114" s="784"/>
      <c r="AO114" s="785"/>
      <c r="AP114" s="754">
        <v>5.5</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2107638</v>
      </c>
      <c r="BR114" s="771"/>
      <c r="BS114" s="771"/>
      <c r="BT114" s="771"/>
      <c r="BU114" s="771"/>
      <c r="BV114" s="771">
        <v>1988013</v>
      </c>
      <c r="BW114" s="771"/>
      <c r="BX114" s="771"/>
      <c r="BY114" s="771"/>
      <c r="BZ114" s="771"/>
      <c r="CA114" s="771">
        <v>1765071</v>
      </c>
      <c r="CB114" s="771"/>
      <c r="CC114" s="771"/>
      <c r="CD114" s="771"/>
      <c r="CE114" s="771"/>
      <c r="CF114" s="848">
        <v>18.399999999999999</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364598</v>
      </c>
      <c r="AB115" s="909"/>
      <c r="AC115" s="909"/>
      <c r="AD115" s="909"/>
      <c r="AE115" s="910"/>
      <c r="AF115" s="911">
        <v>55568</v>
      </c>
      <c r="AG115" s="909"/>
      <c r="AH115" s="909"/>
      <c r="AI115" s="909"/>
      <c r="AJ115" s="910"/>
      <c r="AK115" s="911">
        <v>55625</v>
      </c>
      <c r="AL115" s="909"/>
      <c r="AM115" s="909"/>
      <c r="AN115" s="909"/>
      <c r="AO115" s="910"/>
      <c r="AP115" s="912">
        <v>0.6</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v>2540</v>
      </c>
      <c r="BR115" s="771"/>
      <c r="BS115" s="771"/>
      <c r="BT115" s="771"/>
      <c r="BU115" s="771"/>
      <c r="BV115" s="771">
        <v>9231</v>
      </c>
      <c r="BW115" s="771"/>
      <c r="BX115" s="771"/>
      <c r="BY115" s="771"/>
      <c r="BZ115" s="771"/>
      <c r="CA115" s="771">
        <v>3811</v>
      </c>
      <c r="CB115" s="771"/>
      <c r="CC115" s="771"/>
      <c r="CD115" s="771"/>
      <c r="CE115" s="771"/>
      <c r="CF115" s="848">
        <v>0</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2693410</v>
      </c>
      <c r="AB117" s="895"/>
      <c r="AC117" s="895"/>
      <c r="AD117" s="895"/>
      <c r="AE117" s="896"/>
      <c r="AF117" s="898">
        <v>2532599</v>
      </c>
      <c r="AG117" s="895"/>
      <c r="AH117" s="895"/>
      <c r="AI117" s="895"/>
      <c r="AJ117" s="896"/>
      <c r="AK117" s="898">
        <v>2609473</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285</v>
      </c>
      <c r="AG118" s="888"/>
      <c r="AH118" s="888"/>
      <c r="AI118" s="888"/>
      <c r="AJ118" s="889"/>
      <c r="AK118" s="890" t="s">
        <v>284</v>
      </c>
      <c r="AL118" s="888"/>
      <c r="AM118" s="888"/>
      <c r="AN118" s="888"/>
      <c r="AO118" s="889"/>
      <c r="AP118" s="891" t="s">
        <v>401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429</v>
      </c>
      <c r="BP118" s="838"/>
      <c r="BQ118" s="857">
        <v>34728300</v>
      </c>
      <c r="BR118" s="858"/>
      <c r="BS118" s="858"/>
      <c r="BT118" s="858"/>
      <c r="BU118" s="858"/>
      <c r="BV118" s="858">
        <v>34987336</v>
      </c>
      <c r="BW118" s="858"/>
      <c r="BX118" s="858"/>
      <c r="BY118" s="858"/>
      <c r="BZ118" s="858"/>
      <c r="CA118" s="858">
        <v>37441037</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6312049</v>
      </c>
      <c r="BR119" s="800"/>
      <c r="BS119" s="800"/>
      <c r="BT119" s="800"/>
      <c r="BU119" s="800"/>
      <c r="BV119" s="800">
        <v>7136670</v>
      </c>
      <c r="BW119" s="800"/>
      <c r="BX119" s="800"/>
      <c r="BY119" s="800"/>
      <c r="BZ119" s="800"/>
      <c r="CA119" s="800">
        <v>7659372</v>
      </c>
      <c r="CB119" s="800"/>
      <c r="CC119" s="800"/>
      <c r="CD119" s="800"/>
      <c r="CE119" s="800"/>
      <c r="CF119" s="861">
        <v>79.7</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363778</v>
      </c>
      <c r="AB120" s="784"/>
      <c r="AC120" s="784"/>
      <c r="AD120" s="784"/>
      <c r="AE120" s="785"/>
      <c r="AF120" s="786">
        <v>55568</v>
      </c>
      <c r="AG120" s="784"/>
      <c r="AH120" s="784"/>
      <c r="AI120" s="784"/>
      <c r="AJ120" s="785"/>
      <c r="AK120" s="786">
        <v>55625</v>
      </c>
      <c r="AL120" s="784"/>
      <c r="AM120" s="784"/>
      <c r="AN120" s="784"/>
      <c r="AO120" s="785"/>
      <c r="AP120" s="754">
        <v>0.6</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4110949</v>
      </c>
      <c r="BR120" s="771"/>
      <c r="BS120" s="771"/>
      <c r="BT120" s="771"/>
      <c r="BU120" s="771"/>
      <c r="BV120" s="771">
        <v>4328456</v>
      </c>
      <c r="BW120" s="771"/>
      <c r="BX120" s="771"/>
      <c r="BY120" s="771"/>
      <c r="BZ120" s="771"/>
      <c r="CA120" s="771">
        <v>4347780</v>
      </c>
      <c r="CB120" s="771"/>
      <c r="CC120" s="771"/>
      <c r="CD120" s="771"/>
      <c r="CE120" s="771"/>
      <c r="CF120" s="848">
        <v>45.2</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4647169</v>
      </c>
      <c r="DH120" s="800"/>
      <c r="DI120" s="800"/>
      <c r="DJ120" s="800"/>
      <c r="DK120" s="800"/>
      <c r="DL120" s="800">
        <v>4523579</v>
      </c>
      <c r="DM120" s="800"/>
      <c r="DN120" s="800"/>
      <c r="DO120" s="800"/>
      <c r="DP120" s="800"/>
      <c r="DQ120" s="800">
        <v>4371836</v>
      </c>
      <c r="DR120" s="800"/>
      <c r="DS120" s="800"/>
      <c r="DT120" s="800"/>
      <c r="DU120" s="800"/>
      <c r="DV120" s="801">
        <v>45.5</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18614106</v>
      </c>
      <c r="BR121" s="858"/>
      <c r="BS121" s="858"/>
      <c r="BT121" s="858"/>
      <c r="BU121" s="858"/>
      <c r="BV121" s="858">
        <v>20046663</v>
      </c>
      <c r="BW121" s="858"/>
      <c r="BX121" s="858"/>
      <c r="BY121" s="858"/>
      <c r="BZ121" s="858"/>
      <c r="CA121" s="858">
        <v>21012993</v>
      </c>
      <c r="CB121" s="858"/>
      <c r="CC121" s="858"/>
      <c r="CD121" s="858"/>
      <c r="CE121" s="858"/>
      <c r="CF121" s="859">
        <v>218.6</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2233774</v>
      </c>
      <c r="DH121" s="771"/>
      <c r="DI121" s="771"/>
      <c r="DJ121" s="771"/>
      <c r="DK121" s="771"/>
      <c r="DL121" s="771">
        <v>2238834</v>
      </c>
      <c r="DM121" s="771"/>
      <c r="DN121" s="771"/>
      <c r="DO121" s="771"/>
      <c r="DP121" s="771"/>
      <c r="DQ121" s="771">
        <v>2139419</v>
      </c>
      <c r="DR121" s="771"/>
      <c r="DS121" s="771"/>
      <c r="DT121" s="771"/>
      <c r="DU121" s="771"/>
      <c r="DV121" s="823">
        <v>22.3</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438</v>
      </c>
      <c r="BP122" s="838"/>
      <c r="BQ122" s="839">
        <v>29037104</v>
      </c>
      <c r="BR122" s="840"/>
      <c r="BS122" s="840"/>
      <c r="BT122" s="840"/>
      <c r="BU122" s="840"/>
      <c r="BV122" s="840">
        <v>31511789</v>
      </c>
      <c r="BW122" s="840"/>
      <c r="BX122" s="840"/>
      <c r="BY122" s="840"/>
      <c r="BZ122" s="840"/>
      <c r="CA122" s="840">
        <v>33020145</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187983</v>
      </c>
      <c r="DH122" s="771"/>
      <c r="DI122" s="771"/>
      <c r="DJ122" s="771"/>
      <c r="DK122" s="771"/>
      <c r="DL122" s="771">
        <v>166748</v>
      </c>
      <c r="DM122" s="771"/>
      <c r="DN122" s="771"/>
      <c r="DO122" s="771"/>
      <c r="DP122" s="771"/>
      <c r="DQ122" s="771">
        <v>159407</v>
      </c>
      <c r="DR122" s="771"/>
      <c r="DS122" s="771"/>
      <c r="DT122" s="771"/>
      <c r="DU122" s="771"/>
      <c r="DV122" s="823">
        <v>1.7</v>
      </c>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60.1</v>
      </c>
      <c r="BR123" s="832"/>
      <c r="BS123" s="832"/>
      <c r="BT123" s="832"/>
      <c r="BU123" s="832"/>
      <c r="BV123" s="832">
        <v>36.1</v>
      </c>
      <c r="BW123" s="832"/>
      <c r="BX123" s="832"/>
      <c r="BY123" s="832"/>
      <c r="BZ123" s="832"/>
      <c r="CA123" s="832">
        <v>45.9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820</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449</v>
      </c>
      <c r="AY127" s="758"/>
      <c r="AZ127" s="758"/>
      <c r="BA127" s="758"/>
      <c r="BB127" s="758"/>
      <c r="BC127" s="758"/>
      <c r="BD127" s="758"/>
      <c r="BE127" s="759"/>
      <c r="BF127" s="760" t="s">
        <v>111</v>
      </c>
      <c r="BG127" s="761"/>
      <c r="BH127" s="761"/>
      <c r="BI127" s="761"/>
      <c r="BJ127" s="761"/>
      <c r="BK127" s="761"/>
      <c r="BL127" s="762"/>
      <c r="BM127" s="760">
        <v>13.17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v>2540</v>
      </c>
      <c r="DH127" s="820"/>
      <c r="DI127" s="820"/>
      <c r="DJ127" s="820"/>
      <c r="DK127" s="820"/>
      <c r="DL127" s="820">
        <v>9231</v>
      </c>
      <c r="DM127" s="820"/>
      <c r="DN127" s="820"/>
      <c r="DO127" s="820"/>
      <c r="DP127" s="820"/>
      <c r="DQ127" s="820">
        <v>3811</v>
      </c>
      <c r="DR127" s="820"/>
      <c r="DS127" s="820"/>
      <c r="DT127" s="820"/>
      <c r="DU127" s="820"/>
      <c r="DV127" s="821">
        <v>0</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286192</v>
      </c>
      <c r="AB128" s="724"/>
      <c r="AC128" s="724"/>
      <c r="AD128" s="724"/>
      <c r="AE128" s="725"/>
      <c r="AF128" s="726">
        <v>330345</v>
      </c>
      <c r="AG128" s="724"/>
      <c r="AH128" s="724"/>
      <c r="AI128" s="724"/>
      <c r="AJ128" s="725"/>
      <c r="AK128" s="726">
        <v>379512</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111</v>
      </c>
      <c r="BG128" s="791"/>
      <c r="BH128" s="791"/>
      <c r="BI128" s="791"/>
      <c r="BJ128" s="791"/>
      <c r="BK128" s="791"/>
      <c r="BL128" s="792"/>
      <c r="BM128" s="790">
        <v>18.170000000000002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10772575</v>
      </c>
      <c r="AB129" s="784"/>
      <c r="AC129" s="784"/>
      <c r="AD129" s="784"/>
      <c r="AE129" s="785"/>
      <c r="AF129" s="786">
        <v>10974517</v>
      </c>
      <c r="AG129" s="784"/>
      <c r="AH129" s="784"/>
      <c r="AI129" s="784"/>
      <c r="AJ129" s="785"/>
      <c r="AK129" s="786">
        <v>11121965</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9.3000000000000007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1307645</v>
      </c>
      <c r="AB130" s="784"/>
      <c r="AC130" s="784"/>
      <c r="AD130" s="784"/>
      <c r="AE130" s="785"/>
      <c r="AF130" s="786">
        <v>1350035</v>
      </c>
      <c r="AG130" s="784"/>
      <c r="AH130" s="784"/>
      <c r="AI130" s="784"/>
      <c r="AJ130" s="785"/>
      <c r="AK130" s="786">
        <v>1509745</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45.9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9464930</v>
      </c>
      <c r="AB131" s="717"/>
      <c r="AC131" s="717"/>
      <c r="AD131" s="717"/>
      <c r="AE131" s="718"/>
      <c r="AF131" s="719">
        <v>9624482</v>
      </c>
      <c r="AG131" s="717"/>
      <c r="AH131" s="717"/>
      <c r="AI131" s="717"/>
      <c r="AJ131" s="718"/>
      <c r="AK131" s="719">
        <v>9612220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11.61733896</v>
      </c>
      <c r="AB132" s="740"/>
      <c r="AC132" s="740"/>
      <c r="AD132" s="740"/>
      <c r="AE132" s="741"/>
      <c r="AF132" s="742">
        <v>8.8546999199999998</v>
      </c>
      <c r="AG132" s="740"/>
      <c r="AH132" s="740"/>
      <c r="AI132" s="740"/>
      <c r="AJ132" s="741"/>
      <c r="AK132" s="742">
        <v>7.4927124020000004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12</v>
      </c>
      <c r="AB133" s="749"/>
      <c r="AC133" s="749"/>
      <c r="AD133" s="749"/>
      <c r="AE133" s="750"/>
      <c r="AF133" s="748">
        <v>10.4</v>
      </c>
      <c r="AG133" s="749"/>
      <c r="AH133" s="749"/>
      <c r="AI133" s="749"/>
      <c r="AJ133" s="750"/>
      <c r="AK133" s="748">
        <v>9.3000000000000007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9" t="s">
        <v>465</v>
      </c>
      <c r="L7" s="254"/>
      <c r="M7" s="255" t="s">
        <v>466</v>
      </c>
      <c r="N7" s="256"/>
    </row>
    <row r="8" spans="1:16" x14ac:dyDescent="0.15">
      <c r="A8" s="248"/>
      <c r="B8" s="244"/>
      <c r="C8" s="244"/>
      <c r="D8" s="244"/>
      <c r="E8" s="244"/>
      <c r="F8" s="244"/>
      <c r="G8" s="257"/>
      <c r="H8" s="258"/>
      <c r="I8" s="258"/>
      <c r="J8" s="259"/>
      <c r="K8" s="1120"/>
      <c r="L8" s="260" t="s">
        <v>467</v>
      </c>
      <c r="M8" s="261" t="s">
        <v>468</v>
      </c>
      <c r="N8" s="262" t="s">
        <v>469</v>
      </c>
    </row>
    <row r="9" spans="1:16" x14ac:dyDescent="0.15">
      <c r="A9" s="248"/>
      <c r="B9" s="244"/>
      <c r="C9" s="244"/>
      <c r="D9" s="244"/>
      <c r="E9" s="244"/>
      <c r="F9" s="244"/>
      <c r="G9" s="1133" t="s">
        <v>470</v>
      </c>
      <c r="H9" s="1134"/>
      <c r="I9" s="1134"/>
      <c r="J9" s="1135"/>
      <c r="K9" s="263">
        <v>2756264</v>
      </c>
      <c r="L9" s="264">
        <v>56223</v>
      </c>
      <c r="M9" s="265">
        <v>84248</v>
      </c>
      <c r="N9" s="266">
        <v>-33.299999999999997</v>
      </c>
    </row>
    <row r="10" spans="1:16" x14ac:dyDescent="0.15">
      <c r="A10" s="248"/>
      <c r="B10" s="244"/>
      <c r="C10" s="244"/>
      <c r="D10" s="244"/>
      <c r="E10" s="244"/>
      <c r="F10" s="244"/>
      <c r="G10" s="1133" t="s">
        <v>471</v>
      </c>
      <c r="H10" s="1134"/>
      <c r="I10" s="1134"/>
      <c r="J10" s="1135"/>
      <c r="K10" s="267">
        <v>944</v>
      </c>
      <c r="L10" s="268">
        <v>19</v>
      </c>
      <c r="M10" s="269">
        <v>7169</v>
      </c>
      <c r="N10" s="270">
        <v>-99.7</v>
      </c>
    </row>
    <row r="11" spans="1:16" ht="13.5" customHeight="1" x14ac:dyDescent="0.15">
      <c r="A11" s="248"/>
      <c r="B11" s="244"/>
      <c r="C11" s="244"/>
      <c r="D11" s="244"/>
      <c r="E11" s="244"/>
      <c r="F11" s="244"/>
      <c r="G11" s="1133" t="s">
        <v>472</v>
      </c>
      <c r="H11" s="1134"/>
      <c r="I11" s="1134"/>
      <c r="J11" s="1135"/>
      <c r="K11" s="267">
        <v>956147</v>
      </c>
      <c r="L11" s="268">
        <v>19504</v>
      </c>
      <c r="M11" s="269">
        <v>9152</v>
      </c>
      <c r="N11" s="270">
        <v>113.1</v>
      </c>
    </row>
    <row r="12" spans="1:16" ht="13.5" customHeight="1" x14ac:dyDescent="0.15">
      <c r="A12" s="248"/>
      <c r="B12" s="244"/>
      <c r="C12" s="244"/>
      <c r="D12" s="244"/>
      <c r="E12" s="244"/>
      <c r="F12" s="244"/>
      <c r="G12" s="1133" t="s">
        <v>473</v>
      </c>
      <c r="H12" s="1134"/>
      <c r="I12" s="1134"/>
      <c r="J12" s="1135"/>
      <c r="K12" s="267" t="s">
        <v>474</v>
      </c>
      <c r="L12" s="268" t="s">
        <v>474</v>
      </c>
      <c r="M12" s="269">
        <v>893</v>
      </c>
      <c r="N12" s="270" t="s">
        <v>474</v>
      </c>
    </row>
    <row r="13" spans="1:16" ht="13.5" customHeight="1" x14ac:dyDescent="0.15">
      <c r="A13" s="248"/>
      <c r="B13" s="244"/>
      <c r="C13" s="244"/>
      <c r="D13" s="244"/>
      <c r="E13" s="244"/>
      <c r="F13" s="244"/>
      <c r="G13" s="1133" t="s">
        <v>475</v>
      </c>
      <c r="H13" s="1134"/>
      <c r="I13" s="1134"/>
      <c r="J13" s="1135"/>
      <c r="K13" s="267" t="s">
        <v>474</v>
      </c>
      <c r="L13" s="268" t="s">
        <v>474</v>
      </c>
      <c r="M13" s="269">
        <v>3</v>
      </c>
      <c r="N13" s="270" t="s">
        <v>474</v>
      </c>
    </row>
    <row r="14" spans="1:16" ht="13.5" customHeight="1" x14ac:dyDescent="0.15">
      <c r="A14" s="248"/>
      <c r="B14" s="244"/>
      <c r="C14" s="244"/>
      <c r="D14" s="244"/>
      <c r="E14" s="244"/>
      <c r="F14" s="244"/>
      <c r="G14" s="1133" t="s">
        <v>476</v>
      </c>
      <c r="H14" s="1134"/>
      <c r="I14" s="1134"/>
      <c r="J14" s="1135"/>
      <c r="K14" s="267">
        <v>147776</v>
      </c>
      <c r="L14" s="268">
        <v>3014</v>
      </c>
      <c r="M14" s="269">
        <v>3652</v>
      </c>
      <c r="N14" s="270">
        <v>-17.5</v>
      </c>
    </row>
    <row r="15" spans="1:16" ht="13.5" customHeight="1" x14ac:dyDescent="0.15">
      <c r="A15" s="248"/>
      <c r="B15" s="244"/>
      <c r="C15" s="244"/>
      <c r="D15" s="244"/>
      <c r="E15" s="244"/>
      <c r="F15" s="244"/>
      <c r="G15" s="1133" t="s">
        <v>477</v>
      </c>
      <c r="H15" s="1134"/>
      <c r="I15" s="1134"/>
      <c r="J15" s="1135"/>
      <c r="K15" s="267">
        <v>116978</v>
      </c>
      <c r="L15" s="268">
        <v>2386</v>
      </c>
      <c r="M15" s="269">
        <v>2134</v>
      </c>
      <c r="N15" s="270">
        <v>11.8</v>
      </c>
    </row>
    <row r="16" spans="1:16" x14ac:dyDescent="0.15">
      <c r="A16" s="248"/>
      <c r="B16" s="244"/>
      <c r="C16" s="244"/>
      <c r="D16" s="244"/>
      <c r="E16" s="244"/>
      <c r="F16" s="244"/>
      <c r="G16" s="1136" t="s">
        <v>478</v>
      </c>
      <c r="H16" s="1137"/>
      <c r="I16" s="1137"/>
      <c r="J16" s="1138"/>
      <c r="K16" s="268">
        <v>-231577</v>
      </c>
      <c r="L16" s="268">
        <v>-4724</v>
      </c>
      <c r="M16" s="269">
        <v>-9248</v>
      </c>
      <c r="N16" s="270">
        <v>-48.9</v>
      </c>
    </row>
    <row r="17" spans="1:16" x14ac:dyDescent="0.15">
      <c r="A17" s="248"/>
      <c r="B17" s="244"/>
      <c r="C17" s="244"/>
      <c r="D17" s="244"/>
      <c r="E17" s="244"/>
      <c r="F17" s="244"/>
      <c r="G17" s="1136" t="s">
        <v>169</v>
      </c>
      <c r="H17" s="1137"/>
      <c r="I17" s="1137"/>
      <c r="J17" s="1138"/>
      <c r="K17" s="268">
        <v>3746532</v>
      </c>
      <c r="L17" s="268">
        <v>76422</v>
      </c>
      <c r="M17" s="269">
        <v>98003</v>
      </c>
      <c r="N17" s="270">
        <v>-22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0" t="s">
        <v>483</v>
      </c>
      <c r="H21" s="1131"/>
      <c r="I21" s="1131"/>
      <c r="J21" s="1132"/>
      <c r="K21" s="280">
        <v>6</v>
      </c>
      <c r="L21" s="281">
        <v>9.39</v>
      </c>
      <c r="M21" s="282">
        <v>-3.39</v>
      </c>
      <c r="N21" s="249"/>
      <c r="O21" s="283"/>
      <c r="P21" s="279"/>
    </row>
    <row r="22" spans="1:16" s="284" customFormat="1" x14ac:dyDescent="0.15">
      <c r="A22" s="279"/>
      <c r="B22" s="249"/>
      <c r="C22" s="249"/>
      <c r="D22" s="249"/>
      <c r="E22" s="249"/>
      <c r="F22" s="249"/>
      <c r="G22" s="1130" t="s">
        <v>484</v>
      </c>
      <c r="H22" s="1131"/>
      <c r="I22" s="1131"/>
      <c r="J22" s="1132"/>
      <c r="K22" s="285">
        <v>97.8</v>
      </c>
      <c r="L22" s="286">
        <v>97</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9" t="s">
        <v>465</v>
      </c>
      <c r="L30" s="254"/>
      <c r="M30" s="255" t="s">
        <v>466</v>
      </c>
      <c r="N30" s="256"/>
    </row>
    <row r="31" spans="1:16" x14ac:dyDescent="0.15">
      <c r="A31" s="248"/>
      <c r="B31" s="244"/>
      <c r="C31" s="244"/>
      <c r="D31" s="244"/>
      <c r="E31" s="244"/>
      <c r="F31" s="244"/>
      <c r="G31" s="257"/>
      <c r="H31" s="258"/>
      <c r="I31" s="258"/>
      <c r="J31" s="259"/>
      <c r="K31" s="1120"/>
      <c r="L31" s="260" t="s">
        <v>467</v>
      </c>
      <c r="M31" s="261" t="s">
        <v>468</v>
      </c>
      <c r="N31" s="262" t="s">
        <v>469</v>
      </c>
    </row>
    <row r="32" spans="1:16" ht="27" customHeight="1" x14ac:dyDescent="0.15">
      <c r="A32" s="248"/>
      <c r="B32" s="244"/>
      <c r="C32" s="244"/>
      <c r="D32" s="244"/>
      <c r="E32" s="244"/>
      <c r="F32" s="244"/>
      <c r="G32" s="1121" t="s">
        <v>487</v>
      </c>
      <c r="H32" s="1122"/>
      <c r="I32" s="1122"/>
      <c r="J32" s="1123"/>
      <c r="K32" s="294">
        <v>1485404</v>
      </c>
      <c r="L32" s="294">
        <v>30300</v>
      </c>
      <c r="M32" s="295">
        <v>64926</v>
      </c>
      <c r="N32" s="296">
        <v>-53.3</v>
      </c>
    </row>
    <row r="33" spans="1:16" ht="13.5" customHeight="1" x14ac:dyDescent="0.15">
      <c r="A33" s="248"/>
      <c r="B33" s="244"/>
      <c r="C33" s="244"/>
      <c r="D33" s="244"/>
      <c r="E33" s="244"/>
      <c r="F33" s="244"/>
      <c r="G33" s="1121" t="s">
        <v>488</v>
      </c>
      <c r="H33" s="1122"/>
      <c r="I33" s="1122"/>
      <c r="J33" s="1123"/>
      <c r="K33" s="294" t="s">
        <v>474</v>
      </c>
      <c r="L33" s="294" t="s">
        <v>474</v>
      </c>
      <c r="M33" s="295" t="s">
        <v>474</v>
      </c>
      <c r="N33" s="296" t="s">
        <v>474</v>
      </c>
    </row>
    <row r="34" spans="1:16" ht="27" customHeight="1" x14ac:dyDescent="0.15">
      <c r="A34" s="248"/>
      <c r="B34" s="244"/>
      <c r="C34" s="244"/>
      <c r="D34" s="244"/>
      <c r="E34" s="244"/>
      <c r="F34" s="244"/>
      <c r="G34" s="1121" t="s">
        <v>489</v>
      </c>
      <c r="H34" s="1122"/>
      <c r="I34" s="1122"/>
      <c r="J34" s="1123"/>
      <c r="K34" s="294" t="s">
        <v>474</v>
      </c>
      <c r="L34" s="294" t="s">
        <v>474</v>
      </c>
      <c r="M34" s="295">
        <v>24</v>
      </c>
      <c r="N34" s="296" t="s">
        <v>474</v>
      </c>
    </row>
    <row r="35" spans="1:16" ht="27" customHeight="1" x14ac:dyDescent="0.15">
      <c r="A35" s="248"/>
      <c r="B35" s="244"/>
      <c r="C35" s="244"/>
      <c r="D35" s="244"/>
      <c r="E35" s="244"/>
      <c r="F35" s="244"/>
      <c r="G35" s="1121" t="s">
        <v>490</v>
      </c>
      <c r="H35" s="1122"/>
      <c r="I35" s="1122"/>
      <c r="J35" s="1123"/>
      <c r="K35" s="294">
        <v>536882</v>
      </c>
      <c r="L35" s="294">
        <v>10951</v>
      </c>
      <c r="M35" s="295">
        <v>18007</v>
      </c>
      <c r="N35" s="296">
        <v>-39.200000000000003</v>
      </c>
    </row>
    <row r="36" spans="1:16" ht="27" customHeight="1" x14ac:dyDescent="0.15">
      <c r="A36" s="248"/>
      <c r="B36" s="244"/>
      <c r="C36" s="244"/>
      <c r="D36" s="244"/>
      <c r="E36" s="244"/>
      <c r="F36" s="244"/>
      <c r="G36" s="1121" t="s">
        <v>491</v>
      </c>
      <c r="H36" s="1122"/>
      <c r="I36" s="1122"/>
      <c r="J36" s="1123"/>
      <c r="K36" s="294">
        <v>531562</v>
      </c>
      <c r="L36" s="294">
        <v>10843</v>
      </c>
      <c r="M36" s="295">
        <v>3275</v>
      </c>
      <c r="N36" s="296">
        <v>231.1</v>
      </c>
    </row>
    <row r="37" spans="1:16" ht="13.5" customHeight="1" x14ac:dyDescent="0.15">
      <c r="A37" s="248"/>
      <c r="B37" s="244"/>
      <c r="C37" s="244"/>
      <c r="D37" s="244"/>
      <c r="E37" s="244"/>
      <c r="F37" s="244"/>
      <c r="G37" s="1121" t="s">
        <v>492</v>
      </c>
      <c r="H37" s="1122"/>
      <c r="I37" s="1122"/>
      <c r="J37" s="1123"/>
      <c r="K37" s="294">
        <v>55625</v>
      </c>
      <c r="L37" s="294">
        <v>1135</v>
      </c>
      <c r="M37" s="295">
        <v>1233</v>
      </c>
      <c r="N37" s="296">
        <v>-7.9</v>
      </c>
    </row>
    <row r="38" spans="1:16" ht="27" customHeight="1" x14ac:dyDescent="0.15">
      <c r="A38" s="248"/>
      <c r="B38" s="244"/>
      <c r="C38" s="244"/>
      <c r="D38" s="244"/>
      <c r="E38" s="244"/>
      <c r="F38" s="244"/>
      <c r="G38" s="1124" t="s">
        <v>493</v>
      </c>
      <c r="H38" s="1125"/>
      <c r="I38" s="1125"/>
      <c r="J38" s="1126"/>
      <c r="K38" s="297" t="s">
        <v>474</v>
      </c>
      <c r="L38" s="297" t="s">
        <v>474</v>
      </c>
      <c r="M38" s="298">
        <v>9</v>
      </c>
      <c r="N38" s="299" t="s">
        <v>474</v>
      </c>
      <c r="O38" s="293"/>
    </row>
    <row r="39" spans="1:16" x14ac:dyDescent="0.15">
      <c r="A39" s="248"/>
      <c r="B39" s="244"/>
      <c r="C39" s="244"/>
      <c r="D39" s="244"/>
      <c r="E39" s="244"/>
      <c r="F39" s="244"/>
      <c r="G39" s="1124" t="s">
        <v>494</v>
      </c>
      <c r="H39" s="1125"/>
      <c r="I39" s="1125"/>
      <c r="J39" s="1126"/>
      <c r="K39" s="300">
        <v>-379512</v>
      </c>
      <c r="L39" s="300">
        <v>-7741</v>
      </c>
      <c r="M39" s="301">
        <v>-4280</v>
      </c>
      <c r="N39" s="302">
        <v>80.900000000000006</v>
      </c>
      <c r="O39" s="293"/>
    </row>
    <row r="40" spans="1:16" ht="27" customHeight="1" x14ac:dyDescent="0.15">
      <c r="A40" s="248"/>
      <c r="B40" s="244"/>
      <c r="C40" s="244"/>
      <c r="D40" s="244"/>
      <c r="E40" s="244"/>
      <c r="F40" s="244"/>
      <c r="G40" s="1121" t="s">
        <v>495</v>
      </c>
      <c r="H40" s="1122"/>
      <c r="I40" s="1122"/>
      <c r="J40" s="1123"/>
      <c r="K40" s="300">
        <v>-1509745</v>
      </c>
      <c r="L40" s="300">
        <v>-30796</v>
      </c>
      <c r="M40" s="301">
        <v>-56807</v>
      </c>
      <c r="N40" s="302">
        <v>-45.8</v>
      </c>
      <c r="O40" s="293"/>
    </row>
    <row r="41" spans="1:16" x14ac:dyDescent="0.15">
      <c r="A41" s="248"/>
      <c r="B41" s="244"/>
      <c r="C41" s="244"/>
      <c r="D41" s="244"/>
      <c r="E41" s="244"/>
      <c r="F41" s="244"/>
      <c r="G41" s="1127" t="s">
        <v>279</v>
      </c>
      <c r="H41" s="1128"/>
      <c r="I41" s="1128"/>
      <c r="J41" s="1129"/>
      <c r="K41" s="294">
        <v>720216</v>
      </c>
      <c r="L41" s="300">
        <v>14691</v>
      </c>
      <c r="M41" s="301">
        <v>26387</v>
      </c>
      <c r="N41" s="302">
        <v>-44.3</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4" t="s">
        <v>465</v>
      </c>
      <c r="J49" s="1116" t="s">
        <v>499</v>
      </c>
      <c r="K49" s="1117"/>
      <c r="L49" s="1117"/>
      <c r="M49" s="1117"/>
      <c r="N49" s="1118"/>
    </row>
    <row r="50" spans="1:14" x14ac:dyDescent="0.15">
      <c r="A50" s="248"/>
      <c r="B50" s="244"/>
      <c r="C50" s="244"/>
      <c r="D50" s="244"/>
      <c r="E50" s="244"/>
      <c r="F50" s="244"/>
      <c r="G50" s="312"/>
      <c r="H50" s="313"/>
      <c r="I50" s="1115"/>
      <c r="J50" s="314" t="s">
        <v>500</v>
      </c>
      <c r="K50" s="315" t="s">
        <v>501</v>
      </c>
      <c r="L50" s="316" t="s">
        <v>502</v>
      </c>
      <c r="M50" s="317" t="s">
        <v>503</v>
      </c>
      <c r="N50" s="318" t="s">
        <v>504</v>
      </c>
    </row>
    <row r="51" spans="1:14" x14ac:dyDescent="0.15">
      <c r="A51" s="248"/>
      <c r="B51" s="244"/>
      <c r="C51" s="244"/>
      <c r="D51" s="244"/>
      <c r="E51" s="244"/>
      <c r="F51" s="244"/>
      <c r="G51" s="310" t="s">
        <v>505</v>
      </c>
      <c r="H51" s="311"/>
      <c r="I51" s="319">
        <v>2838929</v>
      </c>
      <c r="J51" s="320">
        <v>62242</v>
      </c>
      <c r="K51" s="321">
        <v>88.8</v>
      </c>
      <c r="L51" s="322">
        <v>78670</v>
      </c>
      <c r="M51" s="323">
        <v>3.1</v>
      </c>
      <c r="N51" s="324">
        <v>85.7</v>
      </c>
    </row>
    <row r="52" spans="1:14" x14ac:dyDescent="0.15">
      <c r="A52" s="248"/>
      <c r="B52" s="244"/>
      <c r="C52" s="244"/>
      <c r="D52" s="244"/>
      <c r="E52" s="244"/>
      <c r="F52" s="244"/>
      <c r="G52" s="325"/>
      <c r="H52" s="326" t="s">
        <v>506</v>
      </c>
      <c r="I52" s="327">
        <v>490170</v>
      </c>
      <c r="J52" s="328">
        <v>10747</v>
      </c>
      <c r="K52" s="329">
        <v>-24.4</v>
      </c>
      <c r="L52" s="330">
        <v>38094</v>
      </c>
      <c r="M52" s="331">
        <v>-7.3</v>
      </c>
      <c r="N52" s="332">
        <v>-17.100000000000001</v>
      </c>
    </row>
    <row r="53" spans="1:14" x14ac:dyDescent="0.15">
      <c r="A53" s="248"/>
      <c r="B53" s="244"/>
      <c r="C53" s="244"/>
      <c r="D53" s="244"/>
      <c r="E53" s="244"/>
      <c r="F53" s="244"/>
      <c r="G53" s="310" t="s">
        <v>507</v>
      </c>
      <c r="H53" s="311"/>
      <c r="I53" s="319">
        <v>2696071</v>
      </c>
      <c r="J53" s="320">
        <v>58229</v>
      </c>
      <c r="K53" s="321">
        <v>-6.4</v>
      </c>
      <c r="L53" s="322">
        <v>67201</v>
      </c>
      <c r="M53" s="323">
        <v>-14.6</v>
      </c>
      <c r="N53" s="324">
        <v>8.1999999999999993</v>
      </c>
    </row>
    <row r="54" spans="1:14" x14ac:dyDescent="0.15">
      <c r="A54" s="248"/>
      <c r="B54" s="244"/>
      <c r="C54" s="244"/>
      <c r="D54" s="244"/>
      <c r="E54" s="244"/>
      <c r="F54" s="244"/>
      <c r="G54" s="325"/>
      <c r="H54" s="326" t="s">
        <v>506</v>
      </c>
      <c r="I54" s="327">
        <v>231022</v>
      </c>
      <c r="J54" s="328">
        <v>4990</v>
      </c>
      <c r="K54" s="329">
        <v>-53.6</v>
      </c>
      <c r="L54" s="330">
        <v>35210</v>
      </c>
      <c r="M54" s="331">
        <v>-7.6</v>
      </c>
      <c r="N54" s="332">
        <v>-46</v>
      </c>
    </row>
    <row r="55" spans="1:14" x14ac:dyDescent="0.15">
      <c r="A55" s="248"/>
      <c r="B55" s="244"/>
      <c r="C55" s="244"/>
      <c r="D55" s="244"/>
      <c r="E55" s="244"/>
      <c r="F55" s="244"/>
      <c r="G55" s="310" t="s">
        <v>508</v>
      </c>
      <c r="H55" s="311"/>
      <c r="I55" s="319">
        <v>3829201</v>
      </c>
      <c r="J55" s="320">
        <v>81134</v>
      </c>
      <c r="K55" s="321">
        <v>39.299999999999997</v>
      </c>
      <c r="L55" s="322">
        <v>75709</v>
      </c>
      <c r="M55" s="323">
        <v>12.7</v>
      </c>
      <c r="N55" s="324">
        <v>26.6</v>
      </c>
    </row>
    <row r="56" spans="1:14" x14ac:dyDescent="0.15">
      <c r="A56" s="248"/>
      <c r="B56" s="244"/>
      <c r="C56" s="244"/>
      <c r="D56" s="244"/>
      <c r="E56" s="244"/>
      <c r="F56" s="244"/>
      <c r="G56" s="325"/>
      <c r="H56" s="326" t="s">
        <v>506</v>
      </c>
      <c r="I56" s="327">
        <v>482197</v>
      </c>
      <c r="J56" s="328">
        <v>10217</v>
      </c>
      <c r="K56" s="329">
        <v>104.7</v>
      </c>
      <c r="L56" s="330">
        <v>35212</v>
      </c>
      <c r="M56" s="331">
        <v>0</v>
      </c>
      <c r="N56" s="332">
        <v>104.7</v>
      </c>
    </row>
    <row r="57" spans="1:14" x14ac:dyDescent="0.15">
      <c r="A57" s="248"/>
      <c r="B57" s="244"/>
      <c r="C57" s="244"/>
      <c r="D57" s="244"/>
      <c r="E57" s="244"/>
      <c r="F57" s="244"/>
      <c r="G57" s="310" t="s">
        <v>509</v>
      </c>
      <c r="H57" s="311"/>
      <c r="I57" s="319">
        <v>3974298</v>
      </c>
      <c r="J57" s="320">
        <v>82940</v>
      </c>
      <c r="K57" s="321">
        <v>2.2000000000000002</v>
      </c>
      <c r="L57" s="322">
        <v>90961</v>
      </c>
      <c r="M57" s="323">
        <v>20.100000000000001</v>
      </c>
      <c r="N57" s="324">
        <v>-17.899999999999999</v>
      </c>
    </row>
    <row r="58" spans="1:14" x14ac:dyDescent="0.15">
      <c r="A58" s="248"/>
      <c r="B58" s="244"/>
      <c r="C58" s="244"/>
      <c r="D58" s="244"/>
      <c r="E58" s="244"/>
      <c r="F58" s="244"/>
      <c r="G58" s="325"/>
      <c r="H58" s="326" t="s">
        <v>506</v>
      </c>
      <c r="I58" s="327">
        <v>542827</v>
      </c>
      <c r="J58" s="328">
        <v>11328</v>
      </c>
      <c r="K58" s="329">
        <v>10.9</v>
      </c>
      <c r="L58" s="330">
        <v>37720</v>
      </c>
      <c r="M58" s="331">
        <v>7.1</v>
      </c>
      <c r="N58" s="332">
        <v>3.8</v>
      </c>
    </row>
    <row r="59" spans="1:14" x14ac:dyDescent="0.15">
      <c r="A59" s="248"/>
      <c r="B59" s="244"/>
      <c r="C59" s="244"/>
      <c r="D59" s="244"/>
      <c r="E59" s="244"/>
      <c r="F59" s="244"/>
      <c r="G59" s="310" t="s">
        <v>510</v>
      </c>
      <c r="H59" s="311"/>
      <c r="I59" s="319">
        <v>6710211</v>
      </c>
      <c r="J59" s="320">
        <v>136876</v>
      </c>
      <c r="K59" s="321">
        <v>65</v>
      </c>
      <c r="L59" s="322">
        <v>106614</v>
      </c>
      <c r="M59" s="323">
        <v>17.2</v>
      </c>
      <c r="N59" s="324">
        <v>47.8</v>
      </c>
    </row>
    <row r="60" spans="1:14" x14ac:dyDescent="0.15">
      <c r="A60" s="248"/>
      <c r="B60" s="244"/>
      <c r="C60" s="244"/>
      <c r="D60" s="244"/>
      <c r="E60" s="244"/>
      <c r="F60" s="244"/>
      <c r="G60" s="325"/>
      <c r="H60" s="326" t="s">
        <v>506</v>
      </c>
      <c r="I60" s="333">
        <v>2211229</v>
      </c>
      <c r="J60" s="328">
        <v>45105</v>
      </c>
      <c r="K60" s="329">
        <v>298.2</v>
      </c>
      <c r="L60" s="330">
        <v>45545</v>
      </c>
      <c r="M60" s="331">
        <v>20.7</v>
      </c>
      <c r="N60" s="332">
        <v>277.5</v>
      </c>
    </row>
    <row r="61" spans="1:14" x14ac:dyDescent="0.15">
      <c r="A61" s="248"/>
      <c r="B61" s="244"/>
      <c r="C61" s="244"/>
      <c r="D61" s="244"/>
      <c r="E61" s="244"/>
      <c r="F61" s="244"/>
      <c r="G61" s="310" t="s">
        <v>511</v>
      </c>
      <c r="H61" s="334"/>
      <c r="I61" s="335">
        <v>4009742</v>
      </c>
      <c r="J61" s="336">
        <v>84284</v>
      </c>
      <c r="K61" s="337">
        <v>37.799999999999997</v>
      </c>
      <c r="L61" s="338">
        <v>83831</v>
      </c>
      <c r="M61" s="339">
        <v>7.7</v>
      </c>
      <c r="N61" s="324">
        <v>30.1</v>
      </c>
    </row>
    <row r="62" spans="1:14" x14ac:dyDescent="0.15">
      <c r="A62" s="248"/>
      <c r="B62" s="244"/>
      <c r="C62" s="244"/>
      <c r="D62" s="244"/>
      <c r="E62" s="244"/>
      <c r="F62" s="244"/>
      <c r="G62" s="325"/>
      <c r="H62" s="326" t="s">
        <v>506</v>
      </c>
      <c r="I62" s="327">
        <v>791489</v>
      </c>
      <c r="J62" s="328">
        <v>16477</v>
      </c>
      <c r="K62" s="329">
        <v>67.2</v>
      </c>
      <c r="L62" s="330">
        <v>38356</v>
      </c>
      <c r="M62" s="331">
        <v>2.6</v>
      </c>
      <c r="N62" s="332">
        <v>64.599999999999994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17.73</v>
      </c>
      <c r="G47" s="12">
        <v>22.81</v>
      </c>
      <c r="H47" s="12">
        <v>28.75</v>
      </c>
      <c r="I47" s="12">
        <v>35.49</v>
      </c>
      <c r="J47" s="13">
        <v>40.28</v>
      </c>
    </row>
    <row r="48" spans="2:10" ht="57.75" customHeight="1" x14ac:dyDescent="0.15">
      <c r="B48" s="14"/>
      <c r="C48" s="1141" t="s">
        <v>4</v>
      </c>
      <c r="D48" s="1141"/>
      <c r="E48" s="1142"/>
      <c r="F48" s="15">
        <v>11.09</v>
      </c>
      <c r="G48" s="16">
        <v>11.72</v>
      </c>
      <c r="H48" s="16">
        <v>7.27</v>
      </c>
      <c r="I48" s="16">
        <v>5.47</v>
      </c>
      <c r="J48" s="17">
        <v>3.94</v>
      </c>
    </row>
    <row r="49" spans="2:10" ht="57.75" customHeight="1" thickBot="1" x14ac:dyDescent="0.2">
      <c r="B49" s="18"/>
      <c r="C49" s="1143" t="s">
        <v>5</v>
      </c>
      <c r="D49" s="1143"/>
      <c r="E49" s="1144"/>
      <c r="F49" s="19">
        <v>8.16</v>
      </c>
      <c r="G49" s="20">
        <v>6.46</v>
      </c>
      <c r="H49" s="20">
        <v>2.21</v>
      </c>
      <c r="I49" s="20">
        <v>6.18</v>
      </c>
      <c r="J49" s="21">
        <v>3.79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518</v>
      </c>
      <c r="D34" s="1151"/>
      <c r="E34" s="1152"/>
      <c r="F34" s="32">
        <v>13.09</v>
      </c>
      <c r="G34" s="33">
        <v>14.17</v>
      </c>
      <c r="H34" s="33">
        <v>14.85</v>
      </c>
      <c r="I34" s="33">
        <v>15.09</v>
      </c>
      <c r="J34" s="34">
        <v>14.98</v>
      </c>
      <c r="K34" s="22"/>
      <c r="L34" s="22"/>
      <c r="M34" s="22"/>
      <c r="N34" s="22"/>
      <c r="O34" s="22"/>
      <c r="P34" s="22"/>
    </row>
    <row r="35" spans="1:16" ht="39" customHeight="1" x14ac:dyDescent="0.15">
      <c r="A35" s="22"/>
      <c r="B35" s="35"/>
      <c r="C35" s="1145" t="s">
        <v>519</v>
      </c>
      <c r="D35" s="1146"/>
      <c r="E35" s="1147"/>
      <c r="F35" s="36">
        <v>11.08</v>
      </c>
      <c r="G35" s="37">
        <v>11.71</v>
      </c>
      <c r="H35" s="37">
        <v>7.26</v>
      </c>
      <c r="I35" s="37">
        <v>5.45</v>
      </c>
      <c r="J35" s="38">
        <v>3.92</v>
      </c>
      <c r="K35" s="22"/>
      <c r="L35" s="22"/>
      <c r="M35" s="22"/>
      <c r="N35" s="22"/>
      <c r="O35" s="22"/>
      <c r="P35" s="22"/>
    </row>
    <row r="36" spans="1:16" ht="39" customHeight="1" x14ac:dyDescent="0.15">
      <c r="A36" s="22"/>
      <c r="B36" s="35"/>
      <c r="C36" s="1145" t="s">
        <v>520</v>
      </c>
      <c r="D36" s="1146"/>
      <c r="E36" s="1147"/>
      <c r="F36" s="36">
        <v>2.13</v>
      </c>
      <c r="G36" s="37">
        <v>2.0699999999999998</v>
      </c>
      <c r="H36" s="37">
        <v>3.04</v>
      </c>
      <c r="I36" s="37">
        <v>1.89</v>
      </c>
      <c r="J36" s="38">
        <v>1.59</v>
      </c>
      <c r="K36" s="22"/>
      <c r="L36" s="22"/>
      <c r="M36" s="22"/>
      <c r="N36" s="22"/>
      <c r="O36" s="22"/>
      <c r="P36" s="22"/>
    </row>
    <row r="37" spans="1:16" ht="39" customHeight="1" x14ac:dyDescent="0.15">
      <c r="A37" s="22"/>
      <c r="B37" s="35"/>
      <c r="C37" s="1145" t="s">
        <v>521</v>
      </c>
      <c r="D37" s="1146"/>
      <c r="E37" s="1147"/>
      <c r="F37" s="36">
        <v>0.61</v>
      </c>
      <c r="G37" s="37">
        <v>0.61</v>
      </c>
      <c r="H37" s="37">
        <v>0.91</v>
      </c>
      <c r="I37" s="37">
        <v>1.08</v>
      </c>
      <c r="J37" s="38">
        <v>1.1599999999999999</v>
      </c>
      <c r="K37" s="22"/>
      <c r="L37" s="22"/>
      <c r="M37" s="22"/>
      <c r="N37" s="22"/>
      <c r="O37" s="22"/>
      <c r="P37" s="22"/>
    </row>
    <row r="38" spans="1:16" ht="39" customHeight="1" x14ac:dyDescent="0.15">
      <c r="A38" s="22"/>
      <c r="B38" s="35"/>
      <c r="C38" s="1145" t="s">
        <v>522</v>
      </c>
      <c r="D38" s="1146"/>
      <c r="E38" s="1147"/>
      <c r="F38" s="36">
        <v>0.87</v>
      </c>
      <c r="G38" s="37">
        <v>1.02</v>
      </c>
      <c r="H38" s="37">
        <v>0.62</v>
      </c>
      <c r="I38" s="37">
        <v>0.76</v>
      </c>
      <c r="J38" s="38">
        <v>0.59</v>
      </c>
      <c r="K38" s="22"/>
      <c r="L38" s="22"/>
      <c r="M38" s="22"/>
      <c r="N38" s="22"/>
      <c r="O38" s="22"/>
      <c r="P38" s="22"/>
    </row>
    <row r="39" spans="1:16" ht="39" customHeight="1" x14ac:dyDescent="0.15">
      <c r="A39" s="22"/>
      <c r="B39" s="35"/>
      <c r="C39" s="1145" t="s">
        <v>523</v>
      </c>
      <c r="D39" s="1146"/>
      <c r="E39" s="1147"/>
      <c r="F39" s="36">
        <v>0.31</v>
      </c>
      <c r="G39" s="37">
        <v>0.45</v>
      </c>
      <c r="H39" s="37">
        <v>0.09</v>
      </c>
      <c r="I39" s="37">
        <v>0.26</v>
      </c>
      <c r="J39" s="38">
        <v>0.26</v>
      </c>
      <c r="K39" s="22"/>
      <c r="L39" s="22"/>
      <c r="M39" s="22"/>
      <c r="N39" s="22"/>
      <c r="O39" s="22"/>
      <c r="P39" s="22"/>
    </row>
    <row r="40" spans="1:16" ht="39" customHeight="1" x14ac:dyDescent="0.15">
      <c r="A40" s="22"/>
      <c r="B40" s="35"/>
      <c r="C40" s="1145" t="s">
        <v>524</v>
      </c>
      <c r="D40" s="1146"/>
      <c r="E40" s="1147"/>
      <c r="F40" s="36">
        <v>0</v>
      </c>
      <c r="G40" s="37">
        <v>0</v>
      </c>
      <c r="H40" s="37">
        <v>0</v>
      </c>
      <c r="I40" s="37">
        <v>0.01</v>
      </c>
      <c r="J40" s="38">
        <v>0.01</v>
      </c>
      <c r="K40" s="22"/>
      <c r="L40" s="22"/>
      <c r="M40" s="22"/>
      <c r="N40" s="22"/>
      <c r="O40" s="22"/>
      <c r="P40" s="22"/>
    </row>
    <row r="41" spans="1:16" ht="39" customHeight="1" x14ac:dyDescent="0.15">
      <c r="A41" s="22"/>
      <c r="B41" s="35"/>
      <c r="C41" s="1145" t="s">
        <v>525</v>
      </c>
      <c r="D41" s="1146"/>
      <c r="E41" s="1147"/>
      <c r="F41" s="36">
        <v>0.02</v>
      </c>
      <c r="G41" s="37">
        <v>0.02</v>
      </c>
      <c r="H41" s="37">
        <v>0.01</v>
      </c>
      <c r="I41" s="37">
        <v>0.01</v>
      </c>
      <c r="J41" s="38">
        <v>0</v>
      </c>
      <c r="K41" s="22"/>
      <c r="L41" s="22"/>
      <c r="M41" s="22"/>
      <c r="N41" s="22"/>
      <c r="O41" s="22"/>
      <c r="P41" s="22"/>
    </row>
    <row r="42" spans="1:16" ht="39" customHeight="1" x14ac:dyDescent="0.15">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527</v>
      </c>
      <c r="D43" s="1149"/>
      <c r="E43" s="1150"/>
      <c r="F43" s="41">
        <v>0</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1304</v>
      </c>
      <c r="L45" s="60">
        <v>1336</v>
      </c>
      <c r="M45" s="60">
        <v>1304</v>
      </c>
      <c r="N45" s="60">
        <v>1370</v>
      </c>
      <c r="O45" s="61">
        <v>1485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15</v>
      </c>
      <c r="F48" s="1155"/>
      <c r="G48" s="1155"/>
      <c r="H48" s="1155"/>
      <c r="I48" s="1155"/>
      <c r="J48" s="1156"/>
      <c r="K48" s="63">
        <v>530</v>
      </c>
      <c r="L48" s="64">
        <v>539</v>
      </c>
      <c r="M48" s="64">
        <v>498</v>
      </c>
      <c r="N48" s="64">
        <v>527</v>
      </c>
      <c r="O48" s="65">
        <v>537</v>
      </c>
      <c r="P48" s="48"/>
      <c r="Q48" s="48"/>
      <c r="R48" s="48"/>
      <c r="S48" s="48"/>
      <c r="T48" s="48"/>
      <c r="U48" s="48"/>
    </row>
    <row r="49" spans="1:21" ht="30.75" customHeight="1" x14ac:dyDescent="0.15">
      <c r="A49" s="48"/>
      <c r="B49" s="1163"/>
      <c r="C49" s="1164"/>
      <c r="D49" s="62"/>
      <c r="E49" s="1155" t="s">
        <v>16</v>
      </c>
      <c r="F49" s="1155"/>
      <c r="G49" s="1155"/>
      <c r="H49" s="1155"/>
      <c r="I49" s="1155"/>
      <c r="J49" s="1156"/>
      <c r="K49" s="63">
        <v>533</v>
      </c>
      <c r="L49" s="64">
        <v>556</v>
      </c>
      <c r="M49" s="64">
        <v>527</v>
      </c>
      <c r="N49" s="64">
        <v>581</v>
      </c>
      <c r="O49" s="65">
        <v>532</v>
      </c>
      <c r="P49" s="48"/>
      <c r="Q49" s="48"/>
      <c r="R49" s="48"/>
      <c r="S49" s="48"/>
      <c r="T49" s="48"/>
      <c r="U49" s="48"/>
    </row>
    <row r="50" spans="1:21" ht="30.75" customHeight="1" x14ac:dyDescent="0.15">
      <c r="A50" s="48"/>
      <c r="B50" s="1163"/>
      <c r="C50" s="1164"/>
      <c r="D50" s="62"/>
      <c r="E50" s="1155" t="s">
        <v>17</v>
      </c>
      <c r="F50" s="1155"/>
      <c r="G50" s="1155"/>
      <c r="H50" s="1155"/>
      <c r="I50" s="1155"/>
      <c r="J50" s="1156"/>
      <c r="K50" s="63">
        <v>124</v>
      </c>
      <c r="L50" s="64">
        <v>124</v>
      </c>
      <c r="M50" s="64">
        <v>365</v>
      </c>
      <c r="N50" s="64">
        <v>56</v>
      </c>
      <c r="O50" s="65">
        <v>56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1253</v>
      </c>
      <c r="L52" s="64">
        <v>1528</v>
      </c>
      <c r="M52" s="64">
        <v>1594</v>
      </c>
      <c r="N52" s="64">
        <v>1680</v>
      </c>
      <c r="O52" s="65">
        <v>1889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1238</v>
      </c>
      <c r="L53" s="69">
        <v>1027</v>
      </c>
      <c r="M53" s="69">
        <v>1100</v>
      </c>
      <c r="N53" s="69">
        <v>854</v>
      </c>
      <c r="O53" s="70">
        <v>721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2016-04-28T08:21:50Z</cp:lastPrinted>
  <dcterms:created xsi:type="dcterms:W3CDTF">2016-02-15T00:51:02Z</dcterms:created>
  <dcterms:modified xsi:type="dcterms:W3CDTF">2016-05-06T01:55:26Z</dcterms:modified>
  <cp:category/>
</cp:coreProperties>
</file>