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30" yWindow="-255" windowWidth="1137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W40" i="9"/>
  <c r="BW41" i="9" s="1"/>
  <c r="BW42" i="9" s="1"/>
  <c r="BE40" i="9"/>
  <c r="AM40" i="9"/>
  <c r="U40" i="9"/>
  <c r="C40" i="9"/>
  <c r="CO39" i="9"/>
  <c r="BW39" i="9"/>
  <c r="BE39" i="9"/>
  <c r="AM39" i="9"/>
  <c r="U39" i="9"/>
  <c r="C39" i="9"/>
  <c r="CO38" i="9"/>
  <c r="BW38" i="9"/>
  <c r="AM38" i="9"/>
  <c r="U38" i="9"/>
  <c r="C38" i="9"/>
  <c r="CO37" i="9"/>
  <c r="BW37" i="9"/>
  <c r="AM37" i="9"/>
  <c r="C37" i="9"/>
  <c r="CO36" i="9"/>
  <c r="BW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BE36" i="9" s="1"/>
  <c r="BE37" i="9" s="1"/>
  <c r="BE38" i="9" s="1"/>
</calcChain>
</file>

<file path=xl/sharedStrings.xml><?xml version="1.0" encoding="utf-8"?>
<sst xmlns="http://schemas.openxmlformats.org/spreadsheetml/2006/main" count="1042" uniqueCount="551">
  <si>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</si>
  <si>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</si>
  <si>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</si>
  <si>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</si>
  <si>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</si>
  <si>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</si>
  <si>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</si>
  <si>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</si>
  <si>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</si>
  <si>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</si>
  <si>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</si>
  <si>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</si>
  <si>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</si>
  <si>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</si>
  <si>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</si>
  <si>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</si>
  <si>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</si>
  <si>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</si>
  <si>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</si>
  <si>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</si>
  <si>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</si>
  <si>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</si>
  <si>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</si>
  <si>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</si>
  <si>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</si>
  <si>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</si>
  <si>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</si>
  <si>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</si>
  <si>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</si>
  <si>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</si>
  <si>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</si>
  <si>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</si>
  <si>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</si>
  <si>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</si>
  <si>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</si>
  <si>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</si>
  <si>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</si>
  <si>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</si>
  <si>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</si>
  <si>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</si>
  <si>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</si>
  <si>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</si>
  <si>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</si>
  <si>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</si>
  <si>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</si>
  <si>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</si>
  <si>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</si>
  <si>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</si>
  <si>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</si>
  <si>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</si>
  <si>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</si>
  <si>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</si>
  <si>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</si>
  <si>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</si>
  <si>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</si>
  <si>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</si>
  <si>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</si>
  <si>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</si>
  <si>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</si>
  <si>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</si>
  <si>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</si>
  <si>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</si>
  <si>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</si>
  <si>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</si>
  <si>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</si>
  <si>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</si>
  <si>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</si>
  <si>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</si>
  <si>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</si>
  <si>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</si>
  <si>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</si>
  <si>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</si>
  <si>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</si>
  <si>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</si>
  <si>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</si>
  <si>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</si>
  <si>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</si>
  <si>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</si>
  <si>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</si>
  <si>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</si>
  <si>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</si>
  <si>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</si>
  <si>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東海村</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</si>
  <si>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</si>
  <si>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</si>
  <si>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</si>
  <si>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</si>
  <si>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</si>
  <si>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</si>
  <si>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</si>
  <si>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</si>
  <si>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</si>
  <si>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</si>
  <si>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</si>
  <si>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</si>
  <si>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</si>
  <si>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</si>
  <si>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</si>
  <si>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</si>
  <si>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</si>
  <si>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</si>
  <si>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</si>
  <si>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</si>
  <si>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</si>
  <si>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</si>
  <si>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</si>
  <si>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</si>
  <si>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</si>
  <si>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</si>
  <si>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</si>
  <si>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</si>
  <si>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</si>
  <si>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</si>
  <si>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</si>
  <si>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</si>
  <si>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</si>
  <si>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</si>
  <si>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</si>
  <si>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</si>
  <si>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</si>
  <si>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</si>
  <si>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</si>
  <si>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</si>
  <si>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</si>
  <si>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</si>
  <si>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</si>
  <si>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</si>
  <si>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</si>
  <si>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</si>
  <si>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</si>
  <si>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</si>
  <si>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</si>
  <si>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</si>
  <si>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</si>
  <si>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</si>
  <si>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</si>
  <si>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</si>
  <si>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</si>
  <si>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</si>
  <si>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</si>
  <si>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</si>
  <si>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</si>
  <si>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</si>
  <si>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</si>
  <si>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</si>
  <si>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</si>
  <si>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</si>
  <si>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</si>
  <si>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</si>
  <si>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</si>
  <si>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</si>
  <si>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</si>
  <si>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</si>
  <si>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</si>
  <si>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</si>
  <si>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</si>
  <si>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</si>
  <si>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</si>
  <si>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</si>
  <si>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</si>
  <si>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</si>
  <si>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</si>
  <si>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</si>
  <si>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</si>
  <si>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</si>
  <si>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</si>
  <si>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</si>
  <si>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</si>
  <si>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</si>
  <si>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</si>
  <si>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</si>
  <si>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</si>
  <si>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</si>
  <si>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</si>
  <si>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</si>
  <si>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</si>
  <si>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</si>
  <si>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</si>
  <si>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</si>
  <si>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</si>
  <si>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</si>
  <si>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</si>
  <si>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</si>
  <si>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</si>
  <si>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</si>
  <si>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</si>
  <si>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</si>
  <si>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</si>
  <si>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</si>
  <si>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</si>
  <si>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</si>
  <si>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</si>
  <si>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</si>
  <si>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</si>
  <si>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</si>
  <si>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</si>
  <si>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茨城県東海村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</si>
  <si>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</si>
  <si>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</si>
  <si>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</si>
  <si>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</si>
  <si>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</si>
  <si>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</si>
  <si>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</si>
  <si>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</si>
  <si>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</si>
  <si>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</si>
  <si>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</si>
  <si>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</si>
  <si>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</si>
  <si>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</si>
  <si>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</si>
  <si>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</si>
  <si>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</si>
  <si>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</si>
  <si>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</si>
  <si>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</si>
  <si>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</si>
  <si>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</si>
  <si>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</si>
  <si>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</si>
  <si>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</si>
  <si>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</si>
  <si>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</si>
  <si>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</si>
  <si>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</si>
  <si>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</si>
  <si>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</si>
  <si>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</si>
  <si>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</si>
  <si>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</si>
  <si>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</si>
  <si>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</si>
  <si>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</si>
  <si>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</si>
  <si>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</si>
  <si>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</si>
  <si>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</si>
  <si>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</si>
  <si>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</si>
  <si>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</si>
  <si>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</si>
  <si>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</si>
  <si>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</si>
  <si>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</si>
  <si>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</si>
  <si>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</si>
  <si>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</si>
  <si>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</si>
  <si>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</si>
  <si>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</si>
  <si>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</si>
  <si>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</si>
  <si>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</si>
  <si>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</si>
  <si>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</si>
  <si>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</si>
  <si>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</si>
  <si>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</si>
  <si>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</si>
  <si>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</si>
  <si>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</si>
  <si>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</si>
  <si>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</si>
  <si>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</si>
  <si>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</si>
  <si>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</si>
  <si>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</si>
  <si>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</si>
  <si>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</si>
  <si>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</si>
  <si>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</si>
  <si>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</si>
  <si>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</si>
  <si>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</si>
  <si>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</si>
  <si>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</si>
  <si>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</si>
  <si>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</si>
  <si>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</si>
  <si>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</si>
  <si>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</si>
  <si>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</si>
  <si>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</si>
  <si>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</si>
  <si>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</si>
  <si>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</si>
  <si>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</si>
  <si>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</si>
  <si>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</si>
  <si>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</si>
  <si>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</si>
  <si>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</si>
  <si>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</si>
  <si>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</si>
  <si>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</si>
  <si>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</si>
  <si>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</si>
  <si>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</si>
  <si>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</si>
  <si>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</si>
  <si>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</si>
  <si>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</si>
  <si>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</si>
  <si>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</si>
  <si>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</si>
  <si>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</si>
  <si>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</si>
  <si>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</si>
  <si>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</si>
  <si>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</si>
  <si>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</si>
  <si>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</si>
  <si>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</si>
  <si>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</si>
  <si>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</si>
  <si>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</si>
  <si>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</si>
  <si>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</si>
  <si>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</si>
  <si>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</si>
  <si>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</si>
  <si>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</si>
  <si>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</si>
  <si>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</si>
  <si>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</si>
  <si>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</si>
  <si>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</si>
  <si>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</si>
  <si>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</si>
  <si>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</si>
  <si>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</si>
  <si>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</si>
  <si>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</si>
  <si>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</si>
  <si>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</si>
  <si>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</si>
  <si>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</si>
  <si>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</si>
  <si>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</si>
  <si>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</si>
  <si>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</si>
  <si>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</si>
  <si>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</si>
  <si>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</si>
  <si>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茨城県東海村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</si>
  <si>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</si>
  <si>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</si>
  <si>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</si>
  <si>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</si>
  <si>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</si>
  <si>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</si>
  <si>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</si>
  <si>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</si>
  <si>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</si>
  <si>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</si>
  <si>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</si>
  <si>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</si>
  <si>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</si>
  <si>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</si>
  <si>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</si>
  <si>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</si>
  <si>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</si>
  <si>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</si>
  <si>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</si>
  <si>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</si>
  <si>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那珂地方公平委員会特別会計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</si>
  <si>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</si>
  <si>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</si>
  <si>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</si>
  <si>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</si>
  <si>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</si>
  <si>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</si>
  <si>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</si>
  <si>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</si>
  <si>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</si>
  <si>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</si>
  <si>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</si>
  <si>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</si>
  <si>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</si>
  <si>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東海村国民健康保険事業特別会計</t>
    <phoneticPr fontId="5"/>
  </si>
  <si>
    <t>東海村介護保険事業特別会計（保険事業勘定）</t>
    <phoneticPr fontId="5"/>
  </si>
  <si>
    <t>東海村後期高齢者医療特別会計</t>
    <phoneticPr fontId="5"/>
  </si>
  <si>
    <t>東海村介護保険事業特別会計（介護サービス事業勘定）</t>
    <phoneticPr fontId="5"/>
  </si>
  <si>
    <t>東海村水道事業会計</t>
    <phoneticPr fontId="5"/>
  </si>
  <si>
    <t>法適用企業</t>
    <phoneticPr fontId="5"/>
  </si>
  <si>
    <t>東海村病院事業会計</t>
    <phoneticPr fontId="5"/>
  </si>
  <si>
    <t>東海村公共下水道事業特別会計</t>
    <phoneticPr fontId="5"/>
  </si>
  <si>
    <t>法非適用企業</t>
    <phoneticPr fontId="5"/>
  </si>
  <si>
    <t>東海駅西土地区画整理事業特別会計</t>
    <phoneticPr fontId="5"/>
  </si>
  <si>
    <t>東海駅東土地区画整理事業特別会計</t>
    <phoneticPr fontId="5"/>
  </si>
  <si>
    <t>東海駅西第二土地区画整理事業特別会計</t>
    <phoneticPr fontId="5"/>
  </si>
  <si>
    <t>東海中央土地区画整理事業特別会計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</si>
  <si>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</si>
  <si>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</si>
  <si>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</si>
  <si>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</si>
  <si>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</si>
  <si>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</si>
  <si>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</si>
  <si>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</si>
  <si>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</si>
  <si>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</si>
  <si>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</si>
  <si>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</si>
  <si>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</si>
  <si>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</si>
  <si>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</si>
  <si>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</si>
  <si>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</si>
  <si>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</si>
  <si>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</si>
  <si>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</si>
  <si>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</si>
  <si>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</si>
  <si>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</si>
  <si>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</si>
  <si>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</si>
  <si>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</si>
  <si>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</si>
  <si>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</si>
  <si>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</si>
  <si>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</si>
  <si>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</si>
  <si>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</si>
  <si>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</si>
  <si>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</si>
  <si>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</si>
  <si>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</si>
  <si>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</si>
  <si>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</si>
  <si>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</si>
  <si>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</si>
  <si>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</si>
  <si>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</si>
  <si>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</si>
  <si>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</si>
  <si>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</si>
  <si>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</si>
  <si>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</si>
  <si>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</si>
  <si>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</si>
  <si>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</si>
  <si>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</si>
  <si>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</si>
  <si>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</si>
  <si>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</si>
  <si>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</si>
  <si>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</si>
  <si>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</si>
  <si>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</si>
  <si>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</si>
  <si>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</si>
  <si>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</si>
  <si>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</si>
  <si>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</si>
  <si>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</si>
  <si>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</si>
  <si>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</si>
  <si>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</si>
  <si>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</si>
  <si>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</si>
  <si>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</si>
  <si>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</si>
  <si>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</si>
  <si>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</si>
  <si>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</si>
  <si>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</si>
  <si>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</si>
  <si>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</si>
  <si>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</si>
  <si>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</si>
  <si>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</si>
  <si>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</si>
  <si>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</si>
  <si>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</si>
  <si>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</si>
  <si>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</si>
  <si>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</si>
  <si>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</si>
  <si>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</si>
  <si>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</si>
  <si>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</si>
  <si>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</si>
  <si>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</si>
  <si>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</si>
  <si>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</si>
  <si>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</si>
  <si>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</si>
  <si>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</si>
  <si>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</si>
  <si>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</si>
  <si>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</si>
  <si>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</si>
  <si>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</si>
  <si>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</si>
  <si>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</si>
  <si>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</si>
  <si>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</si>
  <si>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</si>
  <si>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</si>
  <si>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</si>
  <si>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</si>
  <si>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</si>
  <si>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</si>
  <si>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</si>
  <si>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</si>
  <si>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</si>
  <si>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</si>
  <si>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</si>
  <si>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</si>
  <si>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</si>
  <si>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</si>
  <si>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</si>
  <si>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</si>
  <si>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</si>
  <si>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</si>
  <si>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</si>
  <si>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</si>
  <si>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</si>
  <si>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</si>
  <si>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</si>
  <si>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</si>
  <si>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</si>
  <si>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</si>
  <si>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1.54</t>
  </si>
  <si>
    <t>▲ 1.37</t>
  </si>
  <si>
    <t>東海村病院事業会計</t>
  </si>
  <si>
    <t>東海村水道事業会計</t>
  </si>
  <si>
    <t>一般会計</t>
  </si>
  <si>
    <t>東海村国民健康保険事業特別会計</t>
  </si>
  <si>
    <t>▲ 0.93</t>
  </si>
  <si>
    <t>東海村介護保険事業特別会計（保険事業勘定）</t>
  </si>
  <si>
    <t>東海村公共下水道事業特別会計</t>
  </si>
  <si>
    <t>東海中央土地区画整理事業特別会計</t>
  </si>
  <si>
    <t>東海駅西土地区画整理事業特別会計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</si>
  <si>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</si>
  <si>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</si>
  <si>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</si>
  <si>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</si>
  <si>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</si>
  <si>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</si>
  <si>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</si>
  <si>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</si>
  <si>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</si>
  <si>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15" eb="19">
      <t>ヒタチナカ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</si>
  <si>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17" eb="20">
      <t>ハイキブツ</t>
    </rPh>
    <rPh sb="20" eb="22">
      <t>ショリ</t>
    </rPh>
    <rPh sb="22" eb="24">
      <t>ジギョウ</t>
    </rPh>
    <rPh sb="24" eb="26">
      <t>トクベツ</t>
    </rPh>
    <rPh sb="26" eb="28">
      <t>カイケイ</t>
    </rPh>
    <phoneticPr fontId="2"/>
  </si>
  <si>
    <t>ひたちなか・東海広域事務組合（消防事業特別会計）</t>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</si>
  <si>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</si>
  <si>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東海村文化・スポーツ振興財団</t>
    <rPh sb="0" eb="2">
      <t>トウカイ</t>
    </rPh>
    <rPh sb="2" eb="3">
      <t>ムラ</t>
    </rPh>
    <rPh sb="3" eb="5">
      <t>ブンカ</t>
    </rPh>
    <rPh sb="10" eb="12">
      <t>シンコウ</t>
    </rPh>
    <rPh sb="12" eb="14">
      <t>ザイダン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</si>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</sst>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54993</c:v>
                </c:pt>
                <c:pt idx="1">
                  <c:v>56531</c:v>
                </c:pt>
                <c:pt idx="2">
                  <c:v>63591</c:v>
                </c:pt>
                <c:pt idx="3">
                  <c:v>54291</c:v>
                </c:pt>
                <c:pt idx="4">
                  <c:v>156523</c:v>
                </c:pt>
              </c:numCache>
            </c:numRef>
          </c:val>
          <c:smooth val="0"/>
        </c:ser>
        <c:dLbls>
          <c:showLegendKey val="0"/>
          <c:showVal val="0"/>
          <c:showCatName val="0"/>
          <c:showSerName val="0"/>
          <c:showPercent val="0"/>
          <c:showBubbleSize val="0"/>
        </c:dLbls>
        <c:marker val="1"/>
        <c:smooth val="0"/>
        <c:axId val="165435264"/>
        <c:axId val="165437440"/>
      </c:lineChart>
      <c:catAx>
        <c:axId val="16543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437440"/>
        <c:crosses val="autoZero"/>
        <c:auto val="1"/>
        <c:lblAlgn val="ctr"/>
        <c:lblOffset val="100"/>
        <c:tickLblSkip val="1"/>
        <c:tickMarkSkip val="1"/>
        <c:noMultiLvlLbl val="0"/>
      </c:catAx>
      <c:valAx>
        <c:axId val="1654374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43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c:v>
                </c:pt>
                <c:pt idx="1">
                  <c:v>10.4</c:v>
                </c:pt>
                <c:pt idx="2">
                  <c:v>5.65</c:v>
                </c:pt>
                <c:pt idx="3">
                  <c:v>1.69</c:v>
                </c:pt>
                <c:pt idx="4">
                  <c:v>3.11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43.35</c:v>
                </c:pt>
                <c:pt idx="1">
                  <c:v>42.56</c:v>
                </c:pt>
                <c:pt idx="2">
                  <c:v>54.33</c:v>
                </c:pt>
                <c:pt idx="3">
                  <c:v>62.42</c:v>
                </c:pt>
                <c:pt idx="4">
                  <c:v>48.47</c:v>
                </c:pt>
              </c:numCache>
            </c:numRef>
          </c:val>
        </c:ser>
        <c:dLbls>
          <c:showLegendKey val="0"/>
          <c:showVal val="0"/>
          <c:showCatName val="0"/>
          <c:showSerName val="0"/>
          <c:showPercent val="0"/>
          <c:showBubbleSize val="0"/>
        </c:dLbls>
        <c:gapWidth val="250"/>
        <c:overlap val="100"/>
        <c:axId val="165206656"/>
        <c:axId val="16520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-1.54</c:v>
                </c:pt>
                <c:pt idx="1">
                  <c:v>6.7</c:v>
                </c:pt>
                <c:pt idx="2">
                  <c:v>5.18</c:v>
                </c:pt>
                <c:pt idx="3">
                  <c:v>-1.37</c:v>
                </c:pt>
                <c:pt idx="4">
                  <c:v>0.96</c:v>
                </c:pt>
              </c:numCache>
            </c:numRef>
          </c:val>
          <c:smooth val="0"/>
        </c:ser>
        <c:dLbls>
          <c:showLegendKey val="0"/>
          <c:showVal val="0"/>
          <c:showCatName val="0"/>
          <c:showSerName val="0"/>
          <c:showPercent val="0"/>
          <c:showBubbleSize val="0"/>
        </c:dLbls>
        <c:marker val="1"/>
        <c:smooth val="0"/>
        <c:axId val="165206656"/>
        <c:axId val="165208832"/>
      </c:lineChart>
      <c:catAx>
        <c:axId val="1652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208832"/>
        <c:crosses val="autoZero"/>
        <c:auto val="1"/>
        <c:lblAlgn val="ctr"/>
        <c:lblOffset val="100"/>
        <c:tickLblSkip val="1"/>
        <c:tickMarkSkip val="1"/>
        <c:noMultiLvlLbl val="0"/>
      </c:catAx>
      <c:valAx>
        <c:axId val="16520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0.93</c:v>
                </c:pt>
                <c:pt idx="2">
                  <c:v>#N/A</c:v>
                </c:pt>
                <c:pt idx="3">
                  <c:v>0.89</c:v>
                </c:pt>
                <c:pt idx="4">
                  <c:v>#N/A</c:v>
                </c:pt>
                <c:pt idx="5">
                  <c:v>0.43</c:v>
                </c:pt>
                <c:pt idx="6">
                  <c:v>#N/A</c:v>
                </c:pt>
                <c:pt idx="7">
                  <c:v>0.52</c:v>
                </c:pt>
                <c:pt idx="8">
                  <c:v>#N/A</c:v>
                </c:pt>
                <c:pt idx="9">
                  <c:v>0.44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東海駅西土地区画整理事業特別会計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0.87</c:v>
                </c:pt>
                <c:pt idx="2">
                  <c:v>#N/A</c:v>
                </c:pt>
                <c:pt idx="3">
                  <c:v>0.69</c:v>
                </c:pt>
                <c:pt idx="4">
                  <c:v>#N/A</c:v>
                </c:pt>
                <c:pt idx="5">
                  <c:v>0.78</c:v>
                </c:pt>
                <c:pt idx="6">
                  <c:v>#N/A</c:v>
                </c:pt>
                <c:pt idx="7">
                  <c:v>0.01</c:v>
                </c:pt>
                <c:pt idx="8">
                  <c:v>#N/A</c:v>
                </c:pt>
                <c:pt idx="9">
                  <c:v>0.57999999999999996</c:v>
                </c:pt>
              </c:numCache>
            </c:numRef>
          </c:val>
        </c:ser>
        <c:ser>
          <c:idx val="3"/>
          <c:order val="3"/>
          <c:tx>
            <c:strRef>
              <c:f>データシート!$A$30</c:f>
              <c:strCache>
                <c:ptCount val="1"/>
                <c:pt idx="0">
                  <c:v>東海中央土地区画整理事業特別会計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2.4500000000000002</c:v>
                </c:pt>
                <c:pt idx="2">
                  <c:v>#N/A</c:v>
                </c:pt>
                <c:pt idx="3">
                  <c:v>3.08</c:v>
                </c:pt>
                <c:pt idx="4">
                  <c:v>#N/A</c:v>
                </c:pt>
                <c:pt idx="5">
                  <c:v>0.27</c:v>
                </c:pt>
                <c:pt idx="6">
                  <c:v>#N/A</c:v>
                </c:pt>
                <c:pt idx="7">
                  <c:v>1</c:v>
                </c:pt>
                <c:pt idx="8">
                  <c:v>#N/A</c:v>
                </c:pt>
                <c:pt idx="9">
                  <c:v>0.67</c:v>
                </c:pt>
              </c:numCache>
            </c:numRef>
          </c:val>
        </c:ser>
        <c:ser>
          <c:idx val="4"/>
          <c:order val="4"/>
          <c:tx>
            <c:strRef>
              <c:f>データシート!$A$31</c:f>
              <c:strCache>
                <c:ptCount val="1"/>
                <c:pt idx="0">
                  <c:v>東海村公共下水道事業特別会計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0.41</c:v>
                </c:pt>
                <c:pt idx="2">
                  <c:v>#N/A</c:v>
                </c:pt>
                <c:pt idx="3">
                  <c:v>0.38</c:v>
                </c:pt>
                <c:pt idx="4">
                  <c:v>#N/A</c:v>
                </c:pt>
                <c:pt idx="5">
                  <c:v>2.79</c:v>
                </c:pt>
                <c:pt idx="6">
                  <c:v>#N/A</c:v>
                </c:pt>
                <c:pt idx="7">
                  <c:v>0.01</c:v>
                </c:pt>
                <c:pt idx="8">
                  <c:v>#N/A</c:v>
                </c:pt>
                <c:pt idx="9">
                  <c:v>1.1299999999999999</c:v>
                </c:pt>
              </c:numCache>
            </c:numRef>
          </c:val>
        </c:ser>
        <c:ser>
          <c:idx val="5"/>
          <c:order val="5"/>
          <c:tx>
            <c:strRef>
              <c:f>データシート!$A$32</c:f>
              <c:strCache>
                <c:ptCount val="1"/>
                <c:pt idx="0">
                  <c:v>東海村介護保険事業特別会計（保険事業勘定）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0.78</c:v>
                </c:pt>
                <c:pt idx="2">
                  <c:v>#N/A</c:v>
                </c:pt>
                <c:pt idx="3">
                  <c:v>1.41</c:v>
                </c:pt>
                <c:pt idx="4">
                  <c:v>#N/A</c:v>
                </c:pt>
                <c:pt idx="5">
                  <c:v>2.12</c:v>
                </c:pt>
                <c:pt idx="6">
                  <c:v>#N/A</c:v>
                </c:pt>
                <c:pt idx="7">
                  <c:v>1.66</c:v>
                </c:pt>
                <c:pt idx="8">
                  <c:v>#N/A</c:v>
                </c:pt>
                <c:pt idx="9">
                  <c:v>1.92</c:v>
                </c:pt>
              </c:numCache>
            </c:numRef>
          </c:val>
        </c:ser>
        <c:ser>
          <c:idx val="6"/>
          <c:order val="6"/>
          <c:tx>
            <c:strRef>
              <c:f>データシート!$A$33</c:f>
              <c:strCache>
                <c:ptCount val="1"/>
                <c:pt idx="0">
                  <c:v>東海村国民健康保険事業特別会計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0.93</c:v>
                </c:pt>
                <c:pt idx="1">
                  <c:v>#N/A</c:v>
                </c:pt>
                <c:pt idx="2">
                  <c:v>#N/A</c:v>
                </c:pt>
                <c:pt idx="3">
                  <c:v>1.1399999999999999</c:v>
                </c:pt>
                <c:pt idx="4">
                  <c:v>#N/A</c:v>
                </c:pt>
                <c:pt idx="5">
                  <c:v>2.58</c:v>
                </c:pt>
                <c:pt idx="6">
                  <c:v>#N/A</c:v>
                </c:pt>
                <c:pt idx="7">
                  <c:v>2.84</c:v>
                </c:pt>
                <c:pt idx="8">
                  <c:v>#N/A</c:v>
                </c:pt>
                <c:pt idx="9">
                  <c:v>1.93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10.39</c:v>
                </c:pt>
                <c:pt idx="4">
                  <c:v>#N/A</c:v>
                </c:pt>
                <c:pt idx="5">
                  <c:v>5.64</c:v>
                </c:pt>
                <c:pt idx="6">
                  <c:v>#N/A</c:v>
                </c:pt>
                <c:pt idx="7">
                  <c:v>1.68</c:v>
                </c:pt>
                <c:pt idx="8">
                  <c:v>#N/A</c:v>
                </c:pt>
                <c:pt idx="9">
                  <c:v>3.65</c:v>
                </c:pt>
              </c:numCache>
            </c:numRef>
          </c:val>
        </c:ser>
        <c:ser>
          <c:idx val="8"/>
          <c:order val="8"/>
          <c:tx>
            <c:strRef>
              <c:f>データシート!$A$35</c:f>
              <c:strCache>
                <c:ptCount val="1"/>
                <c:pt idx="0">
                  <c:v>東海村水道事業会計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7.97</c:v>
                </c:pt>
                <c:pt idx="2">
                  <c:v>#N/A</c:v>
                </c:pt>
                <c:pt idx="3">
                  <c:v>8.98</c:v>
                </c:pt>
                <c:pt idx="4">
                  <c:v>#N/A</c:v>
                </c:pt>
                <c:pt idx="5">
                  <c:v>9.1199999999999992</c:v>
                </c:pt>
                <c:pt idx="6">
                  <c:v>#N/A</c:v>
                </c:pt>
                <c:pt idx="7">
                  <c:v>6.59</c:v>
                </c:pt>
                <c:pt idx="8">
                  <c:v>#N/A</c:v>
                </c:pt>
                <c:pt idx="9">
                  <c:v>5.43</c:v>
                </c:pt>
              </c:numCache>
            </c:numRef>
          </c:val>
        </c:ser>
        <c:ser>
          <c:idx val="9"/>
          <c:order val="9"/>
          <c:tx>
            <c:strRef>
              <c:f>データシート!$A$36</c:f>
              <c:strCache>
                <c:ptCount val="1"/>
                <c:pt idx="0">
                  <c:v>東海村病院事業会計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12.92</c:v>
                </c:pt>
                <c:pt idx="2">
                  <c:v>#N/A</c:v>
                </c:pt>
                <c:pt idx="3">
                  <c:v>14.84</c:v>
                </c:pt>
                <c:pt idx="4">
                  <c:v>#N/A</c:v>
                </c:pt>
                <c:pt idx="5">
                  <c:v>16.48</c:v>
                </c:pt>
                <c:pt idx="6">
                  <c:v>#N/A</c:v>
                </c:pt>
                <c:pt idx="7">
                  <c:v>17.46</c:v>
                </c:pt>
                <c:pt idx="8">
                  <c:v>#N/A</c:v>
                </c:pt>
                <c:pt idx="9">
                  <c:v>14.82</c:v>
                </c:pt>
              </c:numCache>
            </c:numRef>
          </c:val>
        </c:ser>
        <c:dLbls>
          <c:showLegendKey val="0"/>
          <c:showVal val="0"/>
          <c:showCatName val="0"/>
          <c:showSerName val="0"/>
          <c:showPercent val="0"/>
          <c:showBubbleSize val="0"/>
        </c:dLbls>
        <c:gapWidth val="150"/>
        <c:overlap val="100"/>
        <c:axId val="177763072"/>
        <c:axId val="177764608"/>
      </c:barChart>
      <c:catAx>
        <c:axId val="1777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764608"/>
        <c:crosses val="autoZero"/>
        <c:auto val="1"/>
        <c:lblAlgn val="ctr"/>
        <c:lblOffset val="100"/>
        <c:tickLblSkip val="1"/>
        <c:tickMarkSkip val="1"/>
        <c:noMultiLvlLbl val="0"/>
      </c:catAx>
      <c:valAx>
        <c:axId val="17776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6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1237</c:v>
                </c:pt>
                <c:pt idx="5">
                  <c:v>1200</c:v>
                </c:pt>
                <c:pt idx="8">
                  <c:v>1406</c:v>
                </c:pt>
                <c:pt idx="11">
                  <c:v>1285</c:v>
                </c:pt>
                <c:pt idx="14">
                  <c:v>1251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6</c:v>
                </c:pt>
                <c:pt idx="6">
                  <c:v>6</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8</c:v>
                </c:pt>
                <c:pt idx="6">
                  <c:v>18</c:v>
                </c:pt>
                <c:pt idx="9">
                  <c:v>23</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670</c:v>
                </c:pt>
                <c:pt idx="3">
                  <c:v>710</c:v>
                </c:pt>
                <c:pt idx="6">
                  <c:v>706</c:v>
                </c:pt>
                <c:pt idx="9">
                  <c:v>708</c:v>
                </c:pt>
                <c:pt idx="12">
                  <c:v>704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824</c:v>
                </c:pt>
                <c:pt idx="3">
                  <c:v>739</c:v>
                </c:pt>
                <c:pt idx="6">
                  <c:v>765</c:v>
                </c:pt>
                <c:pt idx="9">
                  <c:v>812</c:v>
                </c:pt>
                <c:pt idx="12">
                  <c:v>793</c:v>
                </c:pt>
              </c:numCache>
            </c:numRef>
          </c:val>
        </c:ser>
        <c:dLbls>
          <c:showLegendKey val="0"/>
          <c:showVal val="0"/>
          <c:showCatName val="0"/>
          <c:showSerName val="0"/>
          <c:showPercent val="0"/>
          <c:showBubbleSize val="0"/>
        </c:dLbls>
        <c:gapWidth val="100"/>
        <c:overlap val="100"/>
        <c:axId val="177897472"/>
        <c:axId val="17789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266</c:v>
                </c:pt>
                <c:pt idx="2">
                  <c:v>#N/A</c:v>
                </c:pt>
                <c:pt idx="3">
                  <c:v>#N/A</c:v>
                </c:pt>
                <c:pt idx="4">
                  <c:v>263</c:v>
                </c:pt>
                <c:pt idx="5">
                  <c:v>#N/A</c:v>
                </c:pt>
                <c:pt idx="6">
                  <c:v>#N/A</c:v>
                </c:pt>
                <c:pt idx="7">
                  <c:v>89</c:v>
                </c:pt>
                <c:pt idx="8">
                  <c:v>#N/A</c:v>
                </c:pt>
                <c:pt idx="9">
                  <c:v>#N/A</c:v>
                </c:pt>
                <c:pt idx="10">
                  <c:v>264</c:v>
                </c:pt>
                <c:pt idx="11">
                  <c:v>#N/A</c:v>
                </c:pt>
                <c:pt idx="12">
                  <c:v>#N/A</c:v>
                </c:pt>
                <c:pt idx="13">
                  <c:v>332</c:v>
                </c:pt>
                <c:pt idx="14">
                  <c:v>#N/A</c:v>
                </c:pt>
              </c:numCache>
            </c:numRef>
          </c:val>
          <c:smooth val="0"/>
        </c:ser>
        <c:dLbls>
          <c:showLegendKey val="0"/>
          <c:showVal val="0"/>
          <c:showCatName val="0"/>
          <c:showSerName val="0"/>
          <c:showPercent val="0"/>
          <c:showBubbleSize val="0"/>
        </c:dLbls>
        <c:marker val="1"/>
        <c:smooth val="0"/>
        <c:axId val="177897472"/>
        <c:axId val="177899392"/>
      </c:lineChart>
      <c:catAx>
        <c:axId val="1778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899392"/>
        <c:crosses val="autoZero"/>
        <c:auto val="1"/>
        <c:lblAlgn val="ctr"/>
        <c:lblOffset val="100"/>
        <c:tickLblSkip val="1"/>
        <c:tickMarkSkip val="1"/>
        <c:noMultiLvlLbl val="0"/>
      </c:catAx>
      <c:valAx>
        <c:axId val="17789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11819</c:v>
                </c:pt>
                <c:pt idx="5">
                  <c:v>11367</c:v>
                </c:pt>
                <c:pt idx="8">
                  <c:v>10753</c:v>
                </c:pt>
                <c:pt idx="11">
                  <c:v>10054</c:v>
                </c:pt>
                <c:pt idx="14">
                  <c:v>9225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3087</c:v>
                </c:pt>
                <c:pt idx="5">
                  <c:v>2734</c:v>
                </c:pt>
                <c:pt idx="8">
                  <c:v>2944</c:v>
                </c:pt>
                <c:pt idx="11">
                  <c:v>2681</c:v>
                </c:pt>
                <c:pt idx="14">
                  <c:v>2435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12681</c:v>
                </c:pt>
                <c:pt idx="5">
                  <c:v>11551</c:v>
                </c:pt>
                <c:pt idx="8">
                  <c:v>12772</c:v>
                </c:pt>
                <c:pt idx="11">
                  <c:v>12765</c:v>
                </c:pt>
                <c:pt idx="14">
                  <c:v>12300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3</c:v>
                </c:pt>
                <c:pt idx="6">
                  <c:v>1</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2731</c:v>
                </c:pt>
                <c:pt idx="3">
                  <c:v>2561</c:v>
                </c:pt>
                <c:pt idx="6">
                  <c:v>1906</c:v>
                </c:pt>
                <c:pt idx="9">
                  <c:v>1815</c:v>
                </c:pt>
                <c:pt idx="12">
                  <c:v>1710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c:v>
                </c:pt>
                <c:pt idx="3">
                  <c:v>8</c:v>
                </c:pt>
                <c:pt idx="6">
                  <c:v>35</c:v>
                </c:pt>
                <c:pt idx="9">
                  <c:v>166</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9096</c:v>
                </c:pt>
                <c:pt idx="3">
                  <c:v>8800</c:v>
                </c:pt>
                <c:pt idx="6">
                  <c:v>8432</c:v>
                </c:pt>
                <c:pt idx="9">
                  <c:v>8065</c:v>
                </c:pt>
                <c:pt idx="12">
                  <c:v>7645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51</c:v>
                </c:pt>
                <c:pt idx="3">
                  <c:v>45</c:v>
                </c:pt>
                <c:pt idx="6">
                  <c:v>39</c:v>
                </c:pt>
                <c:pt idx="9">
                  <c:v>35</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7300</c:v>
                </c:pt>
                <c:pt idx="3">
                  <c:v>6889</c:v>
                </c:pt>
                <c:pt idx="6">
                  <c:v>6249</c:v>
                </c:pt>
                <c:pt idx="9">
                  <c:v>5528</c:v>
                </c:pt>
                <c:pt idx="12">
                  <c:v>4824</c:v>
                </c:pt>
              </c:numCache>
            </c:numRef>
          </c:val>
        </c:ser>
        <c:dLbls>
          <c:showLegendKey val="0"/>
          <c:showVal val="0"/>
          <c:showCatName val="0"/>
          <c:showSerName val="0"/>
          <c:showPercent val="0"/>
          <c:showBubbleSize val="0"/>
        </c:dLbls>
        <c:gapWidth val="100"/>
        <c:overlap val="100"/>
        <c:axId val="149295488"/>
        <c:axId val="14929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9295488"/>
        <c:axId val="149296640"/>
      </c:lineChart>
      <c:catAx>
        <c:axId val="14929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296640"/>
        <c:crosses val="autoZero"/>
        <c:auto val="1"/>
        <c:lblAlgn val="ctr"/>
        <c:lblOffset val="100"/>
        <c:tickLblSkip val="1"/>
        <c:tickMarkSkip val="1"/>
        <c:noMultiLvlLbl val="0"/>
      </c:catAx>
      <c:valAx>
        <c:axId val="14929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29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38,467
38,244
37.98
22,147,887
21,201,039
405,329
13,042,045
4,823,885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財政力指数は，対前年比で</a:t>
          </a:r>
          <a:r>
            <a:rPr kumimoji="1" lang="en-US" altLang="ja-JP" sz="1100">
              <a:latin typeface="ＭＳ Ｐゴシック"/>
            </a:rPr>
            <a:t>0.05</a:t>
          </a:r>
          <a:r>
            <a:rPr kumimoji="1" lang="ja-JP" altLang="en-US" sz="1100">
              <a:latin typeface="ＭＳ Ｐゴシック"/>
            </a:rPr>
            <a:t>ポイント上昇し，依然として類似団体平均を上回っており，昭和</a:t>
          </a:r>
          <a:r>
            <a:rPr kumimoji="1" lang="en-US" altLang="ja-JP" sz="1100">
              <a:latin typeface="ＭＳ Ｐゴシック"/>
            </a:rPr>
            <a:t>54</a:t>
          </a:r>
          <a:r>
            <a:rPr kumimoji="1" lang="ja-JP" altLang="en-US" sz="1100">
              <a:latin typeface="ＭＳ Ｐゴシック"/>
            </a:rPr>
            <a:t>年度以降，普通交付税の不交付団体となっている。これは電力関連の大型事業所が集中して立地していることや直近で大規模償却資産を取得したこと等により，類似団体を上回る固定資産税収入等があるためと考えられる。</a:t>
          </a:r>
          <a:endParaRPr kumimoji="1" lang="en-US" altLang="ja-JP" sz="1100">
            <a:latin typeface="ＭＳ Ｐゴシック"/>
          </a:endParaRPr>
        </a:p>
        <a:p>
          <a:r>
            <a:rPr kumimoji="1" lang="ja-JP" altLang="en-US" sz="1100">
              <a:latin typeface="ＭＳ Ｐゴシック"/>
            </a:rPr>
            <a:t>　しかし，今後，償却資産の経年減価等による税収の逓減や，それに伴い基準財政収入額も逓減していくことが予想されるため，第４次行財政改革大綱に基づき，経常経費の抑制に努めるとともに，事業の選択と集中により，安定的な財政基盤の構築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56243</xdr:rowOff>
    </xdr:from>
    <xdr:to>
      <xdr:col>7</xdr:col>
      <xdr:colOff>152400</xdr:colOff>
      <xdr:row>46</xdr:row>
      <xdr:rowOff>17538</xdr:rowOff>
    </xdr:to>
    <xdr:cxnSp macro="">
      <xdr:nvCxnSpPr>
        <xdr:cNvPr id="64" name="直線コネクタ 63"/>
        <xdr:cNvCxnSpPr/>
      </xdr:nvCxnSpPr>
      <xdr:spPr>
        <a:xfrm flipV="1">
          <a:off x="4953000" y="65713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161065</xdr:rowOff>
    </xdr:from>
    <xdr:ext cx="762000" cy="259045"/>
    <xdr:sp macro="" textlink="">
      <xdr:nvSpPr>
        <xdr:cNvPr id="65" name="財政力最小値テキスト"/>
        <xdr:cNvSpPr txBox="1"/>
      </xdr:nvSpPr>
      <xdr:spPr>
        <a:xfrm>
          <a:off x="5041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46</xdr:row>
      <xdr:rowOff>17538</xdr:rowOff>
    </xdr:from>
    <xdr:to>
      <xdr:col>7</xdr:col>
      <xdr:colOff>241300</xdr:colOff>
      <xdr:row>46</xdr:row>
      <xdr:rowOff>17538</xdr:rowOff>
    </xdr:to>
    <xdr:cxnSp macro="">
      <xdr:nvCxnSpPr>
        <xdr:cNvPr id="66" name="直線コネクタ 65"/>
        <xdr:cNvCxnSpPr/>
      </xdr:nvCxnSpPr>
      <xdr:spPr>
        <a:xfrm>
          <a:off x="4864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142620</xdr:rowOff>
    </xdr:from>
    <xdr:ext cx="762000" cy="259045"/>
    <xdr:sp macro="" textlink="">
      <xdr:nvSpPr>
        <xdr:cNvPr id="67" name="財政力最大値テキスト"/>
        <xdr:cNvSpPr txBox="1"/>
      </xdr:nvSpPr>
      <xdr:spPr>
        <a:xfrm>
          <a:off x="5041900" y="631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38</xdr:row>
      <xdr:rowOff>56243</xdr:rowOff>
    </xdr:from>
    <xdr:to>
      <xdr:col>7</xdr:col>
      <xdr:colOff>241300</xdr:colOff>
      <xdr:row>38</xdr:row>
      <xdr:rowOff>56243</xdr:rowOff>
    </xdr:to>
    <xdr:cxnSp macro="">
      <xdr:nvCxnSpPr>
        <xdr:cNvPr id="68" name="直線コネクタ 67"/>
        <xdr:cNvCxnSpPr/>
      </xdr:nvCxnSpPr>
      <xdr:spPr>
        <a:xfrm>
          <a:off x="4864100" y="6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56243</xdr:rowOff>
    </xdr:from>
    <xdr:to>
      <xdr:col>7</xdr:col>
      <xdr:colOff>152400</xdr:colOff>
      <xdr:row>38</xdr:row>
      <xdr:rowOff>113695</xdr:rowOff>
    </xdr:to>
    <xdr:cxnSp macro="">
      <xdr:nvCxnSpPr>
        <xdr:cNvPr id="69" name="直線コネクタ 68"/>
        <xdr:cNvCxnSpPr/>
      </xdr:nvCxnSpPr>
      <xdr:spPr>
        <a:xfrm flipV="1">
          <a:off x="4114800" y="65713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71" name="フローチャート :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147260</xdr:rowOff>
    </xdr:from>
    <xdr:to>
      <xdr:col>6</xdr:col>
      <xdr:colOff>0</xdr:colOff>
      <xdr:row>38</xdr:row>
      <xdr:rowOff>113695</xdr:rowOff>
    </xdr:to>
    <xdr:cxnSp macro="">
      <xdr:nvCxnSpPr>
        <xdr:cNvPr id="72" name="直線コネクタ 71"/>
        <xdr:cNvCxnSpPr/>
      </xdr:nvCxnSpPr>
      <xdr:spPr>
        <a:xfrm>
          <a:off x="3225800" y="649091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3" name="フローチャート :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55336</xdr:rowOff>
    </xdr:from>
    <xdr:to>
      <xdr:col>4</xdr:col>
      <xdr:colOff>482600</xdr:colOff>
      <xdr:row>37</xdr:row>
      <xdr:rowOff>147260</xdr:rowOff>
    </xdr:to>
    <xdr:cxnSp macro="">
      <xdr:nvCxnSpPr>
        <xdr:cNvPr id="75" name="直線コネクタ 74"/>
        <xdr:cNvCxnSpPr/>
      </xdr:nvCxnSpPr>
      <xdr:spPr>
        <a:xfrm>
          <a:off x="2336800" y="639898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6" name="フローチャート :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77410</xdr:rowOff>
    </xdr:from>
    <xdr:to>
      <xdr:col>3</xdr:col>
      <xdr:colOff>279400</xdr:colOff>
      <xdr:row>37</xdr:row>
      <xdr:rowOff>55336</xdr:rowOff>
    </xdr:to>
    <xdr:cxnSp macro="">
      <xdr:nvCxnSpPr>
        <xdr:cNvPr id="78" name="直線コネクタ 77"/>
        <xdr:cNvCxnSpPr/>
      </xdr:nvCxnSpPr>
      <xdr:spPr>
        <a:xfrm>
          <a:off x="1447800" y="624961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81" name="フローチャート : 判断 80"/>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82" name="テキスト ボックス 81"/>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5443</xdr:rowOff>
    </xdr:from>
    <xdr:to>
      <xdr:col>7</xdr:col>
      <xdr:colOff>203200</xdr:colOff>
      <xdr:row>38</xdr:row>
      <xdr:rowOff>107043</xdr:rowOff>
    </xdr:to>
    <xdr:sp macro="" textlink="">
      <xdr:nvSpPr>
        <xdr:cNvPr id="88" name="円/楕円 87"/>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98170</xdr:rowOff>
    </xdr:from>
    <xdr:ext cx="762000" cy="259045"/>
    <xdr:sp macro="" textlink="">
      <xdr:nvSpPr>
        <xdr:cNvPr id="89" name="財政力該当値テキスト"/>
        <xdr:cNvSpPr txBox="1"/>
      </xdr:nvSpPr>
      <xdr:spPr>
        <a:xfrm>
          <a:off x="50419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62895</xdr:rowOff>
    </xdr:from>
    <xdr:to>
      <xdr:col>6</xdr:col>
      <xdr:colOff>50800</xdr:colOff>
      <xdr:row>38</xdr:row>
      <xdr:rowOff>164495</xdr:rowOff>
    </xdr:to>
    <xdr:sp macro="" textlink="">
      <xdr:nvSpPr>
        <xdr:cNvPr id="90" name="円/楕円 89"/>
        <xdr:cNvSpPr/>
      </xdr:nvSpPr>
      <xdr:spPr>
        <a:xfrm>
          <a:off x="4064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3222</xdr:rowOff>
    </xdr:from>
    <xdr:ext cx="736600" cy="259045"/>
    <xdr:sp macro="" textlink="">
      <xdr:nvSpPr>
        <xdr:cNvPr id="91" name="テキスト ボックス 90"/>
        <xdr:cNvSpPr txBox="1"/>
      </xdr:nvSpPr>
      <xdr:spPr>
        <a:xfrm>
          <a:off x="3733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96460</xdr:rowOff>
    </xdr:from>
    <xdr:to>
      <xdr:col>4</xdr:col>
      <xdr:colOff>533400</xdr:colOff>
      <xdr:row>38</xdr:row>
      <xdr:rowOff>26609</xdr:rowOff>
    </xdr:to>
    <xdr:sp macro="" textlink="">
      <xdr:nvSpPr>
        <xdr:cNvPr id="92" name="円/楕円 91"/>
        <xdr:cNvSpPr/>
      </xdr:nvSpPr>
      <xdr:spPr>
        <a:xfrm>
          <a:off x="3175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36787</xdr:rowOff>
    </xdr:from>
    <xdr:ext cx="762000" cy="259045"/>
    <xdr:sp macro="" textlink="">
      <xdr:nvSpPr>
        <xdr:cNvPr id="93" name="テキスト ボックス 92"/>
        <xdr:cNvSpPr txBox="1"/>
      </xdr:nvSpPr>
      <xdr:spPr>
        <a:xfrm>
          <a:off x="2844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4536</xdr:rowOff>
    </xdr:from>
    <xdr:to>
      <xdr:col>3</xdr:col>
      <xdr:colOff>330200</xdr:colOff>
      <xdr:row>37</xdr:row>
      <xdr:rowOff>106136</xdr:rowOff>
    </xdr:to>
    <xdr:sp macro="" textlink="">
      <xdr:nvSpPr>
        <xdr:cNvPr id="94" name="円/楕円 93"/>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116313</xdr:rowOff>
    </xdr:from>
    <xdr:ext cx="762000" cy="259045"/>
    <xdr:sp macro="" textlink="">
      <xdr:nvSpPr>
        <xdr:cNvPr id="95" name="テキスト ボックス 94"/>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26610</xdr:rowOff>
    </xdr:from>
    <xdr:to>
      <xdr:col>2</xdr:col>
      <xdr:colOff>127000</xdr:colOff>
      <xdr:row>36</xdr:row>
      <xdr:rowOff>128210</xdr:rowOff>
    </xdr:to>
    <xdr:sp macro="" textlink="">
      <xdr:nvSpPr>
        <xdr:cNvPr id="96" name="円/楕円 95"/>
        <xdr:cNvSpPr/>
      </xdr:nvSpPr>
      <xdr:spPr>
        <a:xfrm>
          <a:off x="1397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138387</xdr:rowOff>
    </xdr:from>
    <xdr:ext cx="762000" cy="259045"/>
    <xdr:sp macro="" textlink="">
      <xdr:nvSpPr>
        <xdr:cNvPr id="97" name="テキスト ボックス 96"/>
        <xdr:cNvSpPr txBox="1"/>
      </xdr:nvSpPr>
      <xdr:spPr>
        <a:xfrm>
          <a:off x="1066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経常収支比率は，大型事業所の大規模償却資産の取得等により固定資産税等が歳入増となったことに伴う経常一般財源の増加を受けて，一時的にではあるが，対前年比で</a:t>
          </a:r>
          <a:r>
            <a:rPr kumimoji="1" lang="en-US" altLang="ja-JP" sz="1200">
              <a:latin typeface="ＭＳ Ｐゴシック"/>
            </a:rPr>
            <a:t>12.7</a:t>
          </a:r>
          <a:r>
            <a:rPr kumimoji="1" lang="ja-JP" altLang="en-US" sz="1200">
              <a:latin typeface="ＭＳ Ｐゴシック"/>
            </a:rPr>
            <a:t>ポイント減少し，類似団体平均も</a:t>
          </a:r>
          <a:r>
            <a:rPr kumimoji="1" lang="en-US" altLang="ja-JP" sz="1200">
              <a:latin typeface="ＭＳ Ｐゴシック"/>
            </a:rPr>
            <a:t>12.5</a:t>
          </a:r>
          <a:r>
            <a:rPr kumimoji="1" lang="ja-JP" altLang="en-US" sz="1200">
              <a:latin typeface="ＭＳ Ｐゴシック"/>
            </a:rPr>
            <a:t>ポイント下回っている。　</a:t>
          </a:r>
          <a:endParaRPr kumimoji="1" lang="en-US" altLang="ja-JP" sz="1200">
            <a:latin typeface="ＭＳ Ｐゴシック"/>
          </a:endParaRPr>
        </a:p>
        <a:p>
          <a:r>
            <a:rPr kumimoji="1" lang="ja-JP" altLang="en-US" sz="1200">
              <a:latin typeface="ＭＳ Ｐゴシック"/>
            </a:rPr>
            <a:t>　しかし，今後，歳入においては償却資産の経年減価による固定資産税の減や村民税の減等に伴う経常一般財源の減少が，歳出においては扶助費の伸び等による経常経費充当一般財源の増加が考えられることから，第４次行財政改革大綱に基づく事務事業の見直し等を積極的に進め，更なる事務の効率化を図りながら経常経費の抑制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5" name="直線コネクタ 124"/>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6"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7" name="直線コネクタ 126"/>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8"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9" name="直線コネクタ 128"/>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63</xdr:row>
      <xdr:rowOff>167386</xdr:rowOff>
    </xdr:to>
    <xdr:cxnSp macro="">
      <xdr:nvCxnSpPr>
        <xdr:cNvPr id="130" name="直線コネクタ 129"/>
        <xdr:cNvCxnSpPr/>
      </xdr:nvCxnSpPr>
      <xdr:spPr>
        <a:xfrm flipV="1">
          <a:off x="4114800" y="10355834"/>
          <a:ext cx="8382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2" name="フローチャート :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167386</xdr:rowOff>
    </xdr:to>
    <xdr:cxnSp macro="">
      <xdr:nvCxnSpPr>
        <xdr:cNvPr id="133" name="直線コネクタ 132"/>
        <xdr:cNvCxnSpPr/>
      </xdr:nvCxnSpPr>
      <xdr:spPr>
        <a:xfrm>
          <a:off x="3225800" y="108529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4" name="フローチャート : 判断 133"/>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5" name="テキスト ボックス 134"/>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63</xdr:row>
      <xdr:rowOff>51562</xdr:rowOff>
    </xdr:to>
    <xdr:cxnSp macro="">
      <xdr:nvCxnSpPr>
        <xdr:cNvPr id="136" name="直線コネクタ 135"/>
        <xdr:cNvCxnSpPr/>
      </xdr:nvCxnSpPr>
      <xdr:spPr>
        <a:xfrm>
          <a:off x="2336800" y="1056335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7" name="フローチャート : 判断 136"/>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8" name="テキスト ボックス 137"/>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104902</xdr:rowOff>
    </xdr:from>
    <xdr:to>
      <xdr:col>3</xdr:col>
      <xdr:colOff>279400</xdr:colOff>
      <xdr:row>62</xdr:row>
      <xdr:rowOff>131318</xdr:rowOff>
    </xdr:to>
    <xdr:cxnSp macro="">
      <xdr:nvCxnSpPr>
        <xdr:cNvPr id="139" name="直線コネクタ 138"/>
        <xdr:cNvCxnSpPr/>
      </xdr:nvCxnSpPr>
      <xdr:spPr>
        <a:xfrm flipV="1">
          <a:off x="1447800" y="1056335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2" name="フローチャート : 判断 141"/>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3" name="テキスト ボックス 142"/>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18034</xdr:rowOff>
    </xdr:from>
    <xdr:to>
      <xdr:col>7</xdr:col>
      <xdr:colOff>203200</xdr:colOff>
      <xdr:row>60</xdr:row>
      <xdr:rowOff>119634</xdr:rowOff>
    </xdr:to>
    <xdr:sp macro="" textlink="">
      <xdr:nvSpPr>
        <xdr:cNvPr id="149" name="円/楕円 148"/>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34561</xdr:rowOff>
    </xdr:from>
    <xdr:ext cx="762000" cy="259045"/>
    <xdr:sp macro="" textlink="">
      <xdr:nvSpPr>
        <xdr:cNvPr id="150"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1" name="円/楕円 150"/>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2" name="テキスト ボックス 151"/>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3" name="円/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4" name="テキスト ボックス 153"/>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5" name="円/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165879</xdr:rowOff>
    </xdr:from>
    <xdr:ext cx="762000" cy="259045"/>
    <xdr:sp macro="" textlink="">
      <xdr:nvSpPr>
        <xdr:cNvPr id="156" name="テキスト ボックス 155"/>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7" name="円/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8" name="テキスト ボックス 157"/>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[156,639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対前年比で</a:t>
          </a:r>
          <a:r>
            <a:rPr kumimoji="1" lang="en-US" altLang="ja-JP" sz="1300">
              <a:latin typeface="ＭＳ Ｐゴシック"/>
            </a:rPr>
            <a:t>8,101</a:t>
          </a:r>
          <a:r>
            <a:rPr kumimoji="1" lang="ja-JP" altLang="en-US" sz="1300">
              <a:latin typeface="ＭＳ Ｐゴシック"/>
            </a:rPr>
            <a:t>円増加し，類似団体平均を</a:t>
          </a:r>
          <a:r>
            <a:rPr kumimoji="1" lang="en-US" altLang="ja-JP" sz="1300">
              <a:latin typeface="ＭＳ Ｐゴシック"/>
            </a:rPr>
            <a:t>43,607</a:t>
          </a:r>
          <a:r>
            <a:rPr kumimoji="1" lang="ja-JP" altLang="en-US" sz="1300">
              <a:latin typeface="ＭＳ Ｐゴシック"/>
            </a:rPr>
            <a:t>円上回っている。これは福祉施策や教育施策の充実のため，村単独費による職員配置・業務委託などが多いことが主な要因として考えられる。</a:t>
          </a:r>
          <a:endParaRPr kumimoji="1" lang="en-US" altLang="ja-JP" sz="1300">
            <a:latin typeface="ＭＳ Ｐゴシック"/>
          </a:endParaRPr>
        </a:p>
        <a:p>
          <a:r>
            <a:rPr kumimoji="1" lang="ja-JP" altLang="en-US" sz="1300">
              <a:latin typeface="ＭＳ Ｐゴシック"/>
            </a:rPr>
            <a:t>　今後は職員数の適正化や事業の合理化等により経費の抑制を図っていく。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8" name="直線コネクタ 187"/>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9"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90" name="直線コネクタ 189"/>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91"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2" name="直線コネクタ 191"/>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19991</xdr:rowOff>
    </xdr:from>
    <xdr:to>
      <xdr:col>7</xdr:col>
      <xdr:colOff>152400</xdr:colOff>
      <xdr:row>85</xdr:row>
      <xdr:rowOff>85150</xdr:rowOff>
    </xdr:to>
    <xdr:cxnSp macro="">
      <xdr:nvCxnSpPr>
        <xdr:cNvPr id="193" name="直線コネクタ 192"/>
        <xdr:cNvCxnSpPr/>
      </xdr:nvCxnSpPr>
      <xdr:spPr>
        <a:xfrm>
          <a:off x="4114800" y="14593241"/>
          <a:ext cx="838200" cy="6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4"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5" name="フローチャート : 判断 194"/>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19991</xdr:rowOff>
    </xdr:from>
    <xdr:to>
      <xdr:col>6</xdr:col>
      <xdr:colOff>0</xdr:colOff>
      <xdr:row>85</xdr:row>
      <xdr:rowOff>63038</xdr:rowOff>
    </xdr:to>
    <xdr:cxnSp macro="">
      <xdr:nvCxnSpPr>
        <xdr:cNvPr id="196" name="直線コネクタ 195"/>
        <xdr:cNvCxnSpPr/>
      </xdr:nvCxnSpPr>
      <xdr:spPr>
        <a:xfrm flipV="1">
          <a:off x="3225800" y="14593241"/>
          <a:ext cx="889000" cy="4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7" name="フローチャート : 判断 196"/>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8" name="テキスト ボックス 197"/>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63038</xdr:rowOff>
    </xdr:from>
    <xdr:to>
      <xdr:col>4</xdr:col>
      <xdr:colOff>482600</xdr:colOff>
      <xdr:row>85</xdr:row>
      <xdr:rowOff>156807</xdr:rowOff>
    </xdr:to>
    <xdr:cxnSp macro="">
      <xdr:nvCxnSpPr>
        <xdr:cNvPr id="199" name="直線コネクタ 198"/>
        <xdr:cNvCxnSpPr/>
      </xdr:nvCxnSpPr>
      <xdr:spPr>
        <a:xfrm flipV="1">
          <a:off x="2336800" y="14636288"/>
          <a:ext cx="889000" cy="9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200" name="フローチャート : 判断 199"/>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201" name="テキスト ボックス 200"/>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156807</xdr:rowOff>
    </xdr:from>
    <xdr:to>
      <xdr:col>3</xdr:col>
      <xdr:colOff>279400</xdr:colOff>
      <xdr:row>85</xdr:row>
      <xdr:rowOff>169613</xdr:rowOff>
    </xdr:to>
    <xdr:cxnSp macro="">
      <xdr:nvCxnSpPr>
        <xdr:cNvPr id="202" name="直線コネクタ 201"/>
        <xdr:cNvCxnSpPr/>
      </xdr:nvCxnSpPr>
      <xdr:spPr>
        <a:xfrm flipV="1">
          <a:off x="1447800" y="14730057"/>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3" name="フローチャート : 判断 202"/>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4" name="テキスト ボックス 203"/>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5" name="フローチャート : 判断 204"/>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6" name="テキスト ボックス 205"/>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34350</xdr:rowOff>
    </xdr:from>
    <xdr:to>
      <xdr:col>7</xdr:col>
      <xdr:colOff>203200</xdr:colOff>
      <xdr:row>85</xdr:row>
      <xdr:rowOff>135950</xdr:rowOff>
    </xdr:to>
    <xdr:sp macro="" textlink="">
      <xdr:nvSpPr>
        <xdr:cNvPr id="212" name="円/楕円 211"/>
        <xdr:cNvSpPr/>
      </xdr:nvSpPr>
      <xdr:spPr>
        <a:xfrm>
          <a:off x="4902200" y="146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6427</xdr:rowOff>
    </xdr:from>
    <xdr:ext cx="762000" cy="259045"/>
    <xdr:sp macro="" textlink="">
      <xdr:nvSpPr>
        <xdr:cNvPr id="213" name="人件費・物件費等の状況該当値テキスト"/>
        <xdr:cNvSpPr txBox="1"/>
      </xdr:nvSpPr>
      <xdr:spPr>
        <a:xfrm>
          <a:off x="5041900" y="145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156,639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140641</xdr:rowOff>
    </xdr:from>
    <xdr:to>
      <xdr:col>6</xdr:col>
      <xdr:colOff>50800</xdr:colOff>
      <xdr:row>85</xdr:row>
      <xdr:rowOff>70791</xdr:rowOff>
    </xdr:to>
    <xdr:sp macro="" textlink="">
      <xdr:nvSpPr>
        <xdr:cNvPr id="214" name="円/楕円 213"/>
        <xdr:cNvSpPr/>
      </xdr:nvSpPr>
      <xdr:spPr>
        <a:xfrm>
          <a:off x="4064000" y="145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55568</xdr:rowOff>
    </xdr:from>
    <xdr:ext cx="736600" cy="259045"/>
    <xdr:sp macro="" textlink="">
      <xdr:nvSpPr>
        <xdr:cNvPr id="215" name="テキスト ボックス 214"/>
        <xdr:cNvSpPr txBox="1"/>
      </xdr:nvSpPr>
      <xdr:spPr>
        <a:xfrm>
          <a:off x="3733800" y="1462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148,538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12238</xdr:rowOff>
    </xdr:from>
    <xdr:to>
      <xdr:col>4</xdr:col>
      <xdr:colOff>533400</xdr:colOff>
      <xdr:row>85</xdr:row>
      <xdr:rowOff>113838</xdr:rowOff>
    </xdr:to>
    <xdr:sp macro="" textlink="">
      <xdr:nvSpPr>
        <xdr:cNvPr id="216" name="円/楕円 215"/>
        <xdr:cNvSpPr/>
      </xdr:nvSpPr>
      <xdr:spPr>
        <a:xfrm>
          <a:off x="3175000" y="1458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98615</xdr:rowOff>
    </xdr:from>
    <xdr:ext cx="762000" cy="259045"/>
    <xdr:sp macro="" textlink="">
      <xdr:nvSpPr>
        <xdr:cNvPr id="217" name="テキスト ボックス 216"/>
        <xdr:cNvSpPr txBox="1"/>
      </xdr:nvSpPr>
      <xdr:spPr>
        <a:xfrm>
          <a:off x="2844800" y="1467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153,890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106007</xdr:rowOff>
    </xdr:from>
    <xdr:to>
      <xdr:col>3</xdr:col>
      <xdr:colOff>330200</xdr:colOff>
      <xdr:row>86</xdr:row>
      <xdr:rowOff>36157</xdr:rowOff>
    </xdr:to>
    <xdr:sp macro="" textlink="">
      <xdr:nvSpPr>
        <xdr:cNvPr id="218" name="円/楕円 217"/>
        <xdr:cNvSpPr/>
      </xdr:nvSpPr>
      <xdr:spPr>
        <a:xfrm>
          <a:off x="2286000" y="146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20934</xdr:rowOff>
    </xdr:from>
    <xdr:ext cx="762000" cy="259045"/>
    <xdr:sp macro="" textlink="">
      <xdr:nvSpPr>
        <xdr:cNvPr id="219" name="テキスト ボックス 218"/>
        <xdr:cNvSpPr txBox="1"/>
      </xdr:nvSpPr>
      <xdr:spPr>
        <a:xfrm>
          <a:off x="1955800" y="147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118813</xdr:rowOff>
    </xdr:from>
    <xdr:to>
      <xdr:col>2</xdr:col>
      <xdr:colOff>127000</xdr:colOff>
      <xdr:row>86</xdr:row>
      <xdr:rowOff>48963</xdr:rowOff>
    </xdr:to>
    <xdr:sp macro="" textlink="">
      <xdr:nvSpPr>
        <xdr:cNvPr id="220" name="円/楕円 219"/>
        <xdr:cNvSpPr/>
      </xdr:nvSpPr>
      <xdr:spPr>
        <a:xfrm>
          <a:off x="1397000" y="146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33740</xdr:rowOff>
    </xdr:from>
    <xdr:ext cx="762000" cy="259045"/>
    <xdr:sp macro="" textlink="">
      <xdr:nvSpPr>
        <xdr:cNvPr id="221" name="テキスト ボックス 220"/>
        <xdr:cNvSpPr txBox="1"/>
      </xdr:nvSpPr>
      <xdr:spPr>
        <a:xfrm>
          <a:off x="1066800" y="1477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0.1</a:t>
          </a:r>
          <a:r>
            <a:rPr kumimoji="1" lang="ja-JP" altLang="en-US" sz="1300">
              <a:latin typeface="ＭＳ Ｐゴシック"/>
            </a:rPr>
            <a:t>ポイント減少し，類似団体平均を</a:t>
          </a:r>
          <a:r>
            <a:rPr kumimoji="1" lang="en-US" altLang="ja-JP" sz="1300">
              <a:latin typeface="ＭＳ Ｐゴシック"/>
            </a:rPr>
            <a:t>4.6</a:t>
          </a:r>
          <a:r>
            <a:rPr kumimoji="1" lang="ja-JP" altLang="en-US" sz="1300">
              <a:latin typeface="ＭＳ Ｐゴシック"/>
            </a:rPr>
            <a:t>ポイント上回っている。これは本村の職員構成上，中高年齢層後半職員が極めて少なく，役職登用時年齢が他と比較して低いことや震災によるＨ２３・Ｈ２４の国家公務員給与減額が終了したこと等が類似団体平均を上回っている要因と考えられる。</a:t>
          </a:r>
          <a:endParaRPr kumimoji="1" lang="en-US" altLang="ja-JP" sz="1300">
            <a:latin typeface="ＭＳ Ｐゴシック"/>
          </a:endParaRPr>
        </a:p>
        <a:p>
          <a:r>
            <a:rPr kumimoji="1" lang="ja-JP" altLang="en-US" sz="1300">
              <a:latin typeface="ＭＳ Ｐゴシック"/>
            </a:rPr>
            <a:t>　今後も中長期的な職員採用計画により職員構成の是正を行い，適正な給与水準の確保に努めていく。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102236</xdr:rowOff>
    </xdr:from>
    <xdr:to>
      <xdr:col>24</xdr:col>
      <xdr:colOff>558800</xdr:colOff>
      <xdr:row>85</xdr:row>
      <xdr:rowOff>158432</xdr:rowOff>
    </xdr:to>
    <xdr:cxnSp macro="">
      <xdr:nvCxnSpPr>
        <xdr:cNvPr id="246" name="直線コネクタ 245"/>
        <xdr:cNvCxnSpPr/>
      </xdr:nvCxnSpPr>
      <xdr:spPr>
        <a:xfrm flipV="1">
          <a:off x="17018000" y="13989686"/>
          <a:ext cx="0" cy="741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130509</xdr:rowOff>
    </xdr:from>
    <xdr:ext cx="762000" cy="259045"/>
    <xdr:sp macro="" textlink="">
      <xdr:nvSpPr>
        <xdr:cNvPr id="247" name="給与水準   （国との比較）最小値テキスト"/>
        <xdr:cNvSpPr txBox="1"/>
      </xdr:nvSpPr>
      <xdr:spPr>
        <a:xfrm>
          <a:off x="17106900" y="1470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85</xdr:row>
      <xdr:rowOff>158432</xdr:rowOff>
    </xdr:from>
    <xdr:to>
      <xdr:col>24</xdr:col>
      <xdr:colOff>647700</xdr:colOff>
      <xdr:row>85</xdr:row>
      <xdr:rowOff>158432</xdr:rowOff>
    </xdr:to>
    <xdr:cxnSp macro="">
      <xdr:nvCxnSpPr>
        <xdr:cNvPr id="248" name="直線コネクタ 247"/>
        <xdr:cNvCxnSpPr/>
      </xdr:nvCxnSpPr>
      <xdr:spPr>
        <a:xfrm>
          <a:off x="16929100" y="1473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17163</xdr:rowOff>
    </xdr:from>
    <xdr:ext cx="762000" cy="259045"/>
    <xdr:sp macro="" textlink="">
      <xdr:nvSpPr>
        <xdr:cNvPr id="249" name="給与水準   （国との比較）最大値テキスト"/>
        <xdr:cNvSpPr txBox="1"/>
      </xdr:nvSpPr>
      <xdr:spPr>
        <a:xfrm>
          <a:off x="17106900" y="137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81</xdr:row>
      <xdr:rowOff>102236</xdr:rowOff>
    </xdr:from>
    <xdr:to>
      <xdr:col>24</xdr:col>
      <xdr:colOff>647700</xdr:colOff>
      <xdr:row>81</xdr:row>
      <xdr:rowOff>102236</xdr:rowOff>
    </xdr:to>
    <xdr:cxnSp macro="">
      <xdr:nvCxnSpPr>
        <xdr:cNvPr id="250" name="直線コネクタ 249"/>
        <xdr:cNvCxnSpPr/>
      </xdr:nvCxnSpPr>
      <xdr:spPr>
        <a:xfrm>
          <a:off x="16929100" y="1398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85</xdr:row>
      <xdr:rowOff>122238</xdr:rowOff>
    </xdr:to>
    <xdr:cxnSp macro="">
      <xdr:nvCxnSpPr>
        <xdr:cNvPr id="251" name="直線コネクタ 250"/>
        <xdr:cNvCxnSpPr/>
      </xdr:nvCxnSpPr>
      <xdr:spPr>
        <a:xfrm flipV="1">
          <a:off x="16179800" y="1468945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2"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3" name="フローチャート : 判断 252"/>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122238</xdr:rowOff>
    </xdr:from>
    <xdr:to>
      <xdr:col>23</xdr:col>
      <xdr:colOff>406400</xdr:colOff>
      <xdr:row>88</xdr:row>
      <xdr:rowOff>42227</xdr:rowOff>
    </xdr:to>
    <xdr:cxnSp macro="">
      <xdr:nvCxnSpPr>
        <xdr:cNvPr id="254" name="直線コネクタ 253"/>
        <xdr:cNvCxnSpPr/>
      </xdr:nvCxnSpPr>
      <xdr:spPr>
        <a:xfrm flipV="1">
          <a:off x="15290800" y="14695488"/>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124777</xdr:rowOff>
    </xdr:from>
    <xdr:to>
      <xdr:col>23</xdr:col>
      <xdr:colOff>457200</xdr:colOff>
      <xdr:row>84</xdr:row>
      <xdr:rowOff>54927</xdr:rowOff>
    </xdr:to>
    <xdr:sp macro="" textlink="">
      <xdr:nvSpPr>
        <xdr:cNvPr id="255" name="フローチャート : 判断 254"/>
        <xdr:cNvSpPr/>
      </xdr:nvSpPr>
      <xdr:spPr>
        <a:xfrm>
          <a:off x="16129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65104</xdr:rowOff>
    </xdr:from>
    <xdr:ext cx="736600" cy="259045"/>
    <xdr:sp macro="" textlink="">
      <xdr:nvSpPr>
        <xdr:cNvPr id="256" name="テキスト ボックス 255"/>
        <xdr:cNvSpPr txBox="1"/>
      </xdr:nvSpPr>
      <xdr:spPr>
        <a:xfrm>
          <a:off x="15798800" y="1412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42227</xdr:rowOff>
    </xdr:from>
    <xdr:to>
      <xdr:col>22</xdr:col>
      <xdr:colOff>203200</xdr:colOff>
      <xdr:row>88</xdr:row>
      <xdr:rowOff>126682</xdr:rowOff>
    </xdr:to>
    <xdr:cxnSp macro="">
      <xdr:nvCxnSpPr>
        <xdr:cNvPr id="257" name="直線コネクタ 256"/>
        <xdr:cNvCxnSpPr/>
      </xdr:nvCxnSpPr>
      <xdr:spPr>
        <a:xfrm flipV="1">
          <a:off x="14401800" y="1512982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80963</xdr:rowOff>
    </xdr:from>
    <xdr:to>
      <xdr:col>22</xdr:col>
      <xdr:colOff>254000</xdr:colOff>
      <xdr:row>87</xdr:row>
      <xdr:rowOff>11113</xdr:rowOff>
    </xdr:to>
    <xdr:sp macro="" textlink="">
      <xdr:nvSpPr>
        <xdr:cNvPr id="258" name="フローチャート : 判断 257"/>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21290</xdr:rowOff>
    </xdr:from>
    <xdr:ext cx="762000" cy="259045"/>
    <xdr:sp macro="" textlink="">
      <xdr:nvSpPr>
        <xdr:cNvPr id="259" name="テキスト ボックス 258"/>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61913</xdr:rowOff>
    </xdr:from>
    <xdr:to>
      <xdr:col>21</xdr:col>
      <xdr:colOff>0</xdr:colOff>
      <xdr:row>88</xdr:row>
      <xdr:rowOff>126682</xdr:rowOff>
    </xdr:to>
    <xdr:cxnSp macro="">
      <xdr:nvCxnSpPr>
        <xdr:cNvPr id="260" name="直線コネクタ 259"/>
        <xdr:cNvCxnSpPr/>
      </xdr:nvCxnSpPr>
      <xdr:spPr>
        <a:xfrm>
          <a:off x="13512800" y="14635163"/>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1" name="フローチャート : 判断 260"/>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2" name="テキスト ボックス 261"/>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118745</xdr:rowOff>
    </xdr:from>
    <xdr:to>
      <xdr:col>19</xdr:col>
      <xdr:colOff>533400</xdr:colOff>
      <xdr:row>84</xdr:row>
      <xdr:rowOff>48895</xdr:rowOff>
    </xdr:to>
    <xdr:sp macro="" textlink="">
      <xdr:nvSpPr>
        <xdr:cNvPr id="263" name="フローチャート : 判断 262"/>
        <xdr:cNvSpPr/>
      </xdr:nvSpPr>
      <xdr:spPr>
        <a:xfrm>
          <a:off x="13462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59072</xdr:rowOff>
    </xdr:from>
    <xdr:ext cx="762000" cy="259045"/>
    <xdr:sp macro="" textlink="">
      <xdr:nvSpPr>
        <xdr:cNvPr id="264" name="テキスト ボックス 263"/>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65405</xdr:rowOff>
    </xdr:from>
    <xdr:to>
      <xdr:col>24</xdr:col>
      <xdr:colOff>609600</xdr:colOff>
      <xdr:row>85</xdr:row>
      <xdr:rowOff>167005</xdr:rowOff>
    </xdr:to>
    <xdr:sp macro="" textlink="">
      <xdr:nvSpPr>
        <xdr:cNvPr id="270" name="円/楕円 269"/>
        <xdr:cNvSpPr/>
      </xdr:nvSpPr>
      <xdr:spPr>
        <a:xfrm>
          <a:off x="169672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132732</xdr:rowOff>
    </xdr:from>
    <xdr:ext cx="762000" cy="259045"/>
    <xdr:sp macro="" textlink="">
      <xdr:nvSpPr>
        <xdr:cNvPr id="271" name="給与水準   （国との比較）該当値テキスト"/>
        <xdr:cNvSpPr txBox="1"/>
      </xdr:nvSpPr>
      <xdr:spPr>
        <a:xfrm>
          <a:off x="17106900" y="145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71438</xdr:rowOff>
    </xdr:from>
    <xdr:to>
      <xdr:col>23</xdr:col>
      <xdr:colOff>457200</xdr:colOff>
      <xdr:row>86</xdr:row>
      <xdr:rowOff>1588</xdr:rowOff>
    </xdr:to>
    <xdr:sp macro="" textlink="">
      <xdr:nvSpPr>
        <xdr:cNvPr id="272" name="円/楕円 271"/>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157815</xdr:rowOff>
    </xdr:from>
    <xdr:ext cx="736600" cy="259045"/>
    <xdr:sp macro="" textlink="">
      <xdr:nvSpPr>
        <xdr:cNvPr id="273" name="テキスト ボックス 272"/>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162877</xdr:rowOff>
    </xdr:from>
    <xdr:to>
      <xdr:col>22</xdr:col>
      <xdr:colOff>254000</xdr:colOff>
      <xdr:row>88</xdr:row>
      <xdr:rowOff>93027</xdr:rowOff>
    </xdr:to>
    <xdr:sp macro="" textlink="">
      <xdr:nvSpPr>
        <xdr:cNvPr id="274" name="円/楕円 273"/>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77804</xdr:rowOff>
    </xdr:from>
    <xdr:ext cx="762000" cy="259045"/>
    <xdr:sp macro="" textlink="">
      <xdr:nvSpPr>
        <xdr:cNvPr id="275" name="テキスト ボックス 274"/>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75882</xdr:rowOff>
    </xdr:from>
    <xdr:to>
      <xdr:col>21</xdr:col>
      <xdr:colOff>50800</xdr:colOff>
      <xdr:row>89</xdr:row>
      <xdr:rowOff>6032</xdr:rowOff>
    </xdr:to>
    <xdr:sp macro="" textlink="">
      <xdr:nvSpPr>
        <xdr:cNvPr id="276" name="円/楕円 275"/>
        <xdr:cNvSpPr/>
      </xdr:nvSpPr>
      <xdr:spPr>
        <a:xfrm>
          <a:off x="14351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162259</xdr:rowOff>
    </xdr:from>
    <xdr:ext cx="762000" cy="259045"/>
    <xdr:sp macro="" textlink="">
      <xdr:nvSpPr>
        <xdr:cNvPr id="277" name="テキスト ボックス 276"/>
        <xdr:cNvSpPr txBox="1"/>
      </xdr:nvSpPr>
      <xdr:spPr>
        <a:xfrm>
          <a:off x="14020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78" name="円/楕円 277"/>
        <xdr:cNvSpPr/>
      </xdr:nvSpPr>
      <xdr:spPr>
        <a:xfrm>
          <a:off x="13462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97490</xdr:rowOff>
    </xdr:from>
    <xdr:ext cx="762000" cy="259045"/>
    <xdr:sp macro="" textlink="">
      <xdr:nvSpPr>
        <xdr:cNvPr id="279" name="テキスト ボックス 278"/>
        <xdr:cNvSpPr txBox="1"/>
      </xdr:nvSpPr>
      <xdr:spPr>
        <a:xfrm>
          <a:off x="13131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対前年比で</a:t>
          </a:r>
          <a:r>
            <a:rPr kumimoji="1" lang="en-US" altLang="ja-JP" sz="1300">
              <a:latin typeface="ＭＳ Ｐゴシック"/>
            </a:rPr>
            <a:t>0.17</a:t>
          </a:r>
          <a:r>
            <a:rPr kumimoji="1" lang="ja-JP" altLang="en-US" sz="1300">
              <a:latin typeface="ＭＳ Ｐゴシック"/>
            </a:rPr>
            <a:t>人増加し，類似団体平均では</a:t>
          </a:r>
          <a:r>
            <a:rPr kumimoji="1" lang="en-US" altLang="ja-JP" sz="1300">
              <a:latin typeface="ＭＳ Ｐゴシック"/>
            </a:rPr>
            <a:t>2.55</a:t>
          </a:r>
          <a:r>
            <a:rPr kumimoji="1" lang="ja-JP" altLang="en-US" sz="1300">
              <a:latin typeface="ＭＳ Ｐゴシック"/>
            </a:rPr>
            <a:t>人上回っている。これは村単独で実施している福祉施策や教育施策等が多数あること等が類似団体と比較して職員数が多い主な要因として考えられる。</a:t>
          </a:r>
          <a:endParaRPr kumimoji="1" lang="en-US" altLang="ja-JP" sz="1300">
            <a:latin typeface="ＭＳ Ｐゴシック"/>
          </a:endParaRPr>
        </a:p>
        <a:p>
          <a:r>
            <a:rPr kumimoji="1" lang="ja-JP" altLang="en-US" sz="1300">
              <a:latin typeface="ＭＳ Ｐゴシック"/>
            </a:rPr>
            <a:t>　今後も第４次行財政改革大綱に基づき，事務事業の積極的な見直しを図るとともに，事務の効率化を図り，適切な定員管理に努めていく。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5383</xdr:rowOff>
    </xdr:from>
    <xdr:to>
      <xdr:col>24</xdr:col>
      <xdr:colOff>558800</xdr:colOff>
      <xdr:row>62</xdr:row>
      <xdr:rowOff>24916</xdr:rowOff>
    </xdr:to>
    <xdr:cxnSp macro="">
      <xdr:nvCxnSpPr>
        <xdr:cNvPr id="316" name="直線コネクタ 315"/>
        <xdr:cNvCxnSpPr/>
      </xdr:nvCxnSpPr>
      <xdr:spPr>
        <a:xfrm>
          <a:off x="16179800" y="10635283"/>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5383</xdr:rowOff>
    </xdr:from>
    <xdr:to>
      <xdr:col>23</xdr:col>
      <xdr:colOff>406400</xdr:colOff>
      <xdr:row>62</xdr:row>
      <xdr:rowOff>16873</xdr:rowOff>
    </xdr:to>
    <xdr:cxnSp macro="">
      <xdr:nvCxnSpPr>
        <xdr:cNvPr id="319" name="直線コネクタ 318"/>
        <xdr:cNvCxnSpPr/>
      </xdr:nvCxnSpPr>
      <xdr:spPr>
        <a:xfrm flipV="1">
          <a:off x="15290800" y="1063528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15724</xdr:rowOff>
    </xdr:from>
    <xdr:to>
      <xdr:col>22</xdr:col>
      <xdr:colOff>203200</xdr:colOff>
      <xdr:row>62</xdr:row>
      <xdr:rowOff>16873</xdr:rowOff>
    </xdr:to>
    <xdr:cxnSp macro="">
      <xdr:nvCxnSpPr>
        <xdr:cNvPr id="322" name="直線コネクタ 321"/>
        <xdr:cNvCxnSpPr/>
      </xdr:nvCxnSpPr>
      <xdr:spPr>
        <a:xfrm>
          <a:off x="14401800" y="1064562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15724</xdr:rowOff>
    </xdr:from>
    <xdr:to>
      <xdr:col>21</xdr:col>
      <xdr:colOff>0</xdr:colOff>
      <xdr:row>62</xdr:row>
      <xdr:rowOff>169696</xdr:rowOff>
    </xdr:to>
    <xdr:cxnSp macro="">
      <xdr:nvCxnSpPr>
        <xdr:cNvPr id="325" name="直線コネクタ 324"/>
        <xdr:cNvCxnSpPr/>
      </xdr:nvCxnSpPr>
      <xdr:spPr>
        <a:xfrm flipV="1">
          <a:off x="13512800" y="10645624"/>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145566</xdr:rowOff>
    </xdr:from>
    <xdr:to>
      <xdr:col>24</xdr:col>
      <xdr:colOff>609600</xdr:colOff>
      <xdr:row>62</xdr:row>
      <xdr:rowOff>75716</xdr:rowOff>
    </xdr:to>
    <xdr:sp macro="" textlink="">
      <xdr:nvSpPr>
        <xdr:cNvPr id="335" name="円/楕円 334"/>
        <xdr:cNvSpPr/>
      </xdr:nvSpPr>
      <xdr:spPr>
        <a:xfrm>
          <a:off x="169672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117643</xdr:rowOff>
    </xdr:from>
    <xdr:ext cx="762000" cy="259045"/>
    <xdr:sp macro="" textlink="">
      <xdr:nvSpPr>
        <xdr:cNvPr id="336" name="定員管理の状況該当値テキスト"/>
        <xdr:cNvSpPr txBox="1"/>
      </xdr:nvSpPr>
      <xdr:spPr>
        <a:xfrm>
          <a:off x="17106900" y="105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126033</xdr:rowOff>
    </xdr:from>
    <xdr:to>
      <xdr:col>23</xdr:col>
      <xdr:colOff>457200</xdr:colOff>
      <xdr:row>62</xdr:row>
      <xdr:rowOff>56183</xdr:rowOff>
    </xdr:to>
    <xdr:sp macro="" textlink="">
      <xdr:nvSpPr>
        <xdr:cNvPr id="337" name="円/楕円 336"/>
        <xdr:cNvSpPr/>
      </xdr:nvSpPr>
      <xdr:spPr>
        <a:xfrm>
          <a:off x="16129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40960</xdr:rowOff>
    </xdr:from>
    <xdr:ext cx="736600" cy="259045"/>
    <xdr:sp macro="" textlink="">
      <xdr:nvSpPr>
        <xdr:cNvPr id="338" name="テキスト ボックス 337"/>
        <xdr:cNvSpPr txBox="1"/>
      </xdr:nvSpPr>
      <xdr:spPr>
        <a:xfrm>
          <a:off x="15798800" y="1067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137523</xdr:rowOff>
    </xdr:from>
    <xdr:to>
      <xdr:col>22</xdr:col>
      <xdr:colOff>254000</xdr:colOff>
      <xdr:row>62</xdr:row>
      <xdr:rowOff>67673</xdr:rowOff>
    </xdr:to>
    <xdr:sp macro="" textlink="">
      <xdr:nvSpPr>
        <xdr:cNvPr id="339" name="円/楕円 338"/>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40" name="テキスト ボックス 339"/>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136374</xdr:rowOff>
    </xdr:from>
    <xdr:to>
      <xdr:col>21</xdr:col>
      <xdr:colOff>50800</xdr:colOff>
      <xdr:row>62</xdr:row>
      <xdr:rowOff>66524</xdr:rowOff>
    </xdr:to>
    <xdr:sp macro="" textlink="">
      <xdr:nvSpPr>
        <xdr:cNvPr id="341" name="円/楕円 340"/>
        <xdr:cNvSpPr/>
      </xdr:nvSpPr>
      <xdr:spPr>
        <a:xfrm>
          <a:off x="14351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51301</xdr:rowOff>
    </xdr:from>
    <xdr:ext cx="762000" cy="259045"/>
    <xdr:sp macro="" textlink="">
      <xdr:nvSpPr>
        <xdr:cNvPr id="342" name="テキスト ボックス 341"/>
        <xdr:cNvSpPr txBox="1"/>
      </xdr:nvSpPr>
      <xdr:spPr>
        <a:xfrm>
          <a:off x="14020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118896</xdr:rowOff>
    </xdr:from>
    <xdr:to>
      <xdr:col>19</xdr:col>
      <xdr:colOff>533400</xdr:colOff>
      <xdr:row>63</xdr:row>
      <xdr:rowOff>49046</xdr:rowOff>
    </xdr:to>
    <xdr:sp macro="" textlink="">
      <xdr:nvSpPr>
        <xdr:cNvPr id="343" name="円/楕円 342"/>
        <xdr:cNvSpPr/>
      </xdr:nvSpPr>
      <xdr:spPr>
        <a:xfrm>
          <a:off x="134620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33823</xdr:rowOff>
    </xdr:from>
    <xdr:ext cx="762000" cy="259045"/>
    <xdr:sp macro="" textlink="">
      <xdr:nvSpPr>
        <xdr:cNvPr id="344" name="テキスト ボックス 343"/>
        <xdr:cNvSpPr txBox="1"/>
      </xdr:nvSpPr>
      <xdr:spPr>
        <a:xfrm>
          <a:off x="13131800" y="108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実質公債費比率は，対前年比で</a:t>
          </a:r>
          <a:r>
            <a:rPr kumimoji="1" lang="en-US" altLang="ja-JP" sz="1300">
              <a:latin typeface="ＭＳ Ｐゴシック"/>
            </a:rPr>
            <a:t>0.1</a:t>
          </a:r>
          <a:r>
            <a:rPr kumimoji="1" lang="ja-JP" altLang="en-US" sz="1300">
              <a:latin typeface="ＭＳ Ｐゴシック"/>
            </a:rPr>
            <a:t>ポイント増加しているが，類似団体</a:t>
          </a:r>
          <a:r>
            <a:rPr kumimoji="1" lang="ja-JP" altLang="en-US" sz="1300">
              <a:solidFill>
                <a:sysClr val="windowText" lastClr="000000"/>
              </a:solidFill>
              <a:latin typeface="ＭＳ Ｐゴシック"/>
            </a:rPr>
            <a:t>平均</a:t>
          </a:r>
          <a:r>
            <a:rPr kumimoji="1" lang="ja-JP" altLang="en-US" sz="1300">
              <a:latin typeface="ＭＳ Ｐゴシック"/>
            </a:rPr>
            <a:t>では</a:t>
          </a:r>
          <a:r>
            <a:rPr kumimoji="1" lang="en-US" altLang="ja-JP" sz="1300">
              <a:latin typeface="ＭＳ Ｐゴシック"/>
            </a:rPr>
            <a:t>5.4</a:t>
          </a:r>
          <a:r>
            <a:rPr kumimoji="1" lang="ja-JP" altLang="en-US" sz="1300">
              <a:latin typeface="ＭＳ Ｐゴシック"/>
            </a:rPr>
            <a:t>ポイント下回っており，引き続き低い水準を維持している。</a:t>
          </a:r>
          <a:endParaRPr kumimoji="1" lang="en-US" altLang="ja-JP" sz="1300">
            <a:latin typeface="ＭＳ Ｐゴシック"/>
          </a:endParaRPr>
        </a:p>
        <a:p>
          <a:r>
            <a:rPr kumimoji="1" lang="ja-JP" altLang="en-US" sz="1300">
              <a:latin typeface="ＭＳ Ｐゴシック"/>
            </a:rPr>
            <a:t>　これは，一部事務組合の起債に係る償還が始まり，一時的に，一部事務組合の起債償還に充てる一般会計負担金が増加していく為であるが，近年は起債による新たな借入れを抑制していることから，数値は徐々に改善していく見込みである。</a:t>
          </a:r>
          <a:endParaRPr kumimoji="1" lang="en-US" altLang="ja-JP" sz="1300">
            <a:latin typeface="ＭＳ Ｐゴシック"/>
          </a:endParaRPr>
        </a:p>
        <a:p>
          <a:r>
            <a:rPr kumimoji="1" lang="ja-JP" altLang="en-US" sz="1300">
              <a:latin typeface="ＭＳ Ｐゴシック"/>
            </a:rPr>
            <a:t>　今後もプライマリーバランスに注意しながら現行水準の維持に努めるとともに，地方債の発行に大きく頼ることのない財政運営に努めていく。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73237</xdr:rowOff>
    </xdr:from>
    <xdr:to>
      <xdr:col>24</xdr:col>
      <xdr:colOff>558800</xdr:colOff>
      <xdr:row>39</xdr:row>
      <xdr:rowOff>81280</xdr:rowOff>
    </xdr:to>
    <xdr:cxnSp macro="">
      <xdr:nvCxnSpPr>
        <xdr:cNvPr id="377" name="直線コネクタ 376"/>
        <xdr:cNvCxnSpPr/>
      </xdr:nvCxnSpPr>
      <xdr:spPr>
        <a:xfrm>
          <a:off x="16179800" y="67597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41063</xdr:rowOff>
    </xdr:from>
    <xdr:to>
      <xdr:col>23</xdr:col>
      <xdr:colOff>406400</xdr:colOff>
      <xdr:row>39</xdr:row>
      <xdr:rowOff>73237</xdr:rowOff>
    </xdr:to>
    <xdr:cxnSp macro="">
      <xdr:nvCxnSpPr>
        <xdr:cNvPr id="380" name="直線コネクタ 379"/>
        <xdr:cNvCxnSpPr/>
      </xdr:nvCxnSpPr>
      <xdr:spPr>
        <a:xfrm>
          <a:off x="15290800" y="672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41063</xdr:rowOff>
    </xdr:from>
    <xdr:to>
      <xdr:col>22</xdr:col>
      <xdr:colOff>203200</xdr:colOff>
      <xdr:row>39</xdr:row>
      <xdr:rowOff>97367</xdr:rowOff>
    </xdr:to>
    <xdr:cxnSp macro="">
      <xdr:nvCxnSpPr>
        <xdr:cNvPr id="383" name="直線コネクタ 382"/>
        <xdr:cNvCxnSpPr/>
      </xdr:nvCxnSpPr>
      <xdr:spPr>
        <a:xfrm flipV="1">
          <a:off x="14401800" y="67276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97367</xdr:rowOff>
    </xdr:from>
    <xdr:to>
      <xdr:col>21</xdr:col>
      <xdr:colOff>0</xdr:colOff>
      <xdr:row>39</xdr:row>
      <xdr:rowOff>97367</xdr:rowOff>
    </xdr:to>
    <xdr:cxnSp macro="">
      <xdr:nvCxnSpPr>
        <xdr:cNvPr id="386" name="直線コネクタ 385"/>
        <xdr:cNvCxnSpPr/>
      </xdr:nvCxnSpPr>
      <xdr:spPr>
        <a:xfrm>
          <a:off x="13512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6" name="円/楕円 395"/>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7"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22437</xdr:rowOff>
    </xdr:from>
    <xdr:to>
      <xdr:col>23</xdr:col>
      <xdr:colOff>457200</xdr:colOff>
      <xdr:row>39</xdr:row>
      <xdr:rowOff>124037</xdr:rowOff>
    </xdr:to>
    <xdr:sp macro="" textlink="">
      <xdr:nvSpPr>
        <xdr:cNvPr id="398" name="円/楕円 397"/>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134214</xdr:rowOff>
    </xdr:from>
    <xdr:ext cx="736600" cy="259045"/>
    <xdr:sp macro="" textlink="">
      <xdr:nvSpPr>
        <xdr:cNvPr id="399" name="テキスト ボックス 398"/>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161713</xdr:rowOff>
    </xdr:from>
    <xdr:to>
      <xdr:col>22</xdr:col>
      <xdr:colOff>254000</xdr:colOff>
      <xdr:row>39</xdr:row>
      <xdr:rowOff>91863</xdr:rowOff>
    </xdr:to>
    <xdr:sp macro="" textlink="">
      <xdr:nvSpPr>
        <xdr:cNvPr id="400" name="円/楕円 399"/>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102040</xdr:rowOff>
    </xdr:from>
    <xdr:ext cx="762000" cy="259045"/>
    <xdr:sp macro="" textlink="">
      <xdr:nvSpPr>
        <xdr:cNvPr id="401" name="テキスト ボックス 400"/>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46567</xdr:rowOff>
    </xdr:from>
    <xdr:to>
      <xdr:col>21</xdr:col>
      <xdr:colOff>50800</xdr:colOff>
      <xdr:row>39</xdr:row>
      <xdr:rowOff>148167</xdr:rowOff>
    </xdr:to>
    <xdr:sp macro="" textlink="">
      <xdr:nvSpPr>
        <xdr:cNvPr id="402" name="円/楕円 401"/>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403" name="テキスト ボックス 402"/>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46567</xdr:rowOff>
    </xdr:from>
    <xdr:to>
      <xdr:col>19</xdr:col>
      <xdr:colOff>533400</xdr:colOff>
      <xdr:row>39</xdr:row>
      <xdr:rowOff>148167</xdr:rowOff>
    </xdr:to>
    <xdr:sp macro="" textlink="">
      <xdr:nvSpPr>
        <xdr:cNvPr id="404" name="円/楕円 403"/>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158344</xdr:rowOff>
    </xdr:from>
    <xdr:ext cx="762000" cy="259045"/>
    <xdr:sp macro="" textlink="">
      <xdr:nvSpPr>
        <xdr:cNvPr id="405" name="テキスト ボックス 404"/>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将来負担比率は，基金等の充当可能財源が負債総額より多いため算出されない。</a:t>
          </a:r>
          <a:endParaRPr kumimoji="1" lang="en-US" altLang="ja-JP" sz="1300">
            <a:latin typeface="ＭＳ Ｐゴシック"/>
          </a:endParaRPr>
        </a:p>
        <a:p>
          <a:r>
            <a:rPr kumimoji="1" lang="ja-JP" altLang="en-US" sz="1300">
              <a:latin typeface="ＭＳ Ｐゴシック"/>
            </a:rPr>
            <a:t>　今後も計画的に基金を積み立てるとともに，プライマリーバランスを考慮した地方債の発行に努め，将来の世代に過度の負担を残すことのないような財政運営を行っていく。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39"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0" name="フローチャート : 判断 439"/>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1" name="フローチャート : 判断 440"/>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2" name="テキスト ボックス 441"/>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3" name="フローチャート : 判断 442"/>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4" name="テキスト ボックス 443"/>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5" name="フローチャート : 判断 444"/>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6" name="テキスト ボックス 445"/>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7" name="フローチャート : 判断 446"/>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48" name="テキスト ボックス 447"/>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茨城県東海村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38,467
38,244
37.98
22,147,887
21,201,039
405,329
13,042,045
4,823,885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人件費は，対前年度比で</a:t>
          </a:r>
          <a:r>
            <a:rPr kumimoji="1" lang="en-US" altLang="ja-JP" sz="1200">
              <a:latin typeface="ＭＳ Ｐゴシック"/>
            </a:rPr>
            <a:t>4.5</a:t>
          </a:r>
          <a:r>
            <a:rPr kumimoji="1" lang="ja-JP" altLang="en-US" sz="1200">
              <a:latin typeface="ＭＳ Ｐゴシック"/>
            </a:rPr>
            <a:t>ポイント減少し，類似団体平均を</a:t>
          </a:r>
          <a:r>
            <a:rPr kumimoji="1" lang="en-US" altLang="ja-JP" sz="1200">
              <a:latin typeface="ＭＳ Ｐゴシック"/>
            </a:rPr>
            <a:t>0.9</a:t>
          </a:r>
          <a:r>
            <a:rPr kumimoji="1" lang="ja-JP" altLang="en-US" sz="1200">
              <a:latin typeface="ＭＳ Ｐゴシック"/>
            </a:rPr>
            <a:t>ポイント下回っている。これは固定資産税等の税収増による経常一般財源の増が主な要因として考えられる。</a:t>
          </a:r>
          <a:endParaRPr kumimoji="1" lang="en-US" altLang="ja-JP" sz="1200">
            <a:latin typeface="ＭＳ Ｐゴシック"/>
          </a:endParaRPr>
        </a:p>
        <a:p>
          <a:r>
            <a:rPr kumimoji="1" lang="ja-JP" altLang="en-US" sz="1200">
              <a:latin typeface="ＭＳ Ｐゴシック"/>
            </a:rPr>
            <a:t>　しかし，村単独で実施している福祉施策や教育施策等が多数</a:t>
          </a:r>
          <a:r>
            <a:rPr kumimoji="1" lang="ja-JP" altLang="en-US" sz="1200">
              <a:solidFill>
                <a:sysClr val="windowText" lastClr="000000"/>
              </a:solidFill>
              <a:latin typeface="ＭＳ Ｐゴシック"/>
            </a:rPr>
            <a:t>あること等</a:t>
          </a:r>
          <a:r>
            <a:rPr kumimoji="1" lang="ja-JP" altLang="en-US" sz="1200">
              <a:latin typeface="ＭＳ Ｐゴシック"/>
            </a:rPr>
            <a:t>により，類似団体と比較して職員数が多いことを踏まえ，今後も職員数の適正化や事業の合理化等による経費節減を図るとともに，時間外勤務の削減に取り組み，人件費の抑制に努めていく。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170434</xdr:rowOff>
    </xdr:to>
    <xdr:cxnSp macro="">
      <xdr:nvCxnSpPr>
        <xdr:cNvPr id="62" name="直線コネクタ 61"/>
        <xdr:cNvCxnSpPr/>
      </xdr:nvCxnSpPr>
      <xdr:spPr>
        <a:xfrm flipV="1">
          <a:off x="3987800" y="630834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17272</xdr:rowOff>
    </xdr:to>
    <xdr:cxnSp macro="">
      <xdr:nvCxnSpPr>
        <xdr:cNvPr id="65" name="直線コネクタ 64"/>
        <xdr:cNvCxnSpPr/>
      </xdr:nvCxnSpPr>
      <xdr:spPr>
        <a:xfrm flipV="1">
          <a:off x="3098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38</xdr:row>
      <xdr:rowOff>35560</xdr:rowOff>
    </xdr:to>
    <xdr:cxnSp macro="">
      <xdr:nvCxnSpPr>
        <xdr:cNvPr id="68" name="直線コネクタ 67"/>
        <xdr:cNvCxnSpPr/>
      </xdr:nvCxnSpPr>
      <xdr:spPr>
        <a:xfrm flipV="1">
          <a:off x="2209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76708</xdr:rowOff>
    </xdr:to>
    <xdr:cxnSp macro="">
      <xdr:nvCxnSpPr>
        <xdr:cNvPr id="71" name="直線コネクタ 70"/>
        <xdr:cNvCxnSpPr/>
      </xdr:nvCxnSpPr>
      <xdr:spPr>
        <a:xfrm flipV="1">
          <a:off x="1320800" y="6550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1" name="円/楕円 80"/>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2"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119634</xdr:rowOff>
    </xdr:from>
    <xdr:to>
      <xdr:col>5</xdr:col>
      <xdr:colOff>600075</xdr:colOff>
      <xdr:row>38</xdr:row>
      <xdr:rowOff>49785</xdr:rowOff>
    </xdr:to>
    <xdr:sp macro="" textlink="">
      <xdr:nvSpPr>
        <xdr:cNvPr id="83" name="円/楕円 82"/>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34561</xdr:rowOff>
    </xdr:from>
    <xdr:ext cx="736600" cy="259045"/>
    <xdr:sp macro="" textlink="">
      <xdr:nvSpPr>
        <xdr:cNvPr id="84" name="テキスト ボックス 83"/>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5" name="円/楕円 84"/>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6" name="テキスト ボックス 85"/>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7" name="円/楕円 86"/>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88" name="テキスト ボックス 87"/>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25908</xdr:rowOff>
    </xdr:from>
    <xdr:to>
      <xdr:col>1</xdr:col>
      <xdr:colOff>676275</xdr:colOff>
      <xdr:row>38</xdr:row>
      <xdr:rowOff>127508</xdr:rowOff>
    </xdr:to>
    <xdr:sp macro="" textlink="">
      <xdr:nvSpPr>
        <xdr:cNvPr id="89" name="円/楕円 88"/>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112285</xdr:rowOff>
    </xdr:from>
    <xdr:ext cx="762000" cy="259045"/>
    <xdr:sp macro="" textlink="">
      <xdr:nvSpPr>
        <xdr:cNvPr id="90" name="テキスト ボックス 89"/>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物件費は</a:t>
          </a:r>
          <a:r>
            <a:rPr kumimoji="1" lang="ja-JP" altLang="en-US" sz="1300">
              <a:solidFill>
                <a:sysClr val="windowText" lastClr="000000"/>
              </a:solidFill>
              <a:latin typeface="ＭＳ Ｐゴシック"/>
            </a:rPr>
            <a:t>，</a:t>
          </a:r>
          <a:r>
            <a:rPr kumimoji="1" lang="ja-JP" altLang="ja-JP" sz="1300">
              <a:solidFill>
                <a:sysClr val="windowText" lastClr="000000"/>
              </a:solidFill>
              <a:effectLst/>
              <a:latin typeface="+mn-lt"/>
              <a:ea typeface="+mn-ea"/>
              <a:cs typeface="+mn-cs"/>
            </a:rPr>
            <a:t>固定資産税等の税収増による経常一般財源の増により，</a:t>
          </a:r>
          <a:r>
            <a:rPr kumimoji="1" lang="ja-JP" altLang="en-US" sz="1300">
              <a:solidFill>
                <a:sysClr val="windowText" lastClr="000000"/>
              </a:solidFill>
              <a:latin typeface="ＭＳ Ｐゴシック"/>
            </a:rPr>
            <a:t>対前年度比</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ポイント減少したものの，依然として類似団体平均を</a:t>
          </a:r>
          <a:r>
            <a:rPr kumimoji="1" lang="en-US" altLang="ja-JP" sz="1300">
              <a:solidFill>
                <a:sysClr val="windowText" lastClr="000000"/>
              </a:solidFill>
              <a:latin typeface="ＭＳ Ｐゴシック"/>
            </a:rPr>
            <a:t>3.9</a:t>
          </a:r>
          <a:r>
            <a:rPr kumimoji="1" lang="ja-JP" altLang="en-US" sz="1300">
              <a:solidFill>
                <a:sysClr val="windowText" lastClr="000000"/>
              </a:solidFill>
              <a:latin typeface="ＭＳ Ｐゴシック"/>
            </a:rPr>
            <a:t>ポイント上回っている。</a:t>
          </a:r>
          <a:r>
            <a:rPr kumimoji="1" lang="ja-JP" altLang="en-US" sz="1300">
              <a:solidFill>
                <a:sysClr val="windowText" lastClr="000000"/>
              </a:solidFill>
              <a:effectLst/>
              <a:latin typeface="+mn-lt"/>
              <a:ea typeface="+mn-ea"/>
              <a:cs typeface="+mn-cs"/>
            </a:rPr>
            <a:t>福祉施策や教育施策充実のための業務委託が多いことや，公共施設の維持管理業務を指定管理者に委託していること等が主な要因として考えられ，将来的にも上昇傾向であることが見込まれているため，今後も，事務の合理化をはじめ，委託料をゼロベースで見直す等，物件費</a:t>
          </a:r>
          <a:r>
            <a:rPr kumimoji="1" lang="ja-JP" altLang="en-US" sz="1300">
              <a:solidFill>
                <a:schemeClr val="dk1"/>
              </a:solidFill>
              <a:effectLst/>
              <a:latin typeface="+mn-lt"/>
              <a:ea typeface="+mn-ea"/>
              <a:cs typeface="+mn-cs"/>
            </a:rPr>
            <a:t>の抑制に積極的に取り組んでいく。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117856</xdr:rowOff>
    </xdr:from>
    <xdr:to>
      <xdr:col>24</xdr:col>
      <xdr:colOff>31750</xdr:colOff>
      <xdr:row>19</xdr:row>
      <xdr:rowOff>37846</xdr:rowOff>
    </xdr:to>
    <xdr:cxnSp macro="">
      <xdr:nvCxnSpPr>
        <xdr:cNvPr id="120" name="直線コネクタ 119"/>
        <xdr:cNvCxnSpPr/>
      </xdr:nvCxnSpPr>
      <xdr:spPr>
        <a:xfrm flipV="1">
          <a:off x="15671800" y="32039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37846</xdr:rowOff>
    </xdr:from>
    <xdr:to>
      <xdr:col>22</xdr:col>
      <xdr:colOff>565150</xdr:colOff>
      <xdr:row>19</xdr:row>
      <xdr:rowOff>37846</xdr:rowOff>
    </xdr:to>
    <xdr:cxnSp macro="">
      <xdr:nvCxnSpPr>
        <xdr:cNvPr id="123" name="直線コネクタ 122"/>
        <xdr:cNvCxnSpPr/>
      </xdr:nvCxnSpPr>
      <xdr:spPr>
        <a:xfrm>
          <a:off x="14782800" y="329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154432</xdr:rowOff>
    </xdr:from>
    <xdr:to>
      <xdr:col>21</xdr:col>
      <xdr:colOff>361950</xdr:colOff>
      <xdr:row>19</xdr:row>
      <xdr:rowOff>37846</xdr:rowOff>
    </xdr:to>
    <xdr:cxnSp macro="">
      <xdr:nvCxnSpPr>
        <xdr:cNvPr id="126" name="直線コネクタ 125"/>
        <xdr:cNvCxnSpPr/>
      </xdr:nvCxnSpPr>
      <xdr:spPr>
        <a:xfrm>
          <a:off x="13893800" y="3240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154432</xdr:rowOff>
    </xdr:from>
    <xdr:to>
      <xdr:col>20</xdr:col>
      <xdr:colOff>158750</xdr:colOff>
      <xdr:row>19</xdr:row>
      <xdr:rowOff>69850</xdr:rowOff>
    </xdr:to>
    <xdr:cxnSp macro="">
      <xdr:nvCxnSpPr>
        <xdr:cNvPr id="129" name="直線コネクタ 128"/>
        <xdr:cNvCxnSpPr/>
      </xdr:nvCxnSpPr>
      <xdr:spPr>
        <a:xfrm flipV="1">
          <a:off x="13004800" y="3240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67056</xdr:rowOff>
    </xdr:from>
    <xdr:to>
      <xdr:col>24</xdr:col>
      <xdr:colOff>82550</xdr:colOff>
      <xdr:row>18</xdr:row>
      <xdr:rowOff>168656</xdr:rowOff>
    </xdr:to>
    <xdr:sp macro="" textlink="">
      <xdr:nvSpPr>
        <xdr:cNvPr id="139" name="円/楕円 138"/>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39133</xdr:rowOff>
    </xdr:from>
    <xdr:ext cx="762000" cy="259045"/>
    <xdr:sp macro="" textlink="">
      <xdr:nvSpPr>
        <xdr:cNvPr id="140"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158496</xdr:rowOff>
    </xdr:from>
    <xdr:to>
      <xdr:col>22</xdr:col>
      <xdr:colOff>615950</xdr:colOff>
      <xdr:row>19</xdr:row>
      <xdr:rowOff>88646</xdr:rowOff>
    </xdr:to>
    <xdr:sp macro="" textlink="">
      <xdr:nvSpPr>
        <xdr:cNvPr id="141" name="円/楕円 140"/>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73423</xdr:rowOff>
    </xdr:from>
    <xdr:ext cx="736600" cy="259045"/>
    <xdr:sp macro="" textlink="">
      <xdr:nvSpPr>
        <xdr:cNvPr id="142" name="テキスト ボックス 141"/>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158496</xdr:rowOff>
    </xdr:from>
    <xdr:to>
      <xdr:col>21</xdr:col>
      <xdr:colOff>412750</xdr:colOff>
      <xdr:row>19</xdr:row>
      <xdr:rowOff>88646</xdr:rowOff>
    </xdr:to>
    <xdr:sp macro="" textlink="">
      <xdr:nvSpPr>
        <xdr:cNvPr id="143" name="円/楕円 142"/>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73423</xdr:rowOff>
    </xdr:from>
    <xdr:ext cx="762000" cy="259045"/>
    <xdr:sp macro="" textlink="">
      <xdr:nvSpPr>
        <xdr:cNvPr id="144" name="テキスト ボックス 143"/>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103632</xdr:rowOff>
    </xdr:from>
    <xdr:to>
      <xdr:col>20</xdr:col>
      <xdr:colOff>209550</xdr:colOff>
      <xdr:row>19</xdr:row>
      <xdr:rowOff>33782</xdr:rowOff>
    </xdr:to>
    <xdr:sp macro="" textlink="">
      <xdr:nvSpPr>
        <xdr:cNvPr id="145" name="円/楕円 144"/>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18559</xdr:rowOff>
    </xdr:from>
    <xdr:ext cx="762000" cy="259045"/>
    <xdr:sp macro="" textlink="">
      <xdr:nvSpPr>
        <xdr:cNvPr id="146" name="テキスト ボックス 145"/>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19050</xdr:rowOff>
    </xdr:from>
    <xdr:to>
      <xdr:col>19</xdr:col>
      <xdr:colOff>6350</xdr:colOff>
      <xdr:row>19</xdr:row>
      <xdr:rowOff>120650</xdr:rowOff>
    </xdr:to>
    <xdr:sp macro="" textlink="">
      <xdr:nvSpPr>
        <xdr:cNvPr id="147" name="円/楕円 146"/>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105427</xdr:rowOff>
    </xdr:from>
    <xdr:ext cx="762000" cy="259045"/>
    <xdr:sp macro="" textlink="">
      <xdr:nvSpPr>
        <xdr:cNvPr id="148" name="テキスト ボックス 147"/>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200">
              <a:latin typeface="ＭＳ Ｐゴシック"/>
            </a:rPr>
            <a:t>扶助費は</a:t>
          </a:r>
          <a:r>
            <a:rPr kumimoji="1" lang="ja-JP" altLang="en-US" sz="1200">
              <a:solidFill>
                <a:sysClr val="windowText" lastClr="000000"/>
              </a:solidFill>
              <a:latin typeface="ＭＳ Ｐゴシック"/>
            </a:rPr>
            <a:t>，</a:t>
          </a:r>
          <a:r>
            <a:rPr kumimoji="1" lang="ja-JP" altLang="ja-JP" sz="1200">
              <a:solidFill>
                <a:sysClr val="windowText" lastClr="000000"/>
              </a:solidFill>
              <a:effectLst/>
              <a:latin typeface="+mn-lt"/>
              <a:ea typeface="+mn-ea"/>
              <a:cs typeface="+mn-cs"/>
            </a:rPr>
            <a:t>固定資産税等の税収増による経常一般財源の増</a:t>
          </a:r>
          <a:r>
            <a:rPr kumimoji="1" lang="ja-JP" altLang="en-US" sz="1200">
              <a:solidFill>
                <a:sysClr val="windowText" lastClr="000000"/>
              </a:solidFill>
              <a:effectLst/>
              <a:latin typeface="+mn-lt"/>
              <a:ea typeface="+mn-ea"/>
              <a:cs typeface="+mn-cs"/>
            </a:rPr>
            <a:t>により，</a:t>
          </a:r>
          <a:r>
            <a:rPr kumimoji="1" lang="ja-JP" altLang="en-US" sz="1200">
              <a:latin typeface="ＭＳ Ｐゴシック"/>
            </a:rPr>
            <a:t>対前年度比で</a:t>
          </a:r>
          <a:r>
            <a:rPr kumimoji="1" lang="en-US" altLang="ja-JP" sz="1200">
              <a:latin typeface="ＭＳ Ｐゴシック"/>
            </a:rPr>
            <a:t>1.1</a:t>
          </a:r>
          <a:r>
            <a:rPr kumimoji="1" lang="ja-JP" altLang="en-US" sz="1200">
              <a:latin typeface="ＭＳ Ｐゴシック"/>
            </a:rPr>
            <a:t>ポイント減少したものの，依然として類似団体平均を</a:t>
          </a:r>
          <a:r>
            <a:rPr kumimoji="1" lang="en-US" altLang="ja-JP" sz="1200">
              <a:latin typeface="ＭＳ Ｐゴシック"/>
            </a:rPr>
            <a:t>0.1</a:t>
          </a:r>
          <a:r>
            <a:rPr kumimoji="1" lang="ja-JP" altLang="en-US" sz="1200">
              <a:solidFill>
                <a:sysClr val="windowText" lastClr="000000"/>
              </a:solidFill>
              <a:latin typeface="ＭＳ Ｐゴシック"/>
            </a:rPr>
            <a:t>ポイント上回っている。</a:t>
          </a:r>
          <a:r>
            <a:rPr kumimoji="1" lang="ja-JP" altLang="en-US" sz="1200">
              <a:solidFill>
                <a:schemeClr val="dk1"/>
              </a:solidFill>
              <a:effectLst/>
              <a:latin typeface="+mn-lt"/>
              <a:ea typeface="+mn-ea"/>
              <a:cs typeface="+mn-cs"/>
            </a:rPr>
            <a:t>少子高齢化の進展による社会保障費の需要増や村単独の福祉施策が多数あることを踏まえると，将来的に上昇傾向であることが見込まれている</a:t>
          </a:r>
          <a:r>
            <a:rPr kumimoji="1" lang="ja-JP" altLang="en-US" sz="1200">
              <a:solidFill>
                <a:sysClr val="windowText" lastClr="000000"/>
              </a:solidFill>
              <a:effectLst/>
              <a:latin typeface="+mn-lt"/>
              <a:ea typeface="+mn-ea"/>
              <a:cs typeface="+mn-cs"/>
            </a:rPr>
            <a:t>ため</a:t>
          </a:r>
          <a:r>
            <a:rPr kumimoji="1" lang="ja-JP" altLang="en-US" sz="1200">
              <a:solidFill>
                <a:schemeClr val="dk1"/>
              </a:solidFill>
              <a:effectLst/>
              <a:latin typeface="+mn-lt"/>
              <a:ea typeface="+mn-ea"/>
              <a:cs typeface="+mn-cs"/>
            </a:rPr>
            <a:t>，今後，事務事業の積極的な見直しのほか，受益者負担のあり方についても再検討し，上昇傾向に歯止めをかけるよう努めていく。</a:t>
          </a:r>
          <a:endParaRPr kumimoji="1" lang="en-US" altLang="ja-JP" sz="1200">
            <a:latin typeface="ＭＳ Ｐゴシック"/>
          </a:endParaRPr>
        </a:p>
        <a:p>
          <a:endParaRPr kumimoji="1" lang="en-US" altLang="ja-JP"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57</xdr:row>
      <xdr:rowOff>6350</xdr:rowOff>
    </xdr:to>
    <xdr:cxnSp macro="">
      <xdr:nvCxnSpPr>
        <xdr:cNvPr id="181" name="直線コネクタ 180"/>
        <xdr:cNvCxnSpPr/>
      </xdr:nvCxnSpPr>
      <xdr:spPr>
        <a:xfrm flipV="1">
          <a:off x="3987800" y="9639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6350</xdr:rowOff>
    </xdr:to>
    <xdr:cxnSp macro="">
      <xdr:nvCxnSpPr>
        <xdr:cNvPr id="184" name="直線コネクタ 183"/>
        <xdr:cNvCxnSpPr/>
      </xdr:nvCxnSpPr>
      <xdr:spPr>
        <a:xfrm>
          <a:off x="30988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57</xdr:row>
      <xdr:rowOff>6350</xdr:rowOff>
    </xdr:to>
    <xdr:cxnSp macro="">
      <xdr:nvCxnSpPr>
        <xdr:cNvPr id="187" name="直線コネクタ 186"/>
        <xdr:cNvCxnSpPr/>
      </xdr:nvCxnSpPr>
      <xdr:spPr>
        <a:xfrm>
          <a:off x="2209800" y="9601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0</xdr:rowOff>
    </xdr:to>
    <xdr:cxnSp macro="">
      <xdr:nvCxnSpPr>
        <xdr:cNvPr id="190" name="直線コネクタ 189"/>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0" name="円/楕円 199"/>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1"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2" name="円/楕円 201"/>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3" name="テキスト ボックス 202"/>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04" name="円/楕円 203"/>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05" name="テキスト ボックス 204"/>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06" name="円/楕円 205"/>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07" name="テキスト ボックス 206"/>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対前年度比で</a:t>
          </a:r>
          <a:r>
            <a:rPr kumimoji="1" lang="en-US" altLang="ja-JP" sz="1300">
              <a:latin typeface="ＭＳ Ｐゴシック"/>
            </a:rPr>
            <a:t>2.8</a:t>
          </a:r>
          <a:r>
            <a:rPr kumimoji="1" lang="ja-JP" altLang="en-US" sz="1300">
              <a:latin typeface="ＭＳ Ｐゴシック"/>
            </a:rPr>
            <a:t>ポイント減少し，類似団体平均を</a:t>
          </a:r>
          <a:r>
            <a:rPr kumimoji="1" lang="en-US" altLang="ja-JP" sz="1300">
              <a:latin typeface="ＭＳ Ｐゴシック"/>
            </a:rPr>
            <a:t>5.8</a:t>
          </a:r>
          <a:r>
            <a:rPr kumimoji="1" lang="ja-JP" altLang="en-US" sz="1300">
              <a:latin typeface="ＭＳ Ｐゴシック"/>
            </a:rPr>
            <a:t>ポイント下回っている。</a:t>
          </a:r>
          <a:r>
            <a:rPr kumimoji="1" lang="ja-JP" altLang="ja-JP" sz="1300">
              <a:solidFill>
                <a:schemeClr val="dk1"/>
              </a:solidFill>
              <a:effectLst/>
              <a:latin typeface="+mn-lt"/>
              <a:ea typeface="+mn-ea"/>
              <a:cs typeface="+mn-cs"/>
            </a:rPr>
            <a:t>これは固定資産税等の税収増による経常一般財源の増が主な要因として</a:t>
          </a:r>
          <a:r>
            <a:rPr kumimoji="1" lang="ja-JP" altLang="ja-JP" sz="1300">
              <a:solidFill>
                <a:sysClr val="windowText" lastClr="000000"/>
              </a:solidFill>
              <a:effectLst/>
              <a:latin typeface="+mn-lt"/>
              <a:ea typeface="+mn-ea"/>
              <a:cs typeface="+mn-cs"/>
            </a:rPr>
            <a:t>考えられる。</a:t>
          </a:r>
          <a:endParaRPr lang="ja-JP" altLang="ja-JP" sz="1300">
            <a:solidFill>
              <a:sysClr val="windowText" lastClr="000000"/>
            </a:solidFill>
            <a:effectLst/>
          </a:endParaRPr>
        </a:p>
        <a:p>
          <a:r>
            <a:rPr kumimoji="1" lang="ja-JP" altLang="en-US" sz="1300">
              <a:latin typeface="ＭＳ Ｐゴシック"/>
            </a:rPr>
            <a:t>　しかし，介護保険事業や各公営企業会計への繰出金の比率は微増しており，今後，介護予防の推進や事業費の節減等により特別会計や公営企業会計の健全化を進め，繰出金等の縮減に努めるとともに，一般会計の負担軽減を図っ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120142</xdr:rowOff>
    </xdr:from>
    <xdr:to>
      <xdr:col>24</xdr:col>
      <xdr:colOff>31750</xdr:colOff>
      <xdr:row>56</xdr:row>
      <xdr:rowOff>76708</xdr:rowOff>
    </xdr:to>
    <xdr:cxnSp macro="">
      <xdr:nvCxnSpPr>
        <xdr:cNvPr id="239" name="直線コネクタ 238"/>
        <xdr:cNvCxnSpPr/>
      </xdr:nvCxnSpPr>
      <xdr:spPr>
        <a:xfrm flipV="1">
          <a:off x="15671800" y="95498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170434</xdr:rowOff>
    </xdr:from>
    <xdr:to>
      <xdr:col>22</xdr:col>
      <xdr:colOff>565150</xdr:colOff>
      <xdr:row>56</xdr:row>
      <xdr:rowOff>76708</xdr:rowOff>
    </xdr:to>
    <xdr:cxnSp macro="">
      <xdr:nvCxnSpPr>
        <xdr:cNvPr id="242" name="直線コネクタ 241"/>
        <xdr:cNvCxnSpPr/>
      </xdr:nvCxnSpPr>
      <xdr:spPr>
        <a:xfrm>
          <a:off x="14782800" y="9600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170434</xdr:rowOff>
    </xdr:from>
    <xdr:to>
      <xdr:col>21</xdr:col>
      <xdr:colOff>361950</xdr:colOff>
      <xdr:row>56</xdr:row>
      <xdr:rowOff>104140</xdr:rowOff>
    </xdr:to>
    <xdr:cxnSp macro="">
      <xdr:nvCxnSpPr>
        <xdr:cNvPr id="245" name="直線コネクタ 244"/>
        <xdr:cNvCxnSpPr/>
      </xdr:nvCxnSpPr>
      <xdr:spPr>
        <a:xfrm flipV="1">
          <a:off x="13893800" y="96001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127000</xdr:rowOff>
    </xdr:to>
    <xdr:cxnSp macro="">
      <xdr:nvCxnSpPr>
        <xdr:cNvPr id="248" name="直線コネクタ 247"/>
        <xdr:cNvCxnSpPr/>
      </xdr:nvCxnSpPr>
      <xdr:spPr>
        <a:xfrm flipV="1">
          <a:off x="13004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69342</xdr:rowOff>
    </xdr:from>
    <xdr:to>
      <xdr:col>24</xdr:col>
      <xdr:colOff>82550</xdr:colOff>
      <xdr:row>55</xdr:row>
      <xdr:rowOff>170942</xdr:rowOff>
    </xdr:to>
    <xdr:sp macro="" textlink="">
      <xdr:nvSpPr>
        <xdr:cNvPr id="258" name="円/楕円 257"/>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85869</xdr:rowOff>
    </xdr:from>
    <xdr:ext cx="762000" cy="259045"/>
    <xdr:sp macro="" textlink="">
      <xdr:nvSpPr>
        <xdr:cNvPr id="259" name="その他該当値テキスト"/>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25908</xdr:rowOff>
    </xdr:from>
    <xdr:to>
      <xdr:col>22</xdr:col>
      <xdr:colOff>615950</xdr:colOff>
      <xdr:row>56</xdr:row>
      <xdr:rowOff>127508</xdr:rowOff>
    </xdr:to>
    <xdr:sp macro="" textlink="">
      <xdr:nvSpPr>
        <xdr:cNvPr id="260" name="円/楕円 259"/>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137685</xdr:rowOff>
    </xdr:from>
    <xdr:ext cx="736600" cy="259045"/>
    <xdr:sp macro="" textlink="">
      <xdr:nvSpPr>
        <xdr:cNvPr id="261" name="テキスト ボックス 260"/>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119634</xdr:rowOff>
    </xdr:from>
    <xdr:to>
      <xdr:col>21</xdr:col>
      <xdr:colOff>412750</xdr:colOff>
      <xdr:row>56</xdr:row>
      <xdr:rowOff>49784</xdr:rowOff>
    </xdr:to>
    <xdr:sp macro="" textlink="">
      <xdr:nvSpPr>
        <xdr:cNvPr id="262" name="円/楕円 261"/>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59961</xdr:rowOff>
    </xdr:from>
    <xdr:ext cx="762000" cy="259045"/>
    <xdr:sp macro="" textlink="">
      <xdr:nvSpPr>
        <xdr:cNvPr id="263" name="テキスト ボックス 262"/>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4" name="円/楕円 263"/>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5" name="テキスト ボックス 264"/>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6" name="円/楕円 26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7" name="テキスト ボックス 26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補助費等は，対前年度比で</a:t>
          </a:r>
          <a:r>
            <a:rPr kumimoji="1" lang="en-US" altLang="ja-JP" sz="1300">
              <a:latin typeface="ＭＳ Ｐゴシック"/>
            </a:rPr>
            <a:t>1.0</a:t>
          </a:r>
          <a:r>
            <a:rPr kumimoji="1" lang="ja-JP" altLang="en-US" sz="1300">
              <a:latin typeface="ＭＳ Ｐゴシック"/>
            </a:rPr>
            <a:t>ポイント減少し，類似団体平均を</a:t>
          </a:r>
          <a:r>
            <a:rPr kumimoji="1" lang="en-US" altLang="ja-JP" sz="1300">
              <a:latin typeface="ＭＳ Ｐゴシック"/>
            </a:rPr>
            <a:t>1.5</a:t>
          </a:r>
          <a:r>
            <a:rPr kumimoji="1" lang="ja-JP" altLang="en-US" sz="1300">
              <a:latin typeface="ＭＳ Ｐゴシック"/>
            </a:rPr>
            <a:t>ポイント下回っている。</a:t>
          </a:r>
          <a:r>
            <a:rPr kumimoji="1" lang="ja-JP" altLang="ja-JP" sz="1300">
              <a:solidFill>
                <a:schemeClr val="dk1"/>
              </a:solidFill>
              <a:effectLst/>
              <a:latin typeface="+mn-lt"/>
              <a:ea typeface="+mn-ea"/>
              <a:cs typeface="+mn-cs"/>
            </a:rPr>
            <a:t>これは固定資産税等の税収増による経常一般財源の増が主な要因として考えられる。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しかし，今後，消防及び可燃性廃棄物処理の広域化に係る一部事務組合への負担金の増加が見込まれており，その他定例化している各種補助金の事務事業評価による積極的な見直しと合わせて，適正水準の維持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117856</xdr:rowOff>
    </xdr:to>
    <xdr:cxnSp macro="">
      <xdr:nvCxnSpPr>
        <xdr:cNvPr id="297" name="直線コネクタ 296"/>
        <xdr:cNvCxnSpPr/>
      </xdr:nvCxnSpPr>
      <xdr:spPr>
        <a:xfrm flipV="1">
          <a:off x="15671800" y="62443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117856</xdr:rowOff>
    </xdr:to>
    <xdr:cxnSp macro="">
      <xdr:nvCxnSpPr>
        <xdr:cNvPr id="300" name="直線コネクタ 299"/>
        <xdr:cNvCxnSpPr/>
      </xdr:nvCxnSpPr>
      <xdr:spPr>
        <a:xfrm>
          <a:off x="14782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36</xdr:row>
      <xdr:rowOff>90424</xdr:rowOff>
    </xdr:to>
    <xdr:cxnSp macro="">
      <xdr:nvCxnSpPr>
        <xdr:cNvPr id="303" name="直線コネクタ 302"/>
        <xdr:cNvCxnSpPr/>
      </xdr:nvCxnSpPr>
      <xdr:spPr>
        <a:xfrm>
          <a:off x="13893800" y="60203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19558</xdr:rowOff>
    </xdr:to>
    <xdr:cxnSp macro="">
      <xdr:nvCxnSpPr>
        <xdr:cNvPr id="306" name="直線コネクタ 305"/>
        <xdr:cNvCxnSpPr/>
      </xdr:nvCxnSpPr>
      <xdr:spPr>
        <a:xfrm>
          <a:off x="13004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6" name="円/楕円 315"/>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17"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18" name="円/楕円 317"/>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19" name="テキスト ボックス 318"/>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0" name="円/楕円 31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22" name="円/楕円 321"/>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23" name="テキスト ボックス 322"/>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24" name="円/楕円 323"/>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25" name="テキスト ボックス 324"/>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公債費は，対前年度比</a:t>
          </a:r>
          <a:r>
            <a:rPr kumimoji="1" lang="en-US" altLang="ja-JP" sz="1300">
              <a:latin typeface="ＭＳ Ｐゴシック"/>
            </a:rPr>
            <a:t>1.3</a:t>
          </a:r>
          <a:r>
            <a:rPr kumimoji="1" lang="ja-JP" altLang="en-US" sz="1300">
              <a:latin typeface="ＭＳ Ｐゴシック"/>
            </a:rPr>
            <a:t>ポイント減少し，類似団体平均を</a:t>
          </a:r>
          <a:r>
            <a:rPr kumimoji="1" lang="en-US" altLang="ja-JP" sz="1300">
              <a:latin typeface="ＭＳ Ｐゴシック"/>
            </a:rPr>
            <a:t>8.3</a:t>
          </a:r>
          <a:r>
            <a:rPr kumimoji="1" lang="ja-JP" altLang="en-US" sz="1300">
              <a:latin typeface="ＭＳ Ｐゴシック"/>
            </a:rPr>
            <a:t>ポイント下回っている。また，公営企業債の元利償還に係る繰出し等の準元利償還を含めた人口一人当たり決算額においても，類似団体平均を下回っている。</a:t>
          </a:r>
          <a:endParaRPr kumimoji="1" lang="en-US" altLang="ja-JP" sz="1300">
            <a:latin typeface="ＭＳ Ｐゴシック"/>
          </a:endParaRPr>
        </a:p>
        <a:p>
          <a:r>
            <a:rPr kumimoji="1" lang="ja-JP" altLang="en-US" sz="1300">
              <a:latin typeface="ＭＳ Ｐゴシック"/>
            </a:rPr>
            <a:t>　今後もプライマリーバランスを考慮しつつ現行水準の維持・逓減に努めるとともに，地方債の発行に大きく頼ることのない財政運営を行っていく。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77470</xdr:rowOff>
    </xdr:from>
    <xdr:to>
      <xdr:col>7</xdr:col>
      <xdr:colOff>15875</xdr:colOff>
      <xdr:row>74</xdr:row>
      <xdr:rowOff>5080</xdr:rowOff>
    </xdr:to>
    <xdr:cxnSp macro="">
      <xdr:nvCxnSpPr>
        <xdr:cNvPr id="358" name="直線コネクタ 357"/>
        <xdr:cNvCxnSpPr/>
      </xdr:nvCxnSpPr>
      <xdr:spPr>
        <a:xfrm flipV="1">
          <a:off x="3987800" y="125933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74</xdr:row>
      <xdr:rowOff>5080</xdr:rowOff>
    </xdr:to>
    <xdr:cxnSp macro="">
      <xdr:nvCxnSpPr>
        <xdr:cNvPr id="361" name="直線コネクタ 360"/>
        <xdr:cNvCxnSpPr/>
      </xdr:nvCxnSpPr>
      <xdr:spPr>
        <a:xfrm>
          <a:off x="3098800" y="12654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77470</xdr:rowOff>
    </xdr:from>
    <xdr:to>
      <xdr:col>4</xdr:col>
      <xdr:colOff>346075</xdr:colOff>
      <xdr:row>73</xdr:row>
      <xdr:rowOff>138430</xdr:rowOff>
    </xdr:to>
    <xdr:cxnSp macro="">
      <xdr:nvCxnSpPr>
        <xdr:cNvPr id="364" name="直線コネクタ 363"/>
        <xdr:cNvCxnSpPr/>
      </xdr:nvCxnSpPr>
      <xdr:spPr>
        <a:xfrm>
          <a:off x="2209800" y="12593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77470</xdr:rowOff>
    </xdr:from>
    <xdr:to>
      <xdr:col>3</xdr:col>
      <xdr:colOff>142875</xdr:colOff>
      <xdr:row>73</xdr:row>
      <xdr:rowOff>153670</xdr:rowOff>
    </xdr:to>
    <xdr:cxnSp macro="">
      <xdr:nvCxnSpPr>
        <xdr:cNvPr id="367" name="直線コネクタ 366"/>
        <xdr:cNvCxnSpPr/>
      </xdr:nvCxnSpPr>
      <xdr:spPr>
        <a:xfrm flipV="1">
          <a:off x="1320800" y="12593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26670</xdr:rowOff>
    </xdr:from>
    <xdr:to>
      <xdr:col>7</xdr:col>
      <xdr:colOff>66675</xdr:colOff>
      <xdr:row>73</xdr:row>
      <xdr:rowOff>128270</xdr:rowOff>
    </xdr:to>
    <xdr:sp macro="" textlink="">
      <xdr:nvSpPr>
        <xdr:cNvPr id="377" name="円/楕円 376"/>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106697</xdr:rowOff>
    </xdr:from>
    <xdr:ext cx="762000" cy="259045"/>
    <xdr:sp macro="" textlink="">
      <xdr:nvSpPr>
        <xdr:cNvPr id="378" name="公債費該当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125730</xdr:rowOff>
    </xdr:from>
    <xdr:to>
      <xdr:col>5</xdr:col>
      <xdr:colOff>600075</xdr:colOff>
      <xdr:row>74</xdr:row>
      <xdr:rowOff>55880</xdr:rowOff>
    </xdr:to>
    <xdr:sp macro="" textlink="">
      <xdr:nvSpPr>
        <xdr:cNvPr id="379" name="円/楕円 378"/>
        <xdr:cNvSpPr/>
      </xdr:nvSpPr>
      <xdr:spPr>
        <a:xfrm>
          <a:off x="3937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66057</xdr:rowOff>
    </xdr:from>
    <xdr:ext cx="736600" cy="259045"/>
    <xdr:sp macro="" textlink="">
      <xdr:nvSpPr>
        <xdr:cNvPr id="380" name="テキスト ボックス 379"/>
        <xdr:cNvSpPr txBox="1"/>
      </xdr:nvSpPr>
      <xdr:spPr>
        <a:xfrm>
          <a:off x="3606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87630</xdr:rowOff>
    </xdr:from>
    <xdr:to>
      <xdr:col>4</xdr:col>
      <xdr:colOff>396875</xdr:colOff>
      <xdr:row>74</xdr:row>
      <xdr:rowOff>17780</xdr:rowOff>
    </xdr:to>
    <xdr:sp macro="" textlink="">
      <xdr:nvSpPr>
        <xdr:cNvPr id="381" name="円/楕円 380"/>
        <xdr:cNvSpPr/>
      </xdr:nvSpPr>
      <xdr:spPr>
        <a:xfrm>
          <a:off x="3048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27957</xdr:rowOff>
    </xdr:from>
    <xdr:ext cx="762000" cy="259045"/>
    <xdr:sp macro="" textlink="">
      <xdr:nvSpPr>
        <xdr:cNvPr id="382" name="テキスト ボックス 381"/>
        <xdr:cNvSpPr txBox="1"/>
      </xdr:nvSpPr>
      <xdr:spPr>
        <a:xfrm>
          <a:off x="2717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26670</xdr:rowOff>
    </xdr:from>
    <xdr:to>
      <xdr:col>3</xdr:col>
      <xdr:colOff>193675</xdr:colOff>
      <xdr:row>73</xdr:row>
      <xdr:rowOff>128270</xdr:rowOff>
    </xdr:to>
    <xdr:sp macro="" textlink="">
      <xdr:nvSpPr>
        <xdr:cNvPr id="383" name="円/楕円 382"/>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138447</xdr:rowOff>
    </xdr:from>
    <xdr:ext cx="762000" cy="259045"/>
    <xdr:sp macro="" textlink="">
      <xdr:nvSpPr>
        <xdr:cNvPr id="384" name="テキスト ボックス 383"/>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102870</xdr:rowOff>
    </xdr:from>
    <xdr:to>
      <xdr:col>1</xdr:col>
      <xdr:colOff>676275</xdr:colOff>
      <xdr:row>74</xdr:row>
      <xdr:rowOff>33020</xdr:rowOff>
    </xdr:to>
    <xdr:sp macro="" textlink="">
      <xdr:nvSpPr>
        <xdr:cNvPr id="385" name="円/楕円 384"/>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43197</xdr:rowOff>
    </xdr:from>
    <xdr:ext cx="762000" cy="259045"/>
    <xdr:sp macro="" textlink="">
      <xdr:nvSpPr>
        <xdr:cNvPr id="386" name="テキスト ボックス 385"/>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対前年度比で</a:t>
          </a:r>
          <a:r>
            <a:rPr kumimoji="1" lang="en-US" altLang="ja-JP" sz="1300">
              <a:latin typeface="ＭＳ Ｐゴシック"/>
            </a:rPr>
            <a:t>11.4</a:t>
          </a:r>
          <a:r>
            <a:rPr kumimoji="1" lang="ja-JP" altLang="en-US" sz="1300">
              <a:latin typeface="ＭＳ Ｐゴシック"/>
            </a:rPr>
            <a:t>ポイント減少し，類似団体平均を</a:t>
          </a:r>
          <a:r>
            <a:rPr kumimoji="1" lang="en-US" altLang="ja-JP" sz="1300">
              <a:latin typeface="ＭＳ Ｐゴシック"/>
            </a:rPr>
            <a:t>4.2</a:t>
          </a:r>
          <a:r>
            <a:rPr kumimoji="1" lang="ja-JP" altLang="en-US" sz="1300">
              <a:latin typeface="ＭＳ Ｐゴシック"/>
            </a:rPr>
            <a:t>ポイント下回っている。</a:t>
          </a:r>
          <a:r>
            <a:rPr kumimoji="1" lang="ja-JP" altLang="ja-JP" sz="1300">
              <a:solidFill>
                <a:schemeClr val="dk1"/>
              </a:solidFill>
              <a:effectLst/>
              <a:latin typeface="+mn-lt"/>
              <a:ea typeface="+mn-ea"/>
              <a:cs typeface="+mn-cs"/>
            </a:rPr>
            <a:t>これは固定資産税等の税収増による経常一般財源の増が主な要因として考えられる。</a:t>
          </a:r>
          <a:endParaRPr lang="ja-JP" altLang="ja-JP" sz="1400">
            <a:solidFill>
              <a:srgbClr val="FF0000"/>
            </a:solidFill>
            <a:effectLst/>
          </a:endParaRPr>
        </a:p>
        <a:p>
          <a:r>
            <a:rPr kumimoji="1" lang="ja-JP" altLang="en-US" sz="1300">
              <a:solidFill>
                <a:schemeClr val="dk1"/>
              </a:solidFill>
              <a:effectLst/>
              <a:latin typeface="+mn-lt"/>
              <a:ea typeface="+mn-ea"/>
              <a:cs typeface="+mn-cs"/>
            </a:rPr>
            <a:t>　今後は事務事業の見直しを積極的に進め，経常経費の抑制に努めていく。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79</xdr:row>
      <xdr:rowOff>10413</xdr:rowOff>
    </xdr:to>
    <xdr:cxnSp macro="">
      <xdr:nvCxnSpPr>
        <xdr:cNvPr id="417" name="直線コネクタ 416"/>
        <xdr:cNvCxnSpPr/>
      </xdr:nvCxnSpPr>
      <xdr:spPr>
        <a:xfrm flipV="1">
          <a:off x="15671800" y="13033756"/>
          <a:ext cx="838200" cy="5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94996</xdr:rowOff>
    </xdr:from>
    <xdr:to>
      <xdr:col>22</xdr:col>
      <xdr:colOff>565150</xdr:colOff>
      <xdr:row>79</xdr:row>
      <xdr:rowOff>10413</xdr:rowOff>
    </xdr:to>
    <xdr:cxnSp macro="">
      <xdr:nvCxnSpPr>
        <xdr:cNvPr id="420" name="直線コネクタ 419"/>
        <xdr:cNvCxnSpPr/>
      </xdr:nvCxnSpPr>
      <xdr:spPr>
        <a:xfrm>
          <a:off x="14782800" y="134680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78</xdr:row>
      <xdr:rowOff>94996</xdr:rowOff>
    </xdr:to>
    <xdr:cxnSp macro="">
      <xdr:nvCxnSpPr>
        <xdr:cNvPr id="423" name="直線コネクタ 422"/>
        <xdr:cNvCxnSpPr/>
      </xdr:nvCxnSpPr>
      <xdr:spPr>
        <a:xfrm>
          <a:off x="13893800" y="132303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170435</xdr:rowOff>
    </xdr:to>
    <xdr:cxnSp macro="">
      <xdr:nvCxnSpPr>
        <xdr:cNvPr id="426" name="直線コネクタ 425"/>
        <xdr:cNvCxnSpPr/>
      </xdr:nvCxnSpPr>
      <xdr:spPr>
        <a:xfrm flipV="1">
          <a:off x="13004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6" name="円/楕円 435"/>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37"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131063</xdr:rowOff>
    </xdr:from>
    <xdr:to>
      <xdr:col>22</xdr:col>
      <xdr:colOff>615950</xdr:colOff>
      <xdr:row>79</xdr:row>
      <xdr:rowOff>61213</xdr:rowOff>
    </xdr:to>
    <xdr:sp macro="" textlink="">
      <xdr:nvSpPr>
        <xdr:cNvPr id="438" name="円/楕円 437"/>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45990</xdr:rowOff>
    </xdr:from>
    <xdr:ext cx="736600" cy="259045"/>
    <xdr:sp macro="" textlink="">
      <xdr:nvSpPr>
        <xdr:cNvPr id="439" name="テキスト ボックス 438"/>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44196</xdr:rowOff>
    </xdr:from>
    <xdr:to>
      <xdr:col>21</xdr:col>
      <xdr:colOff>412750</xdr:colOff>
      <xdr:row>78</xdr:row>
      <xdr:rowOff>145796</xdr:rowOff>
    </xdr:to>
    <xdr:sp macro="" textlink="">
      <xdr:nvSpPr>
        <xdr:cNvPr id="440" name="円/楕円 439"/>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41" name="テキスト ボックス 440"/>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42" name="円/楕円 441"/>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43" name="テキスト ボックス 442"/>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44" name="円/楕円 443"/>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45" name="テキスト ボックス 444"/>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茨城県東海村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78722</xdr:rowOff>
    </xdr:from>
    <xdr:to>
      <xdr:col>4</xdr:col>
      <xdr:colOff>1117600</xdr:colOff>
      <xdr:row>16</xdr:row>
      <xdr:rowOff>94539</xdr:rowOff>
    </xdr:to>
    <xdr:cxnSp macro="">
      <xdr:nvCxnSpPr>
        <xdr:cNvPr id="52" name="直線コネクタ 51"/>
        <xdr:cNvCxnSpPr/>
      </xdr:nvCxnSpPr>
      <xdr:spPr bwMode="auto">
        <a:xfrm flipV="1">
          <a:off x="5003800" y="2869547"/>
          <a:ext cx="647700" cy="1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81966</xdr:rowOff>
    </xdr:from>
    <xdr:to>
      <xdr:col>4</xdr:col>
      <xdr:colOff>469900</xdr:colOff>
      <xdr:row>16</xdr:row>
      <xdr:rowOff>94539</xdr:rowOff>
    </xdr:to>
    <xdr:cxnSp macro="">
      <xdr:nvCxnSpPr>
        <xdr:cNvPr id="55" name="直線コネクタ 54"/>
        <xdr:cNvCxnSpPr/>
      </xdr:nvCxnSpPr>
      <xdr:spPr bwMode="auto">
        <a:xfrm>
          <a:off x="4305300" y="2872791"/>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81966</xdr:rowOff>
    </xdr:from>
    <xdr:to>
      <xdr:col>3</xdr:col>
      <xdr:colOff>904875</xdr:colOff>
      <xdr:row>16</xdr:row>
      <xdr:rowOff>86331</xdr:rowOff>
    </xdr:to>
    <xdr:cxnSp macro="">
      <xdr:nvCxnSpPr>
        <xdr:cNvPr id="58" name="直線コネクタ 57"/>
        <xdr:cNvCxnSpPr/>
      </xdr:nvCxnSpPr>
      <xdr:spPr bwMode="auto">
        <a:xfrm flipV="1">
          <a:off x="3606800" y="2872791"/>
          <a:ext cx="698500" cy="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86331</xdr:rowOff>
    </xdr:from>
    <xdr:to>
      <xdr:col>3</xdr:col>
      <xdr:colOff>206375</xdr:colOff>
      <xdr:row>16</xdr:row>
      <xdr:rowOff>108277</xdr:rowOff>
    </xdr:to>
    <xdr:cxnSp macro="">
      <xdr:nvCxnSpPr>
        <xdr:cNvPr id="61" name="直線コネクタ 60"/>
        <xdr:cNvCxnSpPr/>
      </xdr:nvCxnSpPr>
      <xdr:spPr bwMode="auto">
        <a:xfrm flipV="1">
          <a:off x="2908300" y="2877156"/>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27922</xdr:rowOff>
    </xdr:from>
    <xdr:to>
      <xdr:col>5</xdr:col>
      <xdr:colOff>34925</xdr:colOff>
      <xdr:row>16</xdr:row>
      <xdr:rowOff>129522</xdr:rowOff>
    </xdr:to>
    <xdr:sp macro="" textlink="">
      <xdr:nvSpPr>
        <xdr:cNvPr id="71" name="円/楕円 70"/>
        <xdr:cNvSpPr/>
      </xdr:nvSpPr>
      <xdr:spPr bwMode="auto">
        <a:xfrm>
          <a:off x="5600700" y="281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44449</xdr:rowOff>
    </xdr:from>
    <xdr:ext cx="762000" cy="259045"/>
    <xdr:sp macro="" textlink="">
      <xdr:nvSpPr>
        <xdr:cNvPr id="72" name="人口1人当たり決算額の推移該当値テキスト130"/>
        <xdr:cNvSpPr txBox="1"/>
      </xdr:nvSpPr>
      <xdr:spPr>
        <a:xfrm>
          <a:off x="5740400" y="266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43739</xdr:rowOff>
    </xdr:from>
    <xdr:to>
      <xdr:col>4</xdr:col>
      <xdr:colOff>520700</xdr:colOff>
      <xdr:row>16</xdr:row>
      <xdr:rowOff>145339</xdr:rowOff>
    </xdr:to>
    <xdr:sp macro="" textlink="">
      <xdr:nvSpPr>
        <xdr:cNvPr id="73" name="円/楕円 72"/>
        <xdr:cNvSpPr/>
      </xdr:nvSpPr>
      <xdr:spPr bwMode="auto">
        <a:xfrm>
          <a:off x="4953000" y="283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155516</xdr:rowOff>
    </xdr:from>
    <xdr:ext cx="736600" cy="259045"/>
    <xdr:sp macro="" textlink="">
      <xdr:nvSpPr>
        <xdr:cNvPr id="74" name="テキスト ボックス 73"/>
        <xdr:cNvSpPr txBox="1"/>
      </xdr:nvSpPr>
      <xdr:spPr>
        <a:xfrm>
          <a:off x="4622800" y="260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31166</xdr:rowOff>
    </xdr:from>
    <xdr:to>
      <xdr:col>3</xdr:col>
      <xdr:colOff>955675</xdr:colOff>
      <xdr:row>16</xdr:row>
      <xdr:rowOff>132766</xdr:rowOff>
    </xdr:to>
    <xdr:sp macro="" textlink="">
      <xdr:nvSpPr>
        <xdr:cNvPr id="75" name="円/楕円 74"/>
        <xdr:cNvSpPr/>
      </xdr:nvSpPr>
      <xdr:spPr bwMode="auto">
        <a:xfrm>
          <a:off x="4254500" y="282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76" name="テキスト ボックス 75"/>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35531</xdr:rowOff>
    </xdr:from>
    <xdr:to>
      <xdr:col>3</xdr:col>
      <xdr:colOff>257175</xdr:colOff>
      <xdr:row>16</xdr:row>
      <xdr:rowOff>137131</xdr:rowOff>
    </xdr:to>
    <xdr:sp macro="" textlink="">
      <xdr:nvSpPr>
        <xdr:cNvPr id="77" name="円/楕円 76"/>
        <xdr:cNvSpPr/>
      </xdr:nvSpPr>
      <xdr:spPr bwMode="auto">
        <a:xfrm>
          <a:off x="3556000" y="282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147308</xdr:rowOff>
    </xdr:from>
    <xdr:ext cx="762000" cy="259045"/>
    <xdr:sp macro="" textlink="">
      <xdr:nvSpPr>
        <xdr:cNvPr id="78" name="テキスト ボックス 77"/>
        <xdr:cNvSpPr txBox="1"/>
      </xdr:nvSpPr>
      <xdr:spPr>
        <a:xfrm>
          <a:off x="3225800" y="259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57477</xdr:rowOff>
    </xdr:from>
    <xdr:to>
      <xdr:col>2</xdr:col>
      <xdr:colOff>692150</xdr:colOff>
      <xdr:row>16</xdr:row>
      <xdr:rowOff>159077</xdr:rowOff>
    </xdr:to>
    <xdr:sp macro="" textlink="">
      <xdr:nvSpPr>
        <xdr:cNvPr id="79" name="円/楕円 78"/>
        <xdr:cNvSpPr/>
      </xdr:nvSpPr>
      <xdr:spPr bwMode="auto">
        <a:xfrm>
          <a:off x="2857500" y="284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169254</xdr:rowOff>
    </xdr:from>
    <xdr:ext cx="762000" cy="259045"/>
    <xdr:sp macro="" textlink="">
      <xdr:nvSpPr>
        <xdr:cNvPr id="80" name="テキスト ボックス 79"/>
        <xdr:cNvSpPr txBox="1"/>
      </xdr:nvSpPr>
      <xdr:spPr>
        <a:xfrm>
          <a:off x="2527300" y="261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49341</xdr:rowOff>
    </xdr:from>
    <xdr:to>
      <xdr:col>4</xdr:col>
      <xdr:colOff>1117600</xdr:colOff>
      <xdr:row>36</xdr:row>
      <xdr:rowOff>106524</xdr:rowOff>
    </xdr:to>
    <xdr:cxnSp macro="">
      <xdr:nvCxnSpPr>
        <xdr:cNvPr id="115" name="直線コネクタ 114"/>
        <xdr:cNvCxnSpPr/>
      </xdr:nvCxnSpPr>
      <xdr:spPr bwMode="auto">
        <a:xfrm flipV="1">
          <a:off x="5003800" y="7002591"/>
          <a:ext cx="647700" cy="5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106524</xdr:rowOff>
    </xdr:from>
    <xdr:to>
      <xdr:col>4</xdr:col>
      <xdr:colOff>469900</xdr:colOff>
      <xdr:row>37</xdr:row>
      <xdr:rowOff>82978</xdr:rowOff>
    </xdr:to>
    <xdr:cxnSp macro="">
      <xdr:nvCxnSpPr>
        <xdr:cNvPr id="118" name="直線コネクタ 117"/>
        <xdr:cNvCxnSpPr/>
      </xdr:nvCxnSpPr>
      <xdr:spPr bwMode="auto">
        <a:xfrm flipV="1">
          <a:off x="4305300" y="7059774"/>
          <a:ext cx="698500" cy="14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106524</xdr:rowOff>
    </xdr:from>
    <xdr:to>
      <xdr:col>3</xdr:col>
      <xdr:colOff>904875</xdr:colOff>
      <xdr:row>37</xdr:row>
      <xdr:rowOff>82978</xdr:rowOff>
    </xdr:to>
    <xdr:cxnSp macro="">
      <xdr:nvCxnSpPr>
        <xdr:cNvPr id="121" name="直線コネクタ 120"/>
        <xdr:cNvCxnSpPr/>
      </xdr:nvCxnSpPr>
      <xdr:spPr bwMode="auto">
        <a:xfrm>
          <a:off x="3606800" y="7059774"/>
          <a:ext cx="698500" cy="14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103095</xdr:rowOff>
    </xdr:from>
    <xdr:to>
      <xdr:col>3</xdr:col>
      <xdr:colOff>206375</xdr:colOff>
      <xdr:row>36</xdr:row>
      <xdr:rowOff>106524</xdr:rowOff>
    </xdr:to>
    <xdr:cxnSp macro="">
      <xdr:nvCxnSpPr>
        <xdr:cNvPr id="124" name="直線コネクタ 123"/>
        <xdr:cNvCxnSpPr/>
      </xdr:nvCxnSpPr>
      <xdr:spPr bwMode="auto">
        <a:xfrm>
          <a:off x="2908300" y="7056345"/>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341441</xdr:rowOff>
    </xdr:from>
    <xdr:to>
      <xdr:col>5</xdr:col>
      <xdr:colOff>34925</xdr:colOff>
      <xdr:row>36</xdr:row>
      <xdr:rowOff>100141</xdr:rowOff>
    </xdr:to>
    <xdr:sp macro="" textlink="">
      <xdr:nvSpPr>
        <xdr:cNvPr id="134" name="円/楕円 133"/>
        <xdr:cNvSpPr/>
      </xdr:nvSpPr>
      <xdr:spPr bwMode="auto">
        <a:xfrm>
          <a:off x="5600700" y="695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313518</xdr:rowOff>
    </xdr:from>
    <xdr:ext cx="762000" cy="259045"/>
    <xdr:sp macro="" textlink="">
      <xdr:nvSpPr>
        <xdr:cNvPr id="135" name="人口1人当たり決算額の推移該当値テキスト445"/>
        <xdr:cNvSpPr txBox="1"/>
      </xdr:nvSpPr>
      <xdr:spPr>
        <a:xfrm>
          <a:off x="5740400" y="692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55724</xdr:rowOff>
    </xdr:from>
    <xdr:to>
      <xdr:col>4</xdr:col>
      <xdr:colOff>520700</xdr:colOff>
      <xdr:row>36</xdr:row>
      <xdr:rowOff>157324</xdr:rowOff>
    </xdr:to>
    <xdr:sp macro="" textlink="">
      <xdr:nvSpPr>
        <xdr:cNvPr id="136" name="円/楕円 135"/>
        <xdr:cNvSpPr/>
      </xdr:nvSpPr>
      <xdr:spPr bwMode="auto">
        <a:xfrm>
          <a:off x="4953000" y="700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142101</xdr:rowOff>
    </xdr:from>
    <xdr:ext cx="736600" cy="259045"/>
    <xdr:sp macro="" textlink="">
      <xdr:nvSpPr>
        <xdr:cNvPr id="137" name="テキスト ボックス 136"/>
        <xdr:cNvSpPr txBox="1"/>
      </xdr:nvSpPr>
      <xdr:spPr>
        <a:xfrm>
          <a:off x="4622800" y="709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32178</xdr:rowOff>
    </xdr:from>
    <xdr:to>
      <xdr:col>3</xdr:col>
      <xdr:colOff>955675</xdr:colOff>
      <xdr:row>37</xdr:row>
      <xdr:rowOff>133778</xdr:rowOff>
    </xdr:to>
    <xdr:sp macro="" textlink="">
      <xdr:nvSpPr>
        <xdr:cNvPr id="138" name="円/楕円 137"/>
        <xdr:cNvSpPr/>
      </xdr:nvSpPr>
      <xdr:spPr bwMode="auto">
        <a:xfrm>
          <a:off x="4254500" y="715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118555</xdr:rowOff>
    </xdr:from>
    <xdr:ext cx="762000" cy="259045"/>
    <xdr:sp macro="" textlink="">
      <xdr:nvSpPr>
        <xdr:cNvPr id="139" name="テキスト ボックス 138"/>
        <xdr:cNvSpPr txBox="1"/>
      </xdr:nvSpPr>
      <xdr:spPr>
        <a:xfrm>
          <a:off x="3924300" y="724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55724</xdr:rowOff>
    </xdr:from>
    <xdr:to>
      <xdr:col>3</xdr:col>
      <xdr:colOff>257175</xdr:colOff>
      <xdr:row>36</xdr:row>
      <xdr:rowOff>157324</xdr:rowOff>
    </xdr:to>
    <xdr:sp macro="" textlink="">
      <xdr:nvSpPr>
        <xdr:cNvPr id="140" name="円/楕円 139"/>
        <xdr:cNvSpPr/>
      </xdr:nvSpPr>
      <xdr:spPr bwMode="auto">
        <a:xfrm>
          <a:off x="3556000" y="700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142101</xdr:rowOff>
    </xdr:from>
    <xdr:ext cx="762000" cy="259045"/>
    <xdr:sp macro="" textlink="">
      <xdr:nvSpPr>
        <xdr:cNvPr id="141" name="テキスト ボックス 140"/>
        <xdr:cNvSpPr txBox="1"/>
      </xdr:nvSpPr>
      <xdr:spPr>
        <a:xfrm>
          <a:off x="3225800" y="709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52295</xdr:rowOff>
    </xdr:from>
    <xdr:to>
      <xdr:col>2</xdr:col>
      <xdr:colOff>692150</xdr:colOff>
      <xdr:row>36</xdr:row>
      <xdr:rowOff>153895</xdr:rowOff>
    </xdr:to>
    <xdr:sp macro="" textlink="">
      <xdr:nvSpPr>
        <xdr:cNvPr id="142" name="円/楕円 141"/>
        <xdr:cNvSpPr/>
      </xdr:nvSpPr>
      <xdr:spPr bwMode="auto">
        <a:xfrm>
          <a:off x="2857500" y="700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138672</xdr:rowOff>
    </xdr:from>
    <xdr:ext cx="762000" cy="259045"/>
    <xdr:sp macro="" textlink="">
      <xdr:nvSpPr>
        <xdr:cNvPr id="143" name="テキスト ボックス 142"/>
        <xdr:cNvSpPr txBox="1"/>
      </xdr:nvSpPr>
      <xdr:spPr>
        <a:xfrm>
          <a:off x="2527300" y="709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財政調整基金残高は前年度並みであるが，固定資産税等の税収増により分母である標準財政規模自体が拡大したため，標準財政規模比では対前年度比で</a:t>
          </a:r>
          <a:r>
            <a:rPr kumimoji="1" lang="en-US" altLang="ja-JP" sz="1050">
              <a:latin typeface="ＭＳ ゴシック" pitchFamily="49" charset="-128"/>
              <a:ea typeface="ＭＳ ゴシック" pitchFamily="49" charset="-128"/>
            </a:rPr>
            <a:t>13.95</a:t>
          </a:r>
          <a:r>
            <a:rPr kumimoji="1" lang="ja-JP" altLang="en-US" sz="1050">
              <a:latin typeface="ＭＳ ゴシック" pitchFamily="49" charset="-128"/>
              <a:ea typeface="ＭＳ ゴシック" pitchFamily="49" charset="-128"/>
            </a:rPr>
            <a:t>ポイント減少している。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財政調整金残高自体は約６３億円という高い水準を維持しており，今後も災害等の不測の事態に備えるとともに，大規模事業の実施等の年度間の財源不均衡を調整するために適正な額の確保に努めていく。</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また，実質収支額は標準財政規模比で前年度比</a:t>
          </a:r>
          <a:r>
            <a:rPr kumimoji="1" lang="en-US" altLang="ja-JP" sz="1050">
              <a:latin typeface="ＭＳ ゴシック" pitchFamily="49" charset="-128"/>
              <a:ea typeface="ＭＳ ゴシック" pitchFamily="49" charset="-128"/>
            </a:rPr>
            <a:t>1.42</a:t>
          </a:r>
          <a:r>
            <a:rPr kumimoji="1" lang="ja-JP" altLang="en-US" sz="1050">
              <a:latin typeface="ＭＳ ゴシック" pitchFamily="49" charset="-128"/>
              <a:ea typeface="ＭＳ ゴシック" pitchFamily="49" charset="-128"/>
            </a:rPr>
            <a:t>ポイント増加した。これは上記同様，固定資産税等の税収増により形式収支及び実質収支自体が増加したためと考えられる。今後は中長期的な財政計画に基づき，歳入に見合った歳出予算の編成に努め，将来に渡って持続可能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平成２６年度決算においては全会計で実質収支が黒字となり，実質赤字は生じていないため，連結実質赤字比率は算定されない。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今後も各会計において保険料や利用料金等の見直し等の受益者負担のあり方を再検討し，健全な財政運営に努めていく。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プライマリーバランスを考慮した計画的な地方債の借り入れを行っていることに伴い，実質公債費比率は低い水準を維持している。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一部事務組合に係る借入金の償還が始まったことにより，起債償還分の負担金が増加しているが，近年，新たな借入れを抑制していることから，数値は改善していく見込みである。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今後も現行水準の維持に努めるとともに，地方債の発行に大きく頼ることのない財政運営を進めていく。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将来負担比率は，その分子において，基金等の充当可能財源等が地方債現在高や公営企業債等繰入見込額等の将来負担額より多いため算定されない。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や公営企業債等繰入見込額は年々減少しており，今後も計画的に基金を積み立てるとともに，プライマリーバランスに考慮した地方債の発行に努め，将来世代に過度の負担を残すことのないような財政運営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22147887</v>
      </c>
      <c r="BO4" s="379"/>
      <c r="BP4" s="379"/>
      <c r="BQ4" s="379"/>
      <c r="BR4" s="379"/>
      <c r="BS4" s="379"/>
      <c r="BT4" s="379"/>
      <c r="BU4" s="380"/>
      <c r="BV4" s="378">
        <v>18093053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1.7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21201039</v>
      </c>
      <c r="BO5" s="384"/>
      <c r="BP5" s="384"/>
      <c r="BQ5" s="384"/>
      <c r="BR5" s="384"/>
      <c r="BS5" s="384"/>
      <c r="BT5" s="384"/>
      <c r="BU5" s="385"/>
      <c r="BV5" s="383">
        <v>17805767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75.900000000000006</v>
      </c>
      <c r="CU5" s="354"/>
      <c r="CV5" s="354"/>
      <c r="CW5" s="354"/>
      <c r="CX5" s="354"/>
      <c r="CY5" s="354"/>
      <c r="CZ5" s="354"/>
      <c r="DA5" s="355"/>
      <c r="DB5" s="353">
        <v>88.6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946848</v>
      </c>
      <c r="BO6" s="384"/>
      <c r="BP6" s="384"/>
      <c r="BQ6" s="384"/>
      <c r="BR6" s="384"/>
      <c r="BS6" s="384"/>
      <c r="BT6" s="384"/>
      <c r="BU6" s="385"/>
      <c r="BV6" s="383">
        <v>287286</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75.900000000000006</v>
      </c>
      <c r="CU6" s="530"/>
      <c r="CV6" s="530"/>
      <c r="CW6" s="530"/>
      <c r="CX6" s="530"/>
      <c r="CY6" s="530"/>
      <c r="CZ6" s="530"/>
      <c r="DA6" s="531"/>
      <c r="DB6" s="529">
        <v>88.6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541519</v>
      </c>
      <c r="BO7" s="384"/>
      <c r="BP7" s="384"/>
      <c r="BQ7" s="384"/>
      <c r="BR7" s="384"/>
      <c r="BS7" s="384"/>
      <c r="BT7" s="384"/>
      <c r="BU7" s="385"/>
      <c r="BV7" s="383">
        <v>113408</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13042045</v>
      </c>
      <c r="CU7" s="384"/>
      <c r="CV7" s="384"/>
      <c r="CW7" s="384"/>
      <c r="CX7" s="384"/>
      <c r="CY7" s="384"/>
      <c r="CZ7" s="384"/>
      <c r="DA7" s="385"/>
      <c r="DB7" s="383">
        <v>10298038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405329</v>
      </c>
      <c r="BO8" s="384"/>
      <c r="BP8" s="384"/>
      <c r="BQ8" s="384"/>
      <c r="BR8" s="384"/>
      <c r="BS8" s="384"/>
      <c r="BT8" s="384"/>
      <c r="BU8" s="385"/>
      <c r="BV8" s="383">
        <v>173878</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1.41</v>
      </c>
      <c r="CU8" s="493"/>
      <c r="CV8" s="493"/>
      <c r="CW8" s="493"/>
      <c r="CX8" s="493"/>
      <c r="CY8" s="493"/>
      <c r="CZ8" s="493"/>
      <c r="DA8" s="494"/>
      <c r="DB8" s="492">
        <v>1.36</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37438</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231451</v>
      </c>
      <c r="BO9" s="384"/>
      <c r="BP9" s="384"/>
      <c r="BQ9" s="384"/>
      <c r="BR9" s="384"/>
      <c r="BS9" s="384"/>
      <c r="BT9" s="384"/>
      <c r="BU9" s="385"/>
      <c r="BV9" s="383">
        <v>-461066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5</v>
      </c>
      <c r="CU9" s="354"/>
      <c r="CV9" s="354"/>
      <c r="CW9" s="354"/>
      <c r="CX9" s="354"/>
      <c r="CY9" s="354"/>
      <c r="CZ9" s="354"/>
      <c r="DA9" s="355"/>
      <c r="DB9" s="353">
        <v>5.6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35450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89458</v>
      </c>
      <c r="BO10" s="384"/>
      <c r="BP10" s="384"/>
      <c r="BQ10" s="384"/>
      <c r="BR10" s="384"/>
      <c r="BS10" s="384"/>
      <c r="BT10" s="384"/>
      <c r="BU10" s="385"/>
      <c r="BV10" s="383">
        <v>320322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38467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196099</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38244</v>
      </c>
      <c r="S13" s="485"/>
      <c r="T13" s="485"/>
      <c r="U13" s="485"/>
      <c r="V13" s="486"/>
      <c r="W13" s="472" t="s">
        <v>124</v>
      </c>
      <c r="X13" s="396"/>
      <c r="Y13" s="396"/>
      <c r="Z13" s="396"/>
      <c r="AA13" s="396"/>
      <c r="AB13" s="397"/>
      <c r="AC13" s="359">
        <v>539</v>
      </c>
      <c r="AD13" s="360"/>
      <c r="AE13" s="360"/>
      <c r="AF13" s="360"/>
      <c r="AG13" s="361"/>
      <c r="AH13" s="359">
        <v>896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124810</v>
      </c>
      <c r="BO13" s="384"/>
      <c r="BP13" s="384"/>
      <c r="BQ13" s="384"/>
      <c r="BR13" s="384"/>
      <c r="BS13" s="384"/>
      <c r="BT13" s="384"/>
      <c r="BU13" s="385"/>
      <c r="BV13" s="383">
        <v>-140744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2.2999999999999998</v>
      </c>
      <c r="CU13" s="354"/>
      <c r="CV13" s="354"/>
      <c r="CW13" s="354"/>
      <c r="CX13" s="354"/>
      <c r="CY13" s="354"/>
      <c r="CZ13" s="354"/>
      <c r="DA13" s="355"/>
      <c r="DB13" s="353">
        <v>2.2000000000000002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38516</v>
      </c>
      <c r="S14" s="485"/>
      <c r="T14" s="485"/>
      <c r="U14" s="485"/>
      <c r="V14" s="486"/>
      <c r="W14" s="487"/>
      <c r="X14" s="399"/>
      <c r="Y14" s="399"/>
      <c r="Z14" s="399"/>
      <c r="AA14" s="399"/>
      <c r="AB14" s="400"/>
      <c r="AC14" s="477">
        <v>3.2</v>
      </c>
      <c r="AD14" s="478"/>
      <c r="AE14" s="478"/>
      <c r="AF14" s="478"/>
      <c r="AG14" s="479"/>
      <c r="AH14" s="477">
        <v>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38302</v>
      </c>
      <c r="S15" s="485"/>
      <c r="T15" s="485"/>
      <c r="U15" s="485"/>
      <c r="V15" s="486"/>
      <c r="W15" s="472" t="s">
        <v>131</v>
      </c>
      <c r="X15" s="396"/>
      <c r="Y15" s="396"/>
      <c r="Z15" s="396"/>
      <c r="AA15" s="396"/>
      <c r="AB15" s="397"/>
      <c r="AC15" s="359">
        <v>4224</v>
      </c>
      <c r="AD15" s="360"/>
      <c r="AE15" s="360"/>
      <c r="AF15" s="360"/>
      <c r="AG15" s="361"/>
      <c r="AH15" s="359">
        <v>4273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9940322</v>
      </c>
      <c r="BO15" s="379"/>
      <c r="BP15" s="379"/>
      <c r="BQ15" s="379"/>
      <c r="BR15" s="379"/>
      <c r="BS15" s="379"/>
      <c r="BT15" s="379"/>
      <c r="BU15" s="380"/>
      <c r="BV15" s="378">
        <v>7858048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25.2</v>
      </c>
      <c r="AD16" s="478"/>
      <c r="AE16" s="478"/>
      <c r="AF16" s="478"/>
      <c r="AG16" s="479"/>
      <c r="AH16" s="477">
        <v>25.3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6237728</v>
      </c>
      <c r="BO16" s="384"/>
      <c r="BP16" s="384"/>
      <c r="BQ16" s="384"/>
      <c r="BR16" s="384"/>
      <c r="BS16" s="384"/>
      <c r="BT16" s="384"/>
      <c r="BU16" s="385"/>
      <c r="BV16" s="383">
        <v>6286832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11979</v>
      </c>
      <c r="AD17" s="360"/>
      <c r="AE17" s="360"/>
      <c r="AF17" s="360"/>
      <c r="AG17" s="361"/>
      <c r="AH17" s="359">
        <v>11629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13042045</v>
      </c>
      <c r="BO17" s="384"/>
      <c r="BP17" s="384"/>
      <c r="BQ17" s="384"/>
      <c r="BR17" s="384"/>
      <c r="BS17" s="384"/>
      <c r="BT17" s="384"/>
      <c r="BU17" s="385"/>
      <c r="BV17" s="383">
        <v>10298038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37.979999999999997</v>
      </c>
      <c r="M18" s="448"/>
      <c r="N18" s="448"/>
      <c r="O18" s="448"/>
      <c r="P18" s="448"/>
      <c r="Q18" s="448"/>
      <c r="R18" s="449"/>
      <c r="S18" s="449"/>
      <c r="T18" s="449"/>
      <c r="U18" s="449"/>
      <c r="V18" s="450"/>
      <c r="W18" s="464"/>
      <c r="X18" s="465"/>
      <c r="Y18" s="465"/>
      <c r="Z18" s="465"/>
      <c r="AA18" s="465"/>
      <c r="AB18" s="473"/>
      <c r="AC18" s="347">
        <v>71.599999999999994</v>
      </c>
      <c r="AD18" s="348"/>
      <c r="AE18" s="348"/>
      <c r="AF18" s="348"/>
      <c r="AG18" s="451"/>
      <c r="AH18" s="347">
        <v>68.900000000000006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9897849</v>
      </c>
      <c r="BO18" s="384"/>
      <c r="BP18" s="384"/>
      <c r="BQ18" s="384"/>
      <c r="BR18" s="384"/>
      <c r="BS18" s="384"/>
      <c r="BT18" s="384"/>
      <c r="BU18" s="385"/>
      <c r="BV18" s="383">
        <v>9762372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986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16022269</v>
      </c>
      <c r="BO19" s="384"/>
      <c r="BP19" s="384"/>
      <c r="BQ19" s="384"/>
      <c r="BR19" s="384"/>
      <c r="BS19" s="384"/>
      <c r="BT19" s="384"/>
      <c r="BU19" s="385"/>
      <c r="BV19" s="383">
        <v>14643501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14113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4823885</v>
      </c>
      <c r="BO23" s="384"/>
      <c r="BP23" s="384"/>
      <c r="BQ23" s="384"/>
      <c r="BR23" s="384"/>
      <c r="BS23" s="384"/>
      <c r="BT23" s="384"/>
      <c r="BU23" s="385"/>
      <c r="BV23" s="383">
        <v>5527622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8400</v>
      </c>
      <c r="R24" s="360"/>
      <c r="S24" s="360"/>
      <c r="T24" s="360"/>
      <c r="U24" s="360"/>
      <c r="V24" s="361"/>
      <c r="W24" s="425"/>
      <c r="X24" s="416"/>
      <c r="Y24" s="417"/>
      <c r="Z24" s="356" t="s">
        <v>155</v>
      </c>
      <c r="AA24" s="357"/>
      <c r="AB24" s="357"/>
      <c r="AC24" s="357"/>
      <c r="AD24" s="357"/>
      <c r="AE24" s="357"/>
      <c r="AF24" s="357"/>
      <c r="AG24" s="358"/>
      <c r="AH24" s="359">
        <v>327</v>
      </c>
      <c r="AI24" s="360"/>
      <c r="AJ24" s="360"/>
      <c r="AK24" s="360"/>
      <c r="AL24" s="361"/>
      <c r="AM24" s="359">
        <v>969228</v>
      </c>
      <c r="AN24" s="360"/>
      <c r="AO24" s="360"/>
      <c r="AP24" s="360"/>
      <c r="AQ24" s="360"/>
      <c r="AR24" s="361"/>
      <c r="AS24" s="359">
        <v>2964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4496908</v>
      </c>
      <c r="BO24" s="384"/>
      <c r="BP24" s="384"/>
      <c r="BQ24" s="384"/>
      <c r="BR24" s="384"/>
      <c r="BS24" s="384"/>
      <c r="BT24" s="384"/>
      <c r="BU24" s="385"/>
      <c r="BV24" s="383">
        <v>5126924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6580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3179910</v>
      </c>
      <c r="BO25" s="379"/>
      <c r="BP25" s="379"/>
      <c r="BQ25" s="379"/>
      <c r="BR25" s="379"/>
      <c r="BS25" s="379"/>
      <c r="BT25" s="379"/>
      <c r="BU25" s="380"/>
      <c r="BV25" s="378">
        <v>3231717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6160</v>
      </c>
      <c r="R26" s="360"/>
      <c r="S26" s="360"/>
      <c r="T26" s="360"/>
      <c r="U26" s="360"/>
      <c r="V26" s="361"/>
      <c r="W26" s="425"/>
      <c r="X26" s="416"/>
      <c r="Y26" s="417"/>
      <c r="Z26" s="356" t="s">
        <v>161</v>
      </c>
      <c r="AA26" s="438"/>
      <c r="AB26" s="438"/>
      <c r="AC26" s="438"/>
      <c r="AD26" s="438"/>
      <c r="AE26" s="438"/>
      <c r="AF26" s="438"/>
      <c r="AG26" s="439"/>
      <c r="AH26" s="359">
        <v>21</v>
      </c>
      <c r="AI26" s="360"/>
      <c r="AJ26" s="360"/>
      <c r="AK26" s="360"/>
      <c r="AL26" s="361"/>
      <c r="AM26" s="359">
        <v>56952</v>
      </c>
      <c r="AN26" s="360"/>
      <c r="AO26" s="360"/>
      <c r="AP26" s="360"/>
      <c r="AQ26" s="360"/>
      <c r="AR26" s="361"/>
      <c r="AS26" s="359">
        <v>2712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4300</v>
      </c>
      <c r="R27" s="360"/>
      <c r="S27" s="360"/>
      <c r="T27" s="360"/>
      <c r="U27" s="360"/>
      <c r="V27" s="361"/>
      <c r="W27" s="425"/>
      <c r="X27" s="416"/>
      <c r="Y27" s="417"/>
      <c r="Z27" s="356" t="s">
        <v>164</v>
      </c>
      <c r="AA27" s="357"/>
      <c r="AB27" s="357"/>
      <c r="AC27" s="357"/>
      <c r="AD27" s="357"/>
      <c r="AE27" s="357"/>
      <c r="AF27" s="357"/>
      <c r="AG27" s="358"/>
      <c r="AH27" s="359">
        <v>30</v>
      </c>
      <c r="AI27" s="360"/>
      <c r="AJ27" s="360"/>
      <c r="AK27" s="360"/>
      <c r="AL27" s="361"/>
      <c r="AM27" s="359">
        <v>80070</v>
      </c>
      <c r="AN27" s="360"/>
      <c r="AO27" s="360"/>
      <c r="AP27" s="360"/>
      <c r="AQ27" s="360"/>
      <c r="AR27" s="361"/>
      <c r="AS27" s="359">
        <v>2669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3880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6321499</v>
      </c>
      <c r="BO28" s="379"/>
      <c r="BP28" s="379"/>
      <c r="BQ28" s="379"/>
      <c r="BR28" s="379"/>
      <c r="BS28" s="379"/>
      <c r="BT28" s="379"/>
      <c r="BU28" s="380"/>
      <c r="BV28" s="378">
        <v>6428140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18</v>
      </c>
      <c r="M29" s="360"/>
      <c r="N29" s="360"/>
      <c r="O29" s="360"/>
      <c r="P29" s="361"/>
      <c r="Q29" s="359">
        <v>3670</v>
      </c>
      <c r="R29" s="360"/>
      <c r="S29" s="360"/>
      <c r="T29" s="360"/>
      <c r="U29" s="360"/>
      <c r="V29" s="361"/>
      <c r="W29" s="426"/>
      <c r="X29" s="427"/>
      <c r="Y29" s="428"/>
      <c r="Z29" s="356" t="s">
        <v>171</v>
      </c>
      <c r="AA29" s="357"/>
      <c r="AB29" s="357"/>
      <c r="AC29" s="357"/>
      <c r="AD29" s="357"/>
      <c r="AE29" s="357"/>
      <c r="AF29" s="357"/>
      <c r="AG29" s="358"/>
      <c r="AH29" s="359">
        <v>357</v>
      </c>
      <c r="AI29" s="360"/>
      <c r="AJ29" s="360"/>
      <c r="AK29" s="360"/>
      <c r="AL29" s="361"/>
      <c r="AM29" s="359">
        <v>1049298</v>
      </c>
      <c r="AN29" s="360"/>
      <c r="AO29" s="360"/>
      <c r="AP29" s="360"/>
      <c r="AQ29" s="360"/>
      <c r="AR29" s="361"/>
      <c r="AS29" s="359">
        <v>2939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3293567</v>
      </c>
      <c r="BO29" s="384"/>
      <c r="BP29" s="384"/>
      <c r="BQ29" s="384"/>
      <c r="BR29" s="384"/>
      <c r="BS29" s="384"/>
      <c r="BT29" s="384"/>
      <c r="BU29" s="385"/>
      <c r="BV29" s="383">
        <v>3291916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4230750</v>
      </c>
      <c r="BO30" s="387"/>
      <c r="BP30" s="387"/>
      <c r="BQ30" s="387"/>
      <c r="BR30" s="387"/>
      <c r="BS30" s="387"/>
      <c r="BT30" s="387"/>
      <c r="BU30" s="388"/>
      <c r="BV30" s="386">
        <v>7413216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東海村国民健康保険事業特別会計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東海村水道事業会計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東海村公共下水道事業特別会計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東海村文化・スポーツ振興財団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那珂地方公平委員会特別会計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東海村介護保険事業特別会計（保険事業勘定）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東海村病院事業会計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東海駅西土地区画整理事業特別会計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東海村後期高齢者医療特別会計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東海駅東土地区画整理事業特別会計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東海村介護保険事業特別会計（介護サービス事業勘定）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東海駅西第二土地区画整理事業特別会計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IF('各会計、関係団体の財政状況及び健全化判断比率'!B38="","",'各会計、関係団体の財政状況及び健全化判断比率'!B38)</f>
        <v>東海中央土地区画整理事業特別会計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ひたちなか・東海広域事務組合（一般会計）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ひたちなか・東海広域事務組合（常陸那珂公共下水道事業特別会計）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ひたちなか・東海広域事務組合（一般廃棄物処理事業特別会計）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ひたちなか・東海広域事務組合（消防事業特別会計）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茨城北農業共済事務組合（農業共済事業会計）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1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7300</v>
      </c>
      <c r="J41" s="83">
        <v>6889</v>
      </c>
      <c r="K41" s="83">
        <v>6249</v>
      </c>
      <c r="L41" s="83">
        <v>5528</v>
      </c>
      <c r="M41" s="84">
        <v>4824</v>
      </c>
    </row>
    <row r="42" spans="2:13" ht="27.75" customHeight="1" x14ac:dyDescent="0.15">
      <c r="B42" s="1171"/>
      <c r="C42" s="1172"/>
      <c r="D42" s="85"/>
      <c r="E42" s="1175" t="s">
        <v>26</v>
      </c>
      <c r="F42" s="1175"/>
      <c r="G42" s="1175"/>
      <c r="H42" s="1176"/>
      <c r="I42" s="86">
        <v>51</v>
      </c>
      <c r="J42" s="87">
        <v>45</v>
      </c>
      <c r="K42" s="87">
        <v>39</v>
      </c>
      <c r="L42" s="87">
        <v>35</v>
      </c>
      <c r="M42" s="88">
        <v>31</v>
      </c>
    </row>
    <row r="43" spans="2:13" ht="27.75" customHeight="1" x14ac:dyDescent="0.15">
      <c r="B43" s="1171"/>
      <c r="C43" s="1172"/>
      <c r="D43" s="85"/>
      <c r="E43" s="1175" t="s">
        <v>27</v>
      </c>
      <c r="F43" s="1175"/>
      <c r="G43" s="1175"/>
      <c r="H43" s="1176"/>
      <c r="I43" s="86">
        <v>9096</v>
      </c>
      <c r="J43" s="87">
        <v>8800</v>
      </c>
      <c r="K43" s="87">
        <v>8432</v>
      </c>
      <c r="L43" s="87">
        <v>8065</v>
      </c>
      <c r="M43" s="88">
        <v>7645</v>
      </c>
    </row>
    <row r="44" spans="2:13" ht="27.75" customHeight="1" x14ac:dyDescent="0.15">
      <c r="B44" s="1171"/>
      <c r="C44" s="1172"/>
      <c r="D44" s="85"/>
      <c r="E44" s="1175" t="s">
        <v>28</v>
      </c>
      <c r="F44" s="1175"/>
      <c r="G44" s="1175"/>
      <c r="H44" s="1176"/>
      <c r="I44" s="86">
        <v>8</v>
      </c>
      <c r="J44" s="87">
        <v>8</v>
      </c>
      <c r="K44" s="87">
        <v>35</v>
      </c>
      <c r="L44" s="87">
        <v>166</v>
      </c>
      <c r="M44" s="88">
        <v>165</v>
      </c>
    </row>
    <row r="45" spans="2:13" ht="27.75" customHeight="1" x14ac:dyDescent="0.15">
      <c r="B45" s="1171"/>
      <c r="C45" s="1172"/>
      <c r="D45" s="85"/>
      <c r="E45" s="1175" t="s">
        <v>29</v>
      </c>
      <c r="F45" s="1175"/>
      <c r="G45" s="1175"/>
      <c r="H45" s="1176"/>
      <c r="I45" s="86">
        <v>2731</v>
      </c>
      <c r="J45" s="87">
        <v>2561</v>
      </c>
      <c r="K45" s="87">
        <v>1906</v>
      </c>
      <c r="L45" s="87">
        <v>1815</v>
      </c>
      <c r="M45" s="88">
        <v>1710</v>
      </c>
    </row>
    <row r="46" spans="2:13" ht="27.75" customHeight="1" x14ac:dyDescent="0.15">
      <c r="B46" s="1171"/>
      <c r="C46" s="1172"/>
      <c r="D46" s="85"/>
      <c r="E46" s="1175" t="s">
        <v>30</v>
      </c>
      <c r="F46" s="1175"/>
      <c r="G46" s="1175"/>
      <c r="H46" s="1176"/>
      <c r="I46" s="86">
        <v>3</v>
      </c>
      <c r="J46" s="87">
        <v>3</v>
      </c>
      <c r="K46" s="87">
        <v>1</v>
      </c>
      <c r="L46" s="87" t="s">
        <v>482</v>
      </c>
      <c r="M46" s="88">
        <v>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12681</v>
      </c>
      <c r="J49" s="87">
        <v>11551</v>
      </c>
      <c r="K49" s="87">
        <v>12772</v>
      </c>
      <c r="L49" s="87">
        <v>12765</v>
      </c>
      <c r="M49" s="88">
        <v>12300</v>
      </c>
    </row>
    <row r="50" spans="2:13" ht="27.75" customHeight="1" x14ac:dyDescent="0.15">
      <c r="B50" s="1171"/>
      <c r="C50" s="1172"/>
      <c r="D50" s="85"/>
      <c r="E50" s="1175" t="s">
        <v>35</v>
      </c>
      <c r="F50" s="1175"/>
      <c r="G50" s="1175"/>
      <c r="H50" s="1176"/>
      <c r="I50" s="86">
        <v>3087</v>
      </c>
      <c r="J50" s="87">
        <v>2734</v>
      </c>
      <c r="K50" s="87">
        <v>2944</v>
      </c>
      <c r="L50" s="87">
        <v>2681</v>
      </c>
      <c r="M50" s="88">
        <v>2435</v>
      </c>
    </row>
    <row r="51" spans="2:13" ht="27.75" customHeight="1" x14ac:dyDescent="0.15">
      <c r="B51" s="1173"/>
      <c r="C51" s="1174"/>
      <c r="D51" s="85"/>
      <c r="E51" s="1175" t="s">
        <v>36</v>
      </c>
      <c r="F51" s="1175"/>
      <c r="G51" s="1175"/>
      <c r="H51" s="1176"/>
      <c r="I51" s="86">
        <v>11819</v>
      </c>
      <c r="J51" s="87">
        <v>11367</v>
      </c>
      <c r="K51" s="87">
        <v>10753</v>
      </c>
      <c r="L51" s="87">
        <v>10054</v>
      </c>
      <c r="M51" s="88">
        <v>9225</v>
      </c>
    </row>
    <row r="52" spans="2:13" ht="27.75" customHeight="1" thickBot="1" x14ac:dyDescent="0.2">
      <c r="B52" s="1177" t="s">
        <v>37</v>
      </c>
      <c r="C52" s="1178"/>
      <c r="D52" s="90"/>
      <c r="E52" s="1179" t="s">
        <v>38</v>
      </c>
      <c r="F52" s="1179"/>
      <c r="G52" s="1179"/>
      <c r="H52" s="1180"/>
      <c r="I52" s="91">
        <v>-8398</v>
      </c>
      <c r="J52" s="92">
        <v>-7345</v>
      </c>
      <c r="K52" s="92">
        <v>-9806</v>
      </c>
      <c r="L52" s="92">
        <v>-9890</v>
      </c>
      <c r="M52" s="93">
        <v>-9584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1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54993</v>
      </c>
      <c r="E3" s="116"/>
      <c r="F3" s="117">
        <v>49426</v>
      </c>
      <c r="G3" s="118"/>
      <c r="H3" s="119"/>
    </row>
    <row r="4" spans="1:8" x14ac:dyDescent="0.15">
      <c r="A4" s="120"/>
      <c r="B4" s="121"/>
      <c r="C4" s="122"/>
      <c r="D4" s="123">
        <v>51678</v>
      </c>
      <c r="E4" s="124"/>
      <c r="F4" s="125">
        <v>26568</v>
      </c>
      <c r="G4" s="126"/>
      <c r="H4" s="127"/>
    </row>
    <row r="5" spans="1:8" x14ac:dyDescent="0.15">
      <c r="A5" s="108" t="s">
        <v>514</v>
      </c>
      <c r="B5" s="113"/>
      <c r="C5" s="114"/>
      <c r="D5" s="115">
        <v>56531</v>
      </c>
      <c r="E5" s="116"/>
      <c r="F5" s="117">
        <v>42839</v>
      </c>
      <c r="G5" s="118"/>
      <c r="H5" s="119"/>
    </row>
    <row r="6" spans="1:8" x14ac:dyDescent="0.15">
      <c r="A6" s="120"/>
      <c r="B6" s="121"/>
      <c r="C6" s="122"/>
      <c r="D6" s="123">
        <v>53798</v>
      </c>
      <c r="E6" s="124"/>
      <c r="F6" s="125">
        <v>22027</v>
      </c>
      <c r="G6" s="126"/>
      <c r="H6" s="127"/>
    </row>
    <row r="7" spans="1:8" x14ac:dyDescent="0.15">
      <c r="A7" s="108" t="s">
        <v>515</v>
      </c>
      <c r="B7" s="113"/>
      <c r="C7" s="114"/>
      <c r="D7" s="115">
        <v>63591</v>
      </c>
      <c r="E7" s="116"/>
      <c r="F7" s="117">
        <v>46819</v>
      </c>
      <c r="G7" s="118"/>
      <c r="H7" s="119"/>
    </row>
    <row r="8" spans="1:8" x14ac:dyDescent="0.15">
      <c r="A8" s="120"/>
      <c r="B8" s="121"/>
      <c r="C8" s="122"/>
      <c r="D8" s="123">
        <v>60363</v>
      </c>
      <c r="E8" s="124"/>
      <c r="F8" s="125">
        <v>24121</v>
      </c>
      <c r="G8" s="126"/>
      <c r="H8" s="127"/>
    </row>
    <row r="9" spans="1:8" x14ac:dyDescent="0.15">
      <c r="A9" s="108" t="s">
        <v>516</v>
      </c>
      <c r="B9" s="113"/>
      <c r="C9" s="114"/>
      <c r="D9" s="115">
        <v>54291</v>
      </c>
      <c r="E9" s="116"/>
      <c r="F9" s="117">
        <v>53270</v>
      </c>
      <c r="G9" s="118"/>
      <c r="H9" s="119"/>
    </row>
    <row r="10" spans="1:8" x14ac:dyDescent="0.15">
      <c r="A10" s="120"/>
      <c r="B10" s="121"/>
      <c r="C10" s="122"/>
      <c r="D10" s="123">
        <v>37208</v>
      </c>
      <c r="E10" s="124"/>
      <c r="F10" s="125">
        <v>24316</v>
      </c>
      <c r="G10" s="126"/>
      <c r="H10" s="127"/>
    </row>
    <row r="11" spans="1:8" x14ac:dyDescent="0.15">
      <c r="A11" s="108" t="s">
        <v>517</v>
      </c>
      <c r="B11" s="113"/>
      <c r="C11" s="114"/>
      <c r="D11" s="115">
        <v>156523</v>
      </c>
      <c r="E11" s="116"/>
      <c r="F11" s="117">
        <v>53292</v>
      </c>
      <c r="G11" s="118"/>
      <c r="H11" s="119"/>
    </row>
    <row r="12" spans="1:8" x14ac:dyDescent="0.15">
      <c r="A12" s="120"/>
      <c r="B12" s="121"/>
      <c r="C12" s="128"/>
      <c r="D12" s="123">
        <v>134760</v>
      </c>
      <c r="E12" s="124"/>
      <c r="F12" s="125">
        <v>28900</v>
      </c>
      <c r="G12" s="126"/>
      <c r="H12" s="127"/>
    </row>
    <row r="13" spans="1:8" x14ac:dyDescent="0.15">
      <c r="A13" s="108"/>
      <c r="B13" s="113"/>
      <c r="C13" s="129"/>
      <c r="D13" s="130">
        <v>77186</v>
      </c>
      <c r="E13" s="131"/>
      <c r="F13" s="132">
        <v>49129</v>
      </c>
      <c r="G13" s="133"/>
      <c r="H13" s="119"/>
    </row>
    <row r="14" spans="1:8" x14ac:dyDescent="0.15">
      <c r="A14" s="120"/>
      <c r="B14" s="121"/>
      <c r="C14" s="122"/>
      <c r="D14" s="123">
        <v>67561</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0</v>
      </c>
      <c r="C19" s="134">
        <f>ROUND(VALUE(SUBSTITUTE(実質収支比率等に係る経年分析!G$48,"▲","-")),2)</f>
        <v>10.4</v>
      </c>
      <c r="D19" s="134">
        <f>ROUND(VALUE(SUBSTITUTE(実質収支比率等に係る経年分析!H$48,"▲","-")),2)</f>
        <v>5.65</v>
      </c>
      <c r="E19" s="134">
        <f>ROUND(VALUE(SUBSTITUTE(実質収支比率等に係る経年分析!I$48,"▲","-")),2)</f>
        <v>1.69</v>
      </c>
      <c r="F19" s="134">
        <f>ROUND(VALUE(SUBSTITUTE(実質収支比率等に係る経年分析!J$48,"▲","-")),2)</f>
        <v>3.11</v>
      </c>
    </row>
    <row r="20" spans="1:11" x14ac:dyDescent="0.15">
      <c r="A20" s="134" t="s">
        <v>43</v>
      </c>
      <c r="B20" s="134">
        <f>ROUND(VALUE(SUBSTITUTE(実質収支比率等に係る経年分析!F$47,"▲","-")),2)</f>
        <v>43.35</v>
      </c>
      <c r="C20" s="134">
        <f>ROUND(VALUE(SUBSTITUTE(実質収支比率等に係る経年分析!G$47,"▲","-")),2)</f>
        <v>42.56</v>
      </c>
      <c r="D20" s="134">
        <f>ROUND(VALUE(SUBSTITUTE(実質収支比率等に係る経年分析!H$47,"▲","-")),2)</f>
        <v>54.33</v>
      </c>
      <c r="E20" s="134">
        <f>ROUND(VALUE(SUBSTITUTE(実質収支比率等に係る経年分析!I$47,"▲","-")),2)</f>
        <v>62.42</v>
      </c>
      <c r="F20" s="134">
        <f>ROUND(VALUE(SUBSTITUTE(実質収支比率等に係る経年分析!J$47,"▲","-")),2)</f>
        <v>48.47</v>
      </c>
    </row>
    <row r="21" spans="1:11" x14ac:dyDescent="0.15">
      <c r="A21" s="134" t="s">
        <v>44</v>
      </c>
      <c r="B21" s="134">
        <f>IF(ISNUMBER(VALUE(SUBSTITUTE(実質収支比率等に係る経年分析!F$49,"▲","-"))),ROUND(VALUE(SUBSTITUTE(実質収支比率等に係る経年分析!F$49,"▲","-")),2),NA())</f>
        <v>-1.54</v>
      </c>
      <c r="C21" s="134">
        <f>IF(ISNUMBER(VALUE(SUBSTITUTE(実質収支比率等に係る経年分析!G$49,"▲","-"))),ROUND(VALUE(SUBSTITUTE(実質収支比率等に係る経年分析!G$49,"▲","-")),2),NA())</f>
        <v>6.7</v>
      </c>
      <c r="D21" s="134">
        <f>IF(ISNUMBER(VALUE(SUBSTITUTE(実質収支比率等に係る経年分析!H$49,"▲","-"))),ROUND(VALUE(SUBSTITUTE(実質収支比率等に係る経年分析!H$49,"▲","-")),2),NA())</f>
        <v>5.18</v>
      </c>
      <c r="E21" s="134">
        <f>IF(ISNUMBER(VALUE(SUBSTITUTE(実質収支比率等に係る経年分析!I$49,"▲","-"))),ROUND(VALUE(SUBSTITUTE(実質収支比率等に係る経年分析!I$49,"▲","-")),2),NA())</f>
        <v>-1.37</v>
      </c>
      <c r="F21" s="134">
        <f>IF(ISNUMBER(VALUE(SUBSTITUTE(実質収支比率等に係る経年分析!J$49,"▲","-"))),ROUND(VALUE(SUBSTITUTE(実質収支比率等に係る経年分析!J$49,"▲","-")),2),NA())</f>
        <v>0.96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東海駅西土地区画整理事業特別会計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0.87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0.57999999999999996</v>
      </c>
    </row>
    <row r="30" spans="1:11" x14ac:dyDescent="0.15">
      <c r="A30" s="135" t="str">
        <f>IF(連結実質赤字比率に係る赤字・黒字の構成分析!C$40="",NA(),連結実質赤字比率に係る赤字・黒字の構成分析!C$40)</f>
        <v>東海中央土地区画整理事業特別会計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2.4500000000000002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3.08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0.67</v>
      </c>
    </row>
    <row r="31" spans="1:11" x14ac:dyDescent="0.15">
      <c r="A31" s="135" t="str">
        <f>IF(連結実質赤字比率に係る赤字・黒字の構成分析!C$39="",NA(),連結実質赤字比率に係る赤字・黒字の構成分析!C$39)</f>
        <v>東海村公共下水道事業特別会計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1.1299999999999999</v>
      </c>
    </row>
    <row r="32" spans="1:11" x14ac:dyDescent="0.15">
      <c r="A32" s="135" t="str">
        <f>IF(連結実質赤字比率に係る赤字・黒字の構成分析!C$38="",NA(),連結実質赤字比率に係る赤字・黒字の構成分析!C$38)</f>
        <v>東海村介護保険事業特別会計（保険事業勘定）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1.92</v>
      </c>
    </row>
    <row r="33" spans="1:16" x14ac:dyDescent="0.15">
      <c r="A33" s="135" t="str">
        <f>IF(連結実質赤字比率に係る赤字・黒字の構成分析!C$37="",NA(),連結実質赤字比率に係る赤字・黒字の構成分析!C$37)</f>
        <v>東海村国民健康保険事業特別会計</v>
      </c>
      <c r="B33" s="135">
        <f>IF(ROUND(VALUE(SUBSTITUTE(連結実質赤字比率に係る赤字・黒字の構成分析!F$37,"▲", "-")), 2) &lt; 0, ABS(ROUND(VALUE(SUBSTITUTE(連結実質赤字比率に係る赤字・黒字の構成分析!F$37,"▲", "-")), 2)), NA())</f>
        <v>0.93</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3.65</v>
      </c>
    </row>
    <row r="35" spans="1:16" x14ac:dyDescent="0.15">
      <c r="A35" s="135" t="str">
        <f>IF(連結実質赤字比率に係る赤字・黒字の構成分析!C$35="",NA(),連結実質赤字比率に係る赤字・黒字の構成分析!C$35)</f>
        <v>東海村水道事業会計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9.1199999999999992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5.43</v>
      </c>
    </row>
    <row r="36" spans="1:16" x14ac:dyDescent="0.15">
      <c r="A36" s="135" t="str">
        <f>IF(連結実質赤字比率に係る赤字・黒字の構成分析!C$34="",NA(),連結実質赤字比率に係る赤字・黒字の構成分析!C$34)</f>
        <v>東海村病院事業会計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1237</v>
      </c>
      <c r="E42" s="136"/>
      <c r="F42" s="136"/>
      <c r="G42" s="136">
        <f>'実質公債費比率（分子）の構造'!L$52</f>
        <v>1200</v>
      </c>
      <c r="H42" s="136"/>
      <c r="I42" s="136"/>
      <c r="J42" s="136">
        <f>'実質公債費比率（分子）の構造'!M$52</f>
        <v>1406</v>
      </c>
      <c r="K42" s="136"/>
      <c r="L42" s="136"/>
      <c r="M42" s="136">
        <f>'実質公債費比率（分子）の構造'!N$52</f>
        <v>1285</v>
      </c>
      <c r="N42" s="136"/>
      <c r="O42" s="136"/>
      <c r="P42" s="136">
        <f>'実質公債費比率（分子）の構造'!O$52</f>
        <v>1251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4</v>
      </c>
      <c r="O44" s="136"/>
      <c r="P44" s="136"/>
    </row>
    <row r="45" spans="1:16" x14ac:dyDescent="0.15">
      <c r="A45" s="136" t="s">
        <v>54</v>
      </c>
      <c r="B45" s="136" t="str">
        <f>'実質公債費比率（分子）の構造'!K$49</f>
        <v>-</v>
      </c>
      <c r="C45" s="136"/>
      <c r="D45" s="136"/>
      <c r="E45" s="136">
        <f>'実質公債費比率（分子）の構造'!L$49</f>
        <v>8</v>
      </c>
      <c r="F45" s="136"/>
      <c r="G45" s="136"/>
      <c r="H45" s="136">
        <f>'実質公債費比率（分子）の構造'!M$49</f>
        <v>18</v>
      </c>
      <c r="I45" s="136"/>
      <c r="J45" s="136"/>
      <c r="K45" s="136">
        <f>'実質公債費比率（分子）の構造'!N$49</f>
        <v>23</v>
      </c>
      <c r="L45" s="136"/>
      <c r="M45" s="136"/>
      <c r="N45" s="136">
        <f>'実質公債費比率（分子）の構造'!O$49</f>
        <v>82</v>
      </c>
      <c r="O45" s="136"/>
      <c r="P45" s="136"/>
    </row>
    <row r="46" spans="1:16" x14ac:dyDescent="0.15">
      <c r="A46" s="136" t="s">
        <v>55</v>
      </c>
      <c r="B46" s="136">
        <f>'実質公債費比率（分子）の構造'!K$48</f>
        <v>670</v>
      </c>
      <c r="C46" s="136"/>
      <c r="D46" s="136"/>
      <c r="E46" s="136">
        <f>'実質公債費比率（分子）の構造'!L$48</f>
        <v>710</v>
      </c>
      <c r="F46" s="136"/>
      <c r="G46" s="136"/>
      <c r="H46" s="136">
        <f>'実質公債費比率（分子）の構造'!M$48</f>
        <v>706</v>
      </c>
      <c r="I46" s="136"/>
      <c r="J46" s="136"/>
      <c r="K46" s="136">
        <f>'実質公債費比率（分子）の構造'!N$48</f>
        <v>708</v>
      </c>
      <c r="L46" s="136"/>
      <c r="M46" s="136"/>
      <c r="N46" s="136">
        <f>'実質公債費比率（分子）の構造'!O$48</f>
        <v>704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824</v>
      </c>
      <c r="C49" s="136"/>
      <c r="D49" s="136"/>
      <c r="E49" s="136">
        <f>'実質公債費比率（分子）の構造'!L$45</f>
        <v>739</v>
      </c>
      <c r="F49" s="136"/>
      <c r="G49" s="136"/>
      <c r="H49" s="136">
        <f>'実質公債費比率（分子）の構造'!M$45</f>
        <v>765</v>
      </c>
      <c r="I49" s="136"/>
      <c r="J49" s="136"/>
      <c r="K49" s="136">
        <f>'実質公債費比率（分子）の構造'!N$45</f>
        <v>812</v>
      </c>
      <c r="L49" s="136"/>
      <c r="M49" s="136"/>
      <c r="N49" s="136">
        <f>'実質公債費比率（分子）の構造'!O$45</f>
        <v>793</v>
      </c>
      <c r="O49" s="136"/>
      <c r="P49" s="136"/>
    </row>
    <row r="50" spans="1:16" x14ac:dyDescent="0.15">
      <c r="A50" s="136" t="s">
        <v>59</v>
      </c>
      <c r="B50" s="136" t="e">
        <f>NA()</f>
        <v>#N/A</v>
      </c>
      <c r="C50" s="136">
        <f>IF(ISNUMBER('実質公債費比率（分子）の構造'!K$53),'実質公債費比率（分子）の構造'!K$53,NA())</f>
        <v>266</v>
      </c>
      <c r="D50" s="136" t="e">
        <f>NA()</f>
        <v>#N/A</v>
      </c>
      <c r="E50" s="136" t="e">
        <f>NA()</f>
        <v>#N/A</v>
      </c>
      <c r="F50" s="136">
        <f>IF(ISNUMBER('実質公債費比率（分子）の構造'!L$53),'実質公債費比率（分子）の構造'!L$53,NA())</f>
        <v>263</v>
      </c>
      <c r="G50" s="136" t="e">
        <f>NA()</f>
        <v>#N/A</v>
      </c>
      <c r="H50" s="136" t="e">
        <f>NA()</f>
        <v>#N/A</v>
      </c>
      <c r="I50" s="136">
        <f>IF(ISNUMBER('実質公債費比率（分子）の構造'!M$53),'実質公債費比率（分子）の構造'!M$53,NA())</f>
        <v>89</v>
      </c>
      <c r="J50" s="136" t="e">
        <f>NA()</f>
        <v>#N/A</v>
      </c>
      <c r="K50" s="136" t="e">
        <f>NA()</f>
        <v>#N/A</v>
      </c>
      <c r="L50" s="136">
        <f>IF(ISNUMBER('実質公債費比率（分子）の構造'!N$53),'実質公債費比率（分子）の構造'!N$53,NA())</f>
        <v>264</v>
      </c>
      <c r="M50" s="136" t="e">
        <f>NA()</f>
        <v>#N/A</v>
      </c>
      <c r="N50" s="136" t="e">
        <f>NA()</f>
        <v>#N/A</v>
      </c>
      <c r="O50" s="136">
        <f>IF(ISNUMBER('実質公債費比率（分子）の構造'!O$53),'実質公債費比率（分子）の構造'!O$53,NA())</f>
        <v>332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11819</v>
      </c>
      <c r="E56" s="135"/>
      <c r="F56" s="135"/>
      <c r="G56" s="135">
        <f>'将来負担比率（分子）の構造'!J$51</f>
        <v>11367</v>
      </c>
      <c r="H56" s="135"/>
      <c r="I56" s="135"/>
      <c r="J56" s="135">
        <f>'将来負担比率（分子）の構造'!K$51</f>
        <v>10753</v>
      </c>
      <c r="K56" s="135"/>
      <c r="L56" s="135"/>
      <c r="M56" s="135">
        <f>'将来負担比率（分子）の構造'!L$51</f>
        <v>10054</v>
      </c>
      <c r="N56" s="135"/>
      <c r="O56" s="135"/>
      <c r="P56" s="135">
        <f>'将来負担比率（分子）の構造'!M$51</f>
        <v>9225</v>
      </c>
    </row>
    <row r="57" spans="1:16" x14ac:dyDescent="0.15">
      <c r="A57" s="135" t="s">
        <v>35</v>
      </c>
      <c r="B57" s="135"/>
      <c r="C57" s="135"/>
      <c r="D57" s="135">
        <f>'将来負担比率（分子）の構造'!I$50</f>
        <v>3087</v>
      </c>
      <c r="E57" s="135"/>
      <c r="F57" s="135"/>
      <c r="G57" s="135">
        <f>'将来負担比率（分子）の構造'!J$50</f>
        <v>2734</v>
      </c>
      <c r="H57" s="135"/>
      <c r="I57" s="135"/>
      <c r="J57" s="135">
        <f>'将来負担比率（分子）の構造'!K$50</f>
        <v>2944</v>
      </c>
      <c r="K57" s="135"/>
      <c r="L57" s="135"/>
      <c r="M57" s="135">
        <f>'将来負担比率（分子）の構造'!L$50</f>
        <v>2681</v>
      </c>
      <c r="N57" s="135"/>
      <c r="O57" s="135"/>
      <c r="P57" s="135">
        <f>'将来負担比率（分子）の構造'!M$50</f>
        <v>2435</v>
      </c>
    </row>
    <row r="58" spans="1:16" x14ac:dyDescent="0.15">
      <c r="A58" s="135" t="s">
        <v>34</v>
      </c>
      <c r="B58" s="135"/>
      <c r="C58" s="135"/>
      <c r="D58" s="135">
        <f>'将来負担比率（分子）の構造'!I$49</f>
        <v>12681</v>
      </c>
      <c r="E58" s="135"/>
      <c r="F58" s="135"/>
      <c r="G58" s="135">
        <f>'将来負担比率（分子）の構造'!J$49</f>
        <v>11551</v>
      </c>
      <c r="H58" s="135"/>
      <c r="I58" s="135"/>
      <c r="J58" s="135">
        <f>'将来負担比率（分子）の構造'!K$49</f>
        <v>12772</v>
      </c>
      <c r="K58" s="135"/>
      <c r="L58" s="135"/>
      <c r="M58" s="135">
        <f>'将来負担比率（分子）の構造'!L$49</f>
        <v>12765</v>
      </c>
      <c r="N58" s="135"/>
      <c r="O58" s="135"/>
      <c r="P58" s="135">
        <f>'将来負担比率（分子）の構造'!M$49</f>
        <v>12300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v>
      </c>
      <c r="C61" s="135"/>
      <c r="D61" s="135"/>
      <c r="E61" s="135">
        <f>'将来負担比率（分子）の構造'!J$46</f>
        <v>3</v>
      </c>
      <c r="F61" s="135"/>
      <c r="G61" s="135"/>
      <c r="H61" s="135">
        <f>'将来負担比率（分子）の構造'!K$46</f>
        <v>1</v>
      </c>
      <c r="I61" s="135"/>
      <c r="J61" s="135"/>
      <c r="K61" s="135" t="str">
        <f>'将来負担比率（分子）の構造'!L$46</f>
        <v>-</v>
      </c>
      <c r="L61" s="135"/>
      <c r="M61" s="135"/>
      <c r="N61" s="135">
        <f>'将来負担比率（分子）の構造'!M$46</f>
        <v>2</v>
      </c>
      <c r="O61" s="135"/>
      <c r="P61" s="135"/>
    </row>
    <row r="62" spans="1:16" x14ac:dyDescent="0.15">
      <c r="A62" s="135" t="s">
        <v>29</v>
      </c>
      <c r="B62" s="135">
        <f>'将来負担比率（分子）の構造'!I$45</f>
        <v>2731</v>
      </c>
      <c r="C62" s="135"/>
      <c r="D62" s="135"/>
      <c r="E62" s="135">
        <f>'将来負担比率（分子）の構造'!J$45</f>
        <v>2561</v>
      </c>
      <c r="F62" s="135"/>
      <c r="G62" s="135"/>
      <c r="H62" s="135">
        <f>'将来負担比率（分子）の構造'!K$45</f>
        <v>1906</v>
      </c>
      <c r="I62" s="135"/>
      <c r="J62" s="135"/>
      <c r="K62" s="135">
        <f>'将来負担比率（分子）の構造'!L$45</f>
        <v>1815</v>
      </c>
      <c r="L62" s="135"/>
      <c r="M62" s="135"/>
      <c r="N62" s="135">
        <f>'将来負担比率（分子）の構造'!M$45</f>
        <v>1710</v>
      </c>
      <c r="O62" s="135"/>
      <c r="P62" s="135"/>
    </row>
    <row r="63" spans="1:16" x14ac:dyDescent="0.15">
      <c r="A63" s="135" t="s">
        <v>28</v>
      </c>
      <c r="B63" s="135">
        <f>'将来負担比率（分子）の構造'!I$44</f>
        <v>8</v>
      </c>
      <c r="C63" s="135"/>
      <c r="D63" s="135"/>
      <c r="E63" s="135">
        <f>'将来負担比率（分子）の構造'!J$44</f>
        <v>8</v>
      </c>
      <c r="F63" s="135"/>
      <c r="G63" s="135"/>
      <c r="H63" s="135">
        <f>'将来負担比率（分子）の構造'!K$44</f>
        <v>35</v>
      </c>
      <c r="I63" s="135"/>
      <c r="J63" s="135"/>
      <c r="K63" s="135">
        <f>'将来負担比率（分子）の構造'!L$44</f>
        <v>166</v>
      </c>
      <c r="L63" s="135"/>
      <c r="M63" s="135"/>
      <c r="N63" s="135">
        <f>'将来負担比率（分子）の構造'!M$44</f>
        <v>165</v>
      </c>
      <c r="O63" s="135"/>
      <c r="P63" s="135"/>
    </row>
    <row r="64" spans="1:16" x14ac:dyDescent="0.15">
      <c r="A64" s="135" t="s">
        <v>27</v>
      </c>
      <c r="B64" s="135">
        <f>'将来負担比率（分子）の構造'!I$43</f>
        <v>9096</v>
      </c>
      <c r="C64" s="135"/>
      <c r="D64" s="135"/>
      <c r="E64" s="135">
        <f>'将来負担比率（分子）の構造'!J$43</f>
        <v>8800</v>
      </c>
      <c r="F64" s="135"/>
      <c r="G64" s="135"/>
      <c r="H64" s="135">
        <f>'将来負担比率（分子）の構造'!K$43</f>
        <v>8432</v>
      </c>
      <c r="I64" s="135"/>
      <c r="J64" s="135"/>
      <c r="K64" s="135">
        <f>'将来負担比率（分子）の構造'!L$43</f>
        <v>8065</v>
      </c>
      <c r="L64" s="135"/>
      <c r="M64" s="135"/>
      <c r="N64" s="135">
        <f>'将来負担比率（分子）の構造'!M$43</f>
        <v>7645</v>
      </c>
      <c r="O64" s="135"/>
      <c r="P64" s="135"/>
    </row>
    <row r="65" spans="1:16" x14ac:dyDescent="0.15">
      <c r="A65" s="135" t="s">
        <v>26</v>
      </c>
      <c r="B65" s="135">
        <f>'将来負担比率（分子）の構造'!I$42</f>
        <v>51</v>
      </c>
      <c r="C65" s="135"/>
      <c r="D65" s="135"/>
      <c r="E65" s="135">
        <f>'将来負担比率（分子）の構造'!J$42</f>
        <v>45</v>
      </c>
      <c r="F65" s="135"/>
      <c r="G65" s="135"/>
      <c r="H65" s="135">
        <f>'将来負担比率（分子）の構造'!K$42</f>
        <v>39</v>
      </c>
      <c r="I65" s="135"/>
      <c r="J65" s="135"/>
      <c r="K65" s="135">
        <f>'将来負担比率（分子）の構造'!L$42</f>
        <v>35</v>
      </c>
      <c r="L65" s="135"/>
      <c r="M65" s="135"/>
      <c r="N65" s="135">
        <f>'将来負担比率（分子）の構造'!M$42</f>
        <v>31</v>
      </c>
      <c r="O65" s="135"/>
      <c r="P65" s="135"/>
    </row>
    <row r="66" spans="1:16" x14ac:dyDescent="0.15">
      <c r="A66" s="135" t="s">
        <v>25</v>
      </c>
      <c r="B66" s="135">
        <f>'将来負担比率（分子）の構造'!I$41</f>
        <v>7300</v>
      </c>
      <c r="C66" s="135"/>
      <c r="D66" s="135"/>
      <c r="E66" s="135">
        <f>'将来負担比率（分子）の構造'!J$41</f>
        <v>6889</v>
      </c>
      <c r="F66" s="135"/>
      <c r="G66" s="135"/>
      <c r="H66" s="135">
        <f>'将来負担比率（分子）の構造'!K$41</f>
        <v>6249</v>
      </c>
      <c r="I66" s="135"/>
      <c r="J66" s="135"/>
      <c r="K66" s="135">
        <f>'将来負担比率（分子）の構造'!L$41</f>
        <v>5528</v>
      </c>
      <c r="L66" s="135"/>
      <c r="M66" s="135"/>
      <c r="N66" s="135">
        <f>'将来負担比率（分子）の構造'!M$41</f>
        <v>4824</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12942415</v>
      </c>
      <c r="S5" s="639"/>
      <c r="T5" s="639"/>
      <c r="U5" s="639"/>
      <c r="V5" s="639"/>
      <c r="W5" s="639"/>
      <c r="X5" s="639"/>
      <c r="Y5" s="686"/>
      <c r="Z5" s="699">
        <v>58.4</v>
      </c>
      <c r="AA5" s="699"/>
      <c r="AB5" s="699"/>
      <c r="AC5" s="699"/>
      <c r="AD5" s="700">
        <v>12298392</v>
      </c>
      <c r="AE5" s="700"/>
      <c r="AF5" s="700"/>
      <c r="AG5" s="700"/>
      <c r="AH5" s="700"/>
      <c r="AI5" s="700"/>
      <c r="AJ5" s="700"/>
      <c r="AK5" s="700"/>
      <c r="AL5" s="687">
        <v>94.3</v>
      </c>
      <c r="AM5" s="656"/>
      <c r="AN5" s="656"/>
      <c r="AO5" s="688"/>
      <c r="AP5" s="675" t="s">
        <v>209</v>
      </c>
      <c r="AQ5" s="676"/>
      <c r="AR5" s="676"/>
      <c r="AS5" s="676"/>
      <c r="AT5" s="676"/>
      <c r="AU5" s="676"/>
      <c r="AV5" s="676"/>
      <c r="AW5" s="676"/>
      <c r="AX5" s="676"/>
      <c r="AY5" s="676"/>
      <c r="AZ5" s="676"/>
      <c r="BA5" s="676"/>
      <c r="BB5" s="676"/>
      <c r="BC5" s="676"/>
      <c r="BD5" s="676"/>
      <c r="BE5" s="676"/>
      <c r="BF5" s="677"/>
      <c r="BG5" s="588">
        <v>12298392</v>
      </c>
      <c r="BH5" s="589"/>
      <c r="BI5" s="589"/>
      <c r="BJ5" s="589"/>
      <c r="BK5" s="589"/>
      <c r="BL5" s="589"/>
      <c r="BM5" s="589"/>
      <c r="BN5" s="590"/>
      <c r="BO5" s="641">
        <v>95</v>
      </c>
      <c r="BP5" s="641"/>
      <c r="BQ5" s="641"/>
      <c r="BR5" s="641"/>
      <c r="BS5" s="642">
        <v>60809</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164727</v>
      </c>
      <c r="S6" s="589"/>
      <c r="T6" s="589"/>
      <c r="U6" s="589"/>
      <c r="V6" s="589"/>
      <c r="W6" s="589"/>
      <c r="X6" s="589"/>
      <c r="Y6" s="590"/>
      <c r="Z6" s="641">
        <v>0.7</v>
      </c>
      <c r="AA6" s="641"/>
      <c r="AB6" s="641"/>
      <c r="AC6" s="641"/>
      <c r="AD6" s="642">
        <v>164727</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12298392</v>
      </c>
      <c r="BH6" s="589"/>
      <c r="BI6" s="589"/>
      <c r="BJ6" s="589"/>
      <c r="BK6" s="589"/>
      <c r="BL6" s="589"/>
      <c r="BM6" s="589"/>
      <c r="BN6" s="590"/>
      <c r="BO6" s="641">
        <v>95</v>
      </c>
      <c r="BP6" s="641"/>
      <c r="BQ6" s="641"/>
      <c r="BR6" s="641"/>
      <c r="BS6" s="642">
        <v>60809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206667</v>
      </c>
      <c r="CS6" s="589"/>
      <c r="CT6" s="589"/>
      <c r="CU6" s="589"/>
      <c r="CV6" s="589"/>
      <c r="CW6" s="589"/>
      <c r="CX6" s="589"/>
      <c r="CY6" s="590"/>
      <c r="CZ6" s="641">
        <v>1</v>
      </c>
      <c r="DA6" s="641"/>
      <c r="DB6" s="641"/>
      <c r="DC6" s="641"/>
      <c r="DD6" s="594" t="s">
        <v>216</v>
      </c>
      <c r="DE6" s="589"/>
      <c r="DF6" s="589"/>
      <c r="DG6" s="589"/>
      <c r="DH6" s="589"/>
      <c r="DI6" s="589"/>
      <c r="DJ6" s="589"/>
      <c r="DK6" s="589"/>
      <c r="DL6" s="589"/>
      <c r="DM6" s="589"/>
      <c r="DN6" s="589"/>
      <c r="DO6" s="589"/>
      <c r="DP6" s="590"/>
      <c r="DQ6" s="594">
        <v>206660</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9598</v>
      </c>
      <c r="S7" s="589"/>
      <c r="T7" s="589"/>
      <c r="U7" s="589"/>
      <c r="V7" s="589"/>
      <c r="W7" s="589"/>
      <c r="X7" s="589"/>
      <c r="Y7" s="590"/>
      <c r="Z7" s="641">
        <v>0</v>
      </c>
      <c r="AA7" s="641"/>
      <c r="AB7" s="641"/>
      <c r="AC7" s="641"/>
      <c r="AD7" s="642">
        <v>9598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2588851</v>
      </c>
      <c r="BH7" s="589"/>
      <c r="BI7" s="589"/>
      <c r="BJ7" s="589"/>
      <c r="BK7" s="589"/>
      <c r="BL7" s="589"/>
      <c r="BM7" s="589"/>
      <c r="BN7" s="590"/>
      <c r="BO7" s="641">
        <v>20</v>
      </c>
      <c r="BP7" s="641"/>
      <c r="BQ7" s="641"/>
      <c r="BR7" s="641"/>
      <c r="BS7" s="642">
        <v>60809</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2894154</v>
      </c>
      <c r="CS7" s="589"/>
      <c r="CT7" s="589"/>
      <c r="CU7" s="589"/>
      <c r="CV7" s="589"/>
      <c r="CW7" s="589"/>
      <c r="CX7" s="589"/>
      <c r="CY7" s="590"/>
      <c r="CZ7" s="641">
        <v>13.7</v>
      </c>
      <c r="DA7" s="641"/>
      <c r="DB7" s="641"/>
      <c r="DC7" s="641"/>
      <c r="DD7" s="594">
        <v>105481</v>
      </c>
      <c r="DE7" s="589"/>
      <c r="DF7" s="589"/>
      <c r="DG7" s="589"/>
      <c r="DH7" s="589"/>
      <c r="DI7" s="589"/>
      <c r="DJ7" s="589"/>
      <c r="DK7" s="589"/>
      <c r="DL7" s="589"/>
      <c r="DM7" s="589"/>
      <c r="DN7" s="589"/>
      <c r="DO7" s="589"/>
      <c r="DP7" s="590"/>
      <c r="DQ7" s="594">
        <v>2739860</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38428</v>
      </c>
      <c r="S8" s="589"/>
      <c r="T8" s="589"/>
      <c r="U8" s="589"/>
      <c r="V8" s="589"/>
      <c r="W8" s="589"/>
      <c r="X8" s="589"/>
      <c r="Y8" s="590"/>
      <c r="Z8" s="641">
        <v>0.2</v>
      </c>
      <c r="AA8" s="641"/>
      <c r="AB8" s="641"/>
      <c r="AC8" s="641"/>
      <c r="AD8" s="642">
        <v>38428</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64668</v>
      </c>
      <c r="BH8" s="589"/>
      <c r="BI8" s="589"/>
      <c r="BJ8" s="589"/>
      <c r="BK8" s="589"/>
      <c r="BL8" s="589"/>
      <c r="BM8" s="589"/>
      <c r="BN8" s="590"/>
      <c r="BO8" s="641">
        <v>0.5</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5250529</v>
      </c>
      <c r="CS8" s="589"/>
      <c r="CT8" s="589"/>
      <c r="CU8" s="589"/>
      <c r="CV8" s="589"/>
      <c r="CW8" s="589"/>
      <c r="CX8" s="589"/>
      <c r="CY8" s="590"/>
      <c r="CZ8" s="641">
        <v>24.8</v>
      </c>
      <c r="DA8" s="641"/>
      <c r="DB8" s="641"/>
      <c r="DC8" s="641"/>
      <c r="DD8" s="594">
        <v>601604</v>
      </c>
      <c r="DE8" s="589"/>
      <c r="DF8" s="589"/>
      <c r="DG8" s="589"/>
      <c r="DH8" s="589"/>
      <c r="DI8" s="589"/>
      <c r="DJ8" s="589"/>
      <c r="DK8" s="589"/>
      <c r="DL8" s="589"/>
      <c r="DM8" s="589"/>
      <c r="DN8" s="589"/>
      <c r="DO8" s="589"/>
      <c r="DP8" s="590"/>
      <c r="DQ8" s="594">
        <v>3077199</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22813</v>
      </c>
      <c r="S9" s="589"/>
      <c r="T9" s="589"/>
      <c r="U9" s="589"/>
      <c r="V9" s="589"/>
      <c r="W9" s="589"/>
      <c r="X9" s="589"/>
      <c r="Y9" s="590"/>
      <c r="Z9" s="641">
        <v>0.1</v>
      </c>
      <c r="AA9" s="641"/>
      <c r="AB9" s="641"/>
      <c r="AC9" s="641"/>
      <c r="AD9" s="642">
        <v>22813</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2148823</v>
      </c>
      <c r="BH9" s="589"/>
      <c r="BI9" s="589"/>
      <c r="BJ9" s="589"/>
      <c r="BK9" s="589"/>
      <c r="BL9" s="589"/>
      <c r="BM9" s="589"/>
      <c r="BN9" s="590"/>
      <c r="BO9" s="641">
        <v>16.600000000000001</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1998653</v>
      </c>
      <c r="CS9" s="589"/>
      <c r="CT9" s="589"/>
      <c r="CU9" s="589"/>
      <c r="CV9" s="589"/>
      <c r="CW9" s="589"/>
      <c r="CX9" s="589"/>
      <c r="CY9" s="590"/>
      <c r="CZ9" s="641">
        <v>9.4</v>
      </c>
      <c r="DA9" s="641"/>
      <c r="DB9" s="641"/>
      <c r="DC9" s="641"/>
      <c r="DD9" s="594">
        <v>154986</v>
      </c>
      <c r="DE9" s="589"/>
      <c r="DF9" s="589"/>
      <c r="DG9" s="589"/>
      <c r="DH9" s="589"/>
      <c r="DI9" s="589"/>
      <c r="DJ9" s="589"/>
      <c r="DK9" s="589"/>
      <c r="DL9" s="589"/>
      <c r="DM9" s="589"/>
      <c r="DN9" s="589"/>
      <c r="DO9" s="589"/>
      <c r="DP9" s="590"/>
      <c r="DQ9" s="594">
        <v>1897183</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431534</v>
      </c>
      <c r="S10" s="589"/>
      <c r="T10" s="589"/>
      <c r="U10" s="589"/>
      <c r="V10" s="589"/>
      <c r="W10" s="589"/>
      <c r="X10" s="589"/>
      <c r="Y10" s="590"/>
      <c r="Z10" s="641">
        <v>1.9</v>
      </c>
      <c r="AA10" s="641"/>
      <c r="AB10" s="641"/>
      <c r="AC10" s="641"/>
      <c r="AD10" s="642">
        <v>431534</v>
      </c>
      <c r="AE10" s="642"/>
      <c r="AF10" s="642"/>
      <c r="AG10" s="642"/>
      <c r="AH10" s="642"/>
      <c r="AI10" s="642"/>
      <c r="AJ10" s="642"/>
      <c r="AK10" s="642"/>
      <c r="AL10" s="611">
        <v>3.3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122930</v>
      </c>
      <c r="BH10" s="589"/>
      <c r="BI10" s="589"/>
      <c r="BJ10" s="589"/>
      <c r="BK10" s="589"/>
      <c r="BL10" s="589"/>
      <c r="BM10" s="589"/>
      <c r="BN10" s="590"/>
      <c r="BO10" s="641">
        <v>0.9</v>
      </c>
      <c r="BP10" s="641"/>
      <c r="BQ10" s="641"/>
      <c r="BR10" s="641"/>
      <c r="BS10" s="594">
        <v>20928</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14000</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14000</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252430</v>
      </c>
      <c r="BH11" s="589"/>
      <c r="BI11" s="589"/>
      <c r="BJ11" s="589"/>
      <c r="BK11" s="589"/>
      <c r="BL11" s="589"/>
      <c r="BM11" s="589"/>
      <c r="BN11" s="590"/>
      <c r="BO11" s="641">
        <v>2</v>
      </c>
      <c r="BP11" s="641"/>
      <c r="BQ11" s="641"/>
      <c r="BR11" s="641"/>
      <c r="BS11" s="594">
        <v>39881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394378</v>
      </c>
      <c r="CS11" s="589"/>
      <c r="CT11" s="589"/>
      <c r="CU11" s="589"/>
      <c r="CV11" s="589"/>
      <c r="CW11" s="589"/>
      <c r="CX11" s="589"/>
      <c r="CY11" s="590"/>
      <c r="CZ11" s="641">
        <v>1.9</v>
      </c>
      <c r="DA11" s="641"/>
      <c r="DB11" s="641"/>
      <c r="DC11" s="641"/>
      <c r="DD11" s="594">
        <v>44664</v>
      </c>
      <c r="DE11" s="589"/>
      <c r="DF11" s="589"/>
      <c r="DG11" s="589"/>
      <c r="DH11" s="589"/>
      <c r="DI11" s="589"/>
      <c r="DJ11" s="589"/>
      <c r="DK11" s="589"/>
      <c r="DL11" s="589"/>
      <c r="DM11" s="589"/>
      <c r="DN11" s="589"/>
      <c r="DO11" s="589"/>
      <c r="DP11" s="590"/>
      <c r="DQ11" s="594">
        <v>377940</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9386057</v>
      </c>
      <c r="BH12" s="589"/>
      <c r="BI12" s="589"/>
      <c r="BJ12" s="589"/>
      <c r="BK12" s="589"/>
      <c r="BL12" s="589"/>
      <c r="BM12" s="589"/>
      <c r="BN12" s="590"/>
      <c r="BO12" s="641">
        <v>72.5</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139674</v>
      </c>
      <c r="CS12" s="589"/>
      <c r="CT12" s="589"/>
      <c r="CU12" s="589"/>
      <c r="CV12" s="589"/>
      <c r="CW12" s="589"/>
      <c r="CX12" s="589"/>
      <c r="CY12" s="590"/>
      <c r="CZ12" s="641">
        <v>0.7</v>
      </c>
      <c r="DA12" s="641"/>
      <c r="DB12" s="641"/>
      <c r="DC12" s="641"/>
      <c r="DD12" s="594">
        <v>39000</v>
      </c>
      <c r="DE12" s="589"/>
      <c r="DF12" s="589"/>
      <c r="DG12" s="589"/>
      <c r="DH12" s="589"/>
      <c r="DI12" s="589"/>
      <c r="DJ12" s="589"/>
      <c r="DK12" s="589"/>
      <c r="DL12" s="589"/>
      <c r="DM12" s="589"/>
      <c r="DN12" s="589"/>
      <c r="DO12" s="589"/>
      <c r="DP12" s="590"/>
      <c r="DQ12" s="594">
        <v>106017</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13623</v>
      </c>
      <c r="S13" s="589"/>
      <c r="T13" s="589"/>
      <c r="U13" s="589"/>
      <c r="V13" s="589"/>
      <c r="W13" s="589"/>
      <c r="X13" s="589"/>
      <c r="Y13" s="590"/>
      <c r="Z13" s="641">
        <v>0.1</v>
      </c>
      <c r="AA13" s="641"/>
      <c r="AB13" s="641"/>
      <c r="AC13" s="641"/>
      <c r="AD13" s="642">
        <v>13623</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9370443</v>
      </c>
      <c r="BH13" s="589"/>
      <c r="BI13" s="589"/>
      <c r="BJ13" s="589"/>
      <c r="BK13" s="589"/>
      <c r="BL13" s="589"/>
      <c r="BM13" s="589"/>
      <c r="BN13" s="590"/>
      <c r="BO13" s="641">
        <v>72.400000000000006</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3568473</v>
      </c>
      <c r="CS13" s="589"/>
      <c r="CT13" s="589"/>
      <c r="CU13" s="589"/>
      <c r="CV13" s="589"/>
      <c r="CW13" s="589"/>
      <c r="CX13" s="589"/>
      <c r="CY13" s="590"/>
      <c r="CZ13" s="641">
        <v>16.8</v>
      </c>
      <c r="DA13" s="641"/>
      <c r="DB13" s="641"/>
      <c r="DC13" s="641"/>
      <c r="DD13" s="594">
        <v>1463154</v>
      </c>
      <c r="DE13" s="589"/>
      <c r="DF13" s="589"/>
      <c r="DG13" s="589"/>
      <c r="DH13" s="589"/>
      <c r="DI13" s="589"/>
      <c r="DJ13" s="589"/>
      <c r="DK13" s="589"/>
      <c r="DL13" s="589"/>
      <c r="DM13" s="589"/>
      <c r="DN13" s="589"/>
      <c r="DO13" s="589"/>
      <c r="DP13" s="590"/>
      <c r="DQ13" s="594">
        <v>2899983</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70880</v>
      </c>
      <c r="BH14" s="589"/>
      <c r="BI14" s="589"/>
      <c r="BJ14" s="589"/>
      <c r="BK14" s="589"/>
      <c r="BL14" s="589"/>
      <c r="BM14" s="589"/>
      <c r="BN14" s="590"/>
      <c r="BO14" s="641">
        <v>0.5</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585123</v>
      </c>
      <c r="CS14" s="589"/>
      <c r="CT14" s="589"/>
      <c r="CU14" s="589"/>
      <c r="CV14" s="589"/>
      <c r="CW14" s="589"/>
      <c r="CX14" s="589"/>
      <c r="CY14" s="590"/>
      <c r="CZ14" s="641">
        <v>2.8</v>
      </c>
      <c r="DA14" s="641"/>
      <c r="DB14" s="641"/>
      <c r="DC14" s="641"/>
      <c r="DD14" s="594" t="s">
        <v>112</v>
      </c>
      <c r="DE14" s="589"/>
      <c r="DF14" s="589"/>
      <c r="DG14" s="589"/>
      <c r="DH14" s="589"/>
      <c r="DI14" s="589"/>
      <c r="DJ14" s="589"/>
      <c r="DK14" s="589"/>
      <c r="DL14" s="589"/>
      <c r="DM14" s="589"/>
      <c r="DN14" s="589"/>
      <c r="DO14" s="589"/>
      <c r="DP14" s="590"/>
      <c r="DQ14" s="594">
        <v>573003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26642</v>
      </c>
      <c r="S15" s="589"/>
      <c r="T15" s="589"/>
      <c r="U15" s="589"/>
      <c r="V15" s="589"/>
      <c r="W15" s="589"/>
      <c r="X15" s="589"/>
      <c r="Y15" s="590"/>
      <c r="Z15" s="641">
        <v>0.1</v>
      </c>
      <c r="AA15" s="641"/>
      <c r="AB15" s="641"/>
      <c r="AC15" s="641"/>
      <c r="AD15" s="642">
        <v>26642</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252604</v>
      </c>
      <c r="BH15" s="589"/>
      <c r="BI15" s="589"/>
      <c r="BJ15" s="589"/>
      <c r="BK15" s="589"/>
      <c r="BL15" s="589"/>
      <c r="BM15" s="589"/>
      <c r="BN15" s="590"/>
      <c r="BO15" s="641">
        <v>2</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5218833</v>
      </c>
      <c r="CS15" s="589"/>
      <c r="CT15" s="589"/>
      <c r="CU15" s="589"/>
      <c r="CV15" s="589"/>
      <c r="CW15" s="589"/>
      <c r="CX15" s="589"/>
      <c r="CY15" s="590"/>
      <c r="CZ15" s="641">
        <v>24.6</v>
      </c>
      <c r="DA15" s="641"/>
      <c r="DB15" s="641"/>
      <c r="DC15" s="641"/>
      <c r="DD15" s="594">
        <v>3612069</v>
      </c>
      <c r="DE15" s="589"/>
      <c r="DF15" s="589"/>
      <c r="DG15" s="589"/>
      <c r="DH15" s="589"/>
      <c r="DI15" s="589"/>
      <c r="DJ15" s="589"/>
      <c r="DK15" s="589"/>
      <c r="DL15" s="589"/>
      <c r="DM15" s="589"/>
      <c r="DN15" s="589"/>
      <c r="DO15" s="589"/>
      <c r="DP15" s="590"/>
      <c r="DQ15" s="594">
        <v>2314229</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375864</v>
      </c>
      <c r="S16" s="589"/>
      <c r="T16" s="589"/>
      <c r="U16" s="589"/>
      <c r="V16" s="589"/>
      <c r="W16" s="589"/>
      <c r="X16" s="589"/>
      <c r="Y16" s="590"/>
      <c r="Z16" s="641">
        <v>1.7</v>
      </c>
      <c r="AA16" s="641"/>
      <c r="AB16" s="641"/>
      <c r="AC16" s="641"/>
      <c r="AD16" s="642" t="s">
        <v>112</v>
      </c>
      <c r="AE16" s="642"/>
      <c r="AF16" s="642"/>
      <c r="AG16" s="642"/>
      <c r="AH16" s="642"/>
      <c r="AI16" s="642"/>
      <c r="AJ16" s="642"/>
      <c r="AK16" s="642"/>
      <c r="AL16" s="611" t="s">
        <v>112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136814</v>
      </c>
      <c r="CS16" s="589"/>
      <c r="CT16" s="589"/>
      <c r="CU16" s="589"/>
      <c r="CV16" s="589"/>
      <c r="CW16" s="589"/>
      <c r="CX16" s="589"/>
      <c r="CY16" s="590"/>
      <c r="CZ16" s="641">
        <v>0.6</v>
      </c>
      <c r="DA16" s="641"/>
      <c r="DB16" s="641"/>
      <c r="DC16" s="641"/>
      <c r="DD16" s="594" t="s">
        <v>112</v>
      </c>
      <c r="DE16" s="589"/>
      <c r="DF16" s="589"/>
      <c r="DG16" s="589"/>
      <c r="DH16" s="589"/>
      <c r="DI16" s="589"/>
      <c r="DJ16" s="589"/>
      <c r="DK16" s="589"/>
      <c r="DL16" s="589"/>
      <c r="DM16" s="589"/>
      <c r="DN16" s="589"/>
      <c r="DO16" s="589"/>
      <c r="DP16" s="590"/>
      <c r="DQ16" s="594">
        <v>76231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t="s">
        <v>112</v>
      </c>
      <c r="S17" s="589"/>
      <c r="T17" s="589"/>
      <c r="U17" s="589"/>
      <c r="V17" s="589"/>
      <c r="W17" s="589"/>
      <c r="X17" s="589"/>
      <c r="Y17" s="590"/>
      <c r="Z17" s="641" t="s">
        <v>112</v>
      </c>
      <c r="AA17" s="641"/>
      <c r="AB17" s="641"/>
      <c r="AC17" s="641"/>
      <c r="AD17" s="642" t="s">
        <v>112</v>
      </c>
      <c r="AE17" s="642"/>
      <c r="AF17" s="642"/>
      <c r="AG17" s="642"/>
      <c r="AH17" s="642"/>
      <c r="AI17" s="642"/>
      <c r="AJ17" s="642"/>
      <c r="AK17" s="642"/>
      <c r="AL17" s="611" t="s">
        <v>112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793741</v>
      </c>
      <c r="CS17" s="589"/>
      <c r="CT17" s="589"/>
      <c r="CU17" s="589"/>
      <c r="CV17" s="589"/>
      <c r="CW17" s="589"/>
      <c r="CX17" s="589"/>
      <c r="CY17" s="590"/>
      <c r="CZ17" s="641">
        <v>3.7</v>
      </c>
      <c r="DA17" s="641"/>
      <c r="DB17" s="641"/>
      <c r="DC17" s="641"/>
      <c r="DD17" s="594" t="s">
        <v>112</v>
      </c>
      <c r="DE17" s="589"/>
      <c r="DF17" s="589"/>
      <c r="DG17" s="589"/>
      <c r="DH17" s="589"/>
      <c r="DI17" s="589"/>
      <c r="DJ17" s="589"/>
      <c r="DK17" s="589"/>
      <c r="DL17" s="589"/>
      <c r="DM17" s="589"/>
      <c r="DN17" s="589"/>
      <c r="DO17" s="589"/>
      <c r="DP17" s="590"/>
      <c r="DQ17" s="594">
        <v>793116</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16024</v>
      </c>
      <c r="S18" s="589"/>
      <c r="T18" s="589"/>
      <c r="U18" s="589"/>
      <c r="V18" s="589"/>
      <c r="W18" s="589"/>
      <c r="X18" s="589"/>
      <c r="Y18" s="590"/>
      <c r="Z18" s="641">
        <v>0.1</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359840</v>
      </c>
      <c r="S19" s="589"/>
      <c r="T19" s="589"/>
      <c r="U19" s="589"/>
      <c r="V19" s="589"/>
      <c r="W19" s="589"/>
      <c r="X19" s="589"/>
      <c r="Y19" s="590"/>
      <c r="Z19" s="641">
        <v>1.6</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644023</v>
      </c>
      <c r="BH19" s="589"/>
      <c r="BI19" s="589"/>
      <c r="BJ19" s="589"/>
      <c r="BK19" s="589"/>
      <c r="BL19" s="589"/>
      <c r="BM19" s="589"/>
      <c r="BN19" s="590"/>
      <c r="BO19" s="641">
        <v>5</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14025644</v>
      </c>
      <c r="S20" s="589"/>
      <c r="T20" s="589"/>
      <c r="U20" s="589"/>
      <c r="V20" s="589"/>
      <c r="W20" s="589"/>
      <c r="X20" s="589"/>
      <c r="Y20" s="590"/>
      <c r="Z20" s="641">
        <v>63.3</v>
      </c>
      <c r="AA20" s="641"/>
      <c r="AB20" s="641"/>
      <c r="AC20" s="641"/>
      <c r="AD20" s="642">
        <v>13005757</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644023</v>
      </c>
      <c r="BH20" s="589"/>
      <c r="BI20" s="589"/>
      <c r="BJ20" s="589"/>
      <c r="BK20" s="589"/>
      <c r="BL20" s="589"/>
      <c r="BM20" s="589"/>
      <c r="BN20" s="590"/>
      <c r="BO20" s="641">
        <v>5</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21201039</v>
      </c>
      <c r="CS20" s="589"/>
      <c r="CT20" s="589"/>
      <c r="CU20" s="589"/>
      <c r="CV20" s="589"/>
      <c r="CW20" s="589"/>
      <c r="CX20" s="589"/>
      <c r="CY20" s="590"/>
      <c r="CZ20" s="641">
        <v>100</v>
      </c>
      <c r="DA20" s="641"/>
      <c r="DB20" s="641"/>
      <c r="DC20" s="641"/>
      <c r="DD20" s="594">
        <v>6020958</v>
      </c>
      <c r="DE20" s="589"/>
      <c r="DF20" s="589"/>
      <c r="DG20" s="589"/>
      <c r="DH20" s="589"/>
      <c r="DI20" s="589"/>
      <c r="DJ20" s="589"/>
      <c r="DK20" s="589"/>
      <c r="DL20" s="589"/>
      <c r="DM20" s="589"/>
      <c r="DN20" s="589"/>
      <c r="DO20" s="589"/>
      <c r="DP20" s="590"/>
      <c r="DQ20" s="594">
        <v>15075421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5745</v>
      </c>
      <c r="S21" s="589"/>
      <c r="T21" s="589"/>
      <c r="U21" s="589"/>
      <c r="V21" s="589"/>
      <c r="W21" s="589"/>
      <c r="X21" s="589"/>
      <c r="Y21" s="590"/>
      <c r="Z21" s="641">
        <v>0</v>
      </c>
      <c r="AA21" s="641"/>
      <c r="AB21" s="641"/>
      <c r="AC21" s="641"/>
      <c r="AD21" s="642">
        <v>5745</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116420</v>
      </c>
      <c r="S22" s="589"/>
      <c r="T22" s="589"/>
      <c r="U22" s="589"/>
      <c r="V22" s="589"/>
      <c r="W22" s="589"/>
      <c r="X22" s="589"/>
      <c r="Y22" s="590"/>
      <c r="Z22" s="641">
        <v>0.5</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156434</v>
      </c>
      <c r="S23" s="589"/>
      <c r="T23" s="589"/>
      <c r="U23" s="589"/>
      <c r="V23" s="589"/>
      <c r="W23" s="589"/>
      <c r="X23" s="589"/>
      <c r="Y23" s="590"/>
      <c r="Z23" s="641">
        <v>0.7</v>
      </c>
      <c r="AA23" s="641"/>
      <c r="AB23" s="641"/>
      <c r="AC23" s="641"/>
      <c r="AD23" s="642">
        <v>32408</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644023</v>
      </c>
      <c r="BH23" s="589"/>
      <c r="BI23" s="589"/>
      <c r="BJ23" s="589"/>
      <c r="BK23" s="589"/>
      <c r="BL23" s="589"/>
      <c r="BM23" s="589"/>
      <c r="BN23" s="590"/>
      <c r="BO23" s="641">
        <v>5</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59010</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6351621</v>
      </c>
      <c r="CS24" s="639"/>
      <c r="CT24" s="639"/>
      <c r="CU24" s="639"/>
      <c r="CV24" s="639"/>
      <c r="CW24" s="639"/>
      <c r="CX24" s="639"/>
      <c r="CY24" s="686"/>
      <c r="CZ24" s="690">
        <v>30</v>
      </c>
      <c r="DA24" s="691"/>
      <c r="DB24" s="691"/>
      <c r="DC24" s="692"/>
      <c r="DD24" s="685">
        <v>4738329</v>
      </c>
      <c r="DE24" s="639"/>
      <c r="DF24" s="639"/>
      <c r="DG24" s="639"/>
      <c r="DH24" s="639"/>
      <c r="DI24" s="639"/>
      <c r="DJ24" s="639"/>
      <c r="DK24" s="686"/>
      <c r="DL24" s="685">
        <v>4716885</v>
      </c>
      <c r="DM24" s="639"/>
      <c r="DN24" s="639"/>
      <c r="DO24" s="639"/>
      <c r="DP24" s="639"/>
      <c r="DQ24" s="639"/>
      <c r="DR24" s="639"/>
      <c r="DS24" s="639"/>
      <c r="DT24" s="639"/>
      <c r="DU24" s="639"/>
      <c r="DV24" s="686"/>
      <c r="DW24" s="687">
        <v>36.200000000000003</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2378810</v>
      </c>
      <c r="S25" s="589"/>
      <c r="T25" s="589"/>
      <c r="U25" s="589"/>
      <c r="V25" s="589"/>
      <c r="W25" s="589"/>
      <c r="X25" s="589"/>
      <c r="Y25" s="590"/>
      <c r="Z25" s="641">
        <v>10.7</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3128667</v>
      </c>
      <c r="CS25" s="607"/>
      <c r="CT25" s="607"/>
      <c r="CU25" s="607"/>
      <c r="CV25" s="607"/>
      <c r="CW25" s="607"/>
      <c r="CX25" s="607"/>
      <c r="CY25" s="608"/>
      <c r="CZ25" s="591">
        <v>14.8</v>
      </c>
      <c r="DA25" s="609"/>
      <c r="DB25" s="609"/>
      <c r="DC25" s="610"/>
      <c r="DD25" s="594">
        <v>2980942</v>
      </c>
      <c r="DE25" s="607"/>
      <c r="DF25" s="607"/>
      <c r="DG25" s="607"/>
      <c r="DH25" s="607"/>
      <c r="DI25" s="607"/>
      <c r="DJ25" s="607"/>
      <c r="DK25" s="608"/>
      <c r="DL25" s="594">
        <v>2960433</v>
      </c>
      <c r="DM25" s="607"/>
      <c r="DN25" s="607"/>
      <c r="DO25" s="607"/>
      <c r="DP25" s="607"/>
      <c r="DQ25" s="607"/>
      <c r="DR25" s="607"/>
      <c r="DS25" s="607"/>
      <c r="DT25" s="607"/>
      <c r="DU25" s="607"/>
      <c r="DV25" s="608"/>
      <c r="DW25" s="611">
        <v>22.7</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1869578</v>
      </c>
      <c r="CS26" s="589"/>
      <c r="CT26" s="589"/>
      <c r="CU26" s="589"/>
      <c r="CV26" s="589"/>
      <c r="CW26" s="589"/>
      <c r="CX26" s="589"/>
      <c r="CY26" s="590"/>
      <c r="CZ26" s="591">
        <v>8.8000000000000007</v>
      </c>
      <c r="DA26" s="609"/>
      <c r="DB26" s="609"/>
      <c r="DC26" s="610"/>
      <c r="DD26" s="594">
        <v>1733769</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773362</v>
      </c>
      <c r="S27" s="589"/>
      <c r="T27" s="589"/>
      <c r="U27" s="589"/>
      <c r="V27" s="589"/>
      <c r="W27" s="589"/>
      <c r="X27" s="589"/>
      <c r="Y27" s="590"/>
      <c r="Z27" s="641">
        <v>3.5</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12942415</v>
      </c>
      <c r="BH27" s="589"/>
      <c r="BI27" s="589"/>
      <c r="BJ27" s="589"/>
      <c r="BK27" s="589"/>
      <c r="BL27" s="589"/>
      <c r="BM27" s="589"/>
      <c r="BN27" s="590"/>
      <c r="BO27" s="641">
        <v>100</v>
      </c>
      <c r="BP27" s="641"/>
      <c r="BQ27" s="641"/>
      <c r="BR27" s="641"/>
      <c r="BS27" s="594">
        <v>60809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2429213</v>
      </c>
      <c r="CS27" s="607"/>
      <c r="CT27" s="607"/>
      <c r="CU27" s="607"/>
      <c r="CV27" s="607"/>
      <c r="CW27" s="607"/>
      <c r="CX27" s="607"/>
      <c r="CY27" s="608"/>
      <c r="CZ27" s="591">
        <v>11.5</v>
      </c>
      <c r="DA27" s="609"/>
      <c r="DB27" s="609"/>
      <c r="DC27" s="610"/>
      <c r="DD27" s="594">
        <v>964271</v>
      </c>
      <c r="DE27" s="607"/>
      <c r="DF27" s="607"/>
      <c r="DG27" s="607"/>
      <c r="DH27" s="607"/>
      <c r="DI27" s="607"/>
      <c r="DJ27" s="607"/>
      <c r="DK27" s="608"/>
      <c r="DL27" s="594">
        <v>963336</v>
      </c>
      <c r="DM27" s="607"/>
      <c r="DN27" s="607"/>
      <c r="DO27" s="607"/>
      <c r="DP27" s="607"/>
      <c r="DQ27" s="607"/>
      <c r="DR27" s="607"/>
      <c r="DS27" s="607"/>
      <c r="DT27" s="607"/>
      <c r="DU27" s="607"/>
      <c r="DV27" s="608"/>
      <c r="DW27" s="611">
        <v>7.4</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8627</v>
      </c>
      <c r="S28" s="589"/>
      <c r="T28" s="589"/>
      <c r="U28" s="589"/>
      <c r="V28" s="589"/>
      <c r="W28" s="589"/>
      <c r="X28" s="589"/>
      <c r="Y28" s="590"/>
      <c r="Z28" s="641">
        <v>0</v>
      </c>
      <c r="AA28" s="641"/>
      <c r="AB28" s="641"/>
      <c r="AC28" s="641"/>
      <c r="AD28" s="642">
        <v>1269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793741</v>
      </c>
      <c r="CS28" s="589"/>
      <c r="CT28" s="589"/>
      <c r="CU28" s="589"/>
      <c r="CV28" s="589"/>
      <c r="CW28" s="589"/>
      <c r="CX28" s="589"/>
      <c r="CY28" s="590"/>
      <c r="CZ28" s="591">
        <v>3.7</v>
      </c>
      <c r="DA28" s="609"/>
      <c r="DB28" s="609"/>
      <c r="DC28" s="610"/>
      <c r="DD28" s="594">
        <v>793116</v>
      </c>
      <c r="DE28" s="589"/>
      <c r="DF28" s="589"/>
      <c r="DG28" s="589"/>
      <c r="DH28" s="589"/>
      <c r="DI28" s="589"/>
      <c r="DJ28" s="589"/>
      <c r="DK28" s="590"/>
      <c r="DL28" s="594">
        <v>793116</v>
      </c>
      <c r="DM28" s="589"/>
      <c r="DN28" s="589"/>
      <c r="DO28" s="589"/>
      <c r="DP28" s="589"/>
      <c r="DQ28" s="589"/>
      <c r="DR28" s="589"/>
      <c r="DS28" s="589"/>
      <c r="DT28" s="589"/>
      <c r="DU28" s="589"/>
      <c r="DV28" s="590"/>
      <c r="DW28" s="611">
        <v>6.1</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620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793741</v>
      </c>
      <c r="CS29" s="607"/>
      <c r="CT29" s="607"/>
      <c r="CU29" s="607"/>
      <c r="CV29" s="607"/>
      <c r="CW29" s="607"/>
      <c r="CX29" s="607"/>
      <c r="CY29" s="608"/>
      <c r="CZ29" s="591">
        <v>3.7</v>
      </c>
      <c r="DA29" s="609"/>
      <c r="DB29" s="609"/>
      <c r="DC29" s="610"/>
      <c r="DD29" s="594">
        <v>793116</v>
      </c>
      <c r="DE29" s="607"/>
      <c r="DF29" s="607"/>
      <c r="DG29" s="607"/>
      <c r="DH29" s="607"/>
      <c r="DI29" s="607"/>
      <c r="DJ29" s="607"/>
      <c r="DK29" s="608"/>
      <c r="DL29" s="594">
        <v>793116</v>
      </c>
      <c r="DM29" s="607"/>
      <c r="DN29" s="607"/>
      <c r="DO29" s="607"/>
      <c r="DP29" s="607"/>
      <c r="DQ29" s="607"/>
      <c r="DR29" s="607"/>
      <c r="DS29" s="607"/>
      <c r="DT29" s="607"/>
      <c r="DU29" s="607"/>
      <c r="DV29" s="608"/>
      <c r="DW29" s="611">
        <v>6.1</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4160091</v>
      </c>
      <c r="S30" s="589"/>
      <c r="T30" s="589"/>
      <c r="U30" s="589"/>
      <c r="V30" s="589"/>
      <c r="W30" s="589"/>
      <c r="X30" s="589"/>
      <c r="Y30" s="590"/>
      <c r="Z30" s="641">
        <v>18.8</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99.6</v>
      </c>
      <c r="BH30" s="655"/>
      <c r="BI30" s="655"/>
      <c r="BJ30" s="655"/>
      <c r="BK30" s="655"/>
      <c r="BL30" s="655"/>
      <c r="BM30" s="656">
        <v>98.1</v>
      </c>
      <c r="BN30" s="655"/>
      <c r="BO30" s="655"/>
      <c r="BP30" s="655"/>
      <c r="BQ30" s="657"/>
      <c r="BR30" s="654">
        <v>99.4</v>
      </c>
      <c r="BS30" s="655"/>
      <c r="BT30" s="655"/>
      <c r="BU30" s="655"/>
      <c r="BV30" s="655"/>
      <c r="BW30" s="655"/>
      <c r="BX30" s="656">
        <v>97.6</v>
      </c>
      <c r="BY30" s="655"/>
      <c r="BZ30" s="655"/>
      <c r="CA30" s="655"/>
      <c r="CB30" s="657"/>
      <c r="CD30" s="660"/>
      <c r="CE30" s="661"/>
      <c r="CF30" s="625" t="s">
        <v>292</v>
      </c>
      <c r="CG30" s="622"/>
      <c r="CH30" s="622"/>
      <c r="CI30" s="622"/>
      <c r="CJ30" s="622"/>
      <c r="CK30" s="622"/>
      <c r="CL30" s="622"/>
      <c r="CM30" s="622"/>
      <c r="CN30" s="622"/>
      <c r="CO30" s="622"/>
      <c r="CP30" s="622"/>
      <c r="CQ30" s="623"/>
      <c r="CR30" s="588">
        <v>705437</v>
      </c>
      <c r="CS30" s="589"/>
      <c r="CT30" s="589"/>
      <c r="CU30" s="589"/>
      <c r="CV30" s="589"/>
      <c r="CW30" s="589"/>
      <c r="CX30" s="589"/>
      <c r="CY30" s="590"/>
      <c r="CZ30" s="591">
        <v>3.3</v>
      </c>
      <c r="DA30" s="609"/>
      <c r="DB30" s="609"/>
      <c r="DC30" s="610"/>
      <c r="DD30" s="594">
        <v>704812</v>
      </c>
      <c r="DE30" s="589"/>
      <c r="DF30" s="589"/>
      <c r="DG30" s="589"/>
      <c r="DH30" s="589"/>
      <c r="DI30" s="589"/>
      <c r="DJ30" s="589"/>
      <c r="DK30" s="590"/>
      <c r="DL30" s="594">
        <v>704812</v>
      </c>
      <c r="DM30" s="589"/>
      <c r="DN30" s="589"/>
      <c r="DO30" s="589"/>
      <c r="DP30" s="589"/>
      <c r="DQ30" s="589"/>
      <c r="DR30" s="589"/>
      <c r="DS30" s="589"/>
      <c r="DT30" s="589"/>
      <c r="DU30" s="589"/>
      <c r="DV30" s="590"/>
      <c r="DW30" s="611">
        <v>5.4</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287286</v>
      </c>
      <c r="S31" s="589"/>
      <c r="T31" s="589"/>
      <c r="U31" s="589"/>
      <c r="V31" s="589"/>
      <c r="W31" s="589"/>
      <c r="X31" s="589"/>
      <c r="Y31" s="590"/>
      <c r="Z31" s="641">
        <v>1.3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97.2</v>
      </c>
      <c r="BN31" s="653"/>
      <c r="BO31" s="653"/>
      <c r="BP31" s="653"/>
      <c r="BQ31" s="617"/>
      <c r="BR31" s="652">
        <v>98.8</v>
      </c>
      <c r="BS31" s="607"/>
      <c r="BT31" s="607"/>
      <c r="BU31" s="607"/>
      <c r="BV31" s="607"/>
      <c r="BW31" s="607"/>
      <c r="BX31" s="643">
        <v>96.8</v>
      </c>
      <c r="BY31" s="653"/>
      <c r="BZ31" s="653"/>
      <c r="CA31" s="653"/>
      <c r="CB31" s="617"/>
      <c r="CD31" s="660"/>
      <c r="CE31" s="661"/>
      <c r="CF31" s="625" t="s">
        <v>296</v>
      </c>
      <c r="CG31" s="622"/>
      <c r="CH31" s="622"/>
      <c r="CI31" s="622"/>
      <c r="CJ31" s="622"/>
      <c r="CK31" s="622"/>
      <c r="CL31" s="622"/>
      <c r="CM31" s="622"/>
      <c r="CN31" s="622"/>
      <c r="CO31" s="622"/>
      <c r="CP31" s="622"/>
      <c r="CQ31" s="623"/>
      <c r="CR31" s="588">
        <v>88304</v>
      </c>
      <c r="CS31" s="607"/>
      <c r="CT31" s="607"/>
      <c r="CU31" s="607"/>
      <c r="CV31" s="607"/>
      <c r="CW31" s="607"/>
      <c r="CX31" s="607"/>
      <c r="CY31" s="608"/>
      <c r="CZ31" s="591">
        <v>0.4</v>
      </c>
      <c r="DA31" s="609"/>
      <c r="DB31" s="609"/>
      <c r="DC31" s="610"/>
      <c r="DD31" s="594">
        <v>88304</v>
      </c>
      <c r="DE31" s="607"/>
      <c r="DF31" s="607"/>
      <c r="DG31" s="607"/>
      <c r="DH31" s="607"/>
      <c r="DI31" s="607"/>
      <c r="DJ31" s="607"/>
      <c r="DK31" s="608"/>
      <c r="DL31" s="594">
        <v>88304</v>
      </c>
      <c r="DM31" s="607"/>
      <c r="DN31" s="607"/>
      <c r="DO31" s="607"/>
      <c r="DP31" s="607"/>
      <c r="DQ31" s="607"/>
      <c r="DR31" s="607"/>
      <c r="DS31" s="607"/>
      <c r="DT31" s="607"/>
      <c r="DU31" s="607"/>
      <c r="DV31" s="608"/>
      <c r="DW31" s="611">
        <v>0.7</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174138</v>
      </c>
      <c r="S32" s="589"/>
      <c r="T32" s="589"/>
      <c r="U32" s="589"/>
      <c r="V32" s="589"/>
      <c r="W32" s="589"/>
      <c r="X32" s="589"/>
      <c r="Y32" s="590"/>
      <c r="Z32" s="641">
        <v>0.8</v>
      </c>
      <c r="AA32" s="641"/>
      <c r="AB32" s="641"/>
      <c r="AC32" s="641"/>
      <c r="AD32" s="642">
        <v>1575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99.8</v>
      </c>
      <c r="BH32" s="573"/>
      <c r="BI32" s="573"/>
      <c r="BJ32" s="573"/>
      <c r="BK32" s="573"/>
      <c r="BL32" s="573"/>
      <c r="BM32" s="636">
        <v>98.5</v>
      </c>
      <c r="BN32" s="573"/>
      <c r="BO32" s="573"/>
      <c r="BP32" s="573"/>
      <c r="BQ32" s="630"/>
      <c r="BR32" s="651">
        <v>99.7</v>
      </c>
      <c r="BS32" s="573"/>
      <c r="BT32" s="573"/>
      <c r="BU32" s="573"/>
      <c r="BV32" s="573"/>
      <c r="BW32" s="573"/>
      <c r="BX32" s="636">
        <v>98</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1700</v>
      </c>
      <c r="S33" s="589"/>
      <c r="T33" s="589"/>
      <c r="U33" s="589"/>
      <c r="V33" s="589"/>
      <c r="W33" s="589"/>
      <c r="X33" s="589"/>
      <c r="Y33" s="590"/>
      <c r="Z33" s="641">
        <v>0</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8691646</v>
      </c>
      <c r="CS33" s="607"/>
      <c r="CT33" s="607"/>
      <c r="CU33" s="607"/>
      <c r="CV33" s="607"/>
      <c r="CW33" s="607"/>
      <c r="CX33" s="607"/>
      <c r="CY33" s="608"/>
      <c r="CZ33" s="591">
        <v>41</v>
      </c>
      <c r="DA33" s="609"/>
      <c r="DB33" s="609"/>
      <c r="DC33" s="610"/>
      <c r="DD33" s="594">
        <v>8152434</v>
      </c>
      <c r="DE33" s="607"/>
      <c r="DF33" s="607"/>
      <c r="DG33" s="607"/>
      <c r="DH33" s="607"/>
      <c r="DI33" s="607"/>
      <c r="DJ33" s="607"/>
      <c r="DK33" s="608"/>
      <c r="DL33" s="594">
        <v>5180964</v>
      </c>
      <c r="DM33" s="607"/>
      <c r="DN33" s="607"/>
      <c r="DO33" s="607"/>
      <c r="DP33" s="607"/>
      <c r="DQ33" s="607"/>
      <c r="DR33" s="607"/>
      <c r="DS33" s="607"/>
      <c r="DT33" s="607"/>
      <c r="DU33" s="607"/>
      <c r="DV33" s="608"/>
      <c r="DW33" s="611">
        <v>39.700000000000003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2982154</v>
      </c>
      <c r="CS34" s="589"/>
      <c r="CT34" s="589"/>
      <c r="CU34" s="589"/>
      <c r="CV34" s="589"/>
      <c r="CW34" s="589"/>
      <c r="CX34" s="589"/>
      <c r="CY34" s="590"/>
      <c r="CZ34" s="591">
        <v>14.1</v>
      </c>
      <c r="DA34" s="609"/>
      <c r="DB34" s="609"/>
      <c r="DC34" s="610"/>
      <c r="DD34" s="594">
        <v>2713148</v>
      </c>
      <c r="DE34" s="589"/>
      <c r="DF34" s="589"/>
      <c r="DG34" s="589"/>
      <c r="DH34" s="589"/>
      <c r="DI34" s="589"/>
      <c r="DJ34" s="589"/>
      <c r="DK34" s="590"/>
      <c r="DL34" s="594">
        <v>2578379</v>
      </c>
      <c r="DM34" s="589"/>
      <c r="DN34" s="589"/>
      <c r="DO34" s="589"/>
      <c r="DP34" s="589"/>
      <c r="DQ34" s="589"/>
      <c r="DR34" s="589"/>
      <c r="DS34" s="589"/>
      <c r="DT34" s="589"/>
      <c r="DU34" s="589"/>
      <c r="DV34" s="590"/>
      <c r="DW34" s="611">
        <v>19.8</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3229453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252049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135302</v>
      </c>
      <c r="CS35" s="607"/>
      <c r="CT35" s="607"/>
      <c r="CU35" s="607"/>
      <c r="CV35" s="607"/>
      <c r="CW35" s="607"/>
      <c r="CX35" s="607"/>
      <c r="CY35" s="608"/>
      <c r="CZ35" s="591">
        <v>0.6</v>
      </c>
      <c r="DA35" s="609"/>
      <c r="DB35" s="609"/>
      <c r="DC35" s="610"/>
      <c r="DD35" s="594">
        <v>124042</v>
      </c>
      <c r="DE35" s="607"/>
      <c r="DF35" s="607"/>
      <c r="DG35" s="607"/>
      <c r="DH35" s="607"/>
      <c r="DI35" s="607"/>
      <c r="DJ35" s="607"/>
      <c r="DK35" s="608"/>
      <c r="DL35" s="594">
        <v>124042</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22147887</v>
      </c>
      <c r="S36" s="629"/>
      <c r="T36" s="629"/>
      <c r="U36" s="629"/>
      <c r="V36" s="629"/>
      <c r="W36" s="629"/>
      <c r="X36" s="629"/>
      <c r="Y36" s="632"/>
      <c r="Z36" s="633">
        <v>100</v>
      </c>
      <c r="AA36" s="633"/>
      <c r="AB36" s="633"/>
      <c r="AC36" s="633"/>
      <c r="AD36" s="634">
        <v>13046754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888818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100034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2039483</v>
      </c>
      <c r="CS36" s="589"/>
      <c r="CT36" s="589"/>
      <c r="CU36" s="589"/>
      <c r="CV36" s="589"/>
      <c r="CW36" s="589"/>
      <c r="CX36" s="589"/>
      <c r="CY36" s="590"/>
      <c r="CZ36" s="591">
        <v>9.6</v>
      </c>
      <c r="DA36" s="609"/>
      <c r="DB36" s="609"/>
      <c r="DC36" s="610"/>
      <c r="DD36" s="594">
        <v>1927252</v>
      </c>
      <c r="DE36" s="589"/>
      <c r="DF36" s="589"/>
      <c r="DG36" s="589"/>
      <c r="DH36" s="589"/>
      <c r="DI36" s="589"/>
      <c r="DJ36" s="589"/>
      <c r="DK36" s="590"/>
      <c r="DL36" s="594">
        <v>1468086</v>
      </c>
      <c r="DM36" s="589"/>
      <c r="DN36" s="589"/>
      <c r="DO36" s="589"/>
      <c r="DP36" s="589"/>
      <c r="DQ36" s="589"/>
      <c r="DR36" s="589"/>
      <c r="DS36" s="589"/>
      <c r="DT36" s="589"/>
      <c r="DU36" s="589"/>
      <c r="DV36" s="590"/>
      <c r="DW36" s="611">
        <v>11.3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631588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4898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680543</v>
      </c>
      <c r="CS37" s="607"/>
      <c r="CT37" s="607"/>
      <c r="CU37" s="607"/>
      <c r="CV37" s="607"/>
      <c r="CW37" s="607"/>
      <c r="CX37" s="607"/>
      <c r="CY37" s="608"/>
      <c r="CZ37" s="591">
        <v>3.2</v>
      </c>
      <c r="DA37" s="609"/>
      <c r="DB37" s="609"/>
      <c r="DC37" s="610"/>
      <c r="DD37" s="594">
        <v>680543</v>
      </c>
      <c r="DE37" s="607"/>
      <c r="DF37" s="607"/>
      <c r="DG37" s="607"/>
      <c r="DH37" s="607"/>
      <c r="DI37" s="607"/>
      <c r="DJ37" s="607"/>
      <c r="DK37" s="608"/>
      <c r="DL37" s="594">
        <v>669683</v>
      </c>
      <c r="DM37" s="607"/>
      <c r="DN37" s="607"/>
      <c r="DO37" s="607"/>
      <c r="DP37" s="607"/>
      <c r="DQ37" s="607"/>
      <c r="DR37" s="607"/>
      <c r="DS37" s="607"/>
      <c r="DT37" s="607"/>
      <c r="DU37" s="607"/>
      <c r="DV37" s="608"/>
      <c r="DW37" s="611">
        <v>5.0999999999999996</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398979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8377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2652719</v>
      </c>
      <c r="CS38" s="589"/>
      <c r="CT38" s="589"/>
      <c r="CU38" s="589"/>
      <c r="CV38" s="589"/>
      <c r="CW38" s="589"/>
      <c r="CX38" s="589"/>
      <c r="CY38" s="590"/>
      <c r="CZ38" s="591">
        <v>12.5</v>
      </c>
      <c r="DA38" s="609"/>
      <c r="DB38" s="609"/>
      <c r="DC38" s="610"/>
      <c r="DD38" s="594">
        <v>2544047</v>
      </c>
      <c r="DE38" s="589"/>
      <c r="DF38" s="589"/>
      <c r="DG38" s="589"/>
      <c r="DH38" s="589"/>
      <c r="DI38" s="589"/>
      <c r="DJ38" s="589"/>
      <c r="DK38" s="590"/>
      <c r="DL38" s="594">
        <v>970200</v>
      </c>
      <c r="DM38" s="589"/>
      <c r="DN38" s="589"/>
      <c r="DO38" s="589"/>
      <c r="DP38" s="589"/>
      <c r="DQ38" s="589"/>
      <c r="DR38" s="589"/>
      <c r="DS38" s="589"/>
      <c r="DT38" s="589"/>
      <c r="DU38" s="589"/>
      <c r="DV38" s="590"/>
      <c r="DW38" s="611">
        <v>7.4</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164450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699228</v>
      </c>
      <c r="CS39" s="607"/>
      <c r="CT39" s="607"/>
      <c r="CU39" s="607"/>
      <c r="CV39" s="607"/>
      <c r="CW39" s="607"/>
      <c r="CX39" s="607"/>
      <c r="CY39" s="608"/>
      <c r="CZ39" s="591">
        <v>3.3</v>
      </c>
      <c r="DA39" s="609"/>
      <c r="DB39" s="609"/>
      <c r="DC39" s="610"/>
      <c r="DD39" s="594">
        <v>693885</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286000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182760</v>
      </c>
      <c r="CS40" s="589"/>
      <c r="CT40" s="589"/>
      <c r="CU40" s="589"/>
      <c r="CV40" s="589"/>
      <c r="CW40" s="589"/>
      <c r="CX40" s="589"/>
      <c r="CY40" s="590"/>
      <c r="CZ40" s="591">
        <v>0.9</v>
      </c>
      <c r="DA40" s="609"/>
      <c r="DB40" s="609"/>
      <c r="DC40" s="610"/>
      <c r="DD40" s="594">
        <v>150060</v>
      </c>
      <c r="DE40" s="589"/>
      <c r="DF40" s="589"/>
      <c r="DG40" s="589"/>
      <c r="DH40" s="589"/>
      <c r="DI40" s="589"/>
      <c r="DJ40" s="589"/>
      <c r="DK40" s="590"/>
      <c r="DL40" s="594">
        <v>40257</v>
      </c>
      <c r="DM40" s="589"/>
      <c r="DN40" s="589"/>
      <c r="DO40" s="589"/>
      <c r="DP40" s="589"/>
      <c r="DQ40" s="589"/>
      <c r="DR40" s="589"/>
      <c r="DS40" s="589"/>
      <c r="DT40" s="589"/>
      <c r="DU40" s="589"/>
      <c r="DV40" s="590"/>
      <c r="DW40" s="611">
        <v>0.3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859618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6157772</v>
      </c>
      <c r="CS42" s="589"/>
      <c r="CT42" s="589"/>
      <c r="CU42" s="589"/>
      <c r="CV42" s="589"/>
      <c r="CW42" s="589"/>
      <c r="CX42" s="589"/>
      <c r="CY42" s="590"/>
      <c r="CZ42" s="591">
        <v>29</v>
      </c>
      <c r="DA42" s="592"/>
      <c r="DB42" s="592"/>
      <c r="DC42" s="593"/>
      <c r="DD42" s="594">
        <v>2184658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95584</v>
      </c>
      <c r="CS43" s="607"/>
      <c r="CT43" s="607"/>
      <c r="CU43" s="607"/>
      <c r="CV43" s="607"/>
      <c r="CW43" s="607"/>
      <c r="CX43" s="607"/>
      <c r="CY43" s="608"/>
      <c r="CZ43" s="591">
        <v>0.5</v>
      </c>
      <c r="DA43" s="609"/>
      <c r="DB43" s="609"/>
      <c r="DC43" s="610"/>
      <c r="DD43" s="594">
        <v>95584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6020958</v>
      </c>
      <c r="CS44" s="589"/>
      <c r="CT44" s="589"/>
      <c r="CU44" s="589"/>
      <c r="CV44" s="589"/>
      <c r="CW44" s="589"/>
      <c r="CX44" s="589"/>
      <c r="CY44" s="590"/>
      <c r="CZ44" s="591">
        <v>28.4</v>
      </c>
      <c r="DA44" s="592"/>
      <c r="DB44" s="592"/>
      <c r="DC44" s="593"/>
      <c r="DD44" s="594">
        <v>2108427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797166</v>
      </c>
      <c r="CS45" s="607"/>
      <c r="CT45" s="607"/>
      <c r="CU45" s="607"/>
      <c r="CV45" s="607"/>
      <c r="CW45" s="607"/>
      <c r="CX45" s="607"/>
      <c r="CY45" s="608"/>
      <c r="CZ45" s="591">
        <v>3.8</v>
      </c>
      <c r="DA45" s="609"/>
      <c r="DB45" s="609"/>
      <c r="DC45" s="610"/>
      <c r="DD45" s="594">
        <v>196852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5183798</v>
      </c>
      <c r="CS46" s="589"/>
      <c r="CT46" s="589"/>
      <c r="CU46" s="589"/>
      <c r="CV46" s="589"/>
      <c r="CW46" s="589"/>
      <c r="CX46" s="589"/>
      <c r="CY46" s="590"/>
      <c r="CZ46" s="591">
        <v>24.5</v>
      </c>
      <c r="DA46" s="592"/>
      <c r="DB46" s="592"/>
      <c r="DC46" s="593"/>
      <c r="DD46" s="594">
        <v>1871581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136814</v>
      </c>
      <c r="CS47" s="607"/>
      <c r="CT47" s="607"/>
      <c r="CU47" s="607"/>
      <c r="CV47" s="607"/>
      <c r="CW47" s="607"/>
      <c r="CX47" s="607"/>
      <c r="CY47" s="608"/>
      <c r="CZ47" s="591">
        <v>0.6</v>
      </c>
      <c r="DA47" s="609"/>
      <c r="DB47" s="609"/>
      <c r="DC47" s="610"/>
      <c r="DD47" s="594">
        <v>76231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21201039</v>
      </c>
      <c r="CS49" s="573"/>
      <c r="CT49" s="573"/>
      <c r="CU49" s="573"/>
      <c r="CV49" s="573"/>
      <c r="CW49" s="573"/>
      <c r="CX49" s="573"/>
      <c r="CY49" s="574"/>
      <c r="CZ49" s="575">
        <v>100</v>
      </c>
      <c r="DA49" s="576"/>
      <c r="DB49" s="576"/>
      <c r="DC49" s="577"/>
      <c r="DD49" s="578">
        <v>15075421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1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22096</v>
      </c>
      <c r="R7" s="1101"/>
      <c r="S7" s="1101"/>
      <c r="T7" s="1101"/>
      <c r="U7" s="1101"/>
      <c r="V7" s="1101">
        <v>21202</v>
      </c>
      <c r="W7" s="1101"/>
      <c r="X7" s="1101"/>
      <c r="Y7" s="1101"/>
      <c r="Z7" s="1101"/>
      <c r="AA7" s="1101">
        <v>894</v>
      </c>
      <c r="AB7" s="1101"/>
      <c r="AC7" s="1101"/>
      <c r="AD7" s="1101"/>
      <c r="AE7" s="1102"/>
      <c r="AF7" s="1103">
        <v>477</v>
      </c>
      <c r="AG7" s="1104"/>
      <c r="AH7" s="1104"/>
      <c r="AI7" s="1104"/>
      <c r="AJ7" s="1105"/>
      <c r="AK7" s="1087">
        <v>4160</v>
      </c>
      <c r="AL7" s="1088"/>
      <c r="AM7" s="1088"/>
      <c r="AN7" s="1088"/>
      <c r="AO7" s="1088"/>
      <c r="AP7" s="1088">
        <v>4824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0</v>
      </c>
      <c r="CI7" s="1085"/>
      <c r="CJ7" s="1085"/>
      <c r="CK7" s="1085"/>
      <c r="CL7" s="1086"/>
      <c r="CM7" s="1084">
        <v>107</v>
      </c>
      <c r="CN7" s="1085"/>
      <c r="CO7" s="1085"/>
      <c r="CP7" s="1085"/>
      <c r="CQ7" s="1086"/>
      <c r="CR7" s="1084">
        <v>100</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1</v>
      </c>
      <c r="R8" s="1040"/>
      <c r="S8" s="1040"/>
      <c r="T8" s="1040"/>
      <c r="U8" s="1040"/>
      <c r="V8" s="1040">
        <v>0</v>
      </c>
      <c r="W8" s="1040"/>
      <c r="X8" s="1040"/>
      <c r="Y8" s="1040"/>
      <c r="Z8" s="1040"/>
      <c r="AA8" s="1040">
        <v>1</v>
      </c>
      <c r="AB8" s="1040"/>
      <c r="AC8" s="1040"/>
      <c r="AD8" s="1040"/>
      <c r="AE8" s="1041"/>
      <c r="AF8" s="1015">
        <v>1</v>
      </c>
      <c r="AG8" s="1016"/>
      <c r="AH8" s="1016"/>
      <c r="AI8" s="1016"/>
      <c r="AJ8" s="1017"/>
      <c r="AK8" s="1082" t="s">
        <v>538</v>
      </c>
      <c r="AL8" s="1083"/>
      <c r="AM8" s="1083"/>
      <c r="AN8" s="1083"/>
      <c r="AO8" s="1083"/>
      <c r="AP8" s="1083" t="s">
        <v>538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22097</v>
      </c>
      <c r="R23" s="1065"/>
      <c r="S23" s="1065"/>
      <c r="T23" s="1065"/>
      <c r="U23" s="1065"/>
      <c r="V23" s="1065">
        <v>21202</v>
      </c>
      <c r="W23" s="1065"/>
      <c r="X23" s="1065"/>
      <c r="Y23" s="1065"/>
      <c r="Z23" s="1065"/>
      <c r="AA23" s="1065">
        <v>895</v>
      </c>
      <c r="AB23" s="1065"/>
      <c r="AC23" s="1065"/>
      <c r="AD23" s="1065"/>
      <c r="AE23" s="1066"/>
      <c r="AF23" s="1067">
        <v>478</v>
      </c>
      <c r="AG23" s="1065"/>
      <c r="AH23" s="1065"/>
      <c r="AI23" s="1065"/>
      <c r="AJ23" s="1068"/>
      <c r="AK23" s="1069"/>
      <c r="AL23" s="1070"/>
      <c r="AM23" s="1070"/>
      <c r="AN23" s="1070"/>
      <c r="AO23" s="1070"/>
      <c r="AP23" s="1065">
        <v>4824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3625</v>
      </c>
      <c r="R28" s="1050"/>
      <c r="S28" s="1050"/>
      <c r="T28" s="1050"/>
      <c r="U28" s="1050"/>
      <c r="V28" s="1050">
        <v>3373</v>
      </c>
      <c r="W28" s="1050"/>
      <c r="X28" s="1050"/>
      <c r="Y28" s="1050"/>
      <c r="Z28" s="1050"/>
      <c r="AA28" s="1050">
        <v>252</v>
      </c>
      <c r="AB28" s="1050"/>
      <c r="AC28" s="1050"/>
      <c r="AD28" s="1050"/>
      <c r="AE28" s="1051"/>
      <c r="AF28" s="1052">
        <v>252</v>
      </c>
      <c r="AG28" s="1050"/>
      <c r="AH28" s="1050"/>
      <c r="AI28" s="1050"/>
      <c r="AJ28" s="1053"/>
      <c r="AK28" s="1054">
        <v>286</v>
      </c>
      <c r="AL28" s="1042"/>
      <c r="AM28" s="1042"/>
      <c r="AN28" s="1042"/>
      <c r="AO28" s="1042"/>
      <c r="AP28" s="1042" t="s">
        <v>538</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2619</v>
      </c>
      <c r="R29" s="1040"/>
      <c r="S29" s="1040"/>
      <c r="T29" s="1040"/>
      <c r="U29" s="1040"/>
      <c r="V29" s="1040">
        <v>2369</v>
      </c>
      <c r="W29" s="1040"/>
      <c r="X29" s="1040"/>
      <c r="Y29" s="1040"/>
      <c r="Z29" s="1040"/>
      <c r="AA29" s="1040">
        <v>251</v>
      </c>
      <c r="AB29" s="1040"/>
      <c r="AC29" s="1040"/>
      <c r="AD29" s="1040"/>
      <c r="AE29" s="1041"/>
      <c r="AF29" s="1015">
        <v>251</v>
      </c>
      <c r="AG29" s="1016"/>
      <c r="AH29" s="1016"/>
      <c r="AI29" s="1016"/>
      <c r="AJ29" s="1017"/>
      <c r="AK29" s="976">
        <v>546</v>
      </c>
      <c r="AL29" s="967"/>
      <c r="AM29" s="967"/>
      <c r="AN29" s="967"/>
      <c r="AO29" s="967"/>
      <c r="AP29" s="967" t="s">
        <v>538</v>
      </c>
      <c r="AQ29" s="967"/>
      <c r="AR29" s="967"/>
      <c r="AS29" s="967"/>
      <c r="AT29" s="967"/>
      <c r="AU29" s="967" t="s">
        <v>538</v>
      </c>
      <c r="AV29" s="967"/>
      <c r="AW29" s="967"/>
      <c r="AX29" s="967"/>
      <c r="AY29" s="967"/>
      <c r="AZ29" s="1038" t="s">
        <v>538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335</v>
      </c>
      <c r="R30" s="1040"/>
      <c r="S30" s="1040"/>
      <c r="T30" s="1040"/>
      <c r="U30" s="1040"/>
      <c r="V30" s="1040">
        <v>329</v>
      </c>
      <c r="W30" s="1040"/>
      <c r="X30" s="1040"/>
      <c r="Y30" s="1040"/>
      <c r="Z30" s="1040"/>
      <c r="AA30" s="1040">
        <v>7</v>
      </c>
      <c r="AB30" s="1040"/>
      <c r="AC30" s="1040"/>
      <c r="AD30" s="1040"/>
      <c r="AE30" s="1041"/>
      <c r="AF30" s="1015">
        <v>7</v>
      </c>
      <c r="AG30" s="1016"/>
      <c r="AH30" s="1016"/>
      <c r="AI30" s="1016"/>
      <c r="AJ30" s="1017"/>
      <c r="AK30" s="976">
        <v>57</v>
      </c>
      <c r="AL30" s="967"/>
      <c r="AM30" s="967"/>
      <c r="AN30" s="967"/>
      <c r="AO30" s="967"/>
      <c r="AP30" s="967" t="s">
        <v>538</v>
      </c>
      <c r="AQ30" s="967"/>
      <c r="AR30" s="967"/>
      <c r="AS30" s="967"/>
      <c r="AT30" s="967"/>
      <c r="AU30" s="967" t="s">
        <v>538</v>
      </c>
      <c r="AV30" s="967"/>
      <c r="AW30" s="967"/>
      <c r="AX30" s="967"/>
      <c r="AY30" s="967"/>
      <c r="AZ30" s="1038" t="s">
        <v>538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10</v>
      </c>
      <c r="R31" s="1040"/>
      <c r="S31" s="1040"/>
      <c r="T31" s="1040"/>
      <c r="U31" s="1040"/>
      <c r="V31" s="1040">
        <v>9</v>
      </c>
      <c r="W31" s="1040"/>
      <c r="X31" s="1040"/>
      <c r="Y31" s="1040"/>
      <c r="Z31" s="1040"/>
      <c r="AA31" s="1040">
        <v>2</v>
      </c>
      <c r="AB31" s="1040"/>
      <c r="AC31" s="1040"/>
      <c r="AD31" s="1040"/>
      <c r="AE31" s="1041"/>
      <c r="AF31" s="1015">
        <v>2</v>
      </c>
      <c r="AG31" s="1016"/>
      <c r="AH31" s="1016"/>
      <c r="AI31" s="1016"/>
      <c r="AJ31" s="1017"/>
      <c r="AK31" s="976" t="s">
        <v>538</v>
      </c>
      <c r="AL31" s="967"/>
      <c r="AM31" s="967"/>
      <c r="AN31" s="967"/>
      <c r="AO31" s="967"/>
      <c r="AP31" s="967" t="s">
        <v>538</v>
      </c>
      <c r="AQ31" s="967"/>
      <c r="AR31" s="967"/>
      <c r="AS31" s="967"/>
      <c r="AT31" s="967"/>
      <c r="AU31" s="967" t="s">
        <v>538</v>
      </c>
      <c r="AV31" s="967"/>
      <c r="AW31" s="967"/>
      <c r="AX31" s="967"/>
      <c r="AY31" s="967"/>
      <c r="AZ31" s="1038" t="s">
        <v>538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804</v>
      </c>
      <c r="R32" s="1040"/>
      <c r="S32" s="1040"/>
      <c r="T32" s="1040"/>
      <c r="U32" s="1040"/>
      <c r="V32" s="1040">
        <v>753</v>
      </c>
      <c r="W32" s="1040"/>
      <c r="X32" s="1040"/>
      <c r="Y32" s="1040"/>
      <c r="Z32" s="1040"/>
      <c r="AA32" s="1040">
        <v>52</v>
      </c>
      <c r="AB32" s="1040"/>
      <c r="AC32" s="1040"/>
      <c r="AD32" s="1040"/>
      <c r="AE32" s="1041"/>
      <c r="AF32" s="1015">
        <v>709</v>
      </c>
      <c r="AG32" s="1016"/>
      <c r="AH32" s="1016"/>
      <c r="AI32" s="1016"/>
      <c r="AJ32" s="1017"/>
      <c r="AK32" s="976">
        <v>164</v>
      </c>
      <c r="AL32" s="967"/>
      <c r="AM32" s="967"/>
      <c r="AN32" s="967"/>
      <c r="AO32" s="967"/>
      <c r="AP32" s="967">
        <v>2105</v>
      </c>
      <c r="AQ32" s="967"/>
      <c r="AR32" s="967"/>
      <c r="AS32" s="967"/>
      <c r="AT32" s="967"/>
      <c r="AU32" s="967">
        <v>288</v>
      </c>
      <c r="AV32" s="967"/>
      <c r="AW32" s="967"/>
      <c r="AX32" s="967"/>
      <c r="AY32" s="967"/>
      <c r="AZ32" s="1038" t="s">
        <v>538</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1767</v>
      </c>
      <c r="R33" s="1040"/>
      <c r="S33" s="1040"/>
      <c r="T33" s="1040"/>
      <c r="U33" s="1040"/>
      <c r="V33" s="1040">
        <v>1746</v>
      </c>
      <c r="W33" s="1040"/>
      <c r="X33" s="1040"/>
      <c r="Y33" s="1040"/>
      <c r="Z33" s="1040"/>
      <c r="AA33" s="1040">
        <v>21</v>
      </c>
      <c r="AB33" s="1040"/>
      <c r="AC33" s="1040"/>
      <c r="AD33" s="1040"/>
      <c r="AE33" s="1041"/>
      <c r="AF33" s="1015">
        <v>1933</v>
      </c>
      <c r="AG33" s="1016"/>
      <c r="AH33" s="1016"/>
      <c r="AI33" s="1016"/>
      <c r="AJ33" s="1017"/>
      <c r="AK33" s="976">
        <v>399</v>
      </c>
      <c r="AL33" s="967"/>
      <c r="AM33" s="967"/>
      <c r="AN33" s="967"/>
      <c r="AO33" s="967"/>
      <c r="AP33" s="967">
        <v>1526</v>
      </c>
      <c r="AQ33" s="967"/>
      <c r="AR33" s="967"/>
      <c r="AS33" s="967"/>
      <c r="AT33" s="967"/>
      <c r="AU33" s="967">
        <v>1109</v>
      </c>
      <c r="AV33" s="967"/>
      <c r="AW33" s="967"/>
      <c r="AX33" s="967"/>
      <c r="AY33" s="967"/>
      <c r="AZ33" s="1038" t="s">
        <v>538</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1723</v>
      </c>
      <c r="R34" s="1040"/>
      <c r="S34" s="1040"/>
      <c r="T34" s="1040"/>
      <c r="U34" s="1040"/>
      <c r="V34" s="1040">
        <v>1595</v>
      </c>
      <c r="W34" s="1040"/>
      <c r="X34" s="1040"/>
      <c r="Y34" s="1040"/>
      <c r="Z34" s="1040"/>
      <c r="AA34" s="1040">
        <v>129</v>
      </c>
      <c r="AB34" s="1040"/>
      <c r="AC34" s="1040"/>
      <c r="AD34" s="1040"/>
      <c r="AE34" s="1041"/>
      <c r="AF34" s="1015">
        <v>148</v>
      </c>
      <c r="AG34" s="1016"/>
      <c r="AH34" s="1016"/>
      <c r="AI34" s="1016"/>
      <c r="AJ34" s="1017"/>
      <c r="AK34" s="976">
        <v>889</v>
      </c>
      <c r="AL34" s="967"/>
      <c r="AM34" s="967"/>
      <c r="AN34" s="967"/>
      <c r="AO34" s="967"/>
      <c r="AP34" s="967">
        <v>7273</v>
      </c>
      <c r="AQ34" s="967"/>
      <c r="AR34" s="967"/>
      <c r="AS34" s="967"/>
      <c r="AT34" s="967"/>
      <c r="AU34" s="967">
        <v>6247</v>
      </c>
      <c r="AV34" s="967"/>
      <c r="AW34" s="967"/>
      <c r="AX34" s="967"/>
      <c r="AY34" s="967"/>
      <c r="AZ34" s="1038" t="s">
        <v>538</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389</v>
      </c>
      <c r="C35" s="1034"/>
      <c r="D35" s="1034"/>
      <c r="E35" s="1034"/>
      <c r="F35" s="1034"/>
      <c r="G35" s="1034"/>
      <c r="H35" s="1034"/>
      <c r="I35" s="1034"/>
      <c r="J35" s="1034"/>
      <c r="K35" s="1034"/>
      <c r="L35" s="1034"/>
      <c r="M35" s="1034"/>
      <c r="N35" s="1034"/>
      <c r="O35" s="1034"/>
      <c r="P35" s="1035"/>
      <c r="Q35" s="1039">
        <v>192</v>
      </c>
      <c r="R35" s="1040"/>
      <c r="S35" s="1040"/>
      <c r="T35" s="1040"/>
      <c r="U35" s="1040"/>
      <c r="V35" s="1040">
        <v>93</v>
      </c>
      <c r="W35" s="1040"/>
      <c r="X35" s="1040"/>
      <c r="Y35" s="1040"/>
      <c r="Z35" s="1040"/>
      <c r="AA35" s="1040">
        <v>99</v>
      </c>
      <c r="AB35" s="1040"/>
      <c r="AC35" s="1040"/>
      <c r="AD35" s="1040"/>
      <c r="AE35" s="1041"/>
      <c r="AF35" s="1015">
        <v>77</v>
      </c>
      <c r="AG35" s="1016"/>
      <c r="AH35" s="1016"/>
      <c r="AI35" s="1016"/>
      <c r="AJ35" s="1017"/>
      <c r="AK35" s="976">
        <v>144</v>
      </c>
      <c r="AL35" s="967"/>
      <c r="AM35" s="967"/>
      <c r="AN35" s="967"/>
      <c r="AO35" s="967"/>
      <c r="AP35" s="967" t="s">
        <v>538</v>
      </c>
      <c r="AQ35" s="967"/>
      <c r="AR35" s="967"/>
      <c r="AS35" s="967"/>
      <c r="AT35" s="967"/>
      <c r="AU35" s="967" t="s">
        <v>538</v>
      </c>
      <c r="AV35" s="967"/>
      <c r="AW35" s="967"/>
      <c r="AX35" s="967"/>
      <c r="AY35" s="967"/>
      <c r="AZ35" s="1038" t="s">
        <v>538</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390</v>
      </c>
      <c r="C36" s="1034"/>
      <c r="D36" s="1034"/>
      <c r="E36" s="1034"/>
      <c r="F36" s="1034"/>
      <c r="G36" s="1034"/>
      <c r="H36" s="1034"/>
      <c r="I36" s="1034"/>
      <c r="J36" s="1034"/>
      <c r="K36" s="1034"/>
      <c r="L36" s="1034"/>
      <c r="M36" s="1034"/>
      <c r="N36" s="1034"/>
      <c r="O36" s="1034"/>
      <c r="P36" s="1035"/>
      <c r="Q36" s="1039">
        <v>135</v>
      </c>
      <c r="R36" s="1040"/>
      <c r="S36" s="1040"/>
      <c r="T36" s="1040"/>
      <c r="U36" s="1040"/>
      <c r="V36" s="1040">
        <v>109</v>
      </c>
      <c r="W36" s="1040"/>
      <c r="X36" s="1040"/>
      <c r="Y36" s="1040"/>
      <c r="Z36" s="1040"/>
      <c r="AA36" s="1040">
        <v>26</v>
      </c>
      <c r="AB36" s="1040"/>
      <c r="AC36" s="1040"/>
      <c r="AD36" s="1040"/>
      <c r="AE36" s="1041"/>
      <c r="AF36" s="1015">
        <v>19</v>
      </c>
      <c r="AG36" s="1016"/>
      <c r="AH36" s="1016"/>
      <c r="AI36" s="1016"/>
      <c r="AJ36" s="1017"/>
      <c r="AK36" s="976">
        <v>60</v>
      </c>
      <c r="AL36" s="967"/>
      <c r="AM36" s="967"/>
      <c r="AN36" s="967"/>
      <c r="AO36" s="967"/>
      <c r="AP36" s="967" t="s">
        <v>538</v>
      </c>
      <c r="AQ36" s="967"/>
      <c r="AR36" s="967"/>
      <c r="AS36" s="967"/>
      <c r="AT36" s="967"/>
      <c r="AU36" s="967" t="s">
        <v>538</v>
      </c>
      <c r="AV36" s="967"/>
      <c r="AW36" s="967"/>
      <c r="AX36" s="967"/>
      <c r="AY36" s="967"/>
      <c r="AZ36" s="1038" t="s">
        <v>538</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391</v>
      </c>
      <c r="C37" s="1034"/>
      <c r="D37" s="1034"/>
      <c r="E37" s="1034"/>
      <c r="F37" s="1034"/>
      <c r="G37" s="1034"/>
      <c r="H37" s="1034"/>
      <c r="I37" s="1034"/>
      <c r="J37" s="1034"/>
      <c r="K37" s="1034"/>
      <c r="L37" s="1034"/>
      <c r="M37" s="1034"/>
      <c r="N37" s="1034"/>
      <c r="O37" s="1034"/>
      <c r="P37" s="1035"/>
      <c r="Q37" s="1039">
        <v>211</v>
      </c>
      <c r="R37" s="1040"/>
      <c r="S37" s="1040"/>
      <c r="T37" s="1040"/>
      <c r="U37" s="1040"/>
      <c r="V37" s="1040">
        <v>178</v>
      </c>
      <c r="W37" s="1040"/>
      <c r="X37" s="1040"/>
      <c r="Y37" s="1040"/>
      <c r="Z37" s="1040"/>
      <c r="AA37" s="1040">
        <v>34</v>
      </c>
      <c r="AB37" s="1040"/>
      <c r="AC37" s="1040"/>
      <c r="AD37" s="1040"/>
      <c r="AE37" s="1041"/>
      <c r="AF37" s="1015">
        <v>30</v>
      </c>
      <c r="AG37" s="1016"/>
      <c r="AH37" s="1016"/>
      <c r="AI37" s="1016"/>
      <c r="AJ37" s="1017"/>
      <c r="AK37" s="976">
        <v>60</v>
      </c>
      <c r="AL37" s="967"/>
      <c r="AM37" s="967"/>
      <c r="AN37" s="967"/>
      <c r="AO37" s="967"/>
      <c r="AP37" s="967" t="s">
        <v>538</v>
      </c>
      <c r="AQ37" s="967"/>
      <c r="AR37" s="967"/>
      <c r="AS37" s="967"/>
      <c r="AT37" s="967"/>
      <c r="AU37" s="967" t="s">
        <v>538</v>
      </c>
      <c r="AV37" s="967"/>
      <c r="AW37" s="967"/>
      <c r="AX37" s="967"/>
      <c r="AY37" s="967"/>
      <c r="AZ37" s="1038" t="s">
        <v>538</v>
      </c>
      <c r="BA37" s="1038"/>
      <c r="BB37" s="1038"/>
      <c r="BC37" s="1038"/>
      <c r="BD37" s="1038"/>
      <c r="BE37" s="1028" t="s">
        <v>388</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392</v>
      </c>
      <c r="C38" s="1034"/>
      <c r="D38" s="1034"/>
      <c r="E38" s="1034"/>
      <c r="F38" s="1034"/>
      <c r="G38" s="1034"/>
      <c r="H38" s="1034"/>
      <c r="I38" s="1034"/>
      <c r="J38" s="1034"/>
      <c r="K38" s="1034"/>
      <c r="L38" s="1034"/>
      <c r="M38" s="1034"/>
      <c r="N38" s="1034"/>
      <c r="O38" s="1034"/>
      <c r="P38" s="1035"/>
      <c r="Q38" s="1039">
        <v>681</v>
      </c>
      <c r="R38" s="1040"/>
      <c r="S38" s="1040"/>
      <c r="T38" s="1040"/>
      <c r="U38" s="1040"/>
      <c r="V38" s="1040">
        <v>472</v>
      </c>
      <c r="W38" s="1040"/>
      <c r="X38" s="1040"/>
      <c r="Y38" s="1040"/>
      <c r="Z38" s="1040"/>
      <c r="AA38" s="1040">
        <v>209</v>
      </c>
      <c r="AB38" s="1040"/>
      <c r="AC38" s="1040"/>
      <c r="AD38" s="1040"/>
      <c r="AE38" s="1041"/>
      <c r="AF38" s="1015">
        <v>88</v>
      </c>
      <c r="AG38" s="1016"/>
      <c r="AH38" s="1016"/>
      <c r="AI38" s="1016"/>
      <c r="AJ38" s="1017"/>
      <c r="AK38" s="976">
        <v>454</v>
      </c>
      <c r="AL38" s="967"/>
      <c r="AM38" s="967"/>
      <c r="AN38" s="967"/>
      <c r="AO38" s="967"/>
      <c r="AP38" s="967" t="s">
        <v>538</v>
      </c>
      <c r="AQ38" s="967"/>
      <c r="AR38" s="967"/>
      <c r="AS38" s="967"/>
      <c r="AT38" s="967"/>
      <c r="AU38" s="967" t="s">
        <v>538</v>
      </c>
      <c r="AV38" s="967"/>
      <c r="AW38" s="967"/>
      <c r="AX38" s="967"/>
      <c r="AY38" s="967"/>
      <c r="AZ38" s="1038" t="s">
        <v>538</v>
      </c>
      <c r="BA38" s="1038"/>
      <c r="BB38" s="1038"/>
      <c r="BC38" s="1038"/>
      <c r="BD38" s="1038"/>
      <c r="BE38" s="1028" t="s">
        <v>388</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3514</v>
      </c>
      <c r="AG63" s="955"/>
      <c r="AH63" s="955"/>
      <c r="AI63" s="955"/>
      <c r="AJ63" s="1026"/>
      <c r="AK63" s="1027"/>
      <c r="AL63" s="959"/>
      <c r="AM63" s="959"/>
      <c r="AN63" s="959"/>
      <c r="AO63" s="959"/>
      <c r="AP63" s="955">
        <v>10904</v>
      </c>
      <c r="AQ63" s="955"/>
      <c r="AR63" s="955"/>
      <c r="AS63" s="955"/>
      <c r="AT63" s="955"/>
      <c r="AU63" s="955">
        <v>7644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397</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538</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538</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542</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538</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543</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225</v>
      </c>
      <c r="R73" s="967"/>
      <c r="S73" s="967"/>
      <c r="T73" s="967"/>
      <c r="U73" s="967"/>
      <c r="V73" s="967">
        <v>218</v>
      </c>
      <c r="W73" s="967"/>
      <c r="X73" s="967"/>
      <c r="Y73" s="967"/>
      <c r="Z73" s="967"/>
      <c r="AA73" s="967">
        <v>7</v>
      </c>
      <c r="AB73" s="967"/>
      <c r="AC73" s="967"/>
      <c r="AD73" s="967"/>
      <c r="AE73" s="967"/>
      <c r="AF73" s="967">
        <v>7</v>
      </c>
      <c r="AG73" s="967"/>
      <c r="AH73" s="967"/>
      <c r="AI73" s="967"/>
      <c r="AJ73" s="967"/>
      <c r="AK73" s="967" t="s">
        <v>538</v>
      </c>
      <c r="AL73" s="967"/>
      <c r="AM73" s="967"/>
      <c r="AN73" s="967"/>
      <c r="AO73" s="967"/>
      <c r="AP73" s="967">
        <v>30</v>
      </c>
      <c r="AQ73" s="967"/>
      <c r="AR73" s="967"/>
      <c r="AS73" s="967"/>
      <c r="AT73" s="967"/>
      <c r="AU73" s="967">
        <v>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545</v>
      </c>
      <c r="C74" s="971"/>
      <c r="D74" s="971"/>
      <c r="E74" s="971"/>
      <c r="F74" s="971"/>
      <c r="G74" s="971"/>
      <c r="H74" s="971"/>
      <c r="I74" s="971"/>
      <c r="J74" s="971"/>
      <c r="K74" s="971"/>
      <c r="L74" s="971"/>
      <c r="M74" s="971"/>
      <c r="N74" s="971"/>
      <c r="O74" s="971"/>
      <c r="P74" s="972"/>
      <c r="Q74" s="973">
        <v>106</v>
      </c>
      <c r="R74" s="967"/>
      <c r="S74" s="967"/>
      <c r="T74" s="967"/>
      <c r="U74" s="967"/>
      <c r="V74" s="967">
        <v>96</v>
      </c>
      <c r="W74" s="967"/>
      <c r="X74" s="967"/>
      <c r="Y74" s="967"/>
      <c r="Z74" s="967"/>
      <c r="AA74" s="967">
        <v>10</v>
      </c>
      <c r="AB74" s="967"/>
      <c r="AC74" s="967"/>
      <c r="AD74" s="967"/>
      <c r="AE74" s="967"/>
      <c r="AF74" s="967">
        <v>10</v>
      </c>
      <c r="AG74" s="967"/>
      <c r="AH74" s="967"/>
      <c r="AI74" s="967"/>
      <c r="AJ74" s="967"/>
      <c r="AK74" s="967" t="s">
        <v>538</v>
      </c>
      <c r="AL74" s="967"/>
      <c r="AM74" s="967"/>
      <c r="AN74" s="967"/>
      <c r="AO74" s="967"/>
      <c r="AP74" s="967" t="s">
        <v>538</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546</v>
      </c>
      <c r="C75" s="971"/>
      <c r="D75" s="971"/>
      <c r="E75" s="971"/>
      <c r="F75" s="971"/>
      <c r="G75" s="971"/>
      <c r="H75" s="971"/>
      <c r="I75" s="971"/>
      <c r="J75" s="971"/>
      <c r="K75" s="971"/>
      <c r="L75" s="971"/>
      <c r="M75" s="971"/>
      <c r="N75" s="971"/>
      <c r="O75" s="971"/>
      <c r="P75" s="972"/>
      <c r="Q75" s="974">
        <v>568</v>
      </c>
      <c r="R75" s="975"/>
      <c r="S75" s="975"/>
      <c r="T75" s="975"/>
      <c r="U75" s="976"/>
      <c r="V75" s="977">
        <v>567</v>
      </c>
      <c r="W75" s="975"/>
      <c r="X75" s="975"/>
      <c r="Y75" s="975"/>
      <c r="Z75" s="976"/>
      <c r="AA75" s="977">
        <v>2</v>
      </c>
      <c r="AB75" s="975"/>
      <c r="AC75" s="975"/>
      <c r="AD75" s="975"/>
      <c r="AE75" s="976"/>
      <c r="AF75" s="977">
        <v>2</v>
      </c>
      <c r="AG75" s="975"/>
      <c r="AH75" s="975"/>
      <c r="AI75" s="975"/>
      <c r="AJ75" s="976"/>
      <c r="AK75" s="977" t="s">
        <v>538</v>
      </c>
      <c r="AL75" s="975"/>
      <c r="AM75" s="975"/>
      <c r="AN75" s="975"/>
      <c r="AO75" s="976"/>
      <c r="AP75" s="977" t="s">
        <v>538</v>
      </c>
      <c r="AQ75" s="975"/>
      <c r="AR75" s="975"/>
      <c r="AS75" s="975"/>
      <c r="AT75" s="976"/>
      <c r="AU75" s="977" t="s">
        <v>538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547</v>
      </c>
      <c r="C76" s="971"/>
      <c r="D76" s="971"/>
      <c r="E76" s="971"/>
      <c r="F76" s="971"/>
      <c r="G76" s="971"/>
      <c r="H76" s="971"/>
      <c r="I76" s="971"/>
      <c r="J76" s="971"/>
      <c r="K76" s="971"/>
      <c r="L76" s="971"/>
      <c r="M76" s="971"/>
      <c r="N76" s="971"/>
      <c r="O76" s="971"/>
      <c r="P76" s="972"/>
      <c r="Q76" s="974">
        <v>2075</v>
      </c>
      <c r="R76" s="975"/>
      <c r="S76" s="975"/>
      <c r="T76" s="975"/>
      <c r="U76" s="976"/>
      <c r="V76" s="977">
        <v>2055</v>
      </c>
      <c r="W76" s="975"/>
      <c r="X76" s="975"/>
      <c r="Y76" s="975"/>
      <c r="Z76" s="976"/>
      <c r="AA76" s="977">
        <v>20</v>
      </c>
      <c r="AB76" s="975"/>
      <c r="AC76" s="975"/>
      <c r="AD76" s="975"/>
      <c r="AE76" s="976"/>
      <c r="AF76" s="977">
        <v>20</v>
      </c>
      <c r="AG76" s="975"/>
      <c r="AH76" s="975"/>
      <c r="AI76" s="975"/>
      <c r="AJ76" s="976"/>
      <c r="AK76" s="977" t="s">
        <v>538</v>
      </c>
      <c r="AL76" s="975"/>
      <c r="AM76" s="975"/>
      <c r="AN76" s="975"/>
      <c r="AO76" s="976"/>
      <c r="AP76" s="977">
        <v>684</v>
      </c>
      <c r="AQ76" s="975"/>
      <c r="AR76" s="975"/>
      <c r="AS76" s="975"/>
      <c r="AT76" s="976"/>
      <c r="AU76" s="977">
        <v>158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548</v>
      </c>
      <c r="C77" s="971"/>
      <c r="D77" s="971"/>
      <c r="E77" s="971"/>
      <c r="F77" s="971"/>
      <c r="G77" s="971"/>
      <c r="H77" s="971"/>
      <c r="I77" s="971"/>
      <c r="J77" s="971"/>
      <c r="K77" s="971"/>
      <c r="L77" s="971"/>
      <c r="M77" s="971"/>
      <c r="N77" s="971"/>
      <c r="O77" s="971"/>
      <c r="P77" s="972"/>
      <c r="Q77" s="974">
        <v>852</v>
      </c>
      <c r="R77" s="975"/>
      <c r="S77" s="975"/>
      <c r="T77" s="975"/>
      <c r="U77" s="976"/>
      <c r="V77" s="977">
        <v>843</v>
      </c>
      <c r="W77" s="975"/>
      <c r="X77" s="975"/>
      <c r="Y77" s="975"/>
      <c r="Z77" s="976"/>
      <c r="AA77" s="977">
        <v>9</v>
      </c>
      <c r="AB77" s="975"/>
      <c r="AC77" s="975"/>
      <c r="AD77" s="975"/>
      <c r="AE77" s="976"/>
      <c r="AF77" s="977">
        <v>1288</v>
      </c>
      <c r="AG77" s="975"/>
      <c r="AH77" s="975"/>
      <c r="AI77" s="975"/>
      <c r="AJ77" s="976"/>
      <c r="AK77" s="977" t="s">
        <v>538</v>
      </c>
      <c r="AL77" s="975"/>
      <c r="AM77" s="975"/>
      <c r="AN77" s="975"/>
      <c r="AO77" s="976"/>
      <c r="AP77" s="977" t="s">
        <v>538</v>
      </c>
      <c r="AQ77" s="975"/>
      <c r="AR77" s="975"/>
      <c r="AS77" s="975"/>
      <c r="AT77" s="976"/>
      <c r="AU77" s="977" t="s">
        <v>538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10717</v>
      </c>
      <c r="AG88" s="955"/>
      <c r="AH88" s="955"/>
      <c r="AI88" s="955"/>
      <c r="AJ88" s="955"/>
      <c r="AK88" s="959"/>
      <c r="AL88" s="959"/>
      <c r="AM88" s="959"/>
      <c r="AN88" s="959"/>
      <c r="AO88" s="959"/>
      <c r="AP88" s="955">
        <v>714</v>
      </c>
      <c r="AQ88" s="955"/>
      <c r="AR88" s="955"/>
      <c r="AS88" s="955"/>
      <c r="AT88" s="955"/>
      <c r="AU88" s="955">
        <v>165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v>
      </c>
      <c r="CS102" s="947"/>
      <c r="CT102" s="947"/>
      <c r="CU102" s="947"/>
      <c r="CV102" s="948"/>
      <c r="CW102" s="946" t="s">
        <v>550</v>
      </c>
      <c r="CX102" s="947"/>
      <c r="CY102" s="947"/>
      <c r="CZ102" s="947"/>
      <c r="DA102" s="948"/>
      <c r="DB102" s="946" t="s">
        <v>538</v>
      </c>
      <c r="DC102" s="947"/>
      <c r="DD102" s="947"/>
      <c r="DE102" s="947"/>
      <c r="DF102" s="948"/>
      <c r="DG102" s="946" t="s">
        <v>538</v>
      </c>
      <c r="DH102" s="947"/>
      <c r="DI102" s="947"/>
      <c r="DJ102" s="947"/>
      <c r="DK102" s="948"/>
      <c r="DL102" s="946" t="s">
        <v>538</v>
      </c>
      <c r="DM102" s="947"/>
      <c r="DN102" s="947"/>
      <c r="DO102" s="947"/>
      <c r="DP102" s="948"/>
      <c r="DQ102" s="946" t="s">
        <v>538</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765249</v>
      </c>
      <c r="AB110" s="873"/>
      <c r="AC110" s="873"/>
      <c r="AD110" s="873"/>
      <c r="AE110" s="874"/>
      <c r="AF110" s="875">
        <v>811981</v>
      </c>
      <c r="AG110" s="873"/>
      <c r="AH110" s="873"/>
      <c r="AI110" s="873"/>
      <c r="AJ110" s="874"/>
      <c r="AK110" s="875">
        <v>793116</v>
      </c>
      <c r="AL110" s="873"/>
      <c r="AM110" s="873"/>
      <c r="AN110" s="873"/>
      <c r="AO110" s="874"/>
      <c r="AP110" s="876">
        <v>6.6</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6248964</v>
      </c>
      <c r="BR110" s="800"/>
      <c r="BS110" s="800"/>
      <c r="BT110" s="800"/>
      <c r="BU110" s="800"/>
      <c r="BV110" s="800">
        <v>5527622</v>
      </c>
      <c r="BW110" s="800"/>
      <c r="BX110" s="800"/>
      <c r="BY110" s="800"/>
      <c r="BZ110" s="800"/>
      <c r="CA110" s="800">
        <v>4823885</v>
      </c>
      <c r="CB110" s="800"/>
      <c r="CC110" s="800"/>
      <c r="CD110" s="800"/>
      <c r="CE110" s="800"/>
      <c r="CF110" s="861">
        <v>40.299999999999997</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39252</v>
      </c>
      <c r="BR111" s="771"/>
      <c r="BS111" s="771"/>
      <c r="BT111" s="771"/>
      <c r="BU111" s="771"/>
      <c r="BV111" s="771">
        <v>35093</v>
      </c>
      <c r="BW111" s="771"/>
      <c r="BX111" s="771"/>
      <c r="BY111" s="771"/>
      <c r="BZ111" s="771"/>
      <c r="CA111" s="771">
        <v>31408</v>
      </c>
      <c r="CB111" s="771"/>
      <c r="CC111" s="771"/>
      <c r="CD111" s="771"/>
      <c r="CE111" s="771"/>
      <c r="CF111" s="848">
        <v>0.3</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8432219</v>
      </c>
      <c r="BR112" s="771"/>
      <c r="BS112" s="771"/>
      <c r="BT112" s="771"/>
      <c r="BU112" s="771"/>
      <c r="BV112" s="771">
        <v>8065074</v>
      </c>
      <c r="BW112" s="771"/>
      <c r="BX112" s="771"/>
      <c r="BY112" s="771"/>
      <c r="BZ112" s="771"/>
      <c r="CA112" s="771">
        <v>7644825</v>
      </c>
      <c r="CB112" s="771"/>
      <c r="CC112" s="771"/>
      <c r="CD112" s="771"/>
      <c r="CE112" s="771"/>
      <c r="CF112" s="848">
        <v>63.8</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39252</v>
      </c>
      <c r="DH112" s="771"/>
      <c r="DI112" s="771"/>
      <c r="DJ112" s="771"/>
      <c r="DK112" s="771"/>
      <c r="DL112" s="771">
        <v>35093</v>
      </c>
      <c r="DM112" s="771"/>
      <c r="DN112" s="771"/>
      <c r="DO112" s="771"/>
      <c r="DP112" s="771"/>
      <c r="DQ112" s="771">
        <v>31408</v>
      </c>
      <c r="DR112" s="771"/>
      <c r="DS112" s="771"/>
      <c r="DT112" s="771"/>
      <c r="DU112" s="771"/>
      <c r="DV112" s="823">
        <v>0.3</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705856</v>
      </c>
      <c r="AB113" s="909"/>
      <c r="AC113" s="909"/>
      <c r="AD113" s="909"/>
      <c r="AE113" s="910"/>
      <c r="AF113" s="911">
        <v>708029</v>
      </c>
      <c r="AG113" s="909"/>
      <c r="AH113" s="909"/>
      <c r="AI113" s="909"/>
      <c r="AJ113" s="910"/>
      <c r="AK113" s="911">
        <v>704423</v>
      </c>
      <c r="AL113" s="909"/>
      <c r="AM113" s="909"/>
      <c r="AN113" s="909"/>
      <c r="AO113" s="910"/>
      <c r="AP113" s="912">
        <v>5.9</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35390</v>
      </c>
      <c r="BR113" s="771"/>
      <c r="BS113" s="771"/>
      <c r="BT113" s="771"/>
      <c r="BU113" s="771"/>
      <c r="BV113" s="771">
        <v>166279</v>
      </c>
      <c r="BW113" s="771"/>
      <c r="BX113" s="771"/>
      <c r="BY113" s="771"/>
      <c r="BZ113" s="771"/>
      <c r="CA113" s="771">
        <v>164684</v>
      </c>
      <c r="CB113" s="771"/>
      <c r="CC113" s="771"/>
      <c r="CD113" s="771"/>
      <c r="CE113" s="771"/>
      <c r="CF113" s="848">
        <v>1.4</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17962</v>
      </c>
      <c r="AB114" s="784"/>
      <c r="AC114" s="784"/>
      <c r="AD114" s="784"/>
      <c r="AE114" s="785"/>
      <c r="AF114" s="786">
        <v>23169</v>
      </c>
      <c r="AG114" s="784"/>
      <c r="AH114" s="784"/>
      <c r="AI114" s="784"/>
      <c r="AJ114" s="785"/>
      <c r="AK114" s="786">
        <v>81830</v>
      </c>
      <c r="AL114" s="784"/>
      <c r="AM114" s="784"/>
      <c r="AN114" s="784"/>
      <c r="AO114" s="785"/>
      <c r="AP114" s="754">
        <v>0.7</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1905952</v>
      </c>
      <c r="BR114" s="771"/>
      <c r="BS114" s="771"/>
      <c r="BT114" s="771"/>
      <c r="BU114" s="771"/>
      <c r="BV114" s="771">
        <v>1814815</v>
      </c>
      <c r="BW114" s="771"/>
      <c r="BX114" s="771"/>
      <c r="BY114" s="771"/>
      <c r="BZ114" s="771"/>
      <c r="CA114" s="771">
        <v>1710213</v>
      </c>
      <c r="CB114" s="771"/>
      <c r="CC114" s="771"/>
      <c r="CD114" s="771"/>
      <c r="CE114" s="771"/>
      <c r="CF114" s="848">
        <v>14.3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6351</v>
      </c>
      <c r="AB115" s="909"/>
      <c r="AC115" s="909"/>
      <c r="AD115" s="909"/>
      <c r="AE115" s="910"/>
      <c r="AF115" s="911">
        <v>6142</v>
      </c>
      <c r="AG115" s="909"/>
      <c r="AH115" s="909"/>
      <c r="AI115" s="909"/>
      <c r="AJ115" s="910"/>
      <c r="AK115" s="911">
        <v>4394</v>
      </c>
      <c r="AL115" s="909"/>
      <c r="AM115" s="909"/>
      <c r="AN115" s="909"/>
      <c r="AO115" s="910"/>
      <c r="AP115" s="912">
        <v>0</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983</v>
      </c>
      <c r="BR115" s="771"/>
      <c r="BS115" s="771"/>
      <c r="BT115" s="771"/>
      <c r="BU115" s="771"/>
      <c r="BV115" s="771" t="s">
        <v>112</v>
      </c>
      <c r="BW115" s="771"/>
      <c r="BX115" s="771"/>
      <c r="BY115" s="771"/>
      <c r="BZ115" s="771"/>
      <c r="CA115" s="771">
        <v>2113</v>
      </c>
      <c r="CB115" s="771"/>
      <c r="CC115" s="771"/>
      <c r="CD115" s="771"/>
      <c r="CE115" s="771"/>
      <c r="CF115" s="848">
        <v>0</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1495418</v>
      </c>
      <c r="AB117" s="895"/>
      <c r="AC117" s="895"/>
      <c r="AD117" s="895"/>
      <c r="AE117" s="896"/>
      <c r="AF117" s="898">
        <v>1549321</v>
      </c>
      <c r="AG117" s="895"/>
      <c r="AH117" s="895"/>
      <c r="AI117" s="895"/>
      <c r="AJ117" s="896"/>
      <c r="AK117" s="898">
        <v>1583763</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16662760</v>
      </c>
      <c r="BR118" s="858"/>
      <c r="BS118" s="858"/>
      <c r="BT118" s="858"/>
      <c r="BU118" s="858"/>
      <c r="BV118" s="858">
        <v>15608883</v>
      </c>
      <c r="BW118" s="858"/>
      <c r="BX118" s="858"/>
      <c r="BY118" s="858"/>
      <c r="BZ118" s="858"/>
      <c r="CA118" s="858">
        <v>14377128</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12771933</v>
      </c>
      <c r="BR119" s="800"/>
      <c r="BS119" s="800"/>
      <c r="BT119" s="800"/>
      <c r="BU119" s="800"/>
      <c r="BV119" s="800">
        <v>12764818</v>
      </c>
      <c r="BW119" s="800"/>
      <c r="BX119" s="800"/>
      <c r="BY119" s="800"/>
      <c r="BZ119" s="800"/>
      <c r="CA119" s="800">
        <v>12300196</v>
      </c>
      <c r="CB119" s="800"/>
      <c r="CC119" s="800"/>
      <c r="CD119" s="800"/>
      <c r="CE119" s="800"/>
      <c r="CF119" s="861">
        <v>102.7</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2944084</v>
      </c>
      <c r="BR120" s="771"/>
      <c r="BS120" s="771"/>
      <c r="BT120" s="771"/>
      <c r="BU120" s="771"/>
      <c r="BV120" s="771">
        <v>2680532</v>
      </c>
      <c r="BW120" s="771"/>
      <c r="BX120" s="771"/>
      <c r="BY120" s="771"/>
      <c r="BZ120" s="771"/>
      <c r="CA120" s="771">
        <v>2435388</v>
      </c>
      <c r="CB120" s="771"/>
      <c r="CC120" s="771"/>
      <c r="CD120" s="771"/>
      <c r="CE120" s="771"/>
      <c r="CF120" s="848">
        <v>20.3</v>
      </c>
      <c r="CG120" s="849"/>
      <c r="CH120" s="849"/>
      <c r="CI120" s="849"/>
      <c r="CJ120" s="849"/>
      <c r="CK120" s="850" t="s">
        <v>442</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6870154</v>
      </c>
      <c r="DH120" s="800"/>
      <c r="DI120" s="800"/>
      <c r="DJ120" s="800"/>
      <c r="DK120" s="800"/>
      <c r="DL120" s="800">
        <v>6599395</v>
      </c>
      <c r="DM120" s="800"/>
      <c r="DN120" s="800"/>
      <c r="DO120" s="800"/>
      <c r="DP120" s="800"/>
      <c r="DQ120" s="800">
        <v>6247225</v>
      </c>
      <c r="DR120" s="800"/>
      <c r="DS120" s="800"/>
      <c r="DT120" s="800"/>
      <c r="DU120" s="800"/>
      <c r="DV120" s="801">
        <v>52.2</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6351</v>
      </c>
      <c r="AB121" s="784"/>
      <c r="AC121" s="784"/>
      <c r="AD121" s="784"/>
      <c r="AE121" s="785"/>
      <c r="AF121" s="786">
        <v>6142</v>
      </c>
      <c r="AG121" s="784"/>
      <c r="AH121" s="784"/>
      <c r="AI121" s="784"/>
      <c r="AJ121" s="785"/>
      <c r="AK121" s="786">
        <v>4394</v>
      </c>
      <c r="AL121" s="784"/>
      <c r="AM121" s="784"/>
      <c r="AN121" s="784"/>
      <c r="AO121" s="785"/>
      <c r="AP121" s="754">
        <v>0</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10753123</v>
      </c>
      <c r="BR121" s="858"/>
      <c r="BS121" s="858"/>
      <c r="BT121" s="858"/>
      <c r="BU121" s="858"/>
      <c r="BV121" s="858">
        <v>10053840</v>
      </c>
      <c r="BW121" s="858"/>
      <c r="BX121" s="858"/>
      <c r="BY121" s="858"/>
      <c r="BZ121" s="858"/>
      <c r="CA121" s="858">
        <v>9225427</v>
      </c>
      <c r="CB121" s="858"/>
      <c r="CC121" s="858"/>
      <c r="CD121" s="858"/>
      <c r="CE121" s="858"/>
      <c r="CF121" s="859">
        <v>77</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1219210</v>
      </c>
      <c r="DH121" s="771"/>
      <c r="DI121" s="771"/>
      <c r="DJ121" s="771"/>
      <c r="DK121" s="771"/>
      <c r="DL121" s="771">
        <v>1156337</v>
      </c>
      <c r="DM121" s="771"/>
      <c r="DN121" s="771"/>
      <c r="DO121" s="771"/>
      <c r="DP121" s="771"/>
      <c r="DQ121" s="771">
        <v>1109265</v>
      </c>
      <c r="DR121" s="771"/>
      <c r="DS121" s="771"/>
      <c r="DT121" s="771"/>
      <c r="DU121" s="771"/>
      <c r="DV121" s="823">
        <v>9.3000000000000007</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26469140</v>
      </c>
      <c r="BR122" s="840"/>
      <c r="BS122" s="840"/>
      <c r="BT122" s="840"/>
      <c r="BU122" s="840"/>
      <c r="BV122" s="840">
        <v>25499190</v>
      </c>
      <c r="BW122" s="840"/>
      <c r="BX122" s="840"/>
      <c r="BY122" s="840"/>
      <c r="BZ122" s="840"/>
      <c r="CA122" s="840">
        <v>23961011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342855</v>
      </c>
      <c r="DH122" s="771"/>
      <c r="DI122" s="771"/>
      <c r="DJ122" s="771"/>
      <c r="DK122" s="771"/>
      <c r="DL122" s="771">
        <v>309342</v>
      </c>
      <c r="DM122" s="771"/>
      <c r="DN122" s="771"/>
      <c r="DO122" s="771"/>
      <c r="DP122" s="771"/>
      <c r="DQ122" s="771">
        <v>288335</v>
      </c>
      <c r="DR122" s="771"/>
      <c r="DS122" s="771"/>
      <c r="DT122" s="771"/>
      <c r="DU122" s="771"/>
      <c r="DV122" s="823">
        <v>2.4</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12.94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983</v>
      </c>
      <c r="DH127" s="820"/>
      <c r="DI127" s="820"/>
      <c r="DJ127" s="820"/>
      <c r="DK127" s="820"/>
      <c r="DL127" s="820" t="s">
        <v>112</v>
      </c>
      <c r="DM127" s="820"/>
      <c r="DN127" s="820"/>
      <c r="DO127" s="820"/>
      <c r="DP127" s="820"/>
      <c r="DQ127" s="820">
        <v>2113</v>
      </c>
      <c r="DR127" s="820"/>
      <c r="DS127" s="820"/>
      <c r="DT127" s="820"/>
      <c r="DU127" s="820"/>
      <c r="DV127" s="821">
        <v>0</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353425</v>
      </c>
      <c r="AB128" s="724"/>
      <c r="AC128" s="724"/>
      <c r="AD128" s="724"/>
      <c r="AE128" s="725"/>
      <c r="AF128" s="726">
        <v>228648</v>
      </c>
      <c r="AG128" s="724"/>
      <c r="AH128" s="724"/>
      <c r="AI128" s="724"/>
      <c r="AJ128" s="725"/>
      <c r="AK128" s="726">
        <v>184499</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17.940000000000001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11242228</v>
      </c>
      <c r="AB129" s="784"/>
      <c r="AC129" s="784"/>
      <c r="AD129" s="784"/>
      <c r="AE129" s="785"/>
      <c r="AF129" s="786">
        <v>10298038</v>
      </c>
      <c r="AG129" s="784"/>
      <c r="AH129" s="784"/>
      <c r="AI129" s="784"/>
      <c r="AJ129" s="785"/>
      <c r="AK129" s="786">
        <v>13042045</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2.2999999999999998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1008293</v>
      </c>
      <c r="AB130" s="784"/>
      <c r="AC130" s="784"/>
      <c r="AD130" s="784"/>
      <c r="AE130" s="785"/>
      <c r="AF130" s="786">
        <v>1055781</v>
      </c>
      <c r="AG130" s="784"/>
      <c r="AH130" s="784"/>
      <c r="AI130" s="784"/>
      <c r="AJ130" s="785"/>
      <c r="AK130" s="786">
        <v>1067368</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10233935</v>
      </c>
      <c r="AB131" s="717"/>
      <c r="AC131" s="717"/>
      <c r="AD131" s="717"/>
      <c r="AE131" s="718"/>
      <c r="AF131" s="719">
        <v>9242257</v>
      </c>
      <c r="AG131" s="717"/>
      <c r="AH131" s="717"/>
      <c r="AI131" s="717"/>
      <c r="AJ131" s="718"/>
      <c r="AK131" s="719">
        <v>11974677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1.3064378459999999</v>
      </c>
      <c r="AB132" s="740"/>
      <c r="AC132" s="740"/>
      <c r="AD132" s="740"/>
      <c r="AE132" s="741"/>
      <c r="AF132" s="742">
        <v>2.8660964519999999</v>
      </c>
      <c r="AG132" s="740"/>
      <c r="AH132" s="740"/>
      <c r="AI132" s="740"/>
      <c r="AJ132" s="741"/>
      <c r="AK132" s="742">
        <v>2.7716488720000001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1.8</v>
      </c>
      <c r="AB133" s="749"/>
      <c r="AC133" s="749"/>
      <c r="AD133" s="749"/>
      <c r="AE133" s="750"/>
      <c r="AF133" s="748">
        <v>2.2000000000000002</v>
      </c>
      <c r="AG133" s="749"/>
      <c r="AH133" s="749"/>
      <c r="AI133" s="749"/>
      <c r="AJ133" s="750"/>
      <c r="AK133" s="748">
        <v>2.2999999999999998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1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3128667</v>
      </c>
      <c r="L9" s="264">
        <v>81334</v>
      </c>
      <c r="M9" s="265">
        <v>59313</v>
      </c>
      <c r="N9" s="266">
        <v>37.1</v>
      </c>
    </row>
    <row r="10" spans="1:16" x14ac:dyDescent="0.15">
      <c r="A10" s="248"/>
      <c r="B10" s="244"/>
      <c r="C10" s="244"/>
      <c r="D10" s="244"/>
      <c r="E10" s="244"/>
      <c r="F10" s="244"/>
      <c r="G10" s="1133" t="s">
        <v>478</v>
      </c>
      <c r="H10" s="1134"/>
      <c r="I10" s="1134"/>
      <c r="J10" s="1135"/>
      <c r="K10" s="267">
        <v>240971</v>
      </c>
      <c r="L10" s="268">
        <v>6264</v>
      </c>
      <c r="M10" s="269">
        <v>5376</v>
      </c>
      <c r="N10" s="270">
        <v>16.5</v>
      </c>
    </row>
    <row r="11" spans="1:16" ht="13.5" customHeight="1" x14ac:dyDescent="0.15">
      <c r="A11" s="248"/>
      <c r="B11" s="244"/>
      <c r="C11" s="244"/>
      <c r="D11" s="244"/>
      <c r="E11" s="244"/>
      <c r="F11" s="244"/>
      <c r="G11" s="1133" t="s">
        <v>479</v>
      </c>
      <c r="H11" s="1134"/>
      <c r="I11" s="1134"/>
      <c r="J11" s="1135"/>
      <c r="K11" s="267">
        <v>450923</v>
      </c>
      <c r="L11" s="268">
        <v>11722</v>
      </c>
      <c r="M11" s="269">
        <v>7786</v>
      </c>
      <c r="N11" s="270">
        <v>50.6</v>
      </c>
    </row>
    <row r="12" spans="1:16" ht="13.5" customHeight="1" x14ac:dyDescent="0.15">
      <c r="A12" s="248"/>
      <c r="B12" s="244"/>
      <c r="C12" s="244"/>
      <c r="D12" s="244"/>
      <c r="E12" s="244"/>
      <c r="F12" s="244"/>
      <c r="G12" s="1133" t="s">
        <v>480</v>
      </c>
      <c r="H12" s="1134"/>
      <c r="I12" s="1134"/>
      <c r="J12" s="1135"/>
      <c r="K12" s="267">
        <v>17799</v>
      </c>
      <c r="L12" s="268">
        <v>463</v>
      </c>
      <c r="M12" s="269">
        <v>131</v>
      </c>
      <c r="N12" s="270">
        <v>253.4</v>
      </c>
    </row>
    <row r="13" spans="1:16" ht="13.5" customHeight="1" x14ac:dyDescent="0.15">
      <c r="A13" s="248"/>
      <c r="B13" s="244"/>
      <c r="C13" s="244"/>
      <c r="D13" s="244"/>
      <c r="E13" s="244"/>
      <c r="F13" s="244"/>
      <c r="G13" s="1133" t="s">
        <v>481</v>
      </c>
      <c r="H13" s="1134"/>
      <c r="I13" s="1134"/>
      <c r="J13" s="1135"/>
      <c r="K13" s="267" t="s">
        <v>482</v>
      </c>
      <c r="L13" s="268" t="s">
        <v>482</v>
      </c>
      <c r="M13" s="269">
        <v>5</v>
      </c>
      <c r="N13" s="270" t="s">
        <v>482</v>
      </c>
    </row>
    <row r="14" spans="1:16" ht="13.5" customHeight="1" x14ac:dyDescent="0.15">
      <c r="A14" s="248"/>
      <c r="B14" s="244"/>
      <c r="C14" s="244"/>
      <c r="D14" s="244"/>
      <c r="E14" s="244"/>
      <c r="F14" s="244"/>
      <c r="G14" s="1133" t="s">
        <v>483</v>
      </c>
      <c r="H14" s="1134"/>
      <c r="I14" s="1134"/>
      <c r="J14" s="1135"/>
      <c r="K14" s="267">
        <v>154419</v>
      </c>
      <c r="L14" s="268">
        <v>4014</v>
      </c>
      <c r="M14" s="269">
        <v>2777</v>
      </c>
      <c r="N14" s="270">
        <v>44.5</v>
      </c>
    </row>
    <row r="15" spans="1:16" ht="13.5" customHeight="1" x14ac:dyDescent="0.15">
      <c r="A15" s="248"/>
      <c r="B15" s="244"/>
      <c r="C15" s="244"/>
      <c r="D15" s="244"/>
      <c r="E15" s="244"/>
      <c r="F15" s="244"/>
      <c r="G15" s="1133" t="s">
        <v>484</v>
      </c>
      <c r="H15" s="1134"/>
      <c r="I15" s="1134"/>
      <c r="J15" s="1135"/>
      <c r="K15" s="267">
        <v>95584</v>
      </c>
      <c r="L15" s="268">
        <v>2485</v>
      </c>
      <c r="M15" s="269">
        <v>1317</v>
      </c>
      <c r="N15" s="270">
        <v>88.7</v>
      </c>
    </row>
    <row r="16" spans="1:16" x14ac:dyDescent="0.15">
      <c r="A16" s="248"/>
      <c r="B16" s="244"/>
      <c r="C16" s="244"/>
      <c r="D16" s="244"/>
      <c r="E16" s="244"/>
      <c r="F16" s="244"/>
      <c r="G16" s="1136" t="s">
        <v>485</v>
      </c>
      <c r="H16" s="1137"/>
      <c r="I16" s="1137"/>
      <c r="J16" s="1138"/>
      <c r="K16" s="268">
        <v>-316290</v>
      </c>
      <c r="L16" s="268">
        <v>-8222</v>
      </c>
      <c r="M16" s="269">
        <v>-6006</v>
      </c>
      <c r="N16" s="270">
        <v>36.9</v>
      </c>
    </row>
    <row r="17" spans="1:16" x14ac:dyDescent="0.15">
      <c r="A17" s="248"/>
      <c r="B17" s="244"/>
      <c r="C17" s="244"/>
      <c r="D17" s="244"/>
      <c r="E17" s="244"/>
      <c r="F17" s="244"/>
      <c r="G17" s="1136" t="s">
        <v>171</v>
      </c>
      <c r="H17" s="1137"/>
      <c r="I17" s="1137"/>
      <c r="J17" s="1138"/>
      <c r="K17" s="268">
        <v>3772073</v>
      </c>
      <c r="L17" s="268">
        <v>98060</v>
      </c>
      <c r="M17" s="269">
        <v>70700</v>
      </c>
      <c r="N17" s="270">
        <v>38.700000000000003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9.2799999999999994</v>
      </c>
      <c r="L21" s="281">
        <v>6.73</v>
      </c>
      <c r="M21" s="282">
        <v>2.5499999999999998</v>
      </c>
      <c r="N21" s="249"/>
      <c r="O21" s="283"/>
      <c r="P21" s="279"/>
    </row>
    <row r="22" spans="1:16" s="284" customFormat="1" x14ac:dyDescent="0.15">
      <c r="A22" s="279"/>
      <c r="B22" s="249"/>
      <c r="C22" s="249"/>
      <c r="D22" s="249"/>
      <c r="E22" s="249"/>
      <c r="F22" s="249"/>
      <c r="G22" s="1130" t="s">
        <v>491</v>
      </c>
      <c r="H22" s="1131"/>
      <c r="I22" s="1131"/>
      <c r="J22" s="1132"/>
      <c r="K22" s="285">
        <v>101.4</v>
      </c>
      <c r="L22" s="286">
        <v>96.8</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793116</v>
      </c>
      <c r="L32" s="294">
        <v>20618</v>
      </c>
      <c r="M32" s="295">
        <v>33640</v>
      </c>
      <c r="N32" s="296">
        <v>-38.700000000000003</v>
      </c>
    </row>
    <row r="33" spans="1:16" ht="13.5" customHeight="1" x14ac:dyDescent="0.15">
      <c r="A33" s="248"/>
      <c r="B33" s="244"/>
      <c r="C33" s="244"/>
      <c r="D33" s="244"/>
      <c r="E33" s="244"/>
      <c r="F33" s="244"/>
      <c r="G33" s="1121" t="s">
        <v>495</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496</v>
      </c>
      <c r="H34" s="1122"/>
      <c r="I34" s="1122"/>
      <c r="J34" s="1123"/>
      <c r="K34" s="294" t="s">
        <v>482</v>
      </c>
      <c r="L34" s="294" t="s">
        <v>482</v>
      </c>
      <c r="M34" s="295">
        <v>3</v>
      </c>
      <c r="N34" s="296" t="s">
        <v>482</v>
      </c>
    </row>
    <row r="35" spans="1:16" ht="27" customHeight="1" x14ac:dyDescent="0.15">
      <c r="A35" s="248"/>
      <c r="B35" s="244"/>
      <c r="C35" s="244"/>
      <c r="D35" s="244"/>
      <c r="E35" s="244"/>
      <c r="F35" s="244"/>
      <c r="G35" s="1121" t="s">
        <v>497</v>
      </c>
      <c r="H35" s="1122"/>
      <c r="I35" s="1122"/>
      <c r="J35" s="1123"/>
      <c r="K35" s="294">
        <v>704423</v>
      </c>
      <c r="L35" s="294">
        <v>18312</v>
      </c>
      <c r="M35" s="295">
        <v>10374</v>
      </c>
      <c r="N35" s="296">
        <v>76.5</v>
      </c>
    </row>
    <row r="36" spans="1:16" ht="27" customHeight="1" x14ac:dyDescent="0.15">
      <c r="A36" s="248"/>
      <c r="B36" s="244"/>
      <c r="C36" s="244"/>
      <c r="D36" s="244"/>
      <c r="E36" s="244"/>
      <c r="F36" s="244"/>
      <c r="G36" s="1121" t="s">
        <v>498</v>
      </c>
      <c r="H36" s="1122"/>
      <c r="I36" s="1122"/>
      <c r="J36" s="1123"/>
      <c r="K36" s="294">
        <v>81830</v>
      </c>
      <c r="L36" s="294">
        <v>2127</v>
      </c>
      <c r="M36" s="295">
        <v>2665</v>
      </c>
      <c r="N36" s="296">
        <v>-20.2</v>
      </c>
    </row>
    <row r="37" spans="1:16" ht="13.5" customHeight="1" x14ac:dyDescent="0.15">
      <c r="A37" s="248"/>
      <c r="B37" s="244"/>
      <c r="C37" s="244"/>
      <c r="D37" s="244"/>
      <c r="E37" s="244"/>
      <c r="F37" s="244"/>
      <c r="G37" s="1121" t="s">
        <v>499</v>
      </c>
      <c r="H37" s="1122"/>
      <c r="I37" s="1122"/>
      <c r="J37" s="1123"/>
      <c r="K37" s="294">
        <v>4394</v>
      </c>
      <c r="L37" s="294">
        <v>114</v>
      </c>
      <c r="M37" s="295">
        <v>1343</v>
      </c>
      <c r="N37" s="296">
        <v>-91.5</v>
      </c>
    </row>
    <row r="38" spans="1:16" ht="27" customHeight="1" x14ac:dyDescent="0.15">
      <c r="A38" s="248"/>
      <c r="B38" s="244"/>
      <c r="C38" s="244"/>
      <c r="D38" s="244"/>
      <c r="E38" s="244"/>
      <c r="F38" s="244"/>
      <c r="G38" s="1124" t="s">
        <v>500</v>
      </c>
      <c r="H38" s="1125"/>
      <c r="I38" s="1125"/>
      <c r="J38" s="1126"/>
      <c r="K38" s="297" t="s">
        <v>482</v>
      </c>
      <c r="L38" s="297" t="s">
        <v>482</v>
      </c>
      <c r="M38" s="298">
        <v>2</v>
      </c>
      <c r="N38" s="299" t="s">
        <v>482</v>
      </c>
      <c r="O38" s="293"/>
    </row>
    <row r="39" spans="1:16" x14ac:dyDescent="0.15">
      <c r="A39" s="248"/>
      <c r="B39" s="244"/>
      <c r="C39" s="244"/>
      <c r="D39" s="244"/>
      <c r="E39" s="244"/>
      <c r="F39" s="244"/>
      <c r="G39" s="1124" t="s">
        <v>501</v>
      </c>
      <c r="H39" s="1125"/>
      <c r="I39" s="1125"/>
      <c r="J39" s="1126"/>
      <c r="K39" s="300">
        <v>-184499</v>
      </c>
      <c r="L39" s="300">
        <v>-4796</v>
      </c>
      <c r="M39" s="301">
        <v>-3110</v>
      </c>
      <c r="N39" s="302">
        <v>54.2</v>
      </c>
      <c r="O39" s="293"/>
    </row>
    <row r="40" spans="1:16" ht="27" customHeight="1" x14ac:dyDescent="0.15">
      <c r="A40" s="248"/>
      <c r="B40" s="244"/>
      <c r="C40" s="244"/>
      <c r="D40" s="244"/>
      <c r="E40" s="244"/>
      <c r="F40" s="244"/>
      <c r="G40" s="1121" t="s">
        <v>502</v>
      </c>
      <c r="H40" s="1122"/>
      <c r="I40" s="1122"/>
      <c r="J40" s="1123"/>
      <c r="K40" s="300">
        <v>-1067368</v>
      </c>
      <c r="L40" s="300">
        <v>-27748</v>
      </c>
      <c r="M40" s="301">
        <v>-31707</v>
      </c>
      <c r="N40" s="302">
        <v>-12.5</v>
      </c>
      <c r="O40" s="293"/>
    </row>
    <row r="41" spans="1:16" x14ac:dyDescent="0.15">
      <c r="A41" s="248"/>
      <c r="B41" s="244"/>
      <c r="C41" s="244"/>
      <c r="D41" s="244"/>
      <c r="E41" s="244"/>
      <c r="F41" s="244"/>
      <c r="G41" s="1127" t="s">
        <v>281</v>
      </c>
      <c r="H41" s="1128"/>
      <c r="I41" s="1128"/>
      <c r="J41" s="1129"/>
      <c r="K41" s="294">
        <v>331896</v>
      </c>
      <c r="L41" s="300">
        <v>8628</v>
      </c>
      <c r="M41" s="301">
        <v>13210</v>
      </c>
      <c r="N41" s="302">
        <v>-34.700000000000003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2081040</v>
      </c>
      <c r="J51" s="320">
        <v>54993</v>
      </c>
      <c r="K51" s="321">
        <v>-54.2</v>
      </c>
      <c r="L51" s="322">
        <v>49426</v>
      </c>
      <c r="M51" s="323">
        <v>4.5999999999999996</v>
      </c>
      <c r="N51" s="324">
        <v>-58.8</v>
      </c>
    </row>
    <row r="52" spans="1:14" x14ac:dyDescent="0.15">
      <c r="A52" s="248"/>
      <c r="B52" s="244"/>
      <c r="C52" s="244"/>
      <c r="D52" s="244"/>
      <c r="E52" s="244"/>
      <c r="F52" s="244"/>
      <c r="G52" s="325"/>
      <c r="H52" s="326" t="s">
        <v>513</v>
      </c>
      <c r="I52" s="327">
        <v>1955604</v>
      </c>
      <c r="J52" s="328">
        <v>51678</v>
      </c>
      <c r="K52" s="329">
        <v>-21.9</v>
      </c>
      <c r="L52" s="330">
        <v>26568</v>
      </c>
      <c r="M52" s="331">
        <v>-4.5999999999999996</v>
      </c>
      <c r="N52" s="332">
        <v>-17.3</v>
      </c>
    </row>
    <row r="53" spans="1:14" x14ac:dyDescent="0.15">
      <c r="A53" s="248"/>
      <c r="B53" s="244"/>
      <c r="C53" s="244"/>
      <c r="D53" s="244"/>
      <c r="E53" s="244"/>
      <c r="F53" s="244"/>
      <c r="G53" s="310" t="s">
        <v>514</v>
      </c>
      <c r="H53" s="311"/>
      <c r="I53" s="319">
        <v>2155993</v>
      </c>
      <c r="J53" s="320">
        <v>56531</v>
      </c>
      <c r="K53" s="321">
        <v>2.8</v>
      </c>
      <c r="L53" s="322">
        <v>42839</v>
      </c>
      <c r="M53" s="323">
        <v>-13.3</v>
      </c>
      <c r="N53" s="324">
        <v>16.100000000000001</v>
      </c>
    </row>
    <row r="54" spans="1:14" x14ac:dyDescent="0.15">
      <c r="A54" s="248"/>
      <c r="B54" s="244"/>
      <c r="C54" s="244"/>
      <c r="D54" s="244"/>
      <c r="E54" s="244"/>
      <c r="F54" s="244"/>
      <c r="G54" s="325"/>
      <c r="H54" s="326" t="s">
        <v>513</v>
      </c>
      <c r="I54" s="327">
        <v>2051730</v>
      </c>
      <c r="J54" s="328">
        <v>53798</v>
      </c>
      <c r="K54" s="329">
        <v>4.0999999999999996</v>
      </c>
      <c r="L54" s="330">
        <v>22027</v>
      </c>
      <c r="M54" s="331">
        <v>-17.100000000000001</v>
      </c>
      <c r="N54" s="332">
        <v>21.2</v>
      </c>
    </row>
    <row r="55" spans="1:14" x14ac:dyDescent="0.15">
      <c r="A55" s="248"/>
      <c r="B55" s="244"/>
      <c r="C55" s="244"/>
      <c r="D55" s="244"/>
      <c r="E55" s="244"/>
      <c r="F55" s="244"/>
      <c r="G55" s="310" t="s">
        <v>515</v>
      </c>
      <c r="H55" s="311"/>
      <c r="I55" s="319">
        <v>2437574</v>
      </c>
      <c r="J55" s="320">
        <v>63591</v>
      </c>
      <c r="K55" s="321">
        <v>12.5</v>
      </c>
      <c r="L55" s="322">
        <v>46819</v>
      </c>
      <c r="M55" s="323">
        <v>9.3000000000000007</v>
      </c>
      <c r="N55" s="324">
        <v>3.2</v>
      </c>
    </row>
    <row r="56" spans="1:14" x14ac:dyDescent="0.15">
      <c r="A56" s="248"/>
      <c r="B56" s="244"/>
      <c r="C56" s="244"/>
      <c r="D56" s="244"/>
      <c r="E56" s="244"/>
      <c r="F56" s="244"/>
      <c r="G56" s="325"/>
      <c r="H56" s="326" t="s">
        <v>513</v>
      </c>
      <c r="I56" s="327">
        <v>2313836</v>
      </c>
      <c r="J56" s="328">
        <v>60363</v>
      </c>
      <c r="K56" s="329">
        <v>12.2</v>
      </c>
      <c r="L56" s="330">
        <v>24121</v>
      </c>
      <c r="M56" s="331">
        <v>9.5</v>
      </c>
      <c r="N56" s="332">
        <v>2.7</v>
      </c>
    </row>
    <row r="57" spans="1:14" x14ac:dyDescent="0.15">
      <c r="A57" s="248"/>
      <c r="B57" s="244"/>
      <c r="C57" s="244"/>
      <c r="D57" s="244"/>
      <c r="E57" s="244"/>
      <c r="F57" s="244"/>
      <c r="G57" s="310" t="s">
        <v>516</v>
      </c>
      <c r="H57" s="311"/>
      <c r="I57" s="319">
        <v>2091091</v>
      </c>
      <c r="J57" s="320">
        <v>54291</v>
      </c>
      <c r="K57" s="321">
        <v>-14.6</v>
      </c>
      <c r="L57" s="322">
        <v>53270</v>
      </c>
      <c r="M57" s="323">
        <v>13.8</v>
      </c>
      <c r="N57" s="324">
        <v>-28.4</v>
      </c>
    </row>
    <row r="58" spans="1:14" x14ac:dyDescent="0.15">
      <c r="A58" s="248"/>
      <c r="B58" s="244"/>
      <c r="C58" s="244"/>
      <c r="D58" s="244"/>
      <c r="E58" s="244"/>
      <c r="F58" s="244"/>
      <c r="G58" s="325"/>
      <c r="H58" s="326" t="s">
        <v>513</v>
      </c>
      <c r="I58" s="327">
        <v>1433109</v>
      </c>
      <c r="J58" s="328">
        <v>37208</v>
      </c>
      <c r="K58" s="329">
        <v>-38.4</v>
      </c>
      <c r="L58" s="330">
        <v>24316</v>
      </c>
      <c r="M58" s="331">
        <v>0.8</v>
      </c>
      <c r="N58" s="332">
        <v>-39.200000000000003</v>
      </c>
    </row>
    <row r="59" spans="1:14" x14ac:dyDescent="0.15">
      <c r="A59" s="248"/>
      <c r="B59" s="244"/>
      <c r="C59" s="244"/>
      <c r="D59" s="244"/>
      <c r="E59" s="244"/>
      <c r="F59" s="244"/>
      <c r="G59" s="310" t="s">
        <v>517</v>
      </c>
      <c r="H59" s="311"/>
      <c r="I59" s="319">
        <v>6020958</v>
      </c>
      <c r="J59" s="320">
        <v>156523</v>
      </c>
      <c r="K59" s="321">
        <v>188.3</v>
      </c>
      <c r="L59" s="322">
        <v>53292</v>
      </c>
      <c r="M59" s="323">
        <v>0</v>
      </c>
      <c r="N59" s="324">
        <v>188.3</v>
      </c>
    </row>
    <row r="60" spans="1:14" x14ac:dyDescent="0.15">
      <c r="A60" s="248"/>
      <c r="B60" s="244"/>
      <c r="C60" s="244"/>
      <c r="D60" s="244"/>
      <c r="E60" s="244"/>
      <c r="F60" s="244"/>
      <c r="G60" s="325"/>
      <c r="H60" s="326" t="s">
        <v>513</v>
      </c>
      <c r="I60" s="333">
        <v>5183798</v>
      </c>
      <c r="J60" s="328">
        <v>134760</v>
      </c>
      <c r="K60" s="329">
        <v>262.2</v>
      </c>
      <c r="L60" s="330">
        <v>28900</v>
      </c>
      <c r="M60" s="331">
        <v>18.899999999999999</v>
      </c>
      <c r="N60" s="332">
        <v>243.3</v>
      </c>
    </row>
    <row r="61" spans="1:14" x14ac:dyDescent="0.15">
      <c r="A61" s="248"/>
      <c r="B61" s="244"/>
      <c r="C61" s="244"/>
      <c r="D61" s="244"/>
      <c r="E61" s="244"/>
      <c r="F61" s="244"/>
      <c r="G61" s="310" t="s">
        <v>518</v>
      </c>
      <c r="H61" s="334"/>
      <c r="I61" s="335">
        <v>2957331</v>
      </c>
      <c r="J61" s="336">
        <v>77186</v>
      </c>
      <c r="K61" s="337">
        <v>27</v>
      </c>
      <c r="L61" s="338">
        <v>49129</v>
      </c>
      <c r="M61" s="339">
        <v>2.9</v>
      </c>
      <c r="N61" s="324">
        <v>24.1</v>
      </c>
    </row>
    <row r="62" spans="1:14" x14ac:dyDescent="0.15">
      <c r="A62" s="248"/>
      <c r="B62" s="244"/>
      <c r="C62" s="244"/>
      <c r="D62" s="244"/>
      <c r="E62" s="244"/>
      <c r="F62" s="244"/>
      <c r="G62" s="325"/>
      <c r="H62" s="326" t="s">
        <v>513</v>
      </c>
      <c r="I62" s="327">
        <v>2587615</v>
      </c>
      <c r="J62" s="328">
        <v>67561</v>
      </c>
      <c r="K62" s="329">
        <v>43.6</v>
      </c>
      <c r="L62" s="330">
        <v>25186</v>
      </c>
      <c r="M62" s="331">
        <v>1.5</v>
      </c>
      <c r="N62" s="332">
        <v>42.1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43.35</v>
      </c>
      <c r="G47" s="12">
        <v>42.56</v>
      </c>
      <c r="H47" s="12">
        <v>54.33</v>
      </c>
      <c r="I47" s="12">
        <v>62.42</v>
      </c>
      <c r="J47" s="13">
        <v>48.47</v>
      </c>
    </row>
    <row r="48" spans="2:10" ht="57.75" customHeight="1" x14ac:dyDescent="0.15">
      <c r="B48" s="14"/>
      <c r="C48" s="1141" t="s">
        <v>4</v>
      </c>
      <c r="D48" s="1141"/>
      <c r="E48" s="1142"/>
      <c r="F48" s="15">
        <v>0</v>
      </c>
      <c r="G48" s="16">
        <v>10.4</v>
      </c>
      <c r="H48" s="16">
        <v>5.65</v>
      </c>
      <c r="I48" s="16">
        <v>1.69</v>
      </c>
      <c r="J48" s="17">
        <v>3.11</v>
      </c>
    </row>
    <row r="49" spans="2:10" ht="57.75" customHeight="1" thickBot="1" x14ac:dyDescent="0.2">
      <c r="B49" s="18"/>
      <c r="C49" s="1143" t="s">
        <v>5</v>
      </c>
      <c r="D49" s="1143"/>
      <c r="E49" s="1144"/>
      <c r="F49" s="19" t="s">
        <v>525</v>
      </c>
      <c r="G49" s="20">
        <v>6.7</v>
      </c>
      <c r="H49" s="20">
        <v>5.18</v>
      </c>
      <c r="I49" s="20" t="s">
        <v>526</v>
      </c>
      <c r="J49" s="21">
        <v>0.96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10"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527</v>
      </c>
      <c r="D34" s="1151"/>
      <c r="E34" s="1152"/>
      <c r="F34" s="32">
        <v>12.92</v>
      </c>
      <c r="G34" s="33">
        <v>14.84</v>
      </c>
      <c r="H34" s="33">
        <v>16.48</v>
      </c>
      <c r="I34" s="33">
        <v>17.46</v>
      </c>
      <c r="J34" s="34">
        <v>14.82</v>
      </c>
      <c r="K34" s="22"/>
      <c r="L34" s="22"/>
      <c r="M34" s="22"/>
      <c r="N34" s="22"/>
      <c r="O34" s="22"/>
      <c r="P34" s="22"/>
    </row>
    <row r="35" spans="1:16" ht="39" customHeight="1" x14ac:dyDescent="0.15">
      <c r="A35" s="22"/>
      <c r="B35" s="35"/>
      <c r="C35" s="1145" t="s">
        <v>528</v>
      </c>
      <c r="D35" s="1146"/>
      <c r="E35" s="1147"/>
      <c r="F35" s="36">
        <v>7.97</v>
      </c>
      <c r="G35" s="37">
        <v>8.98</v>
      </c>
      <c r="H35" s="37">
        <v>9.1199999999999992</v>
      </c>
      <c r="I35" s="37">
        <v>6.59</v>
      </c>
      <c r="J35" s="38">
        <v>5.43</v>
      </c>
      <c r="K35" s="22"/>
      <c r="L35" s="22"/>
      <c r="M35" s="22"/>
      <c r="N35" s="22"/>
      <c r="O35" s="22"/>
      <c r="P35" s="22"/>
    </row>
    <row r="36" spans="1:16" ht="39" customHeight="1" x14ac:dyDescent="0.15">
      <c r="A36" s="22"/>
      <c r="B36" s="35"/>
      <c r="C36" s="1145" t="s">
        <v>529</v>
      </c>
      <c r="D36" s="1146"/>
      <c r="E36" s="1147"/>
      <c r="F36" s="36">
        <v>0</v>
      </c>
      <c r="G36" s="37">
        <v>10.39</v>
      </c>
      <c r="H36" s="37">
        <v>5.64</v>
      </c>
      <c r="I36" s="37">
        <v>1.68</v>
      </c>
      <c r="J36" s="38">
        <v>3.65</v>
      </c>
      <c r="K36" s="22"/>
      <c r="L36" s="22"/>
      <c r="M36" s="22"/>
      <c r="N36" s="22"/>
      <c r="O36" s="22"/>
      <c r="P36" s="22"/>
    </row>
    <row r="37" spans="1:16" ht="39" customHeight="1" x14ac:dyDescent="0.15">
      <c r="A37" s="22"/>
      <c r="B37" s="35"/>
      <c r="C37" s="1145" t="s">
        <v>530</v>
      </c>
      <c r="D37" s="1146"/>
      <c r="E37" s="1147"/>
      <c r="F37" s="36" t="s">
        <v>531</v>
      </c>
      <c r="G37" s="37">
        <v>1.1399999999999999</v>
      </c>
      <c r="H37" s="37">
        <v>2.58</v>
      </c>
      <c r="I37" s="37">
        <v>2.84</v>
      </c>
      <c r="J37" s="38">
        <v>1.93</v>
      </c>
      <c r="K37" s="22"/>
      <c r="L37" s="22"/>
      <c r="M37" s="22"/>
      <c r="N37" s="22"/>
      <c r="O37" s="22"/>
      <c r="P37" s="22"/>
    </row>
    <row r="38" spans="1:16" ht="39" customHeight="1" x14ac:dyDescent="0.15">
      <c r="A38" s="22"/>
      <c r="B38" s="35"/>
      <c r="C38" s="1145" t="s">
        <v>532</v>
      </c>
      <c r="D38" s="1146"/>
      <c r="E38" s="1147"/>
      <c r="F38" s="36">
        <v>0.78</v>
      </c>
      <c r="G38" s="37">
        <v>1.41</v>
      </c>
      <c r="H38" s="37">
        <v>2.12</v>
      </c>
      <c r="I38" s="37">
        <v>1.66</v>
      </c>
      <c r="J38" s="38">
        <v>1.92</v>
      </c>
      <c r="K38" s="22"/>
      <c r="L38" s="22"/>
      <c r="M38" s="22"/>
      <c r="N38" s="22"/>
      <c r="O38" s="22"/>
      <c r="P38" s="22"/>
    </row>
    <row r="39" spans="1:16" ht="39" customHeight="1" x14ac:dyDescent="0.15">
      <c r="A39" s="22"/>
      <c r="B39" s="35"/>
      <c r="C39" s="1145" t="s">
        <v>533</v>
      </c>
      <c r="D39" s="1146"/>
      <c r="E39" s="1147"/>
      <c r="F39" s="36">
        <v>0.41</v>
      </c>
      <c r="G39" s="37">
        <v>0.38</v>
      </c>
      <c r="H39" s="37">
        <v>2.79</v>
      </c>
      <c r="I39" s="37">
        <v>0.01</v>
      </c>
      <c r="J39" s="38">
        <v>1.1299999999999999</v>
      </c>
      <c r="K39" s="22"/>
      <c r="L39" s="22"/>
      <c r="M39" s="22"/>
      <c r="N39" s="22"/>
      <c r="O39" s="22"/>
      <c r="P39" s="22"/>
    </row>
    <row r="40" spans="1:16" ht="39" customHeight="1" x14ac:dyDescent="0.15">
      <c r="A40" s="22"/>
      <c r="B40" s="35"/>
      <c r="C40" s="1145" t="s">
        <v>534</v>
      </c>
      <c r="D40" s="1146"/>
      <c r="E40" s="1147"/>
      <c r="F40" s="36">
        <v>2.4500000000000002</v>
      </c>
      <c r="G40" s="37">
        <v>3.08</v>
      </c>
      <c r="H40" s="37">
        <v>0.27</v>
      </c>
      <c r="I40" s="37">
        <v>1</v>
      </c>
      <c r="J40" s="38">
        <v>0.67</v>
      </c>
      <c r="K40" s="22"/>
      <c r="L40" s="22"/>
      <c r="M40" s="22"/>
      <c r="N40" s="22"/>
      <c r="O40" s="22"/>
      <c r="P40" s="22"/>
    </row>
    <row r="41" spans="1:16" ht="39" customHeight="1" x14ac:dyDescent="0.15">
      <c r="A41" s="22"/>
      <c r="B41" s="35"/>
      <c r="C41" s="1145" t="s">
        <v>535</v>
      </c>
      <c r="D41" s="1146"/>
      <c r="E41" s="1147"/>
      <c r="F41" s="36">
        <v>0.87</v>
      </c>
      <c r="G41" s="37">
        <v>0.69</v>
      </c>
      <c r="H41" s="37">
        <v>0.78</v>
      </c>
      <c r="I41" s="37">
        <v>0.01</v>
      </c>
      <c r="J41" s="38">
        <v>0.57999999999999996</v>
      </c>
      <c r="K41" s="22"/>
      <c r="L41" s="22"/>
      <c r="M41" s="22"/>
      <c r="N41" s="22"/>
      <c r="O41" s="22"/>
      <c r="P41" s="22"/>
    </row>
    <row r="42" spans="1:16" ht="39" customHeight="1" x14ac:dyDescent="0.15">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537</v>
      </c>
      <c r="D43" s="1149"/>
      <c r="E43" s="1150"/>
      <c r="F43" s="41">
        <v>0.93</v>
      </c>
      <c r="G43" s="42">
        <v>0.89</v>
      </c>
      <c r="H43" s="42">
        <v>0.43</v>
      </c>
      <c r="I43" s="42">
        <v>0.52</v>
      </c>
      <c r="J43" s="43">
        <v>0.44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1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824</v>
      </c>
      <c r="L45" s="60">
        <v>739</v>
      </c>
      <c r="M45" s="60">
        <v>765</v>
      </c>
      <c r="N45" s="60">
        <v>812</v>
      </c>
      <c r="O45" s="61">
        <v>793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670</v>
      </c>
      <c r="L48" s="64">
        <v>710</v>
      </c>
      <c r="M48" s="64">
        <v>706</v>
      </c>
      <c r="N48" s="64">
        <v>708</v>
      </c>
      <c r="O48" s="65">
        <v>704</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482</v>
      </c>
      <c r="L49" s="64">
        <v>8</v>
      </c>
      <c r="M49" s="64">
        <v>18</v>
      </c>
      <c r="N49" s="64">
        <v>23</v>
      </c>
      <c r="O49" s="65">
        <v>82</v>
      </c>
      <c r="P49" s="48"/>
      <c r="Q49" s="48"/>
      <c r="R49" s="48"/>
      <c r="S49" s="48"/>
      <c r="T49" s="48"/>
      <c r="U49" s="48"/>
    </row>
    <row r="50" spans="1:21" ht="30.75" customHeight="1" x14ac:dyDescent="0.15">
      <c r="A50" s="48"/>
      <c r="B50" s="1163"/>
      <c r="C50" s="1164"/>
      <c r="D50" s="62"/>
      <c r="E50" s="1155" t="s">
        <v>17</v>
      </c>
      <c r="F50" s="1155"/>
      <c r="G50" s="1155"/>
      <c r="H50" s="1155"/>
      <c r="I50" s="1155"/>
      <c r="J50" s="1156"/>
      <c r="K50" s="63">
        <v>9</v>
      </c>
      <c r="L50" s="64">
        <v>6</v>
      </c>
      <c r="M50" s="64">
        <v>6</v>
      </c>
      <c r="N50" s="64">
        <v>6</v>
      </c>
      <c r="O50" s="65">
        <v>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1237</v>
      </c>
      <c r="L52" s="64">
        <v>1200</v>
      </c>
      <c r="M52" s="64">
        <v>1406</v>
      </c>
      <c r="N52" s="64">
        <v>1285</v>
      </c>
      <c r="O52" s="65">
        <v>1251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266</v>
      </c>
      <c r="L53" s="69">
        <v>263</v>
      </c>
      <c r="M53" s="69">
        <v>89</v>
      </c>
      <c r="N53" s="69">
        <v>264</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10"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2016-05-06T06:48:59Z</cp:lastPrinted>
  <dcterms:created xsi:type="dcterms:W3CDTF">2016-02-15T00:51:26Z</dcterms:created>
  <dcterms:modified xsi:type="dcterms:W3CDTF">2016-05-06T06:49:04Z</dcterms:modified>
  <cp:category/>
</cp:coreProperties>
</file>