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BE34" i="9" s="1"/>
  <c r="BE35" i="9" s="1"/>
  <c r="BE36" i="9" s="1"/>
  <c r="AM34" i="9"/>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<sst xmlns="http://schemas.openxmlformats.org/spreadsheetml/2006/main" count="999" uniqueCount="563">
  <si>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</si>
  <si>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</si>
  <si>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</si>
  <si>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</si>
  <si>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</si>
  <si>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</si>
  <si>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</si>
  <si>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</si>
  <si>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</si>
  <si>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</si>
  <si>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</si>
  <si>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</si>
  <si>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</si>
  <si>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</si>
  <si>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</si>
  <si>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</si>
  <si>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</si>
  <si>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</si>
  <si>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</si>
  <si>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</si>
  <si>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</si>
  <si>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</si>
  <si>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</si>
  <si>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</si>
  <si>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</si>
  <si>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</si>
  <si>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</si>
  <si>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</si>
  <si>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</si>
  <si>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</si>
  <si>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</si>
  <si>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</si>
  <si>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</si>
  <si>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</si>
  <si>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</si>
  <si>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</si>
  <si>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</si>
  <si>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</si>
  <si>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</si>
  <si>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</si>
  <si>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</si>
  <si>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</si>
  <si>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</si>
  <si>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</si>
  <si>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</si>
  <si>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</si>
  <si>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</si>
  <si>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</si>
  <si>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</si>
  <si>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</si>
  <si>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</si>
  <si>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</si>
  <si>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</si>
  <si>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</si>
  <si>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</si>
  <si>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</si>
  <si>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</si>
  <si>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</si>
  <si>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</si>
  <si>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</si>
  <si>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</si>
  <si>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</si>
  <si>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</si>
  <si>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</si>
  <si>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</si>
  <si>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</si>
  <si>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</si>
  <si>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</si>
  <si>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</si>
  <si>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</si>
  <si>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</si>
  <si>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</si>
  <si>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</si>
  <si>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</si>
  <si>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</si>
  <si>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</si>
  <si>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</si>
  <si>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</si>
  <si>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</si>
  <si>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</si>
  <si>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</si>
  <si>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</si>
  <si>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</si>
  <si>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</si>
  <si>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</si>
  <si>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</si>
  <si>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</si>
  <si>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</si>
  <si>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</si>
  <si>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</si>
  <si>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</si>
  <si>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</si>
  <si>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</si>
  <si>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</si>
  <si>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</si>
  <si>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</si>
  <si>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</si>
  <si>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</si>
  <si>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</si>
  <si>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</si>
  <si>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</si>
  <si>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</si>
  <si>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</si>
  <si>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</si>
  <si>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</si>
  <si>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</si>
  <si>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</si>
  <si>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</si>
  <si>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</si>
  <si>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</si>
  <si>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</si>
  <si>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</si>
  <si>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</si>
  <si>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</si>
  <si>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</si>
  <si>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</si>
  <si>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</si>
  <si>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</si>
  <si>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</si>
  <si>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</si>
  <si>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</si>
  <si>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</si>
  <si>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</si>
  <si>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</si>
  <si>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</si>
  <si>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</si>
  <si>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</si>
  <si>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</si>
  <si>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</si>
  <si>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</si>
  <si>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</si>
  <si>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</si>
  <si>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</si>
  <si>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</si>
  <si>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</si>
  <si>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</si>
  <si>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</si>
  <si>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</si>
  <si>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</si>
  <si>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</si>
  <si>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</si>
  <si>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</si>
  <si>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</si>
  <si>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</si>
  <si>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</si>
  <si>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</si>
  <si>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</si>
  <si>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</si>
  <si>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</si>
  <si>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</si>
  <si>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</si>
  <si>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</si>
  <si>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</si>
  <si>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</si>
  <si>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</si>
  <si>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</si>
  <si>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</si>
  <si>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</si>
  <si>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</si>
  <si>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</si>
  <si>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</si>
  <si>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</si>
  <si>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</si>
  <si>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</si>
  <si>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</si>
  <si>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</si>
  <si>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</si>
  <si>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</si>
  <si>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</si>
  <si>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</si>
  <si>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</si>
  <si>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</si>
  <si>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</si>
  <si>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</si>
  <si>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</si>
  <si>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</si>
  <si>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</si>
  <si>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</si>
  <si>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</si>
  <si>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</si>
  <si>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</si>
  <si>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</si>
  <si>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</si>
  <si>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</si>
  <si>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</si>
  <si>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</si>
  <si>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</si>
  <si>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</si>
  <si>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</si>
  <si>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</si>
  <si>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</si>
  <si>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</si>
  <si>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</si>
  <si>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茨城県石岡市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</si>
  <si>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</si>
  <si>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</si>
  <si>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</si>
  <si>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</si>
  <si>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</si>
  <si>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</si>
  <si>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</si>
  <si>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</si>
  <si>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</si>
  <si>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</si>
  <si>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</si>
  <si>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</si>
  <si>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</si>
  <si>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</si>
  <si>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</si>
  <si>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</si>
  <si>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</si>
  <si>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</si>
  <si>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</si>
  <si>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</si>
  <si>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</si>
  <si>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</si>
  <si>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</si>
  <si>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</si>
  <si>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</si>
  <si>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</si>
  <si>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</si>
  <si>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</si>
  <si>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</si>
  <si>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</si>
  <si>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</si>
  <si>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</si>
  <si>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</si>
  <si>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</si>
  <si>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</si>
  <si>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</si>
  <si>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</si>
  <si>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</si>
  <si>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</si>
  <si>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</si>
  <si>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</si>
  <si>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</si>
  <si>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</si>
  <si>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</si>
  <si>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</si>
  <si>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</si>
  <si>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</si>
  <si>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</si>
  <si>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</si>
  <si>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</si>
  <si>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</si>
  <si>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</si>
  <si>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</si>
  <si>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</si>
  <si>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</si>
  <si>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</si>
  <si>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</si>
  <si>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</si>
  <si>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</si>
  <si>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</si>
  <si>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</si>
  <si>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</si>
  <si>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</si>
  <si>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</si>
  <si>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</si>
  <si>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</si>
  <si>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</si>
  <si>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</si>
  <si>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</si>
  <si>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</si>
  <si>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</si>
  <si>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</si>
  <si>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</si>
  <si>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</si>
  <si>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</si>
  <si>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</si>
  <si>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</si>
  <si>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</si>
  <si>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</si>
  <si>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</si>
  <si>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</si>
  <si>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</si>
  <si>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</si>
  <si>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</si>
  <si>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</si>
  <si>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</si>
  <si>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</si>
  <si>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</si>
  <si>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</si>
  <si>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</si>
  <si>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</si>
  <si>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</si>
  <si>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</si>
  <si>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</si>
  <si>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</si>
  <si>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</si>
  <si>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</si>
  <si>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</si>
  <si>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</si>
  <si>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</si>
  <si>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</si>
  <si>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</si>
  <si>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</si>
  <si>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</si>
  <si>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</si>
  <si>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</si>
  <si>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</si>
  <si>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</si>
  <si>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</si>
  <si>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</si>
  <si>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</si>
  <si>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</si>
  <si>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</si>
  <si>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</si>
  <si>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</si>
  <si>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</si>
  <si>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</si>
  <si>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</si>
  <si>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</si>
  <si>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</si>
  <si>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</si>
  <si>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</si>
  <si>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</si>
  <si>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</si>
  <si>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</si>
  <si>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</si>
  <si>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</si>
  <si>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</si>
  <si>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</si>
  <si>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</si>
  <si>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</si>
  <si>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</si>
  <si>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</si>
  <si>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</si>
  <si>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</si>
  <si>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</si>
  <si>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</si>
  <si>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</si>
  <si>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</si>
  <si>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</si>
  <si>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</si>
  <si>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</si>
  <si>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</si>
  <si>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</si>
  <si>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</si>
  <si>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</si>
  <si>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</si>
  <si>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茨城県石岡市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</si>
  <si>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</si>
  <si>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</si>
  <si>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</si>
  <si>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</si>
  <si>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</si>
  <si>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</si>
  <si>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</si>
  <si>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</si>
  <si>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</si>
  <si>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</si>
  <si>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</si>
  <si>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</si>
  <si>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</si>
  <si>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</si>
  <si>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</si>
  <si>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</si>
  <si>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</si>
  <si>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</si>
  <si>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</si>
  <si>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</si>
  <si>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</si>
  <si>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</si>
  <si>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</si>
  <si>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</si>
  <si>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</si>
  <si>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</si>
  <si>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</si>
  <si>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</si>
  <si>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</si>
  <si>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</si>
  <si>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</si>
  <si>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</si>
  <si>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</si>
  <si>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</si>
  <si>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</si>
  <si>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</si>
  <si>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</si>
  <si>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</si>
  <si>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</si>
  <si>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</si>
  <si>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</si>
  <si>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</si>
  <si>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</si>
  <si>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</si>
  <si>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</si>
  <si>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</si>
  <si>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</si>
  <si>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</si>
  <si>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</si>
  <si>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</si>
  <si>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</si>
  <si>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</si>
  <si>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</si>
  <si>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</si>
  <si>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</si>
  <si>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</si>
  <si>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</si>
  <si>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</si>
  <si>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</si>
  <si>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</si>
  <si>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</si>
  <si>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</si>
  <si>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</si>
  <si>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</si>
  <si>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</si>
  <si>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</si>
  <si>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</si>
  <si>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</si>
  <si>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</si>
  <si>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</si>
  <si>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</si>
  <si>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</si>
  <si>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</si>
  <si>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</si>
  <si>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</si>
  <si>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</si>
  <si>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</si>
  <si>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</si>
  <si>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</si>
  <si>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</si>
  <si>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</si>
  <si>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</si>
  <si>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</si>
  <si>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</si>
  <si>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</si>
  <si>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</si>
  <si>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</si>
  <si>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</si>
  <si>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</si>
  <si>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</si>
  <si>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</si>
  <si>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</si>
  <si>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</si>
  <si>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</si>
  <si>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</si>
  <si>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</si>
  <si>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</si>
  <si>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</si>
  <si>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</si>
  <si>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</si>
  <si>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</si>
  <si>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</si>
  <si>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</si>
  <si>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</si>
  <si>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</si>
  <si>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</si>
  <si>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</si>
  <si>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</si>
  <si>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</si>
  <si>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</si>
  <si>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</si>
  <si>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</si>
  <si>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</si>
  <si>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</si>
  <si>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</si>
  <si>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</si>
  <si>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</si>
  <si>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</si>
  <si>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</si>
  <si>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</si>
  <si>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</si>
  <si>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</si>
  <si>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</si>
  <si>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</si>
  <si>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</si>
  <si>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</si>
  <si>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</si>
  <si>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</si>
  <si>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</si>
  <si>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</si>
  <si>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</si>
  <si>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</si>
  <si>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</si>
  <si>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</si>
  <si>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</si>
  <si>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</si>
  <si>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</si>
  <si>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</si>
  <si>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</si>
  <si>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</si>
  <si>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</si>
  <si>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</si>
  <si>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</si>
  <si>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</si>
  <si>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</si>
  <si>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</si>
  <si>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</si>
  <si>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</si>
  <si>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</si>
  <si>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</si>
  <si>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</si>
  <si>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</si>
  <si>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</si>
  <si>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</si>
  <si>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</si>
  <si>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</si>
  <si>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</si>
  <si>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</si>
  <si>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</si>
  <si>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</si>
  <si>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</si>
  <si>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</si>
  <si>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</si>
  <si>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</si>
  <si>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</si>
  <si>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</si>
  <si>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</si>
  <si>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</si>
  <si>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</si>
  <si>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</si>
  <si>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</si>
  <si>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</si>
  <si>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</si>
  <si>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</si>
  <si>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</si>
  <si>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</si>
  <si>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</si>
  <si>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</si>
  <si>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</si>
  <si>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</si>
  <si>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</si>
  <si>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</si>
  <si>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</si>
  <si>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</si>
  <si>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</si>
  <si>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</si>
  <si>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介護保険特別会計</t>
  </si>
  <si>
    <t>水道事業会計</t>
  </si>
  <si>
    <t>簡易水道事業特別会計</t>
  </si>
  <si>
    <t>農業集落排水事業特別会計</t>
  </si>
  <si>
    <t>下水道事業特別会計</t>
  </si>
  <si>
    <t>霊園事業特別会計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</si>
  <si>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</si>
  <si>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</si>
  <si>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</si>
  <si>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</si>
  <si>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</si>
  <si>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</si>
  <si>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</si>
  <si>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</si>
  <si>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湖北水道企業団</t>
    <rPh sb="0" eb="2">
      <t>コホク</t>
    </rPh>
    <rPh sb="2" eb="4">
      <t>スイドウ</t>
    </rPh>
    <rPh sb="4" eb="6">
      <t>キギョウ</t>
    </rPh>
    <rPh sb="6" eb="7">
      <t>ダン</t>
    </rPh>
    <phoneticPr fontId="2"/>
  </si>
  <si>
    <t>湖北環境衛生組合</t>
    <rPh sb="0" eb="2">
      <t>コホク</t>
    </rPh>
    <rPh sb="2" eb="4">
      <t>カンキョウ</t>
    </rPh>
    <rPh sb="4" eb="6">
      <t>エイセイ</t>
    </rPh>
    <rPh sb="6" eb="8">
      <t>クミアイ</t>
    </rPh>
    <phoneticPr fontId="2"/>
  </si>
  <si>
    <t>霞台厚生施設組合</t>
    <rPh sb="0" eb="2">
      <t>カスミダイ</t>
    </rPh>
    <rPh sb="2" eb="4">
      <t>コウセイ</t>
    </rPh>
    <rPh sb="4" eb="6">
      <t>シセツ</t>
    </rPh>
    <rPh sb="6" eb="8">
      <t>クミアイ</t>
    </rPh>
    <phoneticPr fontId="2"/>
  </si>
  <si>
    <t>新治地方広域事務組合</t>
    <rPh sb="0" eb="2">
      <t>ニイハリ</t>
    </rPh>
    <rPh sb="2" eb="4">
      <t>チホウ</t>
    </rPh>
    <rPh sb="4" eb="6">
      <t>コウイキ</t>
    </rPh>
    <rPh sb="6" eb="8">
      <t>ジム</t>
    </rPh>
    <rPh sb="8" eb="10">
      <t>クミアイ</t>
    </rPh>
    <phoneticPr fontId="2"/>
  </si>
  <si>
    <t>石岡地方斎場組合</t>
    <rPh sb="0" eb="2">
      <t>イシオカ</t>
    </rPh>
    <rPh sb="2" eb="4">
      <t>チホウ</t>
    </rPh>
    <rPh sb="4" eb="6">
      <t>サイジョウ</t>
    </rPh>
    <rPh sb="6" eb="8">
      <t>クミアイ</t>
    </rPh>
    <phoneticPr fontId="2"/>
  </si>
  <si>
    <t>石岡市産業文化事業団</t>
    <rPh sb="0" eb="3">
      <t>イシオカシ</t>
    </rPh>
    <rPh sb="3" eb="5">
      <t>サンギョウ</t>
    </rPh>
    <rPh sb="5" eb="7">
      <t>ブンカ</t>
    </rPh>
    <rPh sb="7" eb="10">
      <t>ジギョウダン</t>
    </rPh>
    <phoneticPr fontId="2"/>
  </si>
  <si>
    <t>まち未来いしおか</t>
    <rPh sb="2" eb="4">
      <t>ミライ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</si>
  <si>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</si>
  <si>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</si>
  <si>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</si>
  <si>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</si>
  <si>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</si>
  <si>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</si>
  <si>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</si>
  <si>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</si>
  <si>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</si>
  <si>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</si>
  <si>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</si>
  <si>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</si>
  <si>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</si>
  <si>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将来負担比率及び実質公債費比率ともに類似団体平均と比較すると上回っているが，前年度と比較すると，それぞれ1.2ポイント，0.6ポイント減少した。
　団塊の世代の大量退職が一段落したことで若返りが進行し，退職手当負担見込額が減少したこと等により将来負担比率は減少し，また利率の高い市債の償還が終了したこと等により実質公債費比率も減少したが，合併特例債事業である合併市町村幹線道路整備事業や広域ごみ処理施設建設事業等の大規模事業による地方債の残高や元利償還金の増大が懸念されている。
　今後も，将来の財政負担を見極めつつ，事業実施の適正化を図り，財政の健全化に努める。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</si>
</sst>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55642</c:v>
                </c:pt>
                <c:pt idx="1">
                  <c:v>58864</c:v>
                </c:pt>
                <c:pt idx="2">
                  <c:v>48833</c:v>
                </c:pt>
                <c:pt idx="3">
                  <c:v>55529</c:v>
                </c:pt>
                <c:pt idx="4">
                  <c:v>71851</c:v>
                </c:pt>
              </c:numCache>
            </c:numRef>
          </c:val>
          <c:smooth val="0"/>
        </c:ser>
        <c:dLbls>
          <c:showLegendKey val="0"/>
          <c:showVal val="0"/>
          <c:showCatName val="0"/>
          <c:showSerName val="0"/>
          <c:showPercent val="0"/>
          <c:showBubbleSize val="0"/>
        </c:dLbls>
        <c:marker val="1"/>
        <c:smooth val="0"/>
        <c:axId val="106092416"/>
        <c:axId val="106094592"/>
      </c:lineChart>
      <c:catAx>
        <c:axId val="10609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94592"/>
        <c:crosses val="autoZero"/>
        <c:auto val="1"/>
        <c:lblAlgn val="ctr"/>
        <c:lblOffset val="100"/>
        <c:tickLblSkip val="1"/>
        <c:tickMarkSkip val="1"/>
        <c:noMultiLvlLbl val="0"/>
      </c:catAx>
      <c:valAx>
        <c:axId val="1060945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9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10.76</c:v>
                </c:pt>
                <c:pt idx="1">
                  <c:v>6.85</c:v>
                </c:pt>
                <c:pt idx="2">
                  <c:v>5.9</c:v>
                </c:pt>
                <c:pt idx="3">
                  <c:v>4.8099999999999996</c:v>
                </c:pt>
                <c:pt idx="4">
                  <c:v>5.37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10.6</c:v>
                </c:pt>
                <c:pt idx="1">
                  <c:v>13.03</c:v>
                </c:pt>
                <c:pt idx="2">
                  <c:v>15.21</c:v>
                </c:pt>
                <c:pt idx="3">
                  <c:v>16.809999999999999</c:v>
                </c:pt>
                <c:pt idx="4">
                  <c:v>16.63</c:v>
                </c:pt>
              </c:numCache>
            </c:numRef>
          </c:val>
        </c:ser>
        <c:dLbls>
          <c:showLegendKey val="0"/>
          <c:showVal val="0"/>
          <c:showCatName val="0"/>
          <c:showSerName val="0"/>
          <c:showPercent val="0"/>
          <c:showBubbleSize val="0"/>
        </c:dLbls>
        <c:gapWidth val="250"/>
        <c:overlap val="100"/>
        <c:axId val="108484096"/>
        <c:axId val="108486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8.33</c:v>
                </c:pt>
                <c:pt idx="1">
                  <c:v>0.43</c:v>
                </c:pt>
                <c:pt idx="2">
                  <c:v>1.1499999999999999</c:v>
                </c:pt>
                <c:pt idx="3">
                  <c:v>0.78</c:v>
                </c:pt>
                <c:pt idx="4">
                  <c:v>0.76</c:v>
                </c:pt>
              </c:numCache>
            </c:numRef>
          </c:val>
          <c:smooth val="0"/>
        </c:ser>
        <c:dLbls>
          <c:showLegendKey val="0"/>
          <c:showVal val="0"/>
          <c:showCatName val="0"/>
          <c:showSerName val="0"/>
          <c:showPercent val="0"/>
          <c:showBubbleSize val="0"/>
        </c:dLbls>
        <c:marker val="1"/>
        <c:smooth val="0"/>
        <c:axId val="108484096"/>
        <c:axId val="108486016"/>
      </c:lineChart>
      <c:catAx>
        <c:axId val="10848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86016"/>
        <c:crosses val="autoZero"/>
        <c:auto val="1"/>
        <c:lblAlgn val="ctr"/>
        <c:lblOffset val="100"/>
        <c:tickLblSkip val="1"/>
        <c:tickMarkSkip val="1"/>
        <c:noMultiLvlLbl val="0"/>
      </c:catAx>
      <c:valAx>
        <c:axId val="10848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0.12</c:v>
                </c:pt>
                <c:pt idx="4">
                  <c:v>#N/A</c:v>
                </c:pt>
                <c:pt idx="5">
                  <c:v>0.11</c:v>
                </c:pt>
                <c:pt idx="6">
                  <c:v>#N/A</c:v>
                </c:pt>
                <c:pt idx="7">
                  <c:v>0.12</c:v>
                </c:pt>
                <c:pt idx="8">
                  <c:v>#N/A</c:v>
                </c:pt>
                <c:pt idx="9">
                  <c:v>0.04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0.05</c:v>
                </c:pt>
                <c:pt idx="4">
                  <c:v>#N/A</c:v>
                </c:pt>
                <c:pt idx="5">
                  <c:v>0.01</c:v>
                </c:pt>
                <c:pt idx="6">
                  <c:v>#N/A</c:v>
                </c:pt>
                <c:pt idx="7">
                  <c:v>0.01</c:v>
                </c:pt>
                <c:pt idx="8">
                  <c:v>#N/A</c:v>
                </c:pt>
                <c:pt idx="9">
                  <c:v>7.0000000000000007E-2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0.06</c:v>
                </c:pt>
                <c:pt idx="8">
                  <c:v>#N/A</c:v>
                </c:pt>
                <c:pt idx="9">
                  <c:v>0.09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1.95</c:v>
                </c:pt>
                <c:pt idx="2">
                  <c:v>#N/A</c:v>
                </c:pt>
                <c:pt idx="3">
                  <c:v>1.52</c:v>
                </c:pt>
                <c:pt idx="4">
                  <c:v>#N/A</c:v>
                </c:pt>
                <c:pt idx="5">
                  <c:v>1.28</c:v>
                </c:pt>
                <c:pt idx="6">
                  <c:v>#N/A</c:v>
                </c:pt>
                <c:pt idx="7">
                  <c:v>1.1299999999999999</c:v>
                </c:pt>
                <c:pt idx="8">
                  <c:v>#N/A</c:v>
                </c:pt>
                <c:pt idx="9">
                  <c:v>1.37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0.35</c:v>
                </c:pt>
                <c:pt idx="2">
                  <c:v>#N/A</c:v>
                </c:pt>
                <c:pt idx="3">
                  <c:v>0.09</c:v>
                </c:pt>
                <c:pt idx="4">
                  <c:v>#N/A</c:v>
                </c:pt>
                <c:pt idx="5">
                  <c:v>0.17</c:v>
                </c:pt>
                <c:pt idx="6">
                  <c:v>#N/A</c:v>
                </c:pt>
                <c:pt idx="7">
                  <c:v>0.31</c:v>
                </c:pt>
                <c:pt idx="8">
                  <c:v>#N/A</c:v>
                </c:pt>
                <c:pt idx="9">
                  <c:v>1.71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0.61</c:v>
                </c:pt>
                <c:pt idx="2">
                  <c:v>#N/A</c:v>
                </c:pt>
                <c:pt idx="3">
                  <c:v>1</c:v>
                </c:pt>
                <c:pt idx="4">
                  <c:v>#N/A</c:v>
                </c:pt>
                <c:pt idx="5">
                  <c:v>1.68</c:v>
                </c:pt>
                <c:pt idx="6">
                  <c:v>#N/A</c:v>
                </c:pt>
                <c:pt idx="7">
                  <c:v>1.45</c:v>
                </c:pt>
                <c:pt idx="8">
                  <c:v>#N/A</c:v>
                </c:pt>
                <c:pt idx="9">
                  <c:v>1.93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10.72</c:v>
                </c:pt>
                <c:pt idx="2">
                  <c:v>#N/A</c:v>
                </c:pt>
                <c:pt idx="3">
                  <c:v>6.83</c:v>
                </c:pt>
                <c:pt idx="4">
                  <c:v>#N/A</c:v>
                </c:pt>
                <c:pt idx="5">
                  <c:v>5.87</c:v>
                </c:pt>
                <c:pt idx="6">
                  <c:v>#N/A</c:v>
                </c:pt>
                <c:pt idx="7">
                  <c:v>4.78</c:v>
                </c:pt>
                <c:pt idx="8">
                  <c:v>#N/A</c:v>
                </c:pt>
                <c:pt idx="9">
                  <c:v>5.34</c:v>
                </c:pt>
              </c:numCache>
            </c:numRef>
          </c:val>
        </c:ser>
        <c:dLbls>
          <c:showLegendKey val="0"/>
          <c:showVal val="0"/>
          <c:showCatName val="0"/>
          <c:showSerName val="0"/>
          <c:showPercent val="0"/>
          <c:showBubbleSize val="0"/>
        </c:dLbls>
        <c:gapWidth val="150"/>
        <c:overlap val="100"/>
        <c:axId val="114666496"/>
        <c:axId val="114684672"/>
      </c:barChart>
      <c:catAx>
        <c:axId val="1146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84672"/>
        <c:crosses val="autoZero"/>
        <c:auto val="1"/>
        <c:lblAlgn val="ctr"/>
        <c:lblOffset val="100"/>
        <c:tickLblSkip val="1"/>
        <c:tickMarkSkip val="1"/>
        <c:noMultiLvlLbl val="0"/>
      </c:catAx>
      <c:valAx>
        <c:axId val="11468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6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2856</c:v>
                </c:pt>
                <c:pt idx="5">
                  <c:v>2921</c:v>
                </c:pt>
                <c:pt idx="8">
                  <c:v>3015</c:v>
                </c:pt>
                <c:pt idx="11">
                  <c:v>3198</c:v>
                </c:pt>
                <c:pt idx="14">
                  <c:v>3039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203</c:v>
                </c:pt>
                <c:pt idx="3">
                  <c:v>190</c:v>
                </c:pt>
                <c:pt idx="6">
                  <c:v>174</c:v>
                </c:pt>
                <c:pt idx="9">
                  <c:v>161</c:v>
                </c:pt>
                <c:pt idx="12">
                  <c:v>145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164</c:v>
                </c:pt>
                <c:pt idx="3">
                  <c:v>135</c:v>
                </c:pt>
                <c:pt idx="6">
                  <c:v>132</c:v>
                </c:pt>
                <c:pt idx="9">
                  <c:v>127</c:v>
                </c:pt>
                <c:pt idx="12">
                  <c:v>131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1552</c:v>
                </c:pt>
                <c:pt idx="3">
                  <c:v>1382</c:v>
                </c:pt>
                <c:pt idx="6">
                  <c:v>1368</c:v>
                </c:pt>
                <c:pt idx="9">
                  <c:v>1455</c:v>
                </c:pt>
                <c:pt idx="12">
                  <c:v>1445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30</c:v>
                </c:pt>
                <c:pt idx="3">
                  <c:v>27</c:v>
                </c:pt>
                <c:pt idx="6">
                  <c:v>23</c:v>
                </c:pt>
                <c:pt idx="9">
                  <c:v>20</c:v>
                </c:pt>
                <c:pt idx="12">
                  <c:v>23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2654</c:v>
                </c:pt>
                <c:pt idx="3">
                  <c:v>2980</c:v>
                </c:pt>
                <c:pt idx="6">
                  <c:v>2697</c:v>
                </c:pt>
                <c:pt idx="9">
                  <c:v>2842</c:v>
                </c:pt>
                <c:pt idx="12">
                  <c:v>2839</c:v>
                </c:pt>
              </c:numCache>
            </c:numRef>
          </c:val>
        </c:ser>
        <c:dLbls>
          <c:showLegendKey val="0"/>
          <c:showVal val="0"/>
          <c:showCatName val="0"/>
          <c:showSerName val="0"/>
          <c:showPercent val="0"/>
          <c:showBubbleSize val="0"/>
        </c:dLbls>
        <c:gapWidth val="100"/>
        <c:overlap val="100"/>
        <c:axId val="96594560"/>
        <c:axId val="10752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1747</c:v>
                </c:pt>
                <c:pt idx="2">
                  <c:v>#N/A</c:v>
                </c:pt>
                <c:pt idx="3">
                  <c:v>#N/A</c:v>
                </c:pt>
                <c:pt idx="4">
                  <c:v>1793</c:v>
                </c:pt>
                <c:pt idx="5">
                  <c:v>#N/A</c:v>
                </c:pt>
                <c:pt idx="6">
                  <c:v>#N/A</c:v>
                </c:pt>
                <c:pt idx="7">
                  <c:v>1379</c:v>
                </c:pt>
                <c:pt idx="8">
                  <c:v>#N/A</c:v>
                </c:pt>
                <c:pt idx="9">
                  <c:v>#N/A</c:v>
                </c:pt>
                <c:pt idx="10">
                  <c:v>1407</c:v>
                </c:pt>
                <c:pt idx="11">
                  <c:v>#N/A</c:v>
                </c:pt>
                <c:pt idx="12">
                  <c:v>#N/A</c:v>
                </c:pt>
                <c:pt idx="13">
                  <c:v>1544</c:v>
                </c:pt>
                <c:pt idx="14">
                  <c:v>#N/A</c:v>
                </c:pt>
              </c:numCache>
            </c:numRef>
          </c:val>
          <c:smooth val="0"/>
        </c:ser>
        <c:dLbls>
          <c:showLegendKey val="0"/>
          <c:showVal val="0"/>
          <c:showCatName val="0"/>
          <c:showSerName val="0"/>
          <c:showPercent val="0"/>
          <c:showBubbleSize val="0"/>
        </c:dLbls>
        <c:marker val="1"/>
        <c:smooth val="0"/>
        <c:axId val="96594560"/>
        <c:axId val="107524864"/>
      </c:lineChart>
      <c:catAx>
        <c:axId val="9659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24864"/>
        <c:crosses val="autoZero"/>
        <c:auto val="1"/>
        <c:lblAlgn val="ctr"/>
        <c:lblOffset val="100"/>
        <c:tickLblSkip val="1"/>
        <c:tickMarkSkip val="1"/>
        <c:noMultiLvlLbl val="0"/>
      </c:catAx>
      <c:valAx>
        <c:axId val="10752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9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29768</c:v>
                </c:pt>
                <c:pt idx="5">
                  <c:v>30340</c:v>
                </c:pt>
                <c:pt idx="8">
                  <c:v>31627</c:v>
                </c:pt>
                <c:pt idx="11">
                  <c:v>31183</c:v>
                </c:pt>
                <c:pt idx="14">
                  <c:v>31285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5306</c:v>
                </c:pt>
                <c:pt idx="5">
                  <c:v>5470</c:v>
                </c:pt>
                <c:pt idx="8">
                  <c:v>4869</c:v>
                </c:pt>
                <c:pt idx="11">
                  <c:v>4856</c:v>
                </c:pt>
                <c:pt idx="14">
                  <c:v>4990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8007</c:v>
                </c:pt>
                <c:pt idx="5">
                  <c:v>9420</c:v>
                </c:pt>
                <c:pt idx="8">
                  <c:v>10275</c:v>
                </c:pt>
                <c:pt idx="11">
                  <c:v>10470</c:v>
                </c:pt>
                <c:pt idx="14">
                  <c:v>9670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c:v>
                </c:pt>
                <c:pt idx="3">
                  <c:v>11</c:v>
                </c:pt>
                <c:pt idx="6">
                  <c:v>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6969</c:v>
                </c:pt>
                <c:pt idx="3">
                  <c:v>6705</c:v>
                </c:pt>
                <c:pt idx="6">
                  <c:v>6295</c:v>
                </c:pt>
                <c:pt idx="9">
                  <c:v>5916</c:v>
                </c:pt>
                <c:pt idx="12">
                  <c:v>5515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824</c:v>
                </c:pt>
                <c:pt idx="3">
                  <c:v>767</c:v>
                </c:pt>
                <c:pt idx="6">
                  <c:v>619</c:v>
                </c:pt>
                <c:pt idx="9">
                  <c:v>502</c:v>
                </c:pt>
                <c:pt idx="12">
                  <c:v>377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19093</c:v>
                </c:pt>
                <c:pt idx="3">
                  <c:v>19267</c:v>
                </c:pt>
                <c:pt idx="6">
                  <c:v>18451</c:v>
                </c:pt>
                <c:pt idx="9">
                  <c:v>17625</c:v>
                </c:pt>
                <c:pt idx="12">
                  <c:v>17237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1334</c:v>
                </c:pt>
                <c:pt idx="3">
                  <c:v>1151</c:v>
                </c:pt>
                <c:pt idx="6">
                  <c:v>983</c:v>
                </c:pt>
                <c:pt idx="9">
                  <c:v>826</c:v>
                </c:pt>
                <c:pt idx="12">
                  <c:v>683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27106</c:v>
                </c:pt>
                <c:pt idx="3">
                  <c:v>27841</c:v>
                </c:pt>
                <c:pt idx="6">
                  <c:v>29213</c:v>
                </c:pt>
                <c:pt idx="9">
                  <c:v>29297</c:v>
                </c:pt>
                <c:pt idx="12">
                  <c:v>29824</c:v>
                </c:pt>
              </c:numCache>
            </c:numRef>
          </c:val>
        </c:ser>
        <c:dLbls>
          <c:showLegendKey val="0"/>
          <c:showVal val="0"/>
          <c:showCatName val="0"/>
          <c:showSerName val="0"/>
          <c:showPercent val="0"/>
          <c:showBubbleSize val="0"/>
        </c:dLbls>
        <c:gapWidth val="100"/>
        <c:overlap val="100"/>
        <c:axId val="115325184"/>
        <c:axId val="11533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12258</c:v>
                </c:pt>
                <c:pt idx="2">
                  <c:v>#N/A</c:v>
                </c:pt>
                <c:pt idx="3">
                  <c:v>#N/A</c:v>
                </c:pt>
                <c:pt idx="4">
                  <c:v>10512</c:v>
                </c:pt>
                <c:pt idx="5">
                  <c:v>#N/A</c:v>
                </c:pt>
                <c:pt idx="6">
                  <c:v>#N/A</c:v>
                </c:pt>
                <c:pt idx="7">
                  <c:v>8797</c:v>
                </c:pt>
                <c:pt idx="8">
                  <c:v>#N/A</c:v>
                </c:pt>
                <c:pt idx="9">
                  <c:v>#N/A</c:v>
                </c:pt>
                <c:pt idx="10">
                  <c:v>7657</c:v>
                </c:pt>
                <c:pt idx="11">
                  <c:v>#N/A</c:v>
                </c:pt>
                <c:pt idx="12">
                  <c:v>#N/A</c:v>
                </c:pt>
                <c:pt idx="13">
                  <c:v>7690</c:v>
                </c:pt>
                <c:pt idx="14">
                  <c:v>#N/A</c:v>
                </c:pt>
              </c:numCache>
            </c:numRef>
          </c:val>
          <c:smooth val="0"/>
        </c:ser>
        <c:dLbls>
          <c:showLegendKey val="0"/>
          <c:showVal val="0"/>
          <c:showCatName val="0"/>
          <c:showSerName val="0"/>
          <c:showPercent val="0"/>
          <c:showBubbleSize val="0"/>
        </c:dLbls>
        <c:marker val="1"/>
        <c:smooth val="0"/>
        <c:axId val="115325184"/>
        <c:axId val="115331456"/>
      </c:lineChart>
      <c:catAx>
        <c:axId val="1153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331456"/>
        <c:crosses val="autoZero"/>
        <c:auto val="1"/>
        <c:lblAlgn val="ctr"/>
        <c:lblOffset val="100"/>
        <c:tickLblSkip val="1"/>
        <c:tickMarkSkip val="1"/>
        <c:noMultiLvlLbl val="0"/>
      </c:catAx>
      <c:valAx>
        <c:axId val="11533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2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{547BD108-7120-4690-A754-987934EBE393}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{598118D7-79FC-4884-8955-A0EFA3BA413F}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{8FCE6CB1-4D2F-4194-B60C-4FAC9782F7B1}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{53B01E26-268A-4942-82B7-03911EBF83B2}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{CC9A029E-7EA6-44DD-A84E-4EF295BBFC05}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{7BD5150F-40B7-4AA8-8738-A1D39FE843BB}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{3ACE26A5-A3C4-46DB-9E68-C76670E27122}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{B223D3A6-6B22-475F-B5E7-86E3ECD5DAC6}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{B216AE1B-670F-4B0D-9052-E887A22EB5A6}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{9E17B7B8-81F7-452A-AB3C-05C300CAFC03}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575168"/>
        <c:axId val="107589632"/>
      </c:scatterChart>
      <c:valAx>
        <c:axId val="107575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589632"/>
        <c:crosses val="autoZero"/>
        <c:crossBetween val="midCat"/>
      </c:valAx>
      <c:valAx>
        <c:axId val="107589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575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{7FE4668C-BADC-4738-96B7-1CBEB4D8F6B3}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{48914A3B-C527-4CC9-A643-9B4BE07DD643}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{49BE8758-0F2C-4407-AC04-437D00D3AC76}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{204B2469-14D8-49A0-8DBA-BAFCF8FD2247}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{49BF41CE-753B-412F-9BB2-9920A4185104}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11.4</c:v>
                </c:pt>
                <c:pt idx="2">
                  <c:v>10.5</c:v>
                </c:pt>
                <c:pt idx="3">
                  <c:v>10</c:v>
                </c:pt>
                <c:pt idx="4">
                  <c:v>9.4</c:v>
                </c:pt>
              </c:numCache>
            </c:numRef>
          </c:xVal>
          <c:yVal>
            <c:numRef>
              <c:f>公会計指標分析・財政指標組合せ分析表!$K$73:$O$73</c:f>
              <c:numCache>
                <c:formatCode>#,##0.0;"▲ "#,##0.0</c:formatCode>
                <c:ptCount val="5"/>
                <c:pt idx="0">
                  <c:v>76.5</c:v>
                </c:pt>
                <c:pt idx="1">
                  <c:v>68.099999999999994</c:v>
                </c:pt>
                <c:pt idx="2">
                  <c:v>58.1</c:v>
                </c:pt>
                <c:pt idx="3">
                  <c:v>50.4</c:v>
                </c:pt>
                <c:pt idx="4">
                  <c:v>49.2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{433FC7C3-41A3-4CA1-8203-042B33462393}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{E2C5D8BB-9EC5-4FAF-A601-B85A63295415}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{9D872172-B9E9-45BF-AC00-58AD794F80F7}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{480C1F2F-EDC2-4C8C-B7B7-EC8405ED735F}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{3ECC0161-2032-4822-8BD9-38509397FD9A}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07605376"/>
        <c:axId val="115254784"/>
      </c:scatterChart>
      <c:valAx>
        <c:axId val="107605376"/>
        <c:scaling>
          <c:orientation val="minMax"/>
          <c:max val="11.9"/>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54784"/>
        <c:crosses val="autoZero"/>
        <c:crossBetween val="midCat"/>
      </c:valAx>
      <c:valAx>
        <c:axId val="115254784"/>
        <c:scaling>
          <c:orientation val="minMax"/>
          <c:max val="8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605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「元利償還金」については，前年度は過去に借り入れた合併特例債等で償還が開始となったものがあり償還額が増加したが、本年度は新規償還分が少なかったため、</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百万円減少している。</a:t>
          </a:r>
        </a:p>
        <a:p>
          <a:r>
            <a:rPr kumimoji="1" lang="ja-JP" altLang="en-US" sz="1200">
              <a:latin typeface="ＭＳ ゴシック" pitchFamily="49" charset="-128"/>
              <a:ea typeface="ＭＳ ゴシック" pitchFamily="49" charset="-128"/>
            </a:rPr>
            <a:t> 「公営企業債の元利償還金に対する繰入金」については，下水道事業会計等の借入金の減に伴い，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百万円減少している。</a:t>
          </a:r>
        </a:p>
        <a:p>
          <a:r>
            <a:rPr kumimoji="1" lang="ja-JP" altLang="en-US" sz="1200">
              <a:latin typeface="ＭＳ ゴシック" pitchFamily="49" charset="-128"/>
              <a:ea typeface="ＭＳ ゴシック" pitchFamily="49" charset="-128"/>
            </a:rPr>
            <a:t> 「算入公債費等」については，事業費補正により基準財政需要額に算入される公債費の額の減に伴い，</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百万円減少している。</a:t>
          </a:r>
        </a:p>
        <a:p>
          <a:r>
            <a:rPr kumimoji="1" lang="ja-JP" altLang="en-US" sz="12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以上のことから，「実質公債費比率の分子」は，前年度と比較して</a:t>
          </a:r>
          <a:r>
            <a:rPr kumimoji="1" lang="en-US" altLang="ja-JP" sz="1200">
              <a:latin typeface="ＭＳ ゴシック" pitchFamily="49" charset="-128"/>
              <a:ea typeface="ＭＳ ゴシック" pitchFamily="49" charset="-128"/>
            </a:rPr>
            <a:t>137</a:t>
          </a:r>
          <a:r>
            <a:rPr kumimoji="1" lang="ja-JP" altLang="en-US" sz="1200">
              <a:latin typeface="ＭＳ ゴシック" pitchFamily="49" charset="-128"/>
              <a:ea typeface="ＭＳ ゴシック" pitchFamily="49" charset="-128"/>
            </a:rPr>
            <a:t>百万円増加している。</a:t>
          </a:r>
        </a:p>
        <a:p>
          <a:endParaRPr kumimoji="1" lang="ja-JP" altLang="en-US"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「一般会計等に係る地方債の現在高」については，駅周辺整備事業による借入の増等により，</a:t>
          </a:r>
          <a:r>
            <a:rPr kumimoji="1" lang="en-US" altLang="ja-JP" sz="1200">
              <a:latin typeface="ＭＳ ゴシック" pitchFamily="49" charset="-128"/>
              <a:ea typeface="ＭＳ ゴシック" pitchFamily="49" charset="-128"/>
            </a:rPr>
            <a:t>527</a:t>
          </a:r>
          <a:r>
            <a:rPr kumimoji="1" lang="ja-JP" altLang="en-US" sz="1200">
              <a:latin typeface="ＭＳ ゴシック" pitchFamily="49" charset="-128"/>
              <a:ea typeface="ＭＳ ゴシック" pitchFamily="49" charset="-128"/>
            </a:rPr>
            <a:t>百万円増加している。</a:t>
          </a:r>
        </a:p>
        <a:p>
          <a:r>
            <a:rPr kumimoji="1" lang="ja-JP" altLang="en-US" sz="1200">
              <a:latin typeface="ＭＳ ゴシック" pitchFamily="49" charset="-128"/>
              <a:ea typeface="ＭＳ ゴシック" pitchFamily="49" charset="-128"/>
            </a:rPr>
            <a:t> 「債務負担行為に基づく支出予定額」については，債務負担行為期間の終了に伴い，</a:t>
          </a:r>
          <a:r>
            <a:rPr kumimoji="1" lang="en-US" altLang="ja-JP" sz="1200">
              <a:latin typeface="ＭＳ ゴシック" pitchFamily="49" charset="-128"/>
              <a:ea typeface="ＭＳ ゴシック" pitchFamily="49" charset="-128"/>
            </a:rPr>
            <a:t>143</a:t>
          </a:r>
          <a:r>
            <a:rPr kumimoji="1" lang="ja-JP" altLang="en-US" sz="1200">
              <a:latin typeface="ＭＳ ゴシック" pitchFamily="49" charset="-128"/>
              <a:ea typeface="ＭＳ ゴシック" pitchFamily="49" charset="-128"/>
            </a:rPr>
            <a:t>百万円減少している。</a:t>
          </a:r>
        </a:p>
        <a:p>
          <a:r>
            <a:rPr kumimoji="1" lang="ja-JP" altLang="en-US" sz="1200">
              <a:latin typeface="ＭＳ ゴシック" pitchFamily="49" charset="-128"/>
              <a:ea typeface="ＭＳ ゴシック" pitchFamily="49" charset="-128"/>
            </a:rPr>
            <a:t> 「充当可能基金」については，駅周辺整備基金等を取り崩したことにより，</a:t>
          </a:r>
          <a:r>
            <a:rPr kumimoji="1" lang="en-US" altLang="ja-JP" sz="1200">
              <a:latin typeface="ＭＳ ゴシック" pitchFamily="49" charset="-128"/>
              <a:ea typeface="ＭＳ ゴシック" pitchFamily="49" charset="-128"/>
            </a:rPr>
            <a:t>800</a:t>
          </a:r>
          <a:r>
            <a:rPr kumimoji="1" lang="ja-JP" altLang="en-US" sz="1200">
              <a:latin typeface="ＭＳ ゴシック" pitchFamily="49" charset="-128"/>
              <a:ea typeface="ＭＳ ゴシック" pitchFamily="49" charset="-128"/>
            </a:rPr>
            <a:t>百万円減少している。</a:t>
          </a:r>
        </a:p>
        <a:p>
          <a:r>
            <a:rPr kumimoji="1" lang="ja-JP" altLang="en-US" sz="1200">
              <a:latin typeface="ＭＳ ゴシック" pitchFamily="49" charset="-128"/>
              <a:ea typeface="ＭＳ ゴシック" pitchFamily="49" charset="-128"/>
            </a:rPr>
            <a:t> 「基準財政需要額算入見込額」については，合併特例債償還に係る算入額が増加していること等により</a:t>
          </a:r>
          <a:r>
            <a:rPr kumimoji="1" lang="en-US" altLang="ja-JP" sz="1200">
              <a:latin typeface="ＭＳ ゴシック" pitchFamily="49" charset="-128"/>
              <a:ea typeface="ＭＳ ゴシック" pitchFamily="49" charset="-128"/>
            </a:rPr>
            <a:t>102</a:t>
          </a:r>
          <a:r>
            <a:rPr kumimoji="1" lang="ja-JP" altLang="en-US" sz="1200">
              <a:latin typeface="ＭＳ ゴシック" pitchFamily="49" charset="-128"/>
              <a:ea typeface="ＭＳ ゴシック" pitchFamily="49" charset="-128"/>
            </a:rPr>
            <a:t>百万円増加している。</a:t>
          </a:r>
        </a:p>
        <a:p>
          <a:r>
            <a:rPr kumimoji="1" lang="ja-JP" altLang="en-US" sz="1200">
              <a:latin typeface="ＭＳ ゴシック" pitchFamily="49" charset="-128"/>
              <a:ea typeface="ＭＳ ゴシック" pitchFamily="49" charset="-128"/>
            </a:rPr>
            <a:t>  以上のことから，「将来負担比率の分子」については，前年度と比較して</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百万円の増となった。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77,479
76,572
215.53
32,933,002
31,536,216
978,883
18,238,765
29,824,108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77,479
76,572
215.53
32,933,002
31,536,216
978,883
18,238,765
29,824,108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77,479
76,572
215.53
32,933,002
31,536,216
978,883
18,238,765
29,824,108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77,479
76,572
215.53
32,933,002
31,536,216
978,883
18,238,765
29,824,108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0.08</a:t>
          </a:r>
          <a:r>
            <a:rPr kumimoji="1" lang="ja-JP" altLang="en-US" sz="1300">
              <a:latin typeface="ＭＳ Ｐゴシック"/>
            </a:rPr>
            <a:t>ポイント上回り，前年度と同率となっている。　</a:t>
          </a:r>
        </a:p>
        <a:p>
          <a:r>
            <a:rPr kumimoji="1" lang="ja-JP" altLang="en-US" sz="1300">
              <a:latin typeface="ＭＳ Ｐゴシック"/>
            </a:rPr>
            <a:t>　 主な要因として，</a:t>
          </a:r>
          <a:r>
            <a:rPr kumimoji="1" lang="ja-JP" altLang="en-US" sz="1300">
              <a:solidFill>
                <a:sysClr val="windowText" lastClr="000000"/>
              </a:solidFill>
              <a:latin typeface="ＭＳ Ｐゴシック"/>
            </a:rPr>
            <a:t>基準財政収入額は地方消費税交付金の増や固定資産税の増，基準財政需要額は社会保障関係経費を中心とした需要額の増により，基</a:t>
          </a:r>
          <a:r>
            <a:rPr kumimoji="1" lang="ja-JP" altLang="en-US" sz="1300">
              <a:latin typeface="ＭＳ Ｐゴシック"/>
            </a:rPr>
            <a:t>準財政収入額と基準財政需要額ともに増加し，基準財政需要額の増の割合が大きかったため、単年度の指数は減少したが，平成２４年度のほうが指数が高かったため，３か年平均では前年度と同率となっている。</a:t>
          </a:r>
        </a:p>
        <a:p>
          <a:r>
            <a:rPr kumimoji="1" lang="ja-JP" altLang="en-US" sz="1300">
              <a:latin typeface="ＭＳ Ｐゴシック"/>
            </a:rPr>
            <a:t>　 引き続き，自主財源の柱である市税の徴収強化等による収入の確保に努める。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106892</xdr:rowOff>
    </xdr:from>
    <xdr:to>
      <xdr:col>7</xdr:col>
      <xdr:colOff>152400</xdr:colOff>
      <xdr:row>40</xdr:row>
      <xdr:rowOff>106892</xdr:rowOff>
    </xdr:to>
    <xdr:cxnSp macro="">
      <xdr:nvCxnSpPr>
        <xdr:cNvPr id="68" name="直線コネクタ 67"/>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127000</xdr:rowOff>
    </xdr:to>
    <xdr:cxnSp macro="">
      <xdr:nvCxnSpPr>
        <xdr:cNvPr id="71" name="直線コネクタ 70"/>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127000</xdr:rowOff>
    </xdr:to>
    <xdr:cxnSp macro="">
      <xdr:nvCxnSpPr>
        <xdr:cNvPr id="77" name="直線コネクタ 76"/>
        <xdr:cNvCxnSpPr/>
      </xdr:nvCxnSpPr>
      <xdr:spPr>
        <a:xfrm>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72619</xdr:rowOff>
    </xdr:from>
    <xdr:ext cx="762000" cy="259045"/>
    <xdr:sp macro="" textlink="">
      <xdr:nvSpPr>
        <xdr:cNvPr id="88"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56092</xdr:rowOff>
    </xdr:from>
    <xdr:to>
      <xdr:col>6</xdr:col>
      <xdr:colOff>50800</xdr:colOff>
      <xdr:row>40</xdr:row>
      <xdr:rowOff>157692</xdr:rowOff>
    </xdr:to>
    <xdr:sp macro="" textlink="">
      <xdr:nvSpPr>
        <xdr:cNvPr id="89" name="円/楕円 88"/>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90" name="テキスト ボックス 89"/>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2" name="テキスト ボックス 91"/>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4" name="テキスト ボックス 93"/>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96" name="テキスト ボックス 95"/>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0.6</a:t>
          </a:r>
          <a:r>
            <a:rPr kumimoji="1" lang="ja-JP" altLang="en-US" sz="1300">
              <a:latin typeface="ＭＳ Ｐゴシック"/>
            </a:rPr>
            <a:t>ポイント上回り，前年度と比較して</a:t>
          </a:r>
          <a:r>
            <a:rPr kumimoji="1" lang="en-US" altLang="ja-JP" sz="1300">
              <a:latin typeface="ＭＳ Ｐゴシック"/>
            </a:rPr>
            <a:t>1.0</a:t>
          </a:r>
          <a:r>
            <a:rPr kumimoji="1" lang="ja-JP" altLang="en-US" sz="1300">
              <a:latin typeface="ＭＳ Ｐゴシック"/>
            </a:rPr>
            <a:t>ポイント減少した。</a:t>
          </a:r>
        </a:p>
        <a:p>
          <a:r>
            <a:rPr kumimoji="1" lang="ja-JP" altLang="en-US" sz="1300">
              <a:latin typeface="ＭＳ Ｐゴシック"/>
            </a:rPr>
            <a:t>　 主な要因としては，経常一般財源等の地方交付税が増加したこと，経常経費に充当した一般財源の内，認定こども園保育等施設型給付費，医療福祉支給費拡大分等の扶助費が増加したこと等があげられる。</a:t>
          </a:r>
        </a:p>
        <a:p>
          <a:r>
            <a:rPr kumimoji="1" lang="ja-JP" altLang="en-US" sz="1300">
              <a:latin typeface="ＭＳ Ｐゴシック"/>
            </a:rPr>
            <a:t>　 引き続き，市税滞納額の縮減や課税の適正化に努め，財政健全化への取組みを緩めることなく継続する。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117747</xdr:rowOff>
    </xdr:from>
    <xdr:to>
      <xdr:col>7</xdr:col>
      <xdr:colOff>152400</xdr:colOff>
      <xdr:row>64</xdr:row>
      <xdr:rowOff>15240</xdr:rowOff>
    </xdr:to>
    <xdr:cxnSp macro="">
      <xdr:nvCxnSpPr>
        <xdr:cNvPr id="133" name="直線コネクタ 132"/>
        <xdr:cNvCxnSpPr/>
      </xdr:nvCxnSpPr>
      <xdr:spPr>
        <a:xfrm flipV="1">
          <a:off x="4114800" y="1091909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29028</xdr:rowOff>
    </xdr:to>
    <xdr:cxnSp macro="">
      <xdr:nvCxnSpPr>
        <xdr:cNvPr id="136" name="直線コネクタ 135"/>
        <xdr:cNvCxnSpPr/>
      </xdr:nvCxnSpPr>
      <xdr:spPr>
        <a:xfrm flipV="1">
          <a:off x="3225800" y="109880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64</xdr:row>
      <xdr:rowOff>35923</xdr:rowOff>
    </xdr:to>
    <xdr:cxnSp macro="">
      <xdr:nvCxnSpPr>
        <xdr:cNvPr id="139" name="直線コネクタ 138"/>
        <xdr:cNvCxnSpPr/>
      </xdr:nvCxnSpPr>
      <xdr:spPr>
        <a:xfrm flipV="1">
          <a:off x="2336800" y="110018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137523</xdr:rowOff>
    </xdr:from>
    <xdr:to>
      <xdr:col>3</xdr:col>
      <xdr:colOff>279400</xdr:colOff>
      <xdr:row>64</xdr:row>
      <xdr:rowOff>35923</xdr:rowOff>
    </xdr:to>
    <xdr:cxnSp macro="">
      <xdr:nvCxnSpPr>
        <xdr:cNvPr id="142" name="直線コネクタ 141"/>
        <xdr:cNvCxnSpPr/>
      </xdr:nvCxnSpPr>
      <xdr:spPr>
        <a:xfrm>
          <a:off x="1447800" y="107674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66947</xdr:rowOff>
    </xdr:from>
    <xdr:to>
      <xdr:col>7</xdr:col>
      <xdr:colOff>203200</xdr:colOff>
      <xdr:row>63</xdr:row>
      <xdr:rowOff>168547</xdr:rowOff>
    </xdr:to>
    <xdr:sp macro="" textlink="">
      <xdr:nvSpPr>
        <xdr:cNvPr id="152" name="円/楕円 151"/>
        <xdr:cNvSpPr/>
      </xdr:nvSpPr>
      <xdr:spPr>
        <a:xfrm>
          <a:off x="4902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39024</xdr:rowOff>
    </xdr:from>
    <xdr:ext cx="762000" cy="259045"/>
    <xdr:sp macro="" textlink="">
      <xdr:nvSpPr>
        <xdr:cNvPr id="153" name="財政構造の弾力性該当値テキスト"/>
        <xdr:cNvSpPr txBox="1"/>
      </xdr:nvSpPr>
      <xdr:spPr>
        <a:xfrm>
          <a:off x="5041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4" name="円/楕円 153"/>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55" name="テキスト ボックス 154"/>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149678</xdr:rowOff>
    </xdr:from>
    <xdr:to>
      <xdr:col>4</xdr:col>
      <xdr:colOff>533400</xdr:colOff>
      <xdr:row>64</xdr:row>
      <xdr:rowOff>79828</xdr:rowOff>
    </xdr:to>
    <xdr:sp macro="" textlink="">
      <xdr:nvSpPr>
        <xdr:cNvPr id="156" name="円/楕円 155"/>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64605</xdr:rowOff>
    </xdr:from>
    <xdr:ext cx="762000" cy="259045"/>
    <xdr:sp macro="" textlink="">
      <xdr:nvSpPr>
        <xdr:cNvPr id="157" name="テキスト ボックス 156"/>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156573</xdr:rowOff>
    </xdr:from>
    <xdr:to>
      <xdr:col>3</xdr:col>
      <xdr:colOff>330200</xdr:colOff>
      <xdr:row>64</xdr:row>
      <xdr:rowOff>86723</xdr:rowOff>
    </xdr:to>
    <xdr:sp macro="" textlink="">
      <xdr:nvSpPr>
        <xdr:cNvPr id="158" name="円/楕円 157"/>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71500</xdr:rowOff>
    </xdr:from>
    <xdr:ext cx="762000" cy="259045"/>
    <xdr:sp macro="" textlink="">
      <xdr:nvSpPr>
        <xdr:cNvPr id="159" name="テキスト ボックス 158"/>
        <xdr:cNvSpPr txBox="1"/>
      </xdr:nvSpPr>
      <xdr:spPr>
        <a:xfrm>
          <a:off x="1955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60" name="円/楕円 159"/>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27050</xdr:rowOff>
    </xdr:from>
    <xdr:ext cx="762000" cy="259045"/>
    <xdr:sp macro="" textlink="">
      <xdr:nvSpPr>
        <xdr:cNvPr id="161" name="テキスト ボックス 160"/>
        <xdr:cNvSpPr txBox="1"/>
      </xdr:nvSpPr>
      <xdr:spPr>
        <a:xfrm>
          <a:off x="1066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33,507</a:t>
          </a:r>
          <a:r>
            <a:rPr kumimoji="1" lang="ja-JP" altLang="en-US" sz="1300">
              <a:latin typeface="ＭＳ Ｐゴシック"/>
            </a:rPr>
            <a:t>円下回っているが，前年度と比較すると</a:t>
          </a:r>
          <a:r>
            <a:rPr kumimoji="1" lang="en-US" altLang="ja-JP" sz="1300">
              <a:latin typeface="ＭＳ Ｐゴシック"/>
            </a:rPr>
            <a:t>2,622</a:t>
          </a:r>
          <a:r>
            <a:rPr kumimoji="1" lang="ja-JP" altLang="en-US" sz="1300">
              <a:latin typeface="ＭＳ Ｐゴシック"/>
            </a:rPr>
            <a:t>円増加した。</a:t>
          </a:r>
        </a:p>
        <a:p>
          <a:r>
            <a:rPr kumimoji="1" lang="ja-JP" altLang="en-US" sz="1300">
              <a:latin typeface="ＭＳ Ｐゴシック"/>
            </a:rPr>
            <a:t>　 主な要因としては，団塊の世代の大量退職が一段落し，若返りが進行したことで人件費は減少し，物件費も予防接種委託料の減等により減少したが，人口の減の割合が大きかったため，人口１人当たりの決算額としては増加した。</a:t>
          </a:r>
        </a:p>
        <a:p>
          <a:r>
            <a:rPr kumimoji="1" lang="ja-JP" altLang="en-US" sz="1300">
              <a:latin typeface="ＭＳ Ｐゴシック"/>
            </a:rPr>
            <a:t>　 今後も職員の定員管理，給与の適正化</a:t>
          </a:r>
          <a:r>
            <a:rPr kumimoji="1" lang="ja-JP" altLang="en-US" sz="1300">
              <a:solidFill>
                <a:sysClr val="windowText" lastClr="000000"/>
              </a:solidFill>
              <a:latin typeface="ＭＳ Ｐゴシック"/>
            </a:rPr>
            <a:t>や事業の厳選に</a:t>
          </a:r>
          <a:r>
            <a:rPr kumimoji="1" lang="ja-JP" altLang="en-US" sz="1300">
              <a:latin typeface="ＭＳ Ｐゴシック"/>
            </a:rPr>
            <a:t>努めるとともに，物件費の削減等を徹底し，これらの経費の抑制に努めていく。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152364</xdr:rowOff>
    </xdr:from>
    <xdr:to>
      <xdr:col>7</xdr:col>
      <xdr:colOff>152400</xdr:colOff>
      <xdr:row>80</xdr:row>
      <xdr:rowOff>155377</xdr:rowOff>
    </xdr:to>
    <xdr:cxnSp macro="">
      <xdr:nvCxnSpPr>
        <xdr:cNvPr id="197" name="直線コネクタ 196"/>
        <xdr:cNvCxnSpPr/>
      </xdr:nvCxnSpPr>
      <xdr:spPr>
        <a:xfrm>
          <a:off x="4114800" y="13868364"/>
          <a:ext cx="8382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140154</xdr:rowOff>
    </xdr:from>
    <xdr:ext cx="762000" cy="259045"/>
    <xdr:sp macro="" textlink="">
      <xdr:nvSpPr>
        <xdr:cNvPr id="198" name="人件費・物件費等の状況平均値テキスト"/>
        <xdr:cNvSpPr txBox="1"/>
      </xdr:nvSpPr>
      <xdr:spPr>
        <a:xfrm>
          <a:off x="5041900" y="13856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148551</xdr:rowOff>
    </xdr:from>
    <xdr:to>
      <xdr:col>6</xdr:col>
      <xdr:colOff>0</xdr:colOff>
      <xdr:row>80</xdr:row>
      <xdr:rowOff>152364</xdr:rowOff>
    </xdr:to>
    <xdr:cxnSp macro="">
      <xdr:nvCxnSpPr>
        <xdr:cNvPr id="200" name="直線コネクタ 199"/>
        <xdr:cNvCxnSpPr/>
      </xdr:nvCxnSpPr>
      <xdr:spPr>
        <a:xfrm>
          <a:off x="3225800" y="13864551"/>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146788</xdr:rowOff>
    </xdr:from>
    <xdr:to>
      <xdr:col>4</xdr:col>
      <xdr:colOff>482600</xdr:colOff>
      <xdr:row>80</xdr:row>
      <xdr:rowOff>148551</xdr:rowOff>
    </xdr:to>
    <xdr:cxnSp macro="">
      <xdr:nvCxnSpPr>
        <xdr:cNvPr id="203" name="直線コネクタ 202"/>
        <xdr:cNvCxnSpPr/>
      </xdr:nvCxnSpPr>
      <xdr:spPr>
        <a:xfrm>
          <a:off x="2336800" y="13862788"/>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146788</xdr:rowOff>
    </xdr:from>
    <xdr:to>
      <xdr:col>3</xdr:col>
      <xdr:colOff>279400</xdr:colOff>
      <xdr:row>80</xdr:row>
      <xdr:rowOff>149250</xdr:rowOff>
    </xdr:to>
    <xdr:cxnSp macro="">
      <xdr:nvCxnSpPr>
        <xdr:cNvPr id="206" name="直線コネクタ 205"/>
        <xdr:cNvCxnSpPr/>
      </xdr:nvCxnSpPr>
      <xdr:spPr>
        <a:xfrm flipV="1">
          <a:off x="1447800" y="13862788"/>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104577</xdr:rowOff>
    </xdr:from>
    <xdr:to>
      <xdr:col>7</xdr:col>
      <xdr:colOff>203200</xdr:colOff>
      <xdr:row>81</xdr:row>
      <xdr:rowOff>34727</xdr:rowOff>
    </xdr:to>
    <xdr:sp macro="" textlink="">
      <xdr:nvSpPr>
        <xdr:cNvPr id="216" name="円/楕円 215"/>
        <xdr:cNvSpPr/>
      </xdr:nvSpPr>
      <xdr:spPr>
        <a:xfrm>
          <a:off x="4902200" y="138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25854</xdr:rowOff>
    </xdr:from>
    <xdr:ext cx="762000" cy="259045"/>
    <xdr:sp macro="" textlink="">
      <xdr:nvSpPr>
        <xdr:cNvPr id="217" name="人件費・物件費等の状況該当値テキスト"/>
        <xdr:cNvSpPr txBox="1"/>
      </xdr:nvSpPr>
      <xdr:spPr>
        <a:xfrm>
          <a:off x="5041900" y="137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111,538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101564</xdr:rowOff>
    </xdr:from>
    <xdr:to>
      <xdr:col>6</xdr:col>
      <xdr:colOff>50800</xdr:colOff>
      <xdr:row>81</xdr:row>
      <xdr:rowOff>31714</xdr:rowOff>
    </xdr:to>
    <xdr:sp macro="" textlink="">
      <xdr:nvSpPr>
        <xdr:cNvPr id="218" name="円/楕円 217"/>
        <xdr:cNvSpPr/>
      </xdr:nvSpPr>
      <xdr:spPr>
        <a:xfrm>
          <a:off x="4064000" y="13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41891</xdr:rowOff>
    </xdr:from>
    <xdr:ext cx="736600" cy="259045"/>
    <xdr:sp macro="" textlink="">
      <xdr:nvSpPr>
        <xdr:cNvPr id="219" name="テキスト ボックス 218"/>
        <xdr:cNvSpPr txBox="1"/>
      </xdr:nvSpPr>
      <xdr:spPr>
        <a:xfrm>
          <a:off x="3733800" y="1358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108,916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97751</xdr:rowOff>
    </xdr:from>
    <xdr:to>
      <xdr:col>4</xdr:col>
      <xdr:colOff>533400</xdr:colOff>
      <xdr:row>81</xdr:row>
      <xdr:rowOff>27901</xdr:rowOff>
    </xdr:to>
    <xdr:sp macro="" textlink="">
      <xdr:nvSpPr>
        <xdr:cNvPr id="220" name="円/楕円 219"/>
        <xdr:cNvSpPr/>
      </xdr:nvSpPr>
      <xdr:spPr>
        <a:xfrm>
          <a:off x="3175000" y="138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38078</xdr:rowOff>
    </xdr:from>
    <xdr:ext cx="762000" cy="259045"/>
    <xdr:sp macro="" textlink="">
      <xdr:nvSpPr>
        <xdr:cNvPr id="221" name="テキスト ボックス 220"/>
        <xdr:cNvSpPr txBox="1"/>
      </xdr:nvSpPr>
      <xdr:spPr>
        <a:xfrm>
          <a:off x="2844800" y="1358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95988</xdr:rowOff>
    </xdr:from>
    <xdr:to>
      <xdr:col>3</xdr:col>
      <xdr:colOff>330200</xdr:colOff>
      <xdr:row>81</xdr:row>
      <xdr:rowOff>26138</xdr:rowOff>
    </xdr:to>
    <xdr:sp macro="" textlink="">
      <xdr:nvSpPr>
        <xdr:cNvPr id="222" name="円/楕円 221"/>
        <xdr:cNvSpPr/>
      </xdr:nvSpPr>
      <xdr:spPr>
        <a:xfrm>
          <a:off x="2286000" y="138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36315</xdr:rowOff>
    </xdr:from>
    <xdr:ext cx="762000" cy="259045"/>
    <xdr:sp macro="" textlink="">
      <xdr:nvSpPr>
        <xdr:cNvPr id="223" name="テキスト ボックス 222"/>
        <xdr:cNvSpPr txBox="1"/>
      </xdr:nvSpPr>
      <xdr:spPr>
        <a:xfrm>
          <a:off x="1955800" y="1358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104,063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98450</xdr:rowOff>
    </xdr:from>
    <xdr:to>
      <xdr:col>2</xdr:col>
      <xdr:colOff>127000</xdr:colOff>
      <xdr:row>81</xdr:row>
      <xdr:rowOff>28600</xdr:rowOff>
    </xdr:to>
    <xdr:sp macro="" textlink="">
      <xdr:nvSpPr>
        <xdr:cNvPr id="224" name="円/楕円 223"/>
        <xdr:cNvSpPr/>
      </xdr:nvSpPr>
      <xdr:spPr>
        <a:xfrm>
          <a:off x="1397000" y="138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38777</xdr:rowOff>
    </xdr:from>
    <xdr:ext cx="762000" cy="259045"/>
    <xdr:sp macro="" textlink="">
      <xdr:nvSpPr>
        <xdr:cNvPr id="225" name="テキスト ボックス 224"/>
        <xdr:cNvSpPr txBox="1"/>
      </xdr:nvSpPr>
      <xdr:spPr>
        <a:xfrm>
          <a:off x="1066800" y="135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2.6</a:t>
          </a:r>
          <a:r>
            <a:rPr kumimoji="1" lang="ja-JP" altLang="en-US" sz="1300">
              <a:latin typeface="ＭＳ Ｐゴシック"/>
            </a:rPr>
            <a:t>ポイント下回り，前年度と比較すると</a:t>
          </a:r>
          <a:r>
            <a:rPr kumimoji="1" lang="en-US" altLang="ja-JP" sz="1300">
              <a:latin typeface="ＭＳ Ｐゴシック"/>
            </a:rPr>
            <a:t>0.7</a:t>
          </a:r>
          <a:r>
            <a:rPr kumimoji="1" lang="ja-JP" altLang="en-US" sz="1300">
              <a:latin typeface="ＭＳ Ｐゴシック"/>
            </a:rPr>
            <a:t>ポイント増加した。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主な要因としては，国と市での職員構成が違うため，人事院勧告による給与改定の引上げ率に差異が生じたこと、また国よりも当市のほうが現給保障の額を上回って昇給する割合が多くなったこと等による。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今後も，本市の厳しい財政状況に鑑み，給与水準の適正化に努める。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42863</xdr:rowOff>
    </xdr:to>
    <xdr:cxnSp macro="">
      <xdr:nvCxnSpPr>
        <xdr:cNvPr id="263" name="直線コネクタ 262"/>
        <xdr:cNvCxnSpPr/>
      </xdr:nvCxnSpPr>
      <xdr:spPr>
        <a:xfrm>
          <a:off x="16179800" y="14202834"/>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12700</xdr:rowOff>
    </xdr:to>
    <xdr:cxnSp macro="">
      <xdr:nvCxnSpPr>
        <xdr:cNvPr id="266" name="直線コネクタ 265"/>
        <xdr:cNvCxnSpPr/>
      </xdr:nvCxnSpPr>
      <xdr:spPr>
        <a:xfrm flipV="1">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88</xdr:row>
      <xdr:rowOff>0</xdr:rowOff>
    </xdr:to>
    <xdr:cxnSp macro="">
      <xdr:nvCxnSpPr>
        <xdr:cNvPr id="269" name="直線コネクタ 268"/>
        <xdr:cNvCxnSpPr/>
      </xdr:nvCxnSpPr>
      <xdr:spPr>
        <a:xfrm flipV="1">
          <a:off x="14401800" y="14243050"/>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100541</xdr:rowOff>
    </xdr:to>
    <xdr:cxnSp macro="">
      <xdr:nvCxnSpPr>
        <xdr:cNvPr id="272" name="直線コネクタ 271"/>
        <xdr:cNvCxnSpPr/>
      </xdr:nvCxnSpPr>
      <xdr:spPr>
        <a:xfrm flipV="1">
          <a:off x="13512800" y="150876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163513</xdr:rowOff>
    </xdr:from>
    <xdr:to>
      <xdr:col>24</xdr:col>
      <xdr:colOff>609600</xdr:colOff>
      <xdr:row>83</xdr:row>
      <xdr:rowOff>93663</xdr:rowOff>
    </xdr:to>
    <xdr:sp macro="" textlink="">
      <xdr:nvSpPr>
        <xdr:cNvPr id="282" name="円/楕円 281"/>
        <xdr:cNvSpPr/>
      </xdr:nvSpPr>
      <xdr:spPr>
        <a:xfrm>
          <a:off x="169672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8590</xdr:rowOff>
    </xdr:from>
    <xdr:ext cx="762000" cy="259045"/>
    <xdr:sp macro="" textlink="">
      <xdr:nvSpPr>
        <xdr:cNvPr id="283" name="給与水準   （国との比較）該当値テキスト"/>
        <xdr:cNvSpPr txBox="1"/>
      </xdr:nvSpPr>
      <xdr:spPr>
        <a:xfrm>
          <a:off x="17106900" y="1406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84" name="円/楕円 283"/>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5" name="テキスト ボックス 284"/>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86" name="円/楕円 285"/>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87" name="テキスト ボックス 286"/>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8" name="円/楕円 28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9" name="テキスト ボックス 288"/>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49741</xdr:rowOff>
    </xdr:from>
    <xdr:to>
      <xdr:col>19</xdr:col>
      <xdr:colOff>533400</xdr:colOff>
      <xdr:row>88</xdr:row>
      <xdr:rowOff>151341</xdr:rowOff>
    </xdr:to>
    <xdr:sp macro="" textlink="">
      <xdr:nvSpPr>
        <xdr:cNvPr id="290" name="円/楕円 289"/>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161518</xdr:rowOff>
    </xdr:from>
    <xdr:ext cx="762000" cy="259045"/>
    <xdr:sp macro="" textlink="">
      <xdr:nvSpPr>
        <xdr:cNvPr id="291" name="テキスト ボックス 290"/>
        <xdr:cNvSpPr txBox="1"/>
      </xdr:nvSpPr>
      <xdr:spPr>
        <a:xfrm>
          <a:off x="13131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0.64</a:t>
          </a:r>
          <a:r>
            <a:rPr kumimoji="1" lang="ja-JP" altLang="en-US" sz="1300">
              <a:latin typeface="ＭＳ Ｐゴシック"/>
            </a:rPr>
            <a:t>ポイント</a:t>
          </a:r>
          <a:r>
            <a:rPr kumimoji="1" lang="ja-JP" altLang="en-US" sz="1300">
              <a:solidFill>
                <a:sysClr val="windowText" lastClr="000000"/>
              </a:solidFill>
              <a:latin typeface="ＭＳ Ｐゴシック"/>
            </a:rPr>
            <a:t>下回り</a:t>
          </a:r>
          <a:r>
            <a:rPr kumimoji="1" lang="ja-JP" altLang="en-US" sz="1300">
              <a:latin typeface="ＭＳ Ｐゴシック"/>
            </a:rPr>
            <a:t>，前年度と比較して</a:t>
          </a:r>
          <a:r>
            <a:rPr kumimoji="1" lang="en-US" altLang="ja-JP" sz="1300">
              <a:latin typeface="ＭＳ Ｐゴシック"/>
            </a:rPr>
            <a:t>0.07</a:t>
          </a:r>
          <a:r>
            <a:rPr kumimoji="1" lang="ja-JP" altLang="en-US" sz="1300">
              <a:latin typeface="ＭＳ Ｐゴシック"/>
            </a:rPr>
            <a:t>ポイント増加した。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主な要因としては，人口が前年度より</a:t>
          </a:r>
          <a:r>
            <a:rPr kumimoji="1" lang="en-US" altLang="ja-JP" sz="1300">
              <a:latin typeface="ＭＳ Ｐゴシック"/>
            </a:rPr>
            <a:t>0.9%(742</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減少したのに対し、職員数については</a:t>
          </a:r>
          <a:r>
            <a:rPr kumimoji="1" lang="en-US" altLang="ja-JP" sz="1300">
              <a:latin typeface="ＭＳ Ｐゴシック"/>
            </a:rPr>
            <a:t>567</a:t>
          </a:r>
          <a:r>
            <a:rPr kumimoji="1" lang="ja-JP" altLang="en-US" sz="1300">
              <a:latin typeface="ＭＳ Ｐゴシック"/>
            </a:rPr>
            <a:t>人と増減がなかったことがあげられる。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今後も職員の定員管理を行い，職員数の適正化に努める。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142603</xdr:rowOff>
    </xdr:to>
    <xdr:cxnSp macro="">
      <xdr:nvCxnSpPr>
        <xdr:cNvPr id="328" name="直線コネクタ 327"/>
        <xdr:cNvCxnSpPr/>
      </xdr:nvCxnSpPr>
      <xdr:spPr>
        <a:xfrm>
          <a:off x="16179800" y="1042155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128815</xdr:rowOff>
    </xdr:from>
    <xdr:to>
      <xdr:col>23</xdr:col>
      <xdr:colOff>406400</xdr:colOff>
      <xdr:row>60</xdr:row>
      <xdr:rowOff>134559</xdr:rowOff>
    </xdr:to>
    <xdr:cxnSp macro="">
      <xdr:nvCxnSpPr>
        <xdr:cNvPr id="331" name="直線コネクタ 330"/>
        <xdr:cNvCxnSpPr/>
      </xdr:nvCxnSpPr>
      <xdr:spPr>
        <a:xfrm>
          <a:off x="15290800" y="10415815"/>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128815</xdr:rowOff>
    </xdr:from>
    <xdr:to>
      <xdr:col>22</xdr:col>
      <xdr:colOff>203200</xdr:colOff>
      <xdr:row>60</xdr:row>
      <xdr:rowOff>149497</xdr:rowOff>
    </xdr:to>
    <xdr:cxnSp macro="">
      <xdr:nvCxnSpPr>
        <xdr:cNvPr id="334" name="直線コネクタ 333"/>
        <xdr:cNvCxnSpPr/>
      </xdr:nvCxnSpPr>
      <xdr:spPr>
        <a:xfrm flipV="1">
          <a:off x="14401800" y="104158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138006</xdr:rowOff>
    </xdr:from>
    <xdr:to>
      <xdr:col>21</xdr:col>
      <xdr:colOff>0</xdr:colOff>
      <xdr:row>60</xdr:row>
      <xdr:rowOff>149497</xdr:rowOff>
    </xdr:to>
    <xdr:cxnSp macro="">
      <xdr:nvCxnSpPr>
        <xdr:cNvPr id="337" name="直線コネクタ 336"/>
        <xdr:cNvCxnSpPr/>
      </xdr:nvCxnSpPr>
      <xdr:spPr>
        <a:xfrm>
          <a:off x="13512800" y="1042500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91803</xdr:rowOff>
    </xdr:from>
    <xdr:to>
      <xdr:col>24</xdr:col>
      <xdr:colOff>609600</xdr:colOff>
      <xdr:row>61</xdr:row>
      <xdr:rowOff>21953</xdr:rowOff>
    </xdr:to>
    <xdr:sp macro="" textlink="">
      <xdr:nvSpPr>
        <xdr:cNvPr id="347" name="円/楕円 346"/>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108330</xdr:rowOff>
    </xdr:from>
    <xdr:ext cx="762000" cy="259045"/>
    <xdr:sp macro="" textlink="">
      <xdr:nvSpPr>
        <xdr:cNvPr id="348" name="定員管理の状況該当値テキスト"/>
        <xdr:cNvSpPr txBox="1"/>
      </xdr:nvSpPr>
      <xdr:spPr>
        <a:xfrm>
          <a:off x="171069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83759</xdr:rowOff>
    </xdr:from>
    <xdr:to>
      <xdr:col>23</xdr:col>
      <xdr:colOff>457200</xdr:colOff>
      <xdr:row>61</xdr:row>
      <xdr:rowOff>13909</xdr:rowOff>
    </xdr:to>
    <xdr:sp macro="" textlink="">
      <xdr:nvSpPr>
        <xdr:cNvPr id="349" name="円/楕円 348"/>
        <xdr:cNvSpPr/>
      </xdr:nvSpPr>
      <xdr:spPr>
        <a:xfrm>
          <a:off x="16129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50" name="テキスト ボックス 349"/>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78015</xdr:rowOff>
    </xdr:from>
    <xdr:to>
      <xdr:col>22</xdr:col>
      <xdr:colOff>254000</xdr:colOff>
      <xdr:row>61</xdr:row>
      <xdr:rowOff>8165</xdr:rowOff>
    </xdr:to>
    <xdr:sp macro="" textlink="">
      <xdr:nvSpPr>
        <xdr:cNvPr id="351" name="円/楕円 350"/>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164392</xdr:rowOff>
    </xdr:from>
    <xdr:ext cx="762000" cy="259045"/>
    <xdr:sp macro="" textlink="">
      <xdr:nvSpPr>
        <xdr:cNvPr id="352" name="テキスト ボックス 351"/>
        <xdr:cNvSpPr txBox="1"/>
      </xdr:nvSpPr>
      <xdr:spPr>
        <a:xfrm>
          <a:off x="14909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98697</xdr:rowOff>
    </xdr:from>
    <xdr:to>
      <xdr:col>21</xdr:col>
      <xdr:colOff>50800</xdr:colOff>
      <xdr:row>61</xdr:row>
      <xdr:rowOff>28847</xdr:rowOff>
    </xdr:to>
    <xdr:sp macro="" textlink="">
      <xdr:nvSpPr>
        <xdr:cNvPr id="353" name="円/楕円 352"/>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13624</xdr:rowOff>
    </xdr:from>
    <xdr:ext cx="762000" cy="259045"/>
    <xdr:sp macro="" textlink="">
      <xdr:nvSpPr>
        <xdr:cNvPr id="354" name="テキスト ボックス 353"/>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55" name="円/楕円 354"/>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27533</xdr:rowOff>
    </xdr:from>
    <xdr:ext cx="762000" cy="259045"/>
    <xdr:sp macro="" textlink="">
      <xdr:nvSpPr>
        <xdr:cNvPr id="356" name="テキスト ボックス 355"/>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0.4</a:t>
          </a:r>
          <a:r>
            <a:rPr kumimoji="1" lang="ja-JP" altLang="en-US" sz="1300">
              <a:latin typeface="ＭＳ Ｐゴシック"/>
            </a:rPr>
            <a:t>ポイント上回ったものの，前年度と比較すると</a:t>
          </a:r>
          <a:r>
            <a:rPr kumimoji="1" lang="en-US" altLang="ja-JP" sz="1300">
              <a:latin typeface="ＭＳ Ｐゴシック"/>
            </a:rPr>
            <a:t>0.6</a:t>
          </a:r>
          <a:r>
            <a:rPr kumimoji="1" lang="ja-JP" altLang="en-US" sz="1300">
              <a:latin typeface="ＭＳ Ｐゴシック"/>
            </a:rPr>
            <a:t>ポイント減少した。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主な要因としては，利率の高い市債の償還が終了したこと等があげられる。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今後は，将来の財政負担を見極めつつ，事業を厳選して市債発行の適正化に努める。</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86541</xdr:rowOff>
    </xdr:from>
    <xdr:to>
      <xdr:col>24</xdr:col>
      <xdr:colOff>558800</xdr:colOff>
      <xdr:row>41</xdr:row>
      <xdr:rowOff>127907</xdr:rowOff>
    </xdr:to>
    <xdr:cxnSp macro="">
      <xdr:nvCxnSpPr>
        <xdr:cNvPr id="391" name="直線コネクタ 390"/>
        <xdr:cNvCxnSpPr/>
      </xdr:nvCxnSpPr>
      <xdr:spPr>
        <a:xfrm flipV="1">
          <a:off x="16179800" y="711599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127907</xdr:rowOff>
    </xdr:from>
    <xdr:to>
      <xdr:col>23</xdr:col>
      <xdr:colOff>406400</xdr:colOff>
      <xdr:row>41</xdr:row>
      <xdr:rowOff>162378</xdr:rowOff>
    </xdr:to>
    <xdr:cxnSp macro="">
      <xdr:nvCxnSpPr>
        <xdr:cNvPr id="394" name="直線コネクタ 393"/>
        <xdr:cNvCxnSpPr/>
      </xdr:nvCxnSpPr>
      <xdr:spPr>
        <a:xfrm flipV="1">
          <a:off x="15290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42</xdr:row>
      <xdr:rowOff>52977</xdr:rowOff>
    </xdr:to>
    <xdr:cxnSp macro="">
      <xdr:nvCxnSpPr>
        <xdr:cNvPr id="397" name="直線コネクタ 396"/>
        <xdr:cNvCxnSpPr/>
      </xdr:nvCxnSpPr>
      <xdr:spPr>
        <a:xfrm flipV="1">
          <a:off x="14401800" y="71918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52977</xdr:rowOff>
    </xdr:from>
    <xdr:to>
      <xdr:col>21</xdr:col>
      <xdr:colOff>0</xdr:colOff>
      <xdr:row>42</xdr:row>
      <xdr:rowOff>66766</xdr:rowOff>
    </xdr:to>
    <xdr:cxnSp macro="">
      <xdr:nvCxnSpPr>
        <xdr:cNvPr id="400" name="直線コネクタ 399"/>
        <xdr:cNvCxnSpPr/>
      </xdr:nvCxnSpPr>
      <xdr:spPr>
        <a:xfrm flipV="1">
          <a:off x="13512800" y="72538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35741</xdr:rowOff>
    </xdr:from>
    <xdr:to>
      <xdr:col>24</xdr:col>
      <xdr:colOff>609600</xdr:colOff>
      <xdr:row>41</xdr:row>
      <xdr:rowOff>137341</xdr:rowOff>
    </xdr:to>
    <xdr:sp macro="" textlink="">
      <xdr:nvSpPr>
        <xdr:cNvPr id="410" name="円/楕円 409"/>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7818</xdr:rowOff>
    </xdr:from>
    <xdr:ext cx="762000" cy="259045"/>
    <xdr:sp macro="" textlink="">
      <xdr:nvSpPr>
        <xdr:cNvPr id="411" name="公債費負担の状況該当値テキスト"/>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77107</xdr:rowOff>
    </xdr:from>
    <xdr:to>
      <xdr:col>23</xdr:col>
      <xdr:colOff>457200</xdr:colOff>
      <xdr:row>42</xdr:row>
      <xdr:rowOff>7257</xdr:rowOff>
    </xdr:to>
    <xdr:sp macro="" textlink="">
      <xdr:nvSpPr>
        <xdr:cNvPr id="412" name="円/楕円 411"/>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163484</xdr:rowOff>
    </xdr:from>
    <xdr:ext cx="736600" cy="259045"/>
    <xdr:sp macro="" textlink="">
      <xdr:nvSpPr>
        <xdr:cNvPr id="413" name="テキスト ボックス 412"/>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414" name="円/楕円 413"/>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415" name="テキスト ボックス 414"/>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2177</xdr:rowOff>
    </xdr:from>
    <xdr:to>
      <xdr:col>21</xdr:col>
      <xdr:colOff>50800</xdr:colOff>
      <xdr:row>42</xdr:row>
      <xdr:rowOff>103777</xdr:rowOff>
    </xdr:to>
    <xdr:sp macro="" textlink="">
      <xdr:nvSpPr>
        <xdr:cNvPr id="416" name="円/楕円 415"/>
        <xdr:cNvSpPr/>
      </xdr:nvSpPr>
      <xdr:spPr>
        <a:xfrm>
          <a:off x="14351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88554</xdr:rowOff>
    </xdr:from>
    <xdr:ext cx="762000" cy="259045"/>
    <xdr:sp macro="" textlink="">
      <xdr:nvSpPr>
        <xdr:cNvPr id="417" name="テキスト ボックス 416"/>
        <xdr:cNvSpPr txBox="1"/>
      </xdr:nvSpPr>
      <xdr:spPr>
        <a:xfrm>
          <a:off x="14020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15966</xdr:rowOff>
    </xdr:from>
    <xdr:to>
      <xdr:col>19</xdr:col>
      <xdr:colOff>533400</xdr:colOff>
      <xdr:row>42</xdr:row>
      <xdr:rowOff>117566</xdr:rowOff>
    </xdr:to>
    <xdr:sp macro="" textlink="">
      <xdr:nvSpPr>
        <xdr:cNvPr id="418" name="円/楕円 417"/>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102343</xdr:rowOff>
    </xdr:from>
    <xdr:ext cx="762000" cy="259045"/>
    <xdr:sp macro="" textlink="">
      <xdr:nvSpPr>
        <xdr:cNvPr id="419" name="テキスト ボックス 418"/>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10.2</a:t>
          </a:r>
          <a:r>
            <a:rPr kumimoji="1" lang="ja-JP" altLang="en-US" sz="1300">
              <a:latin typeface="ＭＳ Ｐゴシック"/>
            </a:rPr>
            <a:t>ポイント上回るが，前年度と比較すると</a:t>
          </a:r>
          <a:r>
            <a:rPr kumimoji="1" lang="en-US" altLang="ja-JP" sz="1300">
              <a:latin typeface="ＭＳ Ｐゴシック"/>
            </a:rPr>
            <a:t>1.2</a:t>
          </a:r>
          <a:r>
            <a:rPr kumimoji="1" lang="ja-JP" altLang="en-US" sz="1300">
              <a:latin typeface="ＭＳ Ｐゴシック"/>
            </a:rPr>
            <a:t>ポイント減少した。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団塊の世代の大量退職が一段落したことで若返りが進行し，退職手当負担見込額が減少したこと等があげられる。一方で合併特例債事業等の大規模事業による，地方債の残高や元利償還金の増大により，将来負担比率の悪化が懸念されてい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今後は，将来の財政負担を見極めつつ，事業を厳選して市債発行の適正化に努める。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23199</xdr:rowOff>
    </xdr:from>
    <xdr:to>
      <xdr:col>24</xdr:col>
      <xdr:colOff>558800</xdr:colOff>
      <xdr:row>16</xdr:row>
      <xdr:rowOff>32851</xdr:rowOff>
    </xdr:to>
    <xdr:cxnSp macro="">
      <xdr:nvCxnSpPr>
        <xdr:cNvPr id="453" name="直線コネクタ 452"/>
        <xdr:cNvCxnSpPr/>
      </xdr:nvCxnSpPr>
      <xdr:spPr>
        <a:xfrm flipV="1">
          <a:off x="16179800" y="276639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32851</xdr:rowOff>
    </xdr:from>
    <xdr:to>
      <xdr:col>23</xdr:col>
      <xdr:colOff>406400</xdr:colOff>
      <xdr:row>16</xdr:row>
      <xdr:rowOff>94784</xdr:rowOff>
    </xdr:to>
    <xdr:cxnSp macro="">
      <xdr:nvCxnSpPr>
        <xdr:cNvPr id="456" name="直線コネクタ 455"/>
        <xdr:cNvCxnSpPr/>
      </xdr:nvCxnSpPr>
      <xdr:spPr>
        <a:xfrm flipV="1">
          <a:off x="15290800" y="277605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94784</xdr:rowOff>
    </xdr:from>
    <xdr:to>
      <xdr:col>22</xdr:col>
      <xdr:colOff>203200</xdr:colOff>
      <xdr:row>17</xdr:row>
      <xdr:rowOff>3768</xdr:rowOff>
    </xdr:to>
    <xdr:cxnSp macro="">
      <xdr:nvCxnSpPr>
        <xdr:cNvPr id="459" name="直線コネクタ 458"/>
        <xdr:cNvCxnSpPr/>
      </xdr:nvCxnSpPr>
      <xdr:spPr>
        <a:xfrm flipV="1">
          <a:off x="14401800" y="283798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3768</xdr:rowOff>
    </xdr:from>
    <xdr:to>
      <xdr:col>21</xdr:col>
      <xdr:colOff>0</xdr:colOff>
      <xdr:row>17</xdr:row>
      <xdr:rowOff>71332</xdr:rowOff>
    </xdr:to>
    <xdr:cxnSp macro="">
      <xdr:nvCxnSpPr>
        <xdr:cNvPr id="462" name="直線コネクタ 461"/>
        <xdr:cNvCxnSpPr/>
      </xdr:nvCxnSpPr>
      <xdr:spPr>
        <a:xfrm flipV="1">
          <a:off x="13512800" y="29184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143849</xdr:rowOff>
    </xdr:from>
    <xdr:to>
      <xdr:col>24</xdr:col>
      <xdr:colOff>609600</xdr:colOff>
      <xdr:row>16</xdr:row>
      <xdr:rowOff>73999</xdr:rowOff>
    </xdr:to>
    <xdr:sp macro="" textlink="">
      <xdr:nvSpPr>
        <xdr:cNvPr id="472" name="円/楕円 471"/>
        <xdr:cNvSpPr/>
      </xdr:nvSpPr>
      <xdr:spPr>
        <a:xfrm>
          <a:off x="169672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115926</xdr:rowOff>
    </xdr:from>
    <xdr:ext cx="762000" cy="259045"/>
    <xdr:sp macro="" textlink="">
      <xdr:nvSpPr>
        <xdr:cNvPr id="473" name="将来負担の状況該当値テキスト"/>
        <xdr:cNvSpPr txBox="1"/>
      </xdr:nvSpPr>
      <xdr:spPr>
        <a:xfrm>
          <a:off x="17106900" y="268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153501</xdr:rowOff>
    </xdr:from>
    <xdr:to>
      <xdr:col>23</xdr:col>
      <xdr:colOff>457200</xdr:colOff>
      <xdr:row>16</xdr:row>
      <xdr:rowOff>83651</xdr:rowOff>
    </xdr:to>
    <xdr:sp macro="" textlink="">
      <xdr:nvSpPr>
        <xdr:cNvPr id="474" name="円/楕円 473"/>
        <xdr:cNvSpPr/>
      </xdr:nvSpPr>
      <xdr:spPr>
        <a:xfrm>
          <a:off x="16129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68428</xdr:rowOff>
    </xdr:from>
    <xdr:ext cx="736600" cy="259045"/>
    <xdr:sp macro="" textlink="">
      <xdr:nvSpPr>
        <xdr:cNvPr id="475" name="テキスト ボックス 474"/>
        <xdr:cNvSpPr txBox="1"/>
      </xdr:nvSpPr>
      <xdr:spPr>
        <a:xfrm>
          <a:off x="15798800" y="281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43984</xdr:rowOff>
    </xdr:from>
    <xdr:to>
      <xdr:col>22</xdr:col>
      <xdr:colOff>254000</xdr:colOff>
      <xdr:row>16</xdr:row>
      <xdr:rowOff>145584</xdr:rowOff>
    </xdr:to>
    <xdr:sp macro="" textlink="">
      <xdr:nvSpPr>
        <xdr:cNvPr id="476" name="円/楕円 475"/>
        <xdr:cNvSpPr/>
      </xdr:nvSpPr>
      <xdr:spPr>
        <a:xfrm>
          <a:off x="15240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130361</xdr:rowOff>
    </xdr:from>
    <xdr:ext cx="762000" cy="259045"/>
    <xdr:sp macro="" textlink="">
      <xdr:nvSpPr>
        <xdr:cNvPr id="477" name="テキスト ボックス 476"/>
        <xdr:cNvSpPr txBox="1"/>
      </xdr:nvSpPr>
      <xdr:spPr>
        <a:xfrm>
          <a:off x="14909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124418</xdr:rowOff>
    </xdr:from>
    <xdr:to>
      <xdr:col>21</xdr:col>
      <xdr:colOff>50800</xdr:colOff>
      <xdr:row>17</xdr:row>
      <xdr:rowOff>54568</xdr:rowOff>
    </xdr:to>
    <xdr:sp macro="" textlink="">
      <xdr:nvSpPr>
        <xdr:cNvPr id="478" name="円/楕円 477"/>
        <xdr:cNvSpPr/>
      </xdr:nvSpPr>
      <xdr:spPr>
        <a:xfrm>
          <a:off x="143510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39345</xdr:rowOff>
    </xdr:from>
    <xdr:ext cx="762000" cy="259045"/>
    <xdr:sp macro="" textlink="">
      <xdr:nvSpPr>
        <xdr:cNvPr id="479" name="テキスト ボックス 478"/>
        <xdr:cNvSpPr txBox="1"/>
      </xdr:nvSpPr>
      <xdr:spPr>
        <a:xfrm>
          <a:off x="14020800" y="295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20532</xdr:rowOff>
    </xdr:from>
    <xdr:to>
      <xdr:col>19</xdr:col>
      <xdr:colOff>533400</xdr:colOff>
      <xdr:row>17</xdr:row>
      <xdr:rowOff>122132</xdr:rowOff>
    </xdr:to>
    <xdr:sp macro="" textlink="">
      <xdr:nvSpPr>
        <xdr:cNvPr id="480" name="円/楕円 479"/>
        <xdr:cNvSpPr/>
      </xdr:nvSpPr>
      <xdr:spPr>
        <a:xfrm>
          <a:off x="13462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106909</xdr:rowOff>
    </xdr:from>
    <xdr:ext cx="762000" cy="259045"/>
    <xdr:sp macro="" textlink="">
      <xdr:nvSpPr>
        <xdr:cNvPr id="481" name="テキスト ボックス 480"/>
        <xdr:cNvSpPr txBox="1"/>
      </xdr:nvSpPr>
      <xdr:spPr>
        <a:xfrm>
          <a:off x="13131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77,479
76,572
215.53
32,933,002
31,536,216
978,883
18,238,765
29,824,108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類似団体平均と同率となっており，前年度と比較して</a:t>
          </a:r>
          <a:r>
            <a:rPr kumimoji="1" lang="en-US" altLang="ja-JP" sz="1300">
              <a:latin typeface="ＭＳ Ｐゴシック"/>
            </a:rPr>
            <a:t>0.7</a:t>
          </a:r>
          <a:r>
            <a:rPr kumimoji="1" lang="ja-JP" altLang="en-US" sz="1300">
              <a:latin typeface="ＭＳ Ｐゴシック"/>
            </a:rPr>
            <a:t>ポイント減少した。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主な要因としては，団塊の世代の大量退職が一段落し，</a:t>
          </a:r>
          <a:r>
            <a:rPr kumimoji="1" lang="ja-JP" altLang="en-US" sz="1300">
              <a:solidFill>
                <a:sysClr val="windowText" lastClr="000000"/>
              </a:solidFill>
              <a:latin typeface="ＭＳ Ｐゴシック"/>
            </a:rPr>
            <a:t>若返りが進行したことで平均年齢が低下し，職員</a:t>
          </a:r>
          <a:r>
            <a:rPr kumimoji="1" lang="ja-JP" altLang="en-US" sz="1300">
              <a:latin typeface="ＭＳ Ｐゴシック"/>
            </a:rPr>
            <a:t>給が減少したこと等があげられる。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今後も職員の定員管理や給与の適正化をはかり，人件費の抑制に努める。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165100</xdr:rowOff>
    </xdr:to>
    <xdr:cxnSp macro="">
      <xdr:nvCxnSpPr>
        <xdr:cNvPr id="66" name="直線コネクタ 65"/>
        <xdr:cNvCxnSpPr/>
      </xdr:nvCxnSpPr>
      <xdr:spPr>
        <a:xfrm flipV="1">
          <a:off x="3987800" y="628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115570</xdr:rowOff>
    </xdr:to>
    <xdr:cxnSp macro="">
      <xdr:nvCxnSpPr>
        <xdr:cNvPr id="69" name="直線コネクタ 68"/>
        <xdr:cNvCxnSpPr/>
      </xdr:nvCxnSpPr>
      <xdr:spPr>
        <a:xfrm flipV="1">
          <a:off x="3098800" y="6337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115570</xdr:rowOff>
    </xdr:to>
    <xdr:cxnSp macro="">
      <xdr:nvCxnSpPr>
        <xdr:cNvPr id="72" name="直線コネクタ 71"/>
        <xdr:cNvCxnSpPr/>
      </xdr:nvCxnSpPr>
      <xdr:spPr>
        <a:xfrm>
          <a:off x="2209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85090</xdr:rowOff>
    </xdr:to>
    <xdr:cxnSp macro="">
      <xdr:nvCxnSpPr>
        <xdr:cNvPr id="75" name="直線コネクタ 74"/>
        <xdr:cNvCxnSpPr/>
      </xdr:nvCxnSpPr>
      <xdr:spPr>
        <a:xfrm>
          <a:off x="1320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5" name="円/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0.1</a:t>
          </a:r>
          <a:r>
            <a:rPr kumimoji="1" lang="ja-JP" altLang="en-US" sz="1300">
              <a:latin typeface="ＭＳ Ｐゴシック"/>
            </a:rPr>
            <a:t>ポイント下回っており，前年度と比較すると</a:t>
          </a:r>
          <a:r>
            <a:rPr kumimoji="1" lang="en-US" altLang="ja-JP" sz="1300">
              <a:latin typeface="ＭＳ Ｐゴシック"/>
            </a:rPr>
            <a:t>0.6</a:t>
          </a:r>
          <a:r>
            <a:rPr kumimoji="1" lang="ja-JP" altLang="en-US" sz="1300">
              <a:latin typeface="ＭＳ Ｐゴシック"/>
            </a:rPr>
            <a:t>ポイント減少した。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主な要因としては，予防接種委託料が減少したこと等があげられる。   </a:t>
          </a:r>
          <a:endParaRPr kumimoji="1" lang="en-US" altLang="ja-JP" sz="1300">
            <a:latin typeface="ＭＳ Ｐゴシック"/>
          </a:endParaRPr>
        </a:p>
        <a:p>
          <a:r>
            <a:rPr kumimoji="1" lang="ja-JP" altLang="en-US" sz="1300">
              <a:latin typeface="ＭＳ Ｐゴシック"/>
            </a:rPr>
            <a:t>   今後も事務事業の精査を行い，物件費の抑制に努める。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38100</xdr:rowOff>
    </xdr:from>
    <xdr:to>
      <xdr:col>24</xdr:col>
      <xdr:colOff>31750</xdr:colOff>
      <xdr:row>16</xdr:row>
      <xdr:rowOff>114300</xdr:rowOff>
    </xdr:to>
    <xdr:cxnSp macro="">
      <xdr:nvCxnSpPr>
        <xdr:cNvPr id="127" name="直線コネクタ 126"/>
        <xdr:cNvCxnSpPr/>
      </xdr:nvCxnSpPr>
      <xdr:spPr>
        <a:xfrm flipV="1">
          <a:off x="15671800" y="2781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25400</xdr:rowOff>
    </xdr:from>
    <xdr:to>
      <xdr:col>22</xdr:col>
      <xdr:colOff>565150</xdr:colOff>
      <xdr:row>16</xdr:row>
      <xdr:rowOff>114300</xdr:rowOff>
    </xdr:to>
    <xdr:cxnSp macro="">
      <xdr:nvCxnSpPr>
        <xdr:cNvPr id="130" name="直線コネクタ 129"/>
        <xdr:cNvCxnSpPr/>
      </xdr:nvCxnSpPr>
      <xdr:spPr>
        <a:xfrm>
          <a:off x="14782800" y="276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16</xdr:row>
      <xdr:rowOff>25400</xdr:rowOff>
    </xdr:to>
    <xdr:cxnSp macro="">
      <xdr:nvCxnSpPr>
        <xdr:cNvPr id="133" name="直線コネクタ 132"/>
        <xdr:cNvCxnSpPr/>
      </xdr:nvCxnSpPr>
      <xdr:spPr>
        <a:xfrm>
          <a:off x="13893800" y="269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120650</xdr:rowOff>
    </xdr:to>
    <xdr:cxnSp macro="">
      <xdr:nvCxnSpPr>
        <xdr:cNvPr id="136" name="直線コネクタ 135"/>
        <xdr:cNvCxnSpPr/>
      </xdr:nvCxnSpPr>
      <xdr:spPr>
        <a:xfrm>
          <a:off x="13004800" y="261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3827</xdr:rowOff>
    </xdr:from>
    <xdr:ext cx="762000" cy="259045"/>
    <xdr:sp macro="" textlink="">
      <xdr:nvSpPr>
        <xdr:cNvPr id="147"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8" name="円/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3827</xdr:rowOff>
    </xdr:from>
    <xdr:ext cx="736600" cy="259045"/>
    <xdr:sp macro="" textlink="">
      <xdr:nvSpPr>
        <xdr:cNvPr id="149" name="テキスト ボックス 148"/>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0" name="円/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51" name="テキスト ボックス 150"/>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2" name="円/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10177</xdr:rowOff>
    </xdr:from>
    <xdr:ext cx="762000" cy="259045"/>
    <xdr:sp macro="" textlink="">
      <xdr:nvSpPr>
        <xdr:cNvPr id="153" name="テキスト ボックス 152"/>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4" name="円/楕円 153"/>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5" name="テキスト ボックス 154"/>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0.2</a:t>
          </a:r>
          <a:r>
            <a:rPr kumimoji="1" lang="ja-JP" altLang="en-US" sz="1300">
              <a:latin typeface="ＭＳ Ｐゴシック"/>
            </a:rPr>
            <a:t>ポイント上回っており，前年度と比較して</a:t>
          </a:r>
          <a:r>
            <a:rPr kumimoji="1" lang="en-US" altLang="ja-JP" sz="1300">
              <a:latin typeface="ＭＳ Ｐゴシック"/>
            </a:rPr>
            <a:t>1.5</a:t>
          </a:r>
          <a:r>
            <a:rPr kumimoji="1" lang="ja-JP" altLang="en-US" sz="1300">
              <a:latin typeface="ＭＳ Ｐゴシック"/>
            </a:rPr>
            <a:t>ポイント増加した。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主な要因としては，認定こども園保育等施設型給付費，医療福祉支給費拡大分等が増加したこと等があげられる。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今後も扶助費の適正な支出に努める。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55</xdr:row>
      <xdr:rowOff>20865</xdr:rowOff>
    </xdr:to>
    <xdr:cxnSp macro="">
      <xdr:nvCxnSpPr>
        <xdr:cNvPr id="190" name="直線コネクタ 189"/>
        <xdr:cNvCxnSpPr/>
      </xdr:nvCxnSpPr>
      <xdr:spPr>
        <a:xfrm>
          <a:off x="3987800" y="92873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61685</xdr:rowOff>
    </xdr:to>
    <xdr:cxnSp macro="">
      <xdr:nvCxnSpPr>
        <xdr:cNvPr id="193" name="直線コネクタ 192"/>
        <xdr:cNvCxnSpPr/>
      </xdr:nvCxnSpPr>
      <xdr:spPr>
        <a:xfrm flipV="1">
          <a:off x="3098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83457</xdr:rowOff>
    </xdr:to>
    <xdr:cxnSp macro="">
      <xdr:nvCxnSpPr>
        <xdr:cNvPr id="196" name="直線コネクタ 195"/>
        <xdr:cNvCxnSpPr/>
      </xdr:nvCxnSpPr>
      <xdr:spPr>
        <a:xfrm flipV="1">
          <a:off x="2209800" y="9319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54</xdr:row>
      <xdr:rowOff>83457</xdr:rowOff>
    </xdr:to>
    <xdr:cxnSp macro="">
      <xdr:nvCxnSpPr>
        <xdr:cNvPr id="199" name="直線コネクタ 198"/>
        <xdr:cNvCxnSpPr/>
      </xdr:nvCxnSpPr>
      <xdr:spPr>
        <a:xfrm>
          <a:off x="1320800" y="9243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113592</xdr:rowOff>
    </xdr:from>
    <xdr:ext cx="762000" cy="259045"/>
    <xdr:sp macro="" textlink="">
      <xdr:nvSpPr>
        <xdr:cNvPr id="210" name="扶助費該当値テキスト"/>
        <xdr:cNvSpPr txBox="1"/>
      </xdr:nvSpPr>
      <xdr:spPr>
        <a:xfrm>
          <a:off x="4914900"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3" name="円/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5" name="円/楕円 214"/>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6" name="テキスト ボックス 215"/>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7" name="円/楕円 216"/>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8" name="テキスト ボックス 217"/>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類似団体平均と比較すると</a:t>
          </a:r>
          <a:r>
            <a:rPr kumimoji="1" lang="en-US" altLang="ja-JP" sz="1200">
              <a:latin typeface="ＭＳ Ｐゴシック"/>
            </a:rPr>
            <a:t>4.5</a:t>
          </a:r>
          <a:r>
            <a:rPr kumimoji="1" lang="ja-JP" altLang="en-US" sz="1200">
              <a:latin typeface="ＭＳ Ｐゴシック"/>
            </a:rPr>
            <a:t>ポイント上回っているものの，前年度と比較して</a:t>
          </a:r>
          <a:r>
            <a:rPr kumimoji="1" lang="en-US" altLang="ja-JP" sz="1200">
              <a:latin typeface="ＭＳ Ｐゴシック"/>
            </a:rPr>
            <a:t>0.3</a:t>
          </a:r>
          <a:r>
            <a:rPr kumimoji="1" lang="ja-JP" altLang="en-US" sz="1200">
              <a:latin typeface="ＭＳ Ｐゴシック"/>
            </a:rPr>
            <a:t>ポイント減少した。</a:t>
          </a:r>
          <a:endParaRPr kumimoji="1" lang="en-US" altLang="ja-JP" sz="1200">
            <a:latin typeface="ＭＳ Ｐゴシック"/>
          </a:endParaRPr>
        </a:p>
        <a:p>
          <a:r>
            <a:rPr kumimoji="1" lang="en-US" altLang="ja-JP" sz="1200">
              <a:latin typeface="ＭＳ Ｐゴシック"/>
            </a:rPr>
            <a:t>   </a:t>
          </a:r>
          <a:r>
            <a:rPr kumimoji="1" lang="ja-JP" altLang="en-US" sz="1200">
              <a:latin typeface="ＭＳ Ｐゴシック"/>
            </a:rPr>
            <a:t>主な要因としては，下水道事業特別会計等に対する繰出金の減等があげられる。</a:t>
          </a:r>
          <a:endParaRPr kumimoji="1" lang="en-US" altLang="ja-JP" sz="1200">
            <a:latin typeface="ＭＳ Ｐゴシック"/>
          </a:endParaRPr>
        </a:p>
        <a:p>
          <a:r>
            <a:rPr kumimoji="1" lang="en-US" altLang="ja-JP" sz="1200">
              <a:latin typeface="ＭＳ Ｐゴシック"/>
            </a:rPr>
            <a:t>   </a:t>
          </a:r>
          <a:r>
            <a:rPr kumimoji="1" lang="ja-JP" altLang="en-US" sz="1200">
              <a:latin typeface="ＭＳ Ｐゴシック"/>
            </a:rPr>
            <a:t>各特別会計並びに公営企業等への繰出金については，各事業の趣旨を鑑み，事業計画の見直し，事業の一層の効率化及び健全経営に努め，繰出金を最小限にとどめるなど，経常経費の削減に努める。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59</xdr:row>
      <xdr:rowOff>107950</xdr:rowOff>
    </xdr:to>
    <xdr:cxnSp macro="">
      <xdr:nvCxnSpPr>
        <xdr:cNvPr id="251" name="直線コネクタ 250"/>
        <xdr:cNvCxnSpPr/>
      </xdr:nvCxnSpPr>
      <xdr:spPr>
        <a:xfrm flipV="1">
          <a:off x="15671800" y="1020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107950</xdr:rowOff>
    </xdr:to>
    <xdr:cxnSp macro="">
      <xdr:nvCxnSpPr>
        <xdr:cNvPr id="254" name="直線コネクタ 253"/>
        <xdr:cNvCxnSpPr/>
      </xdr:nvCxnSpPr>
      <xdr:spPr>
        <a:xfrm>
          <a:off x="14782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69850</xdr:rowOff>
    </xdr:to>
    <xdr:cxnSp macro="">
      <xdr:nvCxnSpPr>
        <xdr:cNvPr id="257" name="直線コネクタ 256"/>
        <xdr:cNvCxnSpPr/>
      </xdr:nvCxnSpPr>
      <xdr:spPr>
        <a:xfrm>
          <a:off x="13893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100330</xdr:rowOff>
    </xdr:to>
    <xdr:cxnSp macro="">
      <xdr:nvCxnSpPr>
        <xdr:cNvPr id="260" name="直線コネクタ 259"/>
        <xdr:cNvCxnSpPr/>
      </xdr:nvCxnSpPr>
      <xdr:spPr>
        <a:xfrm flipV="1">
          <a:off x="13004800" y="1014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70" name="円/楕円 269"/>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71"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2" name="円/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4" name="円/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6" name="円/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49530</xdr:rowOff>
    </xdr:from>
    <xdr:to>
      <xdr:col>19</xdr:col>
      <xdr:colOff>6350</xdr:colOff>
      <xdr:row>59</xdr:row>
      <xdr:rowOff>151130</xdr:rowOff>
    </xdr:to>
    <xdr:sp macro="" textlink="">
      <xdr:nvSpPr>
        <xdr:cNvPr id="278" name="円/楕円 277"/>
        <xdr:cNvSpPr/>
      </xdr:nvSpPr>
      <xdr:spPr>
        <a:xfrm>
          <a:off x="1295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135907</xdr:rowOff>
    </xdr:from>
    <xdr:ext cx="762000" cy="259045"/>
    <xdr:sp macro="" textlink="">
      <xdr:nvSpPr>
        <xdr:cNvPr id="279" name="テキスト ボックス 278"/>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0.9</a:t>
          </a:r>
          <a:r>
            <a:rPr kumimoji="1" lang="ja-JP" altLang="en-US" sz="1300">
              <a:latin typeface="ＭＳ Ｐゴシック"/>
            </a:rPr>
            <a:t>ポイント下回り，前年度と比較して</a:t>
          </a:r>
          <a:r>
            <a:rPr kumimoji="1" lang="en-US" altLang="ja-JP" sz="1300">
              <a:latin typeface="ＭＳ Ｐゴシック"/>
            </a:rPr>
            <a:t>0.4</a:t>
          </a:r>
          <a:r>
            <a:rPr kumimoji="1" lang="ja-JP" altLang="en-US" sz="1300">
              <a:latin typeface="ＭＳ Ｐゴシック"/>
            </a:rPr>
            <a:t>ポイント減少した。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主な要因としては，恒常的に支出してきた補助金等を見直したことによる補助費の減等があげられる。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引き続き，補助金審査を適正に行い，補助金等の適正化に努める。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129286</xdr:rowOff>
    </xdr:to>
    <xdr:cxnSp macro="">
      <xdr:nvCxnSpPr>
        <xdr:cNvPr id="309" name="直線コネクタ 308"/>
        <xdr:cNvCxnSpPr/>
      </xdr:nvCxnSpPr>
      <xdr:spPr>
        <a:xfrm flipV="1">
          <a:off x="15671800" y="61117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133858</xdr:rowOff>
    </xdr:to>
    <xdr:cxnSp macro="">
      <xdr:nvCxnSpPr>
        <xdr:cNvPr id="312" name="直線コネクタ 311"/>
        <xdr:cNvCxnSpPr/>
      </xdr:nvCxnSpPr>
      <xdr:spPr>
        <a:xfrm flipV="1">
          <a:off x="14782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133858</xdr:rowOff>
    </xdr:to>
    <xdr:cxnSp macro="">
      <xdr:nvCxnSpPr>
        <xdr:cNvPr id="315" name="直線コネクタ 314"/>
        <xdr:cNvCxnSpPr/>
      </xdr:nvCxnSpPr>
      <xdr:spPr>
        <a:xfrm>
          <a:off x="13893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129286</xdr:rowOff>
    </xdr:to>
    <xdr:cxnSp macro="">
      <xdr:nvCxnSpPr>
        <xdr:cNvPr id="318" name="直線コネクタ 317"/>
        <xdr:cNvCxnSpPr/>
      </xdr:nvCxnSpPr>
      <xdr:spPr>
        <a:xfrm>
          <a:off x="13004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28" name="円/楕円 327"/>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29"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30" name="円/楕円 329"/>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31" name="テキスト ボックス 330"/>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32" name="円/楕円 331"/>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33" name="テキスト ボックス 332"/>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34" name="円/楕円 333"/>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35" name="テキスト ボックス 334"/>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6" name="円/楕円 335"/>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7" name="テキスト ボックス 336"/>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3.1</a:t>
          </a:r>
          <a:r>
            <a:rPr kumimoji="1" lang="ja-JP" altLang="en-US" sz="1300">
              <a:latin typeface="ＭＳ Ｐゴシック"/>
            </a:rPr>
            <a:t>ポイント下回り，前年度と比較して</a:t>
          </a:r>
          <a:r>
            <a:rPr kumimoji="1" lang="en-US" altLang="ja-JP" sz="1300">
              <a:latin typeface="ＭＳ Ｐゴシック"/>
            </a:rPr>
            <a:t>0.5</a:t>
          </a:r>
          <a:r>
            <a:rPr kumimoji="1" lang="ja-JP" altLang="en-US" sz="1300">
              <a:latin typeface="ＭＳ Ｐゴシック"/>
            </a:rPr>
            <a:t>ポイント減少した。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主な要因としては，平成</a:t>
          </a:r>
          <a:r>
            <a:rPr kumimoji="1" lang="en-US" altLang="ja-JP" sz="1300">
              <a:latin typeface="ＭＳ Ｐゴシック"/>
            </a:rPr>
            <a:t>26</a:t>
          </a:r>
          <a:r>
            <a:rPr kumimoji="1" lang="ja-JP" altLang="en-US" sz="1300">
              <a:latin typeface="ＭＳ Ｐゴシック"/>
            </a:rPr>
            <a:t>年度は新たに償還を開始した合併特例債等により償還額が増となったが，平成</a:t>
          </a:r>
          <a:r>
            <a:rPr kumimoji="1" lang="en-US" altLang="ja-JP" sz="1300">
              <a:latin typeface="ＭＳ Ｐゴシック"/>
            </a:rPr>
            <a:t>27</a:t>
          </a:r>
          <a:r>
            <a:rPr kumimoji="1" lang="ja-JP" altLang="en-US" sz="1300">
              <a:latin typeface="ＭＳ Ｐゴシック"/>
            </a:rPr>
            <a:t>年度は新規償還分が少なかったため，元金償還額が減少したこと等による。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今後は，将来の財政負担を見極めつつ，事業を厳選して市債発行の適正化に努める。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147574</xdr:rowOff>
    </xdr:from>
    <xdr:to>
      <xdr:col>7</xdr:col>
      <xdr:colOff>15875</xdr:colOff>
      <xdr:row>76</xdr:row>
      <xdr:rowOff>21844</xdr:rowOff>
    </xdr:to>
    <xdr:cxnSp macro="">
      <xdr:nvCxnSpPr>
        <xdr:cNvPr id="368" name="直線コネクタ 367"/>
        <xdr:cNvCxnSpPr/>
      </xdr:nvCxnSpPr>
      <xdr:spPr>
        <a:xfrm flipV="1">
          <a:off x="3987800" y="13006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21844</xdr:rowOff>
    </xdr:to>
    <xdr:cxnSp macro="">
      <xdr:nvCxnSpPr>
        <xdr:cNvPr id="371" name="直線コネクタ 370"/>
        <xdr:cNvCxnSpPr/>
      </xdr:nvCxnSpPr>
      <xdr:spPr>
        <a:xfrm>
          <a:off x="3098800" y="12997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76</xdr:row>
      <xdr:rowOff>104139</xdr:rowOff>
    </xdr:to>
    <xdr:cxnSp macro="">
      <xdr:nvCxnSpPr>
        <xdr:cNvPr id="374" name="直線コネクタ 373"/>
        <xdr:cNvCxnSpPr/>
      </xdr:nvCxnSpPr>
      <xdr:spPr>
        <a:xfrm flipV="1">
          <a:off x="2209800" y="12997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37846</xdr:rowOff>
    </xdr:from>
    <xdr:to>
      <xdr:col>3</xdr:col>
      <xdr:colOff>142875</xdr:colOff>
      <xdr:row>76</xdr:row>
      <xdr:rowOff>104139</xdr:rowOff>
    </xdr:to>
    <xdr:cxnSp macro="">
      <xdr:nvCxnSpPr>
        <xdr:cNvPr id="377" name="直線コネクタ 376"/>
        <xdr:cNvCxnSpPr/>
      </xdr:nvCxnSpPr>
      <xdr:spPr>
        <a:xfrm>
          <a:off x="1320800" y="12896596"/>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96774</xdr:rowOff>
    </xdr:from>
    <xdr:to>
      <xdr:col>7</xdr:col>
      <xdr:colOff>66675</xdr:colOff>
      <xdr:row>76</xdr:row>
      <xdr:rowOff>26924</xdr:rowOff>
    </xdr:to>
    <xdr:sp macro="" textlink="">
      <xdr:nvSpPr>
        <xdr:cNvPr id="387" name="円/楕円 386"/>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113301</xdr:rowOff>
    </xdr:from>
    <xdr:ext cx="762000" cy="259045"/>
    <xdr:sp macro="" textlink="">
      <xdr:nvSpPr>
        <xdr:cNvPr id="388"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89" name="円/楕円 388"/>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82821</xdr:rowOff>
    </xdr:from>
    <xdr:ext cx="736600" cy="259045"/>
    <xdr:sp macro="" textlink="">
      <xdr:nvSpPr>
        <xdr:cNvPr id="390" name="テキスト ボックス 389"/>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1" name="円/楕円 39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2" name="テキスト ボックス 39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3" name="円/楕円 392"/>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4" name="テキスト ボックス 393"/>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158496</xdr:rowOff>
    </xdr:from>
    <xdr:to>
      <xdr:col>1</xdr:col>
      <xdr:colOff>676275</xdr:colOff>
      <xdr:row>75</xdr:row>
      <xdr:rowOff>88646</xdr:rowOff>
    </xdr:to>
    <xdr:sp macro="" textlink="">
      <xdr:nvSpPr>
        <xdr:cNvPr id="395" name="円/楕円 394"/>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98823</xdr:rowOff>
    </xdr:from>
    <xdr:ext cx="762000" cy="259045"/>
    <xdr:sp macro="" textlink="">
      <xdr:nvSpPr>
        <xdr:cNvPr id="396" name="テキスト ボックス 395"/>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3.7</a:t>
          </a:r>
          <a:r>
            <a:rPr kumimoji="1" lang="ja-JP" altLang="en-US" sz="1300">
              <a:latin typeface="ＭＳ Ｐゴシック"/>
            </a:rPr>
            <a:t>ポイント上回っているものの，前年度と比較して</a:t>
          </a:r>
          <a:r>
            <a:rPr kumimoji="1" lang="en-US" altLang="ja-JP" sz="1300">
              <a:latin typeface="ＭＳ Ｐゴシック"/>
            </a:rPr>
            <a:t>0.5</a:t>
          </a:r>
          <a:r>
            <a:rPr kumimoji="1" lang="ja-JP" altLang="en-US" sz="1300">
              <a:latin typeface="ＭＳ Ｐゴシック"/>
            </a:rPr>
            <a:t>ポイント減少した。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主な要因としては，人件費や物件費等の減があげられる。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今後は，高齢化社会の進展等により，特別会計繰出金の増加が見込まれるため，将来の財政負担を考慮しながら事務事業の適正化に努める。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167005</xdr:rowOff>
    </xdr:from>
    <xdr:to>
      <xdr:col>24</xdr:col>
      <xdr:colOff>31750</xdr:colOff>
      <xdr:row>79</xdr:row>
      <xdr:rowOff>24130</xdr:rowOff>
    </xdr:to>
    <xdr:cxnSp macro="">
      <xdr:nvCxnSpPr>
        <xdr:cNvPr id="425" name="直線コネクタ 424"/>
        <xdr:cNvCxnSpPr/>
      </xdr:nvCxnSpPr>
      <xdr:spPr>
        <a:xfrm flipV="1">
          <a:off x="15671800" y="135401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69850</xdr:rowOff>
    </xdr:to>
    <xdr:cxnSp macro="">
      <xdr:nvCxnSpPr>
        <xdr:cNvPr id="428" name="直線コネクタ 427"/>
        <xdr:cNvCxnSpPr/>
      </xdr:nvCxnSpPr>
      <xdr:spPr>
        <a:xfrm flipV="1">
          <a:off x="14782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161289</xdr:rowOff>
    </xdr:from>
    <xdr:to>
      <xdr:col>21</xdr:col>
      <xdr:colOff>361950</xdr:colOff>
      <xdr:row>79</xdr:row>
      <xdr:rowOff>69850</xdr:rowOff>
    </xdr:to>
    <xdr:cxnSp macro="">
      <xdr:nvCxnSpPr>
        <xdr:cNvPr id="431" name="直線コネクタ 430"/>
        <xdr:cNvCxnSpPr/>
      </xdr:nvCxnSpPr>
      <xdr:spPr>
        <a:xfrm>
          <a:off x="13893800" y="135343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109855</xdr:rowOff>
    </xdr:from>
    <xdr:to>
      <xdr:col>20</xdr:col>
      <xdr:colOff>158750</xdr:colOff>
      <xdr:row>78</xdr:row>
      <xdr:rowOff>161289</xdr:rowOff>
    </xdr:to>
    <xdr:cxnSp macro="">
      <xdr:nvCxnSpPr>
        <xdr:cNvPr id="434" name="直線コネクタ 433"/>
        <xdr:cNvCxnSpPr/>
      </xdr:nvCxnSpPr>
      <xdr:spPr>
        <a:xfrm>
          <a:off x="13004800" y="13482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116205</xdr:rowOff>
    </xdr:from>
    <xdr:to>
      <xdr:col>24</xdr:col>
      <xdr:colOff>82550</xdr:colOff>
      <xdr:row>79</xdr:row>
      <xdr:rowOff>46355</xdr:rowOff>
    </xdr:to>
    <xdr:sp macro="" textlink="">
      <xdr:nvSpPr>
        <xdr:cNvPr id="444" name="円/楕円 443"/>
        <xdr:cNvSpPr/>
      </xdr:nvSpPr>
      <xdr:spPr>
        <a:xfrm>
          <a:off x="164592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88282</xdr:rowOff>
    </xdr:from>
    <xdr:ext cx="762000" cy="259045"/>
    <xdr:sp macro="" textlink="">
      <xdr:nvSpPr>
        <xdr:cNvPr id="445" name="公債費以外該当値テキスト"/>
        <xdr:cNvSpPr txBox="1"/>
      </xdr:nvSpPr>
      <xdr:spPr>
        <a:xfrm>
          <a:off x="165989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6" name="円/楕円 445"/>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47" name="テキスト ボックス 446"/>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19050</xdr:rowOff>
    </xdr:from>
    <xdr:to>
      <xdr:col>21</xdr:col>
      <xdr:colOff>412750</xdr:colOff>
      <xdr:row>79</xdr:row>
      <xdr:rowOff>120650</xdr:rowOff>
    </xdr:to>
    <xdr:sp macro="" textlink="">
      <xdr:nvSpPr>
        <xdr:cNvPr id="448" name="円/楕円 447"/>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49" name="テキスト ボックス 448"/>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110489</xdr:rowOff>
    </xdr:from>
    <xdr:to>
      <xdr:col>20</xdr:col>
      <xdr:colOff>209550</xdr:colOff>
      <xdr:row>79</xdr:row>
      <xdr:rowOff>40639</xdr:rowOff>
    </xdr:to>
    <xdr:sp macro="" textlink="">
      <xdr:nvSpPr>
        <xdr:cNvPr id="450" name="円/楕円 449"/>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25416</xdr:rowOff>
    </xdr:from>
    <xdr:ext cx="762000" cy="259045"/>
    <xdr:sp macro="" textlink="">
      <xdr:nvSpPr>
        <xdr:cNvPr id="451" name="テキスト ボックス 450"/>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59055</xdr:rowOff>
    </xdr:from>
    <xdr:to>
      <xdr:col>19</xdr:col>
      <xdr:colOff>6350</xdr:colOff>
      <xdr:row>78</xdr:row>
      <xdr:rowOff>160655</xdr:rowOff>
    </xdr:to>
    <xdr:sp macro="" textlink="">
      <xdr:nvSpPr>
        <xdr:cNvPr id="452" name="円/楕円 451"/>
        <xdr:cNvSpPr/>
      </xdr:nvSpPr>
      <xdr:spPr>
        <a:xfrm>
          <a:off x="12954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145432</xdr:rowOff>
    </xdr:from>
    <xdr:ext cx="762000" cy="259045"/>
    <xdr:sp macro="" textlink="">
      <xdr:nvSpPr>
        <xdr:cNvPr id="453" name="テキスト ボックス 452"/>
        <xdr:cNvSpPr txBox="1"/>
      </xdr:nvSpPr>
      <xdr:spPr>
        <a:xfrm>
          <a:off x="12623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茨城県石岡市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60162</xdr:rowOff>
    </xdr:from>
    <xdr:to>
      <xdr:col>4</xdr:col>
      <xdr:colOff>1117600</xdr:colOff>
      <xdr:row>18</xdr:row>
      <xdr:rowOff>67591</xdr:rowOff>
    </xdr:to>
    <xdr:cxnSp macro="">
      <xdr:nvCxnSpPr>
        <xdr:cNvPr id="52" name="直線コネクタ 51"/>
        <xdr:cNvCxnSpPr/>
      </xdr:nvCxnSpPr>
      <xdr:spPr bwMode="auto">
        <a:xfrm flipV="1">
          <a:off x="5003800" y="3193887"/>
          <a:ext cx="6477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48079</xdr:rowOff>
    </xdr:from>
    <xdr:to>
      <xdr:col>4</xdr:col>
      <xdr:colOff>469900</xdr:colOff>
      <xdr:row>18</xdr:row>
      <xdr:rowOff>67591</xdr:rowOff>
    </xdr:to>
    <xdr:cxnSp macro="">
      <xdr:nvCxnSpPr>
        <xdr:cNvPr id="55" name="直線コネクタ 54"/>
        <xdr:cNvCxnSpPr/>
      </xdr:nvCxnSpPr>
      <xdr:spPr bwMode="auto">
        <a:xfrm>
          <a:off x="4305300" y="3181804"/>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48079</xdr:rowOff>
    </xdr:from>
    <xdr:to>
      <xdr:col>3</xdr:col>
      <xdr:colOff>904875</xdr:colOff>
      <xdr:row>18</xdr:row>
      <xdr:rowOff>57451</xdr:rowOff>
    </xdr:to>
    <xdr:cxnSp macro="">
      <xdr:nvCxnSpPr>
        <xdr:cNvPr id="58" name="直線コネクタ 57"/>
        <xdr:cNvCxnSpPr/>
      </xdr:nvCxnSpPr>
      <xdr:spPr bwMode="auto">
        <a:xfrm flipV="1">
          <a:off x="3606800" y="3181804"/>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51099</xdr:rowOff>
    </xdr:from>
    <xdr:to>
      <xdr:col>3</xdr:col>
      <xdr:colOff>206375</xdr:colOff>
      <xdr:row>18</xdr:row>
      <xdr:rowOff>57451</xdr:rowOff>
    </xdr:to>
    <xdr:cxnSp macro="">
      <xdr:nvCxnSpPr>
        <xdr:cNvPr id="61" name="直線コネクタ 60"/>
        <xdr:cNvCxnSpPr/>
      </xdr:nvCxnSpPr>
      <xdr:spPr bwMode="auto">
        <a:xfrm>
          <a:off x="2908300" y="3184824"/>
          <a:ext cx="698500" cy="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9362</xdr:rowOff>
    </xdr:from>
    <xdr:to>
      <xdr:col>5</xdr:col>
      <xdr:colOff>34925</xdr:colOff>
      <xdr:row>18</xdr:row>
      <xdr:rowOff>110962</xdr:rowOff>
    </xdr:to>
    <xdr:sp macro="" textlink="">
      <xdr:nvSpPr>
        <xdr:cNvPr id="71" name="円/楕円 70"/>
        <xdr:cNvSpPr/>
      </xdr:nvSpPr>
      <xdr:spPr bwMode="auto">
        <a:xfrm>
          <a:off x="5600700" y="314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152889</xdr:rowOff>
    </xdr:from>
    <xdr:ext cx="762000" cy="259045"/>
    <xdr:sp macro="" textlink="">
      <xdr:nvSpPr>
        <xdr:cNvPr id="72" name="人口1人当たり決算額の推移該当値テキスト130"/>
        <xdr:cNvSpPr txBox="1"/>
      </xdr:nvSpPr>
      <xdr:spPr>
        <a:xfrm>
          <a:off x="5740400" y="311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16791</xdr:rowOff>
    </xdr:from>
    <xdr:to>
      <xdr:col>4</xdr:col>
      <xdr:colOff>520700</xdr:colOff>
      <xdr:row>18</xdr:row>
      <xdr:rowOff>118391</xdr:rowOff>
    </xdr:to>
    <xdr:sp macro="" textlink="">
      <xdr:nvSpPr>
        <xdr:cNvPr id="73" name="円/楕円 72"/>
        <xdr:cNvSpPr/>
      </xdr:nvSpPr>
      <xdr:spPr bwMode="auto">
        <a:xfrm>
          <a:off x="4953000" y="315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103168</xdr:rowOff>
    </xdr:from>
    <xdr:ext cx="736600" cy="259045"/>
    <xdr:sp macro="" textlink="">
      <xdr:nvSpPr>
        <xdr:cNvPr id="74" name="テキスト ボックス 73"/>
        <xdr:cNvSpPr txBox="1"/>
      </xdr:nvSpPr>
      <xdr:spPr>
        <a:xfrm>
          <a:off x="4622800" y="3236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168729</xdr:rowOff>
    </xdr:from>
    <xdr:to>
      <xdr:col>3</xdr:col>
      <xdr:colOff>955675</xdr:colOff>
      <xdr:row>18</xdr:row>
      <xdr:rowOff>98879</xdr:rowOff>
    </xdr:to>
    <xdr:sp macro="" textlink="">
      <xdr:nvSpPr>
        <xdr:cNvPr id="75" name="円/楕円 74"/>
        <xdr:cNvSpPr/>
      </xdr:nvSpPr>
      <xdr:spPr bwMode="auto">
        <a:xfrm>
          <a:off x="4254500" y="313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83655</xdr:rowOff>
    </xdr:from>
    <xdr:ext cx="762000" cy="259045"/>
    <xdr:sp macro="" textlink="">
      <xdr:nvSpPr>
        <xdr:cNvPr id="76" name="テキスト ボックス 75"/>
        <xdr:cNvSpPr txBox="1"/>
      </xdr:nvSpPr>
      <xdr:spPr>
        <a:xfrm>
          <a:off x="3924300" y="321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6651</xdr:rowOff>
    </xdr:from>
    <xdr:to>
      <xdr:col>3</xdr:col>
      <xdr:colOff>257175</xdr:colOff>
      <xdr:row>18</xdr:row>
      <xdr:rowOff>108251</xdr:rowOff>
    </xdr:to>
    <xdr:sp macro="" textlink="">
      <xdr:nvSpPr>
        <xdr:cNvPr id="77" name="円/楕円 76"/>
        <xdr:cNvSpPr/>
      </xdr:nvSpPr>
      <xdr:spPr bwMode="auto">
        <a:xfrm>
          <a:off x="3556000" y="314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93028</xdr:rowOff>
    </xdr:from>
    <xdr:ext cx="762000" cy="259045"/>
    <xdr:sp macro="" textlink="">
      <xdr:nvSpPr>
        <xdr:cNvPr id="78" name="テキスト ボックス 77"/>
        <xdr:cNvSpPr txBox="1"/>
      </xdr:nvSpPr>
      <xdr:spPr>
        <a:xfrm>
          <a:off x="3225800" y="322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299</xdr:rowOff>
    </xdr:from>
    <xdr:to>
      <xdr:col>2</xdr:col>
      <xdr:colOff>692150</xdr:colOff>
      <xdr:row>18</xdr:row>
      <xdr:rowOff>101899</xdr:rowOff>
    </xdr:to>
    <xdr:sp macro="" textlink="">
      <xdr:nvSpPr>
        <xdr:cNvPr id="79" name="円/楕円 78"/>
        <xdr:cNvSpPr/>
      </xdr:nvSpPr>
      <xdr:spPr bwMode="auto">
        <a:xfrm>
          <a:off x="2857500" y="313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86676</xdr:rowOff>
    </xdr:from>
    <xdr:ext cx="762000" cy="259045"/>
    <xdr:sp macro="" textlink="">
      <xdr:nvSpPr>
        <xdr:cNvPr id="80" name="テキスト ボックス 79"/>
        <xdr:cNvSpPr txBox="1"/>
      </xdr:nvSpPr>
      <xdr:spPr>
        <a:xfrm>
          <a:off x="2527300" y="32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71656</xdr:rowOff>
    </xdr:from>
    <xdr:to>
      <xdr:col>4</xdr:col>
      <xdr:colOff>1117600</xdr:colOff>
      <xdr:row>36</xdr:row>
      <xdr:rowOff>115432</xdr:rowOff>
    </xdr:to>
    <xdr:cxnSp macro="">
      <xdr:nvCxnSpPr>
        <xdr:cNvPr id="112" name="直線コネクタ 111"/>
        <xdr:cNvCxnSpPr/>
      </xdr:nvCxnSpPr>
      <xdr:spPr bwMode="auto">
        <a:xfrm flipV="1">
          <a:off x="5003800" y="7024906"/>
          <a:ext cx="647700" cy="4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56433</xdr:rowOff>
    </xdr:from>
    <xdr:ext cx="762000" cy="259045"/>
    <xdr:sp macro="" textlink="">
      <xdr:nvSpPr>
        <xdr:cNvPr id="113" name="人口1人当たり決算額の推移平均値テキスト445"/>
        <xdr:cNvSpPr txBox="1"/>
      </xdr:nvSpPr>
      <xdr:spPr>
        <a:xfrm>
          <a:off x="5740400" y="7009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115432</xdr:rowOff>
    </xdr:from>
    <xdr:to>
      <xdr:col>4</xdr:col>
      <xdr:colOff>469900</xdr:colOff>
      <xdr:row>36</xdr:row>
      <xdr:rowOff>127800</xdr:rowOff>
    </xdr:to>
    <xdr:cxnSp macro="">
      <xdr:nvCxnSpPr>
        <xdr:cNvPr id="115" name="直線コネクタ 114"/>
        <xdr:cNvCxnSpPr/>
      </xdr:nvCxnSpPr>
      <xdr:spPr bwMode="auto">
        <a:xfrm flipV="1">
          <a:off x="4305300" y="7068682"/>
          <a:ext cx="698500" cy="12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9797</xdr:rowOff>
    </xdr:from>
    <xdr:to>
      <xdr:col>3</xdr:col>
      <xdr:colOff>904875</xdr:colOff>
      <xdr:row>36</xdr:row>
      <xdr:rowOff>127800</xdr:rowOff>
    </xdr:to>
    <xdr:cxnSp macro="">
      <xdr:nvCxnSpPr>
        <xdr:cNvPr id="118" name="直線コネクタ 117"/>
        <xdr:cNvCxnSpPr/>
      </xdr:nvCxnSpPr>
      <xdr:spPr bwMode="auto">
        <a:xfrm>
          <a:off x="3606800" y="6963047"/>
          <a:ext cx="698500" cy="11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9797</xdr:rowOff>
    </xdr:from>
    <xdr:to>
      <xdr:col>3</xdr:col>
      <xdr:colOff>206375</xdr:colOff>
      <xdr:row>36</xdr:row>
      <xdr:rowOff>22507</xdr:rowOff>
    </xdr:to>
    <xdr:cxnSp macro="">
      <xdr:nvCxnSpPr>
        <xdr:cNvPr id="121" name="直線コネクタ 120"/>
        <xdr:cNvCxnSpPr/>
      </xdr:nvCxnSpPr>
      <xdr:spPr bwMode="auto">
        <a:xfrm flipV="1">
          <a:off x="2908300" y="6963047"/>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20856</xdr:rowOff>
    </xdr:from>
    <xdr:to>
      <xdr:col>5</xdr:col>
      <xdr:colOff>34925</xdr:colOff>
      <xdr:row>36</xdr:row>
      <xdr:rowOff>122456</xdr:rowOff>
    </xdr:to>
    <xdr:sp macro="" textlink="">
      <xdr:nvSpPr>
        <xdr:cNvPr id="131" name="円/楕円 130"/>
        <xdr:cNvSpPr/>
      </xdr:nvSpPr>
      <xdr:spPr bwMode="auto">
        <a:xfrm>
          <a:off x="5600700" y="697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208833</xdr:rowOff>
    </xdr:from>
    <xdr:ext cx="762000" cy="259045"/>
    <xdr:sp macro="" textlink="">
      <xdr:nvSpPr>
        <xdr:cNvPr id="132" name="人口1人当たり決算額の推移該当値テキスト445"/>
        <xdr:cNvSpPr txBox="1"/>
      </xdr:nvSpPr>
      <xdr:spPr>
        <a:xfrm>
          <a:off x="5740400" y="681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64632</xdr:rowOff>
    </xdr:from>
    <xdr:to>
      <xdr:col>4</xdr:col>
      <xdr:colOff>520700</xdr:colOff>
      <xdr:row>36</xdr:row>
      <xdr:rowOff>166232</xdr:rowOff>
    </xdr:to>
    <xdr:sp macro="" textlink="">
      <xdr:nvSpPr>
        <xdr:cNvPr id="133" name="円/楕円 132"/>
        <xdr:cNvSpPr/>
      </xdr:nvSpPr>
      <xdr:spPr bwMode="auto">
        <a:xfrm>
          <a:off x="4953000" y="701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176409</xdr:rowOff>
    </xdr:from>
    <xdr:ext cx="736600" cy="259045"/>
    <xdr:sp macro="" textlink="">
      <xdr:nvSpPr>
        <xdr:cNvPr id="134" name="テキスト ボックス 133"/>
        <xdr:cNvSpPr txBox="1"/>
      </xdr:nvSpPr>
      <xdr:spPr>
        <a:xfrm>
          <a:off x="4622800" y="678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77000</xdr:rowOff>
    </xdr:from>
    <xdr:to>
      <xdr:col>3</xdr:col>
      <xdr:colOff>955675</xdr:colOff>
      <xdr:row>37</xdr:row>
      <xdr:rowOff>7150</xdr:rowOff>
    </xdr:to>
    <xdr:sp macro="" textlink="">
      <xdr:nvSpPr>
        <xdr:cNvPr id="135" name="円/楕円 134"/>
        <xdr:cNvSpPr/>
      </xdr:nvSpPr>
      <xdr:spPr bwMode="auto">
        <a:xfrm>
          <a:off x="4254500" y="703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163377</xdr:rowOff>
    </xdr:from>
    <xdr:ext cx="762000" cy="259045"/>
    <xdr:sp macro="" textlink="">
      <xdr:nvSpPr>
        <xdr:cNvPr id="136" name="テキスト ボックス 135"/>
        <xdr:cNvSpPr txBox="1"/>
      </xdr:nvSpPr>
      <xdr:spPr>
        <a:xfrm>
          <a:off x="3924300" y="71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301897</xdr:rowOff>
    </xdr:from>
    <xdr:to>
      <xdr:col>3</xdr:col>
      <xdr:colOff>257175</xdr:colOff>
      <xdr:row>36</xdr:row>
      <xdr:rowOff>60597</xdr:rowOff>
    </xdr:to>
    <xdr:sp macro="" textlink="">
      <xdr:nvSpPr>
        <xdr:cNvPr id="137" name="円/楕円 136"/>
        <xdr:cNvSpPr/>
      </xdr:nvSpPr>
      <xdr:spPr bwMode="auto">
        <a:xfrm>
          <a:off x="3556000" y="691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70774</xdr:rowOff>
    </xdr:from>
    <xdr:ext cx="762000" cy="259045"/>
    <xdr:sp macro="" textlink="">
      <xdr:nvSpPr>
        <xdr:cNvPr id="138" name="テキスト ボックス 137"/>
        <xdr:cNvSpPr txBox="1"/>
      </xdr:nvSpPr>
      <xdr:spPr>
        <a:xfrm>
          <a:off x="3225800" y="668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314607</xdr:rowOff>
    </xdr:from>
    <xdr:to>
      <xdr:col>2</xdr:col>
      <xdr:colOff>692150</xdr:colOff>
      <xdr:row>36</xdr:row>
      <xdr:rowOff>73307</xdr:rowOff>
    </xdr:to>
    <xdr:sp macro="" textlink="">
      <xdr:nvSpPr>
        <xdr:cNvPr id="139" name="円/楕円 138"/>
        <xdr:cNvSpPr/>
      </xdr:nvSpPr>
      <xdr:spPr bwMode="auto">
        <a:xfrm>
          <a:off x="2857500" y="692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83484</xdr:rowOff>
    </xdr:from>
    <xdr:ext cx="762000" cy="259045"/>
    <xdr:sp macro="" textlink="">
      <xdr:nvSpPr>
        <xdr:cNvPr id="140" name="テキスト ボックス 139"/>
        <xdr:cNvSpPr txBox="1"/>
      </xdr:nvSpPr>
      <xdr:spPr>
        <a:xfrm>
          <a:off x="2527300" y="669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77,479
76,572
215.53
32,933,002
31,536,216
978,883
18,238,765
29,824,108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105448</xdr:rowOff>
    </xdr:from>
    <xdr:to>
      <xdr:col>6</xdr:col>
      <xdr:colOff>511175</xdr:colOff>
      <xdr:row>36</xdr:row>
      <xdr:rowOff>121298</xdr:rowOff>
    </xdr:to>
    <xdr:cxnSp macro="">
      <xdr:nvCxnSpPr>
        <xdr:cNvPr id="61" name="直線コネクタ 60"/>
        <xdr:cNvCxnSpPr/>
      </xdr:nvCxnSpPr>
      <xdr:spPr>
        <a:xfrm>
          <a:off x="3797300" y="6277648"/>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78797</xdr:rowOff>
    </xdr:from>
    <xdr:to>
      <xdr:col>5</xdr:col>
      <xdr:colOff>358775</xdr:colOff>
      <xdr:row>36</xdr:row>
      <xdr:rowOff>105448</xdr:rowOff>
    </xdr:to>
    <xdr:cxnSp macro="">
      <xdr:nvCxnSpPr>
        <xdr:cNvPr id="64" name="直線コネクタ 63"/>
        <xdr:cNvCxnSpPr/>
      </xdr:nvCxnSpPr>
      <xdr:spPr>
        <a:xfrm>
          <a:off x="2908300" y="6250997"/>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78797</xdr:rowOff>
    </xdr:from>
    <xdr:to>
      <xdr:col>4</xdr:col>
      <xdr:colOff>155575</xdr:colOff>
      <xdr:row>36</xdr:row>
      <xdr:rowOff>103429</xdr:rowOff>
    </xdr:to>
    <xdr:cxnSp macro="">
      <xdr:nvCxnSpPr>
        <xdr:cNvPr id="67" name="直線コネクタ 66"/>
        <xdr:cNvCxnSpPr/>
      </xdr:nvCxnSpPr>
      <xdr:spPr>
        <a:xfrm flipV="1">
          <a:off x="2019300" y="6250997"/>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55766</xdr:rowOff>
    </xdr:from>
    <xdr:to>
      <xdr:col>2</xdr:col>
      <xdr:colOff>638175</xdr:colOff>
      <xdr:row>36</xdr:row>
      <xdr:rowOff>103429</xdr:rowOff>
    </xdr:to>
    <xdr:cxnSp macro="">
      <xdr:nvCxnSpPr>
        <xdr:cNvPr id="70" name="直線コネクタ 69"/>
        <xdr:cNvCxnSpPr/>
      </xdr:nvCxnSpPr>
      <xdr:spPr>
        <a:xfrm>
          <a:off x="1130300" y="6227966"/>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70498</xdr:rowOff>
    </xdr:from>
    <xdr:to>
      <xdr:col>6</xdr:col>
      <xdr:colOff>561975</xdr:colOff>
      <xdr:row>37</xdr:row>
      <xdr:rowOff>648</xdr:rowOff>
    </xdr:to>
    <xdr:sp macro="" textlink="">
      <xdr:nvSpPr>
        <xdr:cNvPr id="80" name="円/楕円 79"/>
        <xdr:cNvSpPr/>
      </xdr:nvSpPr>
      <xdr:spPr>
        <a:xfrm>
          <a:off x="4584700" y="6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48925</xdr:rowOff>
    </xdr:from>
    <xdr:ext cx="534377" cy="259045"/>
    <xdr:sp macro="" textlink="">
      <xdr:nvSpPr>
        <xdr:cNvPr id="81" name="人件費該当値テキスト"/>
        <xdr:cNvSpPr txBox="1"/>
      </xdr:nvSpPr>
      <xdr:spPr>
        <a:xfrm>
          <a:off x="4686300" y="62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54648</xdr:rowOff>
    </xdr:from>
    <xdr:to>
      <xdr:col>5</xdr:col>
      <xdr:colOff>409575</xdr:colOff>
      <xdr:row>36</xdr:row>
      <xdr:rowOff>156248</xdr:rowOff>
    </xdr:to>
    <xdr:sp macro="" textlink="">
      <xdr:nvSpPr>
        <xdr:cNvPr id="82" name="円/楕円 81"/>
        <xdr:cNvSpPr/>
      </xdr:nvSpPr>
      <xdr:spPr>
        <a:xfrm>
          <a:off x="3746500" y="62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147375</xdr:rowOff>
    </xdr:from>
    <xdr:ext cx="534377" cy="259045"/>
    <xdr:sp macro="" textlink="">
      <xdr:nvSpPr>
        <xdr:cNvPr id="83" name="テキスト ボックス 82"/>
        <xdr:cNvSpPr txBox="1"/>
      </xdr:nvSpPr>
      <xdr:spPr>
        <a:xfrm>
          <a:off x="3530111" y="63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27997</xdr:rowOff>
    </xdr:from>
    <xdr:to>
      <xdr:col>4</xdr:col>
      <xdr:colOff>206375</xdr:colOff>
      <xdr:row>36</xdr:row>
      <xdr:rowOff>129597</xdr:rowOff>
    </xdr:to>
    <xdr:sp macro="" textlink="">
      <xdr:nvSpPr>
        <xdr:cNvPr id="84" name="円/楕円 83"/>
        <xdr:cNvSpPr/>
      </xdr:nvSpPr>
      <xdr:spPr>
        <a:xfrm>
          <a:off x="2857500" y="62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146124</xdr:rowOff>
    </xdr:from>
    <xdr:ext cx="534377" cy="259045"/>
    <xdr:sp macro="" textlink="">
      <xdr:nvSpPr>
        <xdr:cNvPr id="85" name="テキスト ボックス 84"/>
        <xdr:cNvSpPr txBox="1"/>
      </xdr:nvSpPr>
      <xdr:spPr>
        <a:xfrm>
          <a:off x="2641111" y="597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52629</xdr:rowOff>
    </xdr:from>
    <xdr:to>
      <xdr:col>3</xdr:col>
      <xdr:colOff>3175</xdr:colOff>
      <xdr:row>36</xdr:row>
      <xdr:rowOff>154229</xdr:rowOff>
    </xdr:to>
    <xdr:sp macro="" textlink="">
      <xdr:nvSpPr>
        <xdr:cNvPr id="86" name="円/楕円 85"/>
        <xdr:cNvSpPr/>
      </xdr:nvSpPr>
      <xdr:spPr>
        <a:xfrm>
          <a:off x="1968500" y="6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145356</xdr:rowOff>
    </xdr:from>
    <xdr:ext cx="534377" cy="259045"/>
    <xdr:sp macro="" textlink="">
      <xdr:nvSpPr>
        <xdr:cNvPr id="87" name="テキスト ボックス 86"/>
        <xdr:cNvSpPr txBox="1"/>
      </xdr:nvSpPr>
      <xdr:spPr>
        <a:xfrm>
          <a:off x="1752111" y="63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4966</xdr:rowOff>
    </xdr:from>
    <xdr:to>
      <xdr:col>1</xdr:col>
      <xdr:colOff>485775</xdr:colOff>
      <xdr:row>36</xdr:row>
      <xdr:rowOff>106566</xdr:rowOff>
    </xdr:to>
    <xdr:sp macro="" textlink="">
      <xdr:nvSpPr>
        <xdr:cNvPr id="88" name="円/楕円 87"/>
        <xdr:cNvSpPr/>
      </xdr:nvSpPr>
      <xdr:spPr>
        <a:xfrm>
          <a:off x="1079500" y="61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97693</xdr:rowOff>
    </xdr:from>
    <xdr:ext cx="534377" cy="259045"/>
    <xdr:sp macro="" textlink="">
      <xdr:nvSpPr>
        <xdr:cNvPr id="89" name="テキスト ボックス 88"/>
        <xdr:cNvSpPr txBox="1"/>
      </xdr:nvSpPr>
      <xdr:spPr>
        <a:xfrm>
          <a:off x="863111" y="62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153967</xdr:rowOff>
    </xdr:from>
    <xdr:to>
      <xdr:col>6</xdr:col>
      <xdr:colOff>511175</xdr:colOff>
      <xdr:row>58</xdr:row>
      <xdr:rowOff>157886</xdr:rowOff>
    </xdr:to>
    <xdr:cxnSp macro="">
      <xdr:nvCxnSpPr>
        <xdr:cNvPr id="118" name="直線コネクタ 117"/>
        <xdr:cNvCxnSpPr/>
      </xdr:nvCxnSpPr>
      <xdr:spPr>
        <a:xfrm flipV="1">
          <a:off x="3797300" y="10098067"/>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157886</xdr:rowOff>
    </xdr:from>
    <xdr:to>
      <xdr:col>5</xdr:col>
      <xdr:colOff>358775</xdr:colOff>
      <xdr:row>58</xdr:row>
      <xdr:rowOff>162838</xdr:rowOff>
    </xdr:to>
    <xdr:cxnSp macro="">
      <xdr:nvCxnSpPr>
        <xdr:cNvPr id="121" name="直線コネクタ 120"/>
        <xdr:cNvCxnSpPr/>
      </xdr:nvCxnSpPr>
      <xdr:spPr>
        <a:xfrm flipV="1">
          <a:off x="2908300" y="10101986"/>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162490</xdr:rowOff>
    </xdr:from>
    <xdr:to>
      <xdr:col>4</xdr:col>
      <xdr:colOff>155575</xdr:colOff>
      <xdr:row>58</xdr:row>
      <xdr:rowOff>162838</xdr:rowOff>
    </xdr:to>
    <xdr:cxnSp macro="">
      <xdr:nvCxnSpPr>
        <xdr:cNvPr id="124" name="直線コネクタ 123"/>
        <xdr:cNvCxnSpPr/>
      </xdr:nvCxnSpPr>
      <xdr:spPr>
        <a:xfrm>
          <a:off x="2019300" y="10106590"/>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160490</xdr:rowOff>
    </xdr:from>
    <xdr:to>
      <xdr:col>2</xdr:col>
      <xdr:colOff>638175</xdr:colOff>
      <xdr:row>58</xdr:row>
      <xdr:rowOff>162490</xdr:rowOff>
    </xdr:to>
    <xdr:cxnSp macro="">
      <xdr:nvCxnSpPr>
        <xdr:cNvPr id="127" name="直線コネクタ 126"/>
        <xdr:cNvCxnSpPr/>
      </xdr:nvCxnSpPr>
      <xdr:spPr>
        <a:xfrm>
          <a:off x="1130300" y="10104590"/>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103167</xdr:rowOff>
    </xdr:from>
    <xdr:to>
      <xdr:col>6</xdr:col>
      <xdr:colOff>561975</xdr:colOff>
      <xdr:row>59</xdr:row>
      <xdr:rowOff>33317</xdr:rowOff>
    </xdr:to>
    <xdr:sp macro="" textlink="">
      <xdr:nvSpPr>
        <xdr:cNvPr id="137" name="円/楕円 136"/>
        <xdr:cNvSpPr/>
      </xdr:nvSpPr>
      <xdr:spPr>
        <a:xfrm>
          <a:off x="4584700" y="100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107086</xdr:rowOff>
    </xdr:from>
    <xdr:to>
      <xdr:col>5</xdr:col>
      <xdr:colOff>409575</xdr:colOff>
      <xdr:row>59</xdr:row>
      <xdr:rowOff>37236</xdr:rowOff>
    </xdr:to>
    <xdr:sp macro="" textlink="">
      <xdr:nvSpPr>
        <xdr:cNvPr id="139" name="円/楕円 138"/>
        <xdr:cNvSpPr/>
      </xdr:nvSpPr>
      <xdr:spPr>
        <a:xfrm>
          <a:off x="3746500" y="1005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28363</xdr:rowOff>
    </xdr:from>
    <xdr:ext cx="534377" cy="259045"/>
    <xdr:sp macro="" textlink="">
      <xdr:nvSpPr>
        <xdr:cNvPr id="140" name="テキスト ボックス 139"/>
        <xdr:cNvSpPr txBox="1"/>
      </xdr:nvSpPr>
      <xdr:spPr>
        <a:xfrm>
          <a:off x="3530111" y="101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112038</xdr:rowOff>
    </xdr:from>
    <xdr:to>
      <xdr:col>4</xdr:col>
      <xdr:colOff>206375</xdr:colOff>
      <xdr:row>59</xdr:row>
      <xdr:rowOff>42188</xdr:rowOff>
    </xdr:to>
    <xdr:sp macro="" textlink="">
      <xdr:nvSpPr>
        <xdr:cNvPr id="141" name="円/楕円 140"/>
        <xdr:cNvSpPr/>
      </xdr:nvSpPr>
      <xdr:spPr>
        <a:xfrm>
          <a:off x="2857500" y="100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33315</xdr:rowOff>
    </xdr:from>
    <xdr:ext cx="534377" cy="259045"/>
    <xdr:sp macro="" textlink="">
      <xdr:nvSpPr>
        <xdr:cNvPr id="142" name="テキスト ボックス 141"/>
        <xdr:cNvSpPr txBox="1"/>
      </xdr:nvSpPr>
      <xdr:spPr>
        <a:xfrm>
          <a:off x="2641111" y="1014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111690</xdr:rowOff>
    </xdr:from>
    <xdr:to>
      <xdr:col>3</xdr:col>
      <xdr:colOff>3175</xdr:colOff>
      <xdr:row>59</xdr:row>
      <xdr:rowOff>41840</xdr:rowOff>
    </xdr:to>
    <xdr:sp macro="" textlink="">
      <xdr:nvSpPr>
        <xdr:cNvPr id="143" name="円/楕円 142"/>
        <xdr:cNvSpPr/>
      </xdr:nvSpPr>
      <xdr:spPr>
        <a:xfrm>
          <a:off x="1968500" y="100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32967</xdr:rowOff>
    </xdr:from>
    <xdr:ext cx="534377" cy="259045"/>
    <xdr:sp macro="" textlink="">
      <xdr:nvSpPr>
        <xdr:cNvPr id="144" name="テキスト ボックス 143"/>
        <xdr:cNvSpPr txBox="1"/>
      </xdr:nvSpPr>
      <xdr:spPr>
        <a:xfrm>
          <a:off x="1752111" y="1014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109690</xdr:rowOff>
    </xdr:from>
    <xdr:to>
      <xdr:col>1</xdr:col>
      <xdr:colOff>485775</xdr:colOff>
      <xdr:row>59</xdr:row>
      <xdr:rowOff>39840</xdr:rowOff>
    </xdr:to>
    <xdr:sp macro="" textlink="">
      <xdr:nvSpPr>
        <xdr:cNvPr id="145" name="円/楕円 144"/>
        <xdr:cNvSpPr/>
      </xdr:nvSpPr>
      <xdr:spPr>
        <a:xfrm>
          <a:off x="1079500" y="100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30967</xdr:rowOff>
    </xdr:from>
    <xdr:ext cx="534377" cy="259045"/>
    <xdr:sp macro="" textlink="">
      <xdr:nvSpPr>
        <xdr:cNvPr id="146" name="テキスト ボックス 145"/>
        <xdr:cNvSpPr txBox="1"/>
      </xdr:nvSpPr>
      <xdr:spPr>
        <a:xfrm>
          <a:off x="863111" y="101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94529</xdr:rowOff>
    </xdr:from>
    <xdr:to>
      <xdr:col>6</xdr:col>
      <xdr:colOff>511175</xdr:colOff>
      <xdr:row>77</xdr:row>
      <xdr:rowOff>135311</xdr:rowOff>
    </xdr:to>
    <xdr:cxnSp macro="">
      <xdr:nvCxnSpPr>
        <xdr:cNvPr id="173" name="直線コネクタ 172"/>
        <xdr:cNvCxnSpPr/>
      </xdr:nvCxnSpPr>
      <xdr:spPr>
        <a:xfrm>
          <a:off x="3797300" y="13296179"/>
          <a:ext cx="8382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94529</xdr:rowOff>
    </xdr:from>
    <xdr:to>
      <xdr:col>5</xdr:col>
      <xdr:colOff>358775</xdr:colOff>
      <xdr:row>77</xdr:row>
      <xdr:rowOff>115286</xdr:rowOff>
    </xdr:to>
    <xdr:cxnSp macro="">
      <xdr:nvCxnSpPr>
        <xdr:cNvPr id="176" name="直線コネクタ 175"/>
        <xdr:cNvCxnSpPr/>
      </xdr:nvCxnSpPr>
      <xdr:spPr>
        <a:xfrm flipV="1">
          <a:off x="2908300" y="13296179"/>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115286</xdr:rowOff>
    </xdr:from>
    <xdr:to>
      <xdr:col>4</xdr:col>
      <xdr:colOff>155575</xdr:colOff>
      <xdr:row>77</xdr:row>
      <xdr:rowOff>141987</xdr:rowOff>
    </xdr:to>
    <xdr:cxnSp macro="">
      <xdr:nvCxnSpPr>
        <xdr:cNvPr id="179" name="直線コネクタ 178"/>
        <xdr:cNvCxnSpPr/>
      </xdr:nvCxnSpPr>
      <xdr:spPr>
        <a:xfrm flipV="1">
          <a:off x="2019300" y="13316936"/>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141987</xdr:rowOff>
    </xdr:from>
    <xdr:to>
      <xdr:col>2</xdr:col>
      <xdr:colOff>638175</xdr:colOff>
      <xdr:row>77</xdr:row>
      <xdr:rowOff>166171</xdr:rowOff>
    </xdr:to>
    <xdr:cxnSp macro="">
      <xdr:nvCxnSpPr>
        <xdr:cNvPr id="182" name="直線コネクタ 181"/>
        <xdr:cNvCxnSpPr/>
      </xdr:nvCxnSpPr>
      <xdr:spPr>
        <a:xfrm flipV="1">
          <a:off x="1130300" y="13343637"/>
          <a:ext cx="889000" cy="2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84511</xdr:rowOff>
    </xdr:from>
    <xdr:to>
      <xdr:col>6</xdr:col>
      <xdr:colOff>561975</xdr:colOff>
      <xdr:row>78</xdr:row>
      <xdr:rowOff>14661</xdr:rowOff>
    </xdr:to>
    <xdr:sp macro="" textlink="">
      <xdr:nvSpPr>
        <xdr:cNvPr id="192" name="円/楕円 191"/>
        <xdr:cNvSpPr/>
      </xdr:nvSpPr>
      <xdr:spPr>
        <a:xfrm>
          <a:off x="4584700" y="132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62938</xdr:rowOff>
    </xdr:from>
    <xdr:ext cx="469744" cy="259045"/>
    <xdr:sp macro="" textlink="">
      <xdr:nvSpPr>
        <xdr:cNvPr id="193" name="維持補修費該当値テキスト"/>
        <xdr:cNvSpPr txBox="1"/>
      </xdr:nvSpPr>
      <xdr:spPr>
        <a:xfrm>
          <a:off x="4686300" y="132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43729</xdr:rowOff>
    </xdr:from>
    <xdr:to>
      <xdr:col>5</xdr:col>
      <xdr:colOff>409575</xdr:colOff>
      <xdr:row>77</xdr:row>
      <xdr:rowOff>145329</xdr:rowOff>
    </xdr:to>
    <xdr:sp macro="" textlink="">
      <xdr:nvSpPr>
        <xdr:cNvPr id="194" name="円/楕円 193"/>
        <xdr:cNvSpPr/>
      </xdr:nvSpPr>
      <xdr:spPr>
        <a:xfrm>
          <a:off x="37465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161856</xdr:rowOff>
    </xdr:from>
    <xdr:ext cx="469744" cy="259045"/>
    <xdr:sp macro="" textlink="">
      <xdr:nvSpPr>
        <xdr:cNvPr id="195" name="テキスト ボックス 194"/>
        <xdr:cNvSpPr txBox="1"/>
      </xdr:nvSpPr>
      <xdr:spPr>
        <a:xfrm>
          <a:off x="3562427" y="130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64486</xdr:rowOff>
    </xdr:from>
    <xdr:to>
      <xdr:col>4</xdr:col>
      <xdr:colOff>206375</xdr:colOff>
      <xdr:row>77</xdr:row>
      <xdr:rowOff>166086</xdr:rowOff>
    </xdr:to>
    <xdr:sp macro="" textlink="">
      <xdr:nvSpPr>
        <xdr:cNvPr id="196" name="円/楕円 195"/>
        <xdr:cNvSpPr/>
      </xdr:nvSpPr>
      <xdr:spPr>
        <a:xfrm>
          <a:off x="2857500" y="132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157213</xdr:rowOff>
    </xdr:from>
    <xdr:ext cx="469744" cy="259045"/>
    <xdr:sp macro="" textlink="">
      <xdr:nvSpPr>
        <xdr:cNvPr id="197" name="テキスト ボックス 196"/>
        <xdr:cNvSpPr txBox="1"/>
      </xdr:nvSpPr>
      <xdr:spPr>
        <a:xfrm>
          <a:off x="2673427" y="1335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91187</xdr:rowOff>
    </xdr:from>
    <xdr:to>
      <xdr:col>3</xdr:col>
      <xdr:colOff>3175</xdr:colOff>
      <xdr:row>78</xdr:row>
      <xdr:rowOff>21337</xdr:rowOff>
    </xdr:to>
    <xdr:sp macro="" textlink="">
      <xdr:nvSpPr>
        <xdr:cNvPr id="198" name="円/楕円 197"/>
        <xdr:cNvSpPr/>
      </xdr:nvSpPr>
      <xdr:spPr>
        <a:xfrm>
          <a:off x="1968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12464</xdr:rowOff>
    </xdr:from>
    <xdr:ext cx="469744" cy="259045"/>
    <xdr:sp macro="" textlink="">
      <xdr:nvSpPr>
        <xdr:cNvPr id="199" name="テキスト ボックス 198"/>
        <xdr:cNvSpPr txBox="1"/>
      </xdr:nvSpPr>
      <xdr:spPr>
        <a:xfrm>
          <a:off x="1784427" y="1338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115371</xdr:rowOff>
    </xdr:from>
    <xdr:to>
      <xdr:col>1</xdr:col>
      <xdr:colOff>485775</xdr:colOff>
      <xdr:row>78</xdr:row>
      <xdr:rowOff>45521</xdr:rowOff>
    </xdr:to>
    <xdr:sp macro="" textlink="">
      <xdr:nvSpPr>
        <xdr:cNvPr id="200" name="円/楕円 199"/>
        <xdr:cNvSpPr/>
      </xdr:nvSpPr>
      <xdr:spPr>
        <a:xfrm>
          <a:off x="1079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36648</xdr:rowOff>
    </xdr:from>
    <xdr:ext cx="469744" cy="259045"/>
    <xdr:sp macro="" textlink="">
      <xdr:nvSpPr>
        <xdr:cNvPr id="201" name="テキスト ボックス 200"/>
        <xdr:cNvSpPr txBox="1"/>
      </xdr:nvSpPr>
      <xdr:spPr>
        <a:xfrm>
          <a:off x="895427" y="1340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69993</xdr:rowOff>
    </xdr:from>
    <xdr:to>
      <xdr:col>6</xdr:col>
      <xdr:colOff>511175</xdr:colOff>
      <xdr:row>97</xdr:row>
      <xdr:rowOff>153988</xdr:rowOff>
    </xdr:to>
    <xdr:cxnSp macro="">
      <xdr:nvCxnSpPr>
        <xdr:cNvPr id="233" name="直線コネクタ 232"/>
        <xdr:cNvCxnSpPr/>
      </xdr:nvCxnSpPr>
      <xdr:spPr>
        <a:xfrm flipV="1">
          <a:off x="3797300" y="16700643"/>
          <a:ext cx="8382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153988</xdr:rowOff>
    </xdr:from>
    <xdr:to>
      <xdr:col>5</xdr:col>
      <xdr:colOff>358775</xdr:colOff>
      <xdr:row>98</xdr:row>
      <xdr:rowOff>74581</xdr:rowOff>
    </xdr:to>
    <xdr:cxnSp macro="">
      <xdr:nvCxnSpPr>
        <xdr:cNvPr id="236" name="直線コネクタ 235"/>
        <xdr:cNvCxnSpPr/>
      </xdr:nvCxnSpPr>
      <xdr:spPr>
        <a:xfrm flipV="1">
          <a:off x="2908300" y="16784638"/>
          <a:ext cx="889000" cy="9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74581</xdr:rowOff>
    </xdr:from>
    <xdr:to>
      <xdr:col>4</xdr:col>
      <xdr:colOff>155575</xdr:colOff>
      <xdr:row>98</xdr:row>
      <xdr:rowOff>123470</xdr:rowOff>
    </xdr:to>
    <xdr:cxnSp macro="">
      <xdr:nvCxnSpPr>
        <xdr:cNvPr id="239" name="直線コネクタ 238"/>
        <xdr:cNvCxnSpPr/>
      </xdr:nvCxnSpPr>
      <xdr:spPr>
        <a:xfrm flipV="1">
          <a:off x="2019300" y="16876681"/>
          <a:ext cx="889000" cy="4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104691</xdr:rowOff>
    </xdr:from>
    <xdr:to>
      <xdr:col>2</xdr:col>
      <xdr:colOff>638175</xdr:colOff>
      <xdr:row>98</xdr:row>
      <xdr:rowOff>123470</xdr:rowOff>
    </xdr:to>
    <xdr:cxnSp macro="">
      <xdr:nvCxnSpPr>
        <xdr:cNvPr id="242" name="直線コネクタ 241"/>
        <xdr:cNvCxnSpPr/>
      </xdr:nvCxnSpPr>
      <xdr:spPr>
        <a:xfrm>
          <a:off x="1130300" y="16906791"/>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19193</xdr:rowOff>
    </xdr:from>
    <xdr:to>
      <xdr:col>6</xdr:col>
      <xdr:colOff>561975</xdr:colOff>
      <xdr:row>97</xdr:row>
      <xdr:rowOff>120793</xdr:rowOff>
    </xdr:to>
    <xdr:sp macro="" textlink="">
      <xdr:nvSpPr>
        <xdr:cNvPr id="252" name="円/楕円 251"/>
        <xdr:cNvSpPr/>
      </xdr:nvSpPr>
      <xdr:spPr>
        <a:xfrm>
          <a:off x="4584700" y="166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169070</xdr:rowOff>
    </xdr:from>
    <xdr:ext cx="534377" cy="259045"/>
    <xdr:sp macro="" textlink="">
      <xdr:nvSpPr>
        <xdr:cNvPr id="253" name="扶助費該当値テキスト"/>
        <xdr:cNvSpPr txBox="1"/>
      </xdr:nvSpPr>
      <xdr:spPr>
        <a:xfrm>
          <a:off x="4686300" y="1662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103188</xdr:rowOff>
    </xdr:from>
    <xdr:to>
      <xdr:col>5</xdr:col>
      <xdr:colOff>409575</xdr:colOff>
      <xdr:row>98</xdr:row>
      <xdr:rowOff>33338</xdr:rowOff>
    </xdr:to>
    <xdr:sp macro="" textlink="">
      <xdr:nvSpPr>
        <xdr:cNvPr id="254" name="円/楕円 253"/>
        <xdr:cNvSpPr/>
      </xdr:nvSpPr>
      <xdr:spPr>
        <a:xfrm>
          <a:off x="3746500" y="167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24465</xdr:rowOff>
    </xdr:from>
    <xdr:ext cx="534377" cy="259045"/>
    <xdr:sp macro="" textlink="">
      <xdr:nvSpPr>
        <xdr:cNvPr id="255" name="テキスト ボックス 254"/>
        <xdr:cNvSpPr txBox="1"/>
      </xdr:nvSpPr>
      <xdr:spPr>
        <a:xfrm>
          <a:off x="3530111"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23781</xdr:rowOff>
    </xdr:from>
    <xdr:to>
      <xdr:col>4</xdr:col>
      <xdr:colOff>206375</xdr:colOff>
      <xdr:row>98</xdr:row>
      <xdr:rowOff>125381</xdr:rowOff>
    </xdr:to>
    <xdr:sp macro="" textlink="">
      <xdr:nvSpPr>
        <xdr:cNvPr id="256" name="円/楕円 255"/>
        <xdr:cNvSpPr/>
      </xdr:nvSpPr>
      <xdr:spPr>
        <a:xfrm>
          <a:off x="2857500" y="168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116508</xdr:rowOff>
    </xdr:from>
    <xdr:ext cx="534377" cy="259045"/>
    <xdr:sp macro="" textlink="">
      <xdr:nvSpPr>
        <xdr:cNvPr id="257" name="テキスト ボックス 256"/>
        <xdr:cNvSpPr txBox="1"/>
      </xdr:nvSpPr>
      <xdr:spPr>
        <a:xfrm>
          <a:off x="2641111" y="169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72670</xdr:rowOff>
    </xdr:from>
    <xdr:to>
      <xdr:col>3</xdr:col>
      <xdr:colOff>3175</xdr:colOff>
      <xdr:row>99</xdr:row>
      <xdr:rowOff>2820</xdr:rowOff>
    </xdr:to>
    <xdr:sp macro="" textlink="">
      <xdr:nvSpPr>
        <xdr:cNvPr id="258" name="円/楕円 257"/>
        <xdr:cNvSpPr/>
      </xdr:nvSpPr>
      <xdr:spPr>
        <a:xfrm>
          <a:off x="1968500" y="168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165397</xdr:rowOff>
    </xdr:from>
    <xdr:ext cx="534377" cy="259045"/>
    <xdr:sp macro="" textlink="">
      <xdr:nvSpPr>
        <xdr:cNvPr id="259" name="テキスト ボックス 258"/>
        <xdr:cNvSpPr txBox="1"/>
      </xdr:nvSpPr>
      <xdr:spPr>
        <a:xfrm>
          <a:off x="1752111" y="169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53891</xdr:rowOff>
    </xdr:from>
    <xdr:to>
      <xdr:col>1</xdr:col>
      <xdr:colOff>485775</xdr:colOff>
      <xdr:row>98</xdr:row>
      <xdr:rowOff>155491</xdr:rowOff>
    </xdr:to>
    <xdr:sp macro="" textlink="">
      <xdr:nvSpPr>
        <xdr:cNvPr id="260" name="円/楕円 259"/>
        <xdr:cNvSpPr/>
      </xdr:nvSpPr>
      <xdr:spPr>
        <a:xfrm>
          <a:off x="1079500" y="168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146618</xdr:rowOff>
    </xdr:from>
    <xdr:ext cx="534377" cy="259045"/>
    <xdr:sp macro="" textlink="">
      <xdr:nvSpPr>
        <xdr:cNvPr id="261" name="テキスト ボックス 260"/>
        <xdr:cNvSpPr txBox="1"/>
      </xdr:nvSpPr>
      <xdr:spPr>
        <a:xfrm>
          <a:off x="863111" y="169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135185</xdr:rowOff>
    </xdr:from>
    <xdr:to>
      <xdr:col>15</xdr:col>
      <xdr:colOff>180975</xdr:colOff>
      <xdr:row>38</xdr:row>
      <xdr:rowOff>90036</xdr:rowOff>
    </xdr:to>
    <xdr:cxnSp macro="">
      <xdr:nvCxnSpPr>
        <xdr:cNvPr id="291" name="直線コネクタ 290"/>
        <xdr:cNvCxnSpPr/>
      </xdr:nvCxnSpPr>
      <xdr:spPr>
        <a:xfrm flipV="1">
          <a:off x="9639300" y="6478835"/>
          <a:ext cx="838200" cy="1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167627</xdr:rowOff>
    </xdr:from>
    <xdr:to>
      <xdr:col>14</xdr:col>
      <xdr:colOff>28575</xdr:colOff>
      <xdr:row>38</xdr:row>
      <xdr:rowOff>90036</xdr:rowOff>
    </xdr:to>
    <xdr:cxnSp macro="">
      <xdr:nvCxnSpPr>
        <xdr:cNvPr id="294" name="直線コネクタ 293"/>
        <xdr:cNvCxnSpPr/>
      </xdr:nvCxnSpPr>
      <xdr:spPr>
        <a:xfrm>
          <a:off x="8750300" y="6511277"/>
          <a:ext cx="889000" cy="9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167627</xdr:rowOff>
    </xdr:from>
    <xdr:to>
      <xdr:col>12</xdr:col>
      <xdr:colOff>511175</xdr:colOff>
      <xdr:row>38</xdr:row>
      <xdr:rowOff>88227</xdr:rowOff>
    </xdr:to>
    <xdr:cxnSp macro="">
      <xdr:nvCxnSpPr>
        <xdr:cNvPr id="297" name="直線コネクタ 296"/>
        <xdr:cNvCxnSpPr/>
      </xdr:nvCxnSpPr>
      <xdr:spPr>
        <a:xfrm flipV="1">
          <a:off x="7861300" y="6511277"/>
          <a:ext cx="8890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88227</xdr:rowOff>
    </xdr:from>
    <xdr:to>
      <xdr:col>11</xdr:col>
      <xdr:colOff>307975</xdr:colOff>
      <xdr:row>38</xdr:row>
      <xdr:rowOff>143472</xdr:rowOff>
    </xdr:to>
    <xdr:cxnSp macro="">
      <xdr:nvCxnSpPr>
        <xdr:cNvPr id="300" name="直線コネクタ 299"/>
        <xdr:cNvCxnSpPr/>
      </xdr:nvCxnSpPr>
      <xdr:spPr>
        <a:xfrm flipV="1">
          <a:off x="6972300" y="6603327"/>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84385</xdr:rowOff>
    </xdr:from>
    <xdr:to>
      <xdr:col>15</xdr:col>
      <xdr:colOff>231775</xdr:colOff>
      <xdr:row>38</xdr:row>
      <xdr:rowOff>14536</xdr:rowOff>
    </xdr:to>
    <xdr:sp macro="" textlink="">
      <xdr:nvSpPr>
        <xdr:cNvPr id="310" name="円/楕円 309"/>
        <xdr:cNvSpPr/>
      </xdr:nvSpPr>
      <xdr:spPr>
        <a:xfrm>
          <a:off x="10426700" y="6428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62812</xdr:rowOff>
    </xdr:from>
    <xdr:ext cx="534377" cy="259045"/>
    <xdr:sp macro="" textlink="">
      <xdr:nvSpPr>
        <xdr:cNvPr id="311" name="補助費等該当値テキスト"/>
        <xdr:cNvSpPr txBox="1"/>
      </xdr:nvSpPr>
      <xdr:spPr>
        <a:xfrm>
          <a:off x="10528300" y="6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39236</xdr:rowOff>
    </xdr:from>
    <xdr:to>
      <xdr:col>14</xdr:col>
      <xdr:colOff>79375</xdr:colOff>
      <xdr:row>38</xdr:row>
      <xdr:rowOff>140836</xdr:rowOff>
    </xdr:to>
    <xdr:sp macro="" textlink="">
      <xdr:nvSpPr>
        <xdr:cNvPr id="312" name="円/楕円 311"/>
        <xdr:cNvSpPr/>
      </xdr:nvSpPr>
      <xdr:spPr>
        <a:xfrm>
          <a:off x="9588500" y="65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131963</xdr:rowOff>
    </xdr:from>
    <xdr:ext cx="534377" cy="259045"/>
    <xdr:sp macro="" textlink="">
      <xdr:nvSpPr>
        <xdr:cNvPr id="313" name="テキスト ボックス 312"/>
        <xdr:cNvSpPr txBox="1"/>
      </xdr:nvSpPr>
      <xdr:spPr>
        <a:xfrm>
          <a:off x="9372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116827</xdr:rowOff>
    </xdr:from>
    <xdr:to>
      <xdr:col>12</xdr:col>
      <xdr:colOff>561975</xdr:colOff>
      <xdr:row>38</xdr:row>
      <xdr:rowOff>46977</xdr:rowOff>
    </xdr:to>
    <xdr:sp macro="" textlink="">
      <xdr:nvSpPr>
        <xdr:cNvPr id="314" name="円/楕円 313"/>
        <xdr:cNvSpPr/>
      </xdr:nvSpPr>
      <xdr:spPr>
        <a:xfrm>
          <a:off x="8699500" y="64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38104</xdr:rowOff>
    </xdr:from>
    <xdr:ext cx="534377" cy="259045"/>
    <xdr:sp macro="" textlink="">
      <xdr:nvSpPr>
        <xdr:cNvPr id="315" name="テキスト ボックス 314"/>
        <xdr:cNvSpPr txBox="1"/>
      </xdr:nvSpPr>
      <xdr:spPr>
        <a:xfrm>
          <a:off x="8483111" y="65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37427</xdr:rowOff>
    </xdr:from>
    <xdr:to>
      <xdr:col>11</xdr:col>
      <xdr:colOff>358775</xdr:colOff>
      <xdr:row>38</xdr:row>
      <xdr:rowOff>139027</xdr:rowOff>
    </xdr:to>
    <xdr:sp macro="" textlink="">
      <xdr:nvSpPr>
        <xdr:cNvPr id="316" name="円/楕円 315"/>
        <xdr:cNvSpPr/>
      </xdr:nvSpPr>
      <xdr:spPr>
        <a:xfrm>
          <a:off x="7810500" y="65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130154</xdr:rowOff>
    </xdr:from>
    <xdr:ext cx="534377" cy="259045"/>
    <xdr:sp macro="" textlink="">
      <xdr:nvSpPr>
        <xdr:cNvPr id="317" name="テキスト ボックス 316"/>
        <xdr:cNvSpPr txBox="1"/>
      </xdr:nvSpPr>
      <xdr:spPr>
        <a:xfrm>
          <a:off x="7594111" y="66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92672</xdr:rowOff>
    </xdr:from>
    <xdr:to>
      <xdr:col>10</xdr:col>
      <xdr:colOff>155575</xdr:colOff>
      <xdr:row>39</xdr:row>
      <xdr:rowOff>22822</xdr:rowOff>
    </xdr:to>
    <xdr:sp macro="" textlink="">
      <xdr:nvSpPr>
        <xdr:cNvPr id="318" name="円/楕円 317"/>
        <xdr:cNvSpPr/>
      </xdr:nvSpPr>
      <xdr:spPr>
        <a:xfrm>
          <a:off x="6921500" y="6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13949</xdr:rowOff>
    </xdr:from>
    <xdr:ext cx="534377" cy="259045"/>
    <xdr:sp macro="" textlink="">
      <xdr:nvSpPr>
        <xdr:cNvPr id="319" name="テキスト ボックス 318"/>
        <xdr:cNvSpPr txBox="1"/>
      </xdr:nvSpPr>
      <xdr:spPr>
        <a:xfrm>
          <a:off x="6705111" y="67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124649</xdr:rowOff>
    </xdr:from>
    <xdr:to>
      <xdr:col>15</xdr:col>
      <xdr:colOff>180975</xdr:colOff>
      <xdr:row>58</xdr:row>
      <xdr:rowOff>145378</xdr:rowOff>
    </xdr:to>
    <xdr:cxnSp macro="">
      <xdr:nvCxnSpPr>
        <xdr:cNvPr id="348" name="直線コネクタ 347"/>
        <xdr:cNvCxnSpPr/>
      </xdr:nvCxnSpPr>
      <xdr:spPr>
        <a:xfrm flipV="1">
          <a:off x="9639300" y="10068749"/>
          <a:ext cx="8382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145378</xdr:rowOff>
    </xdr:from>
    <xdr:to>
      <xdr:col>14</xdr:col>
      <xdr:colOff>28575</xdr:colOff>
      <xdr:row>58</xdr:row>
      <xdr:rowOff>153882</xdr:rowOff>
    </xdr:to>
    <xdr:cxnSp macro="">
      <xdr:nvCxnSpPr>
        <xdr:cNvPr id="351" name="直線コネクタ 350"/>
        <xdr:cNvCxnSpPr/>
      </xdr:nvCxnSpPr>
      <xdr:spPr>
        <a:xfrm flipV="1">
          <a:off x="8750300" y="10089478"/>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141143</xdr:rowOff>
    </xdr:from>
    <xdr:to>
      <xdr:col>12</xdr:col>
      <xdr:colOff>511175</xdr:colOff>
      <xdr:row>58</xdr:row>
      <xdr:rowOff>153882</xdr:rowOff>
    </xdr:to>
    <xdr:cxnSp macro="">
      <xdr:nvCxnSpPr>
        <xdr:cNvPr id="354" name="直線コネクタ 353"/>
        <xdr:cNvCxnSpPr/>
      </xdr:nvCxnSpPr>
      <xdr:spPr>
        <a:xfrm>
          <a:off x="7861300" y="10085243"/>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141143</xdr:rowOff>
    </xdr:from>
    <xdr:to>
      <xdr:col>11</xdr:col>
      <xdr:colOff>307975</xdr:colOff>
      <xdr:row>58</xdr:row>
      <xdr:rowOff>145235</xdr:rowOff>
    </xdr:to>
    <xdr:cxnSp macro="">
      <xdr:nvCxnSpPr>
        <xdr:cNvPr id="357" name="直線コネクタ 356"/>
        <xdr:cNvCxnSpPr/>
      </xdr:nvCxnSpPr>
      <xdr:spPr>
        <a:xfrm flipV="1">
          <a:off x="6972300" y="10085243"/>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73849</xdr:rowOff>
    </xdr:from>
    <xdr:to>
      <xdr:col>15</xdr:col>
      <xdr:colOff>231775</xdr:colOff>
      <xdr:row>59</xdr:row>
      <xdr:rowOff>3999</xdr:rowOff>
    </xdr:to>
    <xdr:sp macro="" textlink="">
      <xdr:nvSpPr>
        <xdr:cNvPr id="367" name="円/楕円 366"/>
        <xdr:cNvSpPr/>
      </xdr:nvSpPr>
      <xdr:spPr>
        <a:xfrm>
          <a:off x="10426700" y="100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94578</xdr:rowOff>
    </xdr:from>
    <xdr:to>
      <xdr:col>14</xdr:col>
      <xdr:colOff>79375</xdr:colOff>
      <xdr:row>59</xdr:row>
      <xdr:rowOff>24728</xdr:rowOff>
    </xdr:to>
    <xdr:sp macro="" textlink="">
      <xdr:nvSpPr>
        <xdr:cNvPr id="369" name="円/楕円 368"/>
        <xdr:cNvSpPr/>
      </xdr:nvSpPr>
      <xdr:spPr>
        <a:xfrm>
          <a:off x="9588500" y="100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15855</xdr:rowOff>
    </xdr:from>
    <xdr:ext cx="534377" cy="259045"/>
    <xdr:sp macro="" textlink="">
      <xdr:nvSpPr>
        <xdr:cNvPr id="370" name="テキスト ボックス 369"/>
        <xdr:cNvSpPr txBox="1"/>
      </xdr:nvSpPr>
      <xdr:spPr>
        <a:xfrm>
          <a:off x="9372111" y="101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103082</xdr:rowOff>
    </xdr:from>
    <xdr:to>
      <xdr:col>12</xdr:col>
      <xdr:colOff>561975</xdr:colOff>
      <xdr:row>59</xdr:row>
      <xdr:rowOff>33232</xdr:rowOff>
    </xdr:to>
    <xdr:sp macro="" textlink="">
      <xdr:nvSpPr>
        <xdr:cNvPr id="371" name="円/楕円 370"/>
        <xdr:cNvSpPr/>
      </xdr:nvSpPr>
      <xdr:spPr>
        <a:xfrm>
          <a:off x="8699500" y="100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24359</xdr:rowOff>
    </xdr:from>
    <xdr:ext cx="534377" cy="259045"/>
    <xdr:sp macro="" textlink="">
      <xdr:nvSpPr>
        <xdr:cNvPr id="372" name="テキスト ボックス 371"/>
        <xdr:cNvSpPr txBox="1"/>
      </xdr:nvSpPr>
      <xdr:spPr>
        <a:xfrm>
          <a:off x="8483111" y="101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90343</xdr:rowOff>
    </xdr:from>
    <xdr:to>
      <xdr:col>11</xdr:col>
      <xdr:colOff>358775</xdr:colOff>
      <xdr:row>59</xdr:row>
      <xdr:rowOff>20493</xdr:rowOff>
    </xdr:to>
    <xdr:sp macro="" textlink="">
      <xdr:nvSpPr>
        <xdr:cNvPr id="373" name="円/楕円 372"/>
        <xdr:cNvSpPr/>
      </xdr:nvSpPr>
      <xdr:spPr>
        <a:xfrm>
          <a:off x="7810500" y="10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37020</xdr:rowOff>
    </xdr:from>
    <xdr:ext cx="534377" cy="259045"/>
    <xdr:sp macro="" textlink="">
      <xdr:nvSpPr>
        <xdr:cNvPr id="374" name="テキスト ボックス 373"/>
        <xdr:cNvSpPr txBox="1"/>
      </xdr:nvSpPr>
      <xdr:spPr>
        <a:xfrm>
          <a:off x="7594111" y="9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94435</xdr:rowOff>
    </xdr:from>
    <xdr:to>
      <xdr:col>10</xdr:col>
      <xdr:colOff>155575</xdr:colOff>
      <xdr:row>59</xdr:row>
      <xdr:rowOff>24585</xdr:rowOff>
    </xdr:to>
    <xdr:sp macro="" textlink="">
      <xdr:nvSpPr>
        <xdr:cNvPr id="375" name="円/楕円 374"/>
        <xdr:cNvSpPr/>
      </xdr:nvSpPr>
      <xdr:spPr>
        <a:xfrm>
          <a:off x="6921500" y="100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41112</xdr:rowOff>
    </xdr:from>
    <xdr:ext cx="534377" cy="259045"/>
    <xdr:sp macro="" textlink="">
      <xdr:nvSpPr>
        <xdr:cNvPr id="376" name="テキスト ボックス 375"/>
        <xdr:cNvSpPr txBox="1"/>
      </xdr:nvSpPr>
      <xdr:spPr>
        <a:xfrm>
          <a:off x="6705111" y="98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118112</xdr:rowOff>
    </xdr:from>
    <xdr:to>
      <xdr:col>15</xdr:col>
      <xdr:colOff>180975</xdr:colOff>
      <xdr:row>79</xdr:row>
      <xdr:rowOff>44450</xdr:rowOff>
    </xdr:to>
    <xdr:cxnSp macro="">
      <xdr:nvCxnSpPr>
        <xdr:cNvPr id="405" name="直線コネクタ 404"/>
        <xdr:cNvCxnSpPr/>
      </xdr:nvCxnSpPr>
      <xdr:spPr>
        <a:xfrm flipV="1">
          <a:off x="9639300" y="13491212"/>
          <a:ext cx="838200" cy="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67312</xdr:rowOff>
    </xdr:from>
    <xdr:to>
      <xdr:col>15</xdr:col>
      <xdr:colOff>231775</xdr:colOff>
      <xdr:row>78</xdr:row>
      <xdr:rowOff>168912</xdr:rowOff>
    </xdr:to>
    <xdr:sp macro="" textlink="">
      <xdr:nvSpPr>
        <xdr:cNvPr id="415" name="円/楕円 414"/>
        <xdr:cNvSpPr/>
      </xdr:nvSpPr>
      <xdr:spPr>
        <a:xfrm>
          <a:off x="10426700" y="134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26689</xdr:rowOff>
    </xdr:from>
    <xdr:ext cx="534377" cy="259045"/>
    <xdr:sp macro="" textlink="">
      <xdr:nvSpPr>
        <xdr:cNvPr id="416" name="普通建設事業費 （ うち新規整備　）該当値テキスト"/>
        <xdr:cNvSpPr txBox="1"/>
      </xdr:nvSpPr>
      <xdr:spPr>
        <a:xfrm>
          <a:off x="10528300" y="132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7" name="円/楕円 41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8" name="テキスト ボックス 41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156654</xdr:rowOff>
    </xdr:from>
    <xdr:to>
      <xdr:col>15</xdr:col>
      <xdr:colOff>180975</xdr:colOff>
      <xdr:row>98</xdr:row>
      <xdr:rowOff>101014</xdr:rowOff>
    </xdr:to>
    <xdr:cxnSp macro="">
      <xdr:nvCxnSpPr>
        <xdr:cNvPr id="447" name="直線コネクタ 446"/>
        <xdr:cNvCxnSpPr/>
      </xdr:nvCxnSpPr>
      <xdr:spPr>
        <a:xfrm>
          <a:off x="9639300" y="16615854"/>
          <a:ext cx="838200" cy="2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50214</xdr:rowOff>
    </xdr:from>
    <xdr:to>
      <xdr:col>15</xdr:col>
      <xdr:colOff>231775</xdr:colOff>
      <xdr:row>98</xdr:row>
      <xdr:rowOff>151814</xdr:rowOff>
    </xdr:to>
    <xdr:sp macro="" textlink="">
      <xdr:nvSpPr>
        <xdr:cNvPr id="457" name="円/楕円 456"/>
        <xdr:cNvSpPr/>
      </xdr:nvSpPr>
      <xdr:spPr>
        <a:xfrm>
          <a:off x="10426700" y="168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136591</xdr:rowOff>
    </xdr:from>
    <xdr:ext cx="534377" cy="259045"/>
    <xdr:sp macro="" textlink="">
      <xdr:nvSpPr>
        <xdr:cNvPr id="458" name="普通建設事業費 （ うち更新整備　）該当値テキスト"/>
        <xdr:cNvSpPr txBox="1"/>
      </xdr:nvSpPr>
      <xdr:spPr>
        <a:xfrm>
          <a:off x="10528300" y="1676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105854</xdr:rowOff>
    </xdr:from>
    <xdr:to>
      <xdr:col>14</xdr:col>
      <xdr:colOff>79375</xdr:colOff>
      <xdr:row>97</xdr:row>
      <xdr:rowOff>36004</xdr:rowOff>
    </xdr:to>
    <xdr:sp macro="" textlink="">
      <xdr:nvSpPr>
        <xdr:cNvPr id="459" name="円/楕円 458"/>
        <xdr:cNvSpPr/>
      </xdr:nvSpPr>
      <xdr:spPr>
        <a:xfrm>
          <a:off x="9588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52531</xdr:rowOff>
    </xdr:from>
    <xdr:ext cx="534377" cy="259045"/>
    <xdr:sp macro="" textlink="">
      <xdr:nvSpPr>
        <xdr:cNvPr id="460" name="テキスト ボックス 459"/>
        <xdr:cNvSpPr txBox="1"/>
      </xdr:nvSpPr>
      <xdr:spPr>
        <a:xfrm>
          <a:off x="9372111" y="163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132229</xdr:rowOff>
    </xdr:from>
    <xdr:to>
      <xdr:col>23</xdr:col>
      <xdr:colOff>517525</xdr:colOff>
      <xdr:row>38</xdr:row>
      <xdr:rowOff>133464</xdr:rowOff>
    </xdr:to>
    <xdr:cxnSp macro="">
      <xdr:nvCxnSpPr>
        <xdr:cNvPr id="487" name="直線コネクタ 486"/>
        <xdr:cNvCxnSpPr/>
      </xdr:nvCxnSpPr>
      <xdr:spPr>
        <a:xfrm flipV="1">
          <a:off x="15481300" y="6647329"/>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133464</xdr:rowOff>
    </xdr:from>
    <xdr:to>
      <xdr:col>22</xdr:col>
      <xdr:colOff>365125</xdr:colOff>
      <xdr:row>38</xdr:row>
      <xdr:rowOff>139700</xdr:rowOff>
    </xdr:to>
    <xdr:cxnSp macro="">
      <xdr:nvCxnSpPr>
        <xdr:cNvPr id="490" name="直線コネクタ 489"/>
        <xdr:cNvCxnSpPr/>
      </xdr:nvCxnSpPr>
      <xdr:spPr>
        <a:xfrm flipV="1">
          <a:off x="14592300" y="6648564"/>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118742</xdr:rowOff>
    </xdr:from>
    <xdr:to>
      <xdr:col>21</xdr:col>
      <xdr:colOff>161925</xdr:colOff>
      <xdr:row>38</xdr:row>
      <xdr:rowOff>139700</xdr:rowOff>
    </xdr:to>
    <xdr:cxnSp macro="">
      <xdr:nvCxnSpPr>
        <xdr:cNvPr id="493" name="直線コネクタ 492"/>
        <xdr:cNvCxnSpPr/>
      </xdr:nvCxnSpPr>
      <xdr:spPr>
        <a:xfrm>
          <a:off x="13703300" y="6633842"/>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44063</xdr:rowOff>
    </xdr:from>
    <xdr:to>
      <xdr:col>19</xdr:col>
      <xdr:colOff>644525</xdr:colOff>
      <xdr:row>38</xdr:row>
      <xdr:rowOff>118742</xdr:rowOff>
    </xdr:to>
    <xdr:cxnSp macro="">
      <xdr:nvCxnSpPr>
        <xdr:cNvPr id="496" name="直線コネクタ 495"/>
        <xdr:cNvCxnSpPr/>
      </xdr:nvCxnSpPr>
      <xdr:spPr>
        <a:xfrm>
          <a:off x="12814300" y="6559163"/>
          <a:ext cx="889000" cy="7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81429</xdr:rowOff>
    </xdr:from>
    <xdr:to>
      <xdr:col>23</xdr:col>
      <xdr:colOff>568325</xdr:colOff>
      <xdr:row>39</xdr:row>
      <xdr:rowOff>11579</xdr:rowOff>
    </xdr:to>
    <xdr:sp macro="" textlink="">
      <xdr:nvSpPr>
        <xdr:cNvPr id="506" name="円/楕円 505"/>
        <xdr:cNvSpPr/>
      </xdr:nvSpPr>
      <xdr:spPr>
        <a:xfrm>
          <a:off x="16268700" y="65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7"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82664</xdr:rowOff>
    </xdr:from>
    <xdr:to>
      <xdr:col>22</xdr:col>
      <xdr:colOff>415925</xdr:colOff>
      <xdr:row>39</xdr:row>
      <xdr:rowOff>12814</xdr:rowOff>
    </xdr:to>
    <xdr:sp macro="" textlink="">
      <xdr:nvSpPr>
        <xdr:cNvPr id="508" name="円/楕円 507"/>
        <xdr:cNvSpPr/>
      </xdr:nvSpPr>
      <xdr:spPr>
        <a:xfrm>
          <a:off x="1543050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3941</xdr:rowOff>
    </xdr:from>
    <xdr:ext cx="378565" cy="259045"/>
    <xdr:sp macro="" textlink="">
      <xdr:nvSpPr>
        <xdr:cNvPr id="509" name="テキスト ボックス 508"/>
        <xdr:cNvSpPr txBox="1"/>
      </xdr:nvSpPr>
      <xdr:spPr>
        <a:xfrm>
          <a:off x="15292017" y="669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67942</xdr:rowOff>
    </xdr:from>
    <xdr:to>
      <xdr:col>20</xdr:col>
      <xdr:colOff>9525</xdr:colOff>
      <xdr:row>38</xdr:row>
      <xdr:rowOff>169542</xdr:rowOff>
    </xdr:to>
    <xdr:sp macro="" textlink="">
      <xdr:nvSpPr>
        <xdr:cNvPr id="512" name="円/楕円 511"/>
        <xdr:cNvSpPr/>
      </xdr:nvSpPr>
      <xdr:spPr>
        <a:xfrm>
          <a:off x="13652500" y="65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160669</xdr:rowOff>
    </xdr:from>
    <xdr:ext cx="469744" cy="259045"/>
    <xdr:sp macro="" textlink="">
      <xdr:nvSpPr>
        <xdr:cNvPr id="513" name="テキスト ボックス 512"/>
        <xdr:cNvSpPr txBox="1"/>
      </xdr:nvSpPr>
      <xdr:spPr>
        <a:xfrm>
          <a:off x="13468427" y="66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164713</xdr:rowOff>
    </xdr:from>
    <xdr:to>
      <xdr:col>18</xdr:col>
      <xdr:colOff>492125</xdr:colOff>
      <xdr:row>38</xdr:row>
      <xdr:rowOff>94863</xdr:rowOff>
    </xdr:to>
    <xdr:sp macro="" textlink="">
      <xdr:nvSpPr>
        <xdr:cNvPr id="514" name="円/楕円 513"/>
        <xdr:cNvSpPr/>
      </xdr:nvSpPr>
      <xdr:spPr>
        <a:xfrm>
          <a:off x="12763500" y="65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111390</xdr:rowOff>
    </xdr:from>
    <xdr:ext cx="534377" cy="259045"/>
    <xdr:sp macro="" textlink="">
      <xdr:nvSpPr>
        <xdr:cNvPr id="515" name="テキスト ボックス 514"/>
        <xdr:cNvSpPr txBox="1"/>
      </xdr:nvSpPr>
      <xdr:spPr>
        <a:xfrm>
          <a:off x="12547111" y="62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93371</xdr:rowOff>
    </xdr:from>
    <xdr:to>
      <xdr:col>23</xdr:col>
      <xdr:colOff>517525</xdr:colOff>
      <xdr:row>76</xdr:row>
      <xdr:rowOff>97320</xdr:rowOff>
    </xdr:to>
    <xdr:cxnSp macro="">
      <xdr:nvCxnSpPr>
        <xdr:cNvPr id="593" name="直線コネクタ 592"/>
        <xdr:cNvCxnSpPr/>
      </xdr:nvCxnSpPr>
      <xdr:spPr>
        <a:xfrm flipV="1">
          <a:off x="15481300" y="13123571"/>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97320</xdr:rowOff>
    </xdr:from>
    <xdr:to>
      <xdr:col>22</xdr:col>
      <xdr:colOff>365125</xdr:colOff>
      <xdr:row>76</xdr:row>
      <xdr:rowOff>120638</xdr:rowOff>
    </xdr:to>
    <xdr:cxnSp macro="">
      <xdr:nvCxnSpPr>
        <xdr:cNvPr id="596" name="直線コネクタ 595"/>
        <xdr:cNvCxnSpPr/>
      </xdr:nvCxnSpPr>
      <xdr:spPr>
        <a:xfrm flipV="1">
          <a:off x="14592300" y="1312752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8586</xdr:rowOff>
    </xdr:from>
    <xdr:to>
      <xdr:col>21</xdr:col>
      <xdr:colOff>161925</xdr:colOff>
      <xdr:row>76</xdr:row>
      <xdr:rowOff>120638</xdr:rowOff>
    </xdr:to>
    <xdr:cxnSp macro="">
      <xdr:nvCxnSpPr>
        <xdr:cNvPr id="599" name="直線コネクタ 598"/>
        <xdr:cNvCxnSpPr/>
      </xdr:nvCxnSpPr>
      <xdr:spPr>
        <a:xfrm>
          <a:off x="13703300" y="13038786"/>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8586</xdr:rowOff>
    </xdr:from>
    <xdr:to>
      <xdr:col>19</xdr:col>
      <xdr:colOff>644525</xdr:colOff>
      <xdr:row>76</xdr:row>
      <xdr:rowOff>132956</xdr:rowOff>
    </xdr:to>
    <xdr:cxnSp macro="">
      <xdr:nvCxnSpPr>
        <xdr:cNvPr id="602" name="直線コネクタ 601"/>
        <xdr:cNvCxnSpPr/>
      </xdr:nvCxnSpPr>
      <xdr:spPr>
        <a:xfrm flipV="1">
          <a:off x="12814300" y="13038786"/>
          <a:ext cx="889000" cy="12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42571</xdr:rowOff>
    </xdr:from>
    <xdr:to>
      <xdr:col>23</xdr:col>
      <xdr:colOff>568325</xdr:colOff>
      <xdr:row>76</xdr:row>
      <xdr:rowOff>144171</xdr:rowOff>
    </xdr:to>
    <xdr:sp macro="" textlink="">
      <xdr:nvSpPr>
        <xdr:cNvPr id="612" name="円/楕円 611"/>
        <xdr:cNvSpPr/>
      </xdr:nvSpPr>
      <xdr:spPr>
        <a:xfrm>
          <a:off x="16268700" y="130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20998</xdr:rowOff>
    </xdr:from>
    <xdr:ext cx="534377" cy="259045"/>
    <xdr:sp macro="" textlink="">
      <xdr:nvSpPr>
        <xdr:cNvPr id="613" name="公債費該当値テキスト"/>
        <xdr:cNvSpPr txBox="1"/>
      </xdr:nvSpPr>
      <xdr:spPr>
        <a:xfrm>
          <a:off x="16370300" y="130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46520</xdr:rowOff>
    </xdr:from>
    <xdr:to>
      <xdr:col>22</xdr:col>
      <xdr:colOff>415925</xdr:colOff>
      <xdr:row>76</xdr:row>
      <xdr:rowOff>148120</xdr:rowOff>
    </xdr:to>
    <xdr:sp macro="" textlink="">
      <xdr:nvSpPr>
        <xdr:cNvPr id="614" name="円/楕円 613"/>
        <xdr:cNvSpPr/>
      </xdr:nvSpPr>
      <xdr:spPr>
        <a:xfrm>
          <a:off x="15430500" y="130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139247</xdr:rowOff>
    </xdr:from>
    <xdr:ext cx="534377" cy="259045"/>
    <xdr:sp macro="" textlink="">
      <xdr:nvSpPr>
        <xdr:cNvPr id="615" name="テキスト ボックス 614"/>
        <xdr:cNvSpPr txBox="1"/>
      </xdr:nvSpPr>
      <xdr:spPr>
        <a:xfrm>
          <a:off x="1521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69838</xdr:rowOff>
    </xdr:from>
    <xdr:to>
      <xdr:col>21</xdr:col>
      <xdr:colOff>212725</xdr:colOff>
      <xdr:row>76</xdr:row>
      <xdr:rowOff>171438</xdr:rowOff>
    </xdr:to>
    <xdr:sp macro="" textlink="">
      <xdr:nvSpPr>
        <xdr:cNvPr id="616" name="円/楕円 615"/>
        <xdr:cNvSpPr/>
      </xdr:nvSpPr>
      <xdr:spPr>
        <a:xfrm>
          <a:off x="14541500" y="131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162565</xdr:rowOff>
    </xdr:from>
    <xdr:ext cx="534377" cy="259045"/>
    <xdr:sp macro="" textlink="">
      <xdr:nvSpPr>
        <xdr:cNvPr id="617" name="テキスト ボックス 616"/>
        <xdr:cNvSpPr txBox="1"/>
      </xdr:nvSpPr>
      <xdr:spPr>
        <a:xfrm>
          <a:off x="14325111" y="131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129236</xdr:rowOff>
    </xdr:from>
    <xdr:to>
      <xdr:col>20</xdr:col>
      <xdr:colOff>9525</xdr:colOff>
      <xdr:row>76</xdr:row>
      <xdr:rowOff>59386</xdr:rowOff>
    </xdr:to>
    <xdr:sp macro="" textlink="">
      <xdr:nvSpPr>
        <xdr:cNvPr id="618" name="円/楕円 617"/>
        <xdr:cNvSpPr/>
      </xdr:nvSpPr>
      <xdr:spPr>
        <a:xfrm>
          <a:off x="13652500" y="129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50513</xdr:rowOff>
    </xdr:from>
    <xdr:ext cx="534377" cy="259045"/>
    <xdr:sp macro="" textlink="">
      <xdr:nvSpPr>
        <xdr:cNvPr id="619" name="テキスト ボックス 618"/>
        <xdr:cNvSpPr txBox="1"/>
      </xdr:nvSpPr>
      <xdr:spPr>
        <a:xfrm>
          <a:off x="13436111" y="130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82156</xdr:rowOff>
    </xdr:from>
    <xdr:to>
      <xdr:col>18</xdr:col>
      <xdr:colOff>492125</xdr:colOff>
      <xdr:row>77</xdr:row>
      <xdr:rowOff>12306</xdr:rowOff>
    </xdr:to>
    <xdr:sp macro="" textlink="">
      <xdr:nvSpPr>
        <xdr:cNvPr id="620" name="円/楕円 619"/>
        <xdr:cNvSpPr/>
      </xdr:nvSpPr>
      <xdr:spPr>
        <a:xfrm>
          <a:off x="12763500" y="131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3433</xdr:rowOff>
    </xdr:from>
    <xdr:ext cx="534377" cy="259045"/>
    <xdr:sp macro="" textlink="">
      <xdr:nvSpPr>
        <xdr:cNvPr id="621" name="テキスト ボックス 620"/>
        <xdr:cNvSpPr txBox="1"/>
      </xdr:nvSpPr>
      <xdr:spPr>
        <a:xfrm>
          <a:off x="12547111" y="132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170976</xdr:rowOff>
    </xdr:from>
    <xdr:to>
      <xdr:col>23</xdr:col>
      <xdr:colOff>517525</xdr:colOff>
      <xdr:row>99</xdr:row>
      <xdr:rowOff>15407</xdr:rowOff>
    </xdr:to>
    <xdr:cxnSp macro="">
      <xdr:nvCxnSpPr>
        <xdr:cNvPr id="650" name="直線コネクタ 649"/>
        <xdr:cNvCxnSpPr/>
      </xdr:nvCxnSpPr>
      <xdr:spPr>
        <a:xfrm flipV="1">
          <a:off x="15481300" y="16973076"/>
          <a:ext cx="8382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169441</xdr:rowOff>
    </xdr:from>
    <xdr:to>
      <xdr:col>22</xdr:col>
      <xdr:colOff>365125</xdr:colOff>
      <xdr:row>99</xdr:row>
      <xdr:rowOff>15407</xdr:rowOff>
    </xdr:to>
    <xdr:cxnSp macro="">
      <xdr:nvCxnSpPr>
        <xdr:cNvPr id="653" name="直線コネクタ 652"/>
        <xdr:cNvCxnSpPr/>
      </xdr:nvCxnSpPr>
      <xdr:spPr>
        <a:xfrm>
          <a:off x="14592300" y="16971541"/>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146287</xdr:rowOff>
    </xdr:from>
    <xdr:to>
      <xdr:col>21</xdr:col>
      <xdr:colOff>161925</xdr:colOff>
      <xdr:row>98</xdr:row>
      <xdr:rowOff>169441</xdr:rowOff>
    </xdr:to>
    <xdr:cxnSp macro="">
      <xdr:nvCxnSpPr>
        <xdr:cNvPr id="656" name="直線コネクタ 655"/>
        <xdr:cNvCxnSpPr/>
      </xdr:nvCxnSpPr>
      <xdr:spPr>
        <a:xfrm>
          <a:off x="13703300" y="16948387"/>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142771</xdr:rowOff>
    </xdr:from>
    <xdr:to>
      <xdr:col>19</xdr:col>
      <xdr:colOff>644525</xdr:colOff>
      <xdr:row>98</xdr:row>
      <xdr:rowOff>146287</xdr:rowOff>
    </xdr:to>
    <xdr:cxnSp macro="">
      <xdr:nvCxnSpPr>
        <xdr:cNvPr id="659" name="直線コネクタ 658"/>
        <xdr:cNvCxnSpPr/>
      </xdr:nvCxnSpPr>
      <xdr:spPr>
        <a:xfrm>
          <a:off x="12814300" y="16944871"/>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120176</xdr:rowOff>
    </xdr:from>
    <xdr:to>
      <xdr:col>23</xdr:col>
      <xdr:colOff>568325</xdr:colOff>
      <xdr:row>99</xdr:row>
      <xdr:rowOff>50326</xdr:rowOff>
    </xdr:to>
    <xdr:sp macro="" textlink="">
      <xdr:nvSpPr>
        <xdr:cNvPr id="669" name="円/楕円 668"/>
        <xdr:cNvSpPr/>
      </xdr:nvSpPr>
      <xdr:spPr>
        <a:xfrm>
          <a:off x="16268700" y="169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136057</xdr:rowOff>
    </xdr:from>
    <xdr:to>
      <xdr:col>22</xdr:col>
      <xdr:colOff>415925</xdr:colOff>
      <xdr:row>99</xdr:row>
      <xdr:rowOff>66207</xdr:rowOff>
    </xdr:to>
    <xdr:sp macro="" textlink="">
      <xdr:nvSpPr>
        <xdr:cNvPr id="671" name="円/楕円 670"/>
        <xdr:cNvSpPr/>
      </xdr:nvSpPr>
      <xdr:spPr>
        <a:xfrm>
          <a:off x="15430500" y="16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57334</xdr:rowOff>
    </xdr:from>
    <xdr:ext cx="469744" cy="259045"/>
    <xdr:sp macro="" textlink="">
      <xdr:nvSpPr>
        <xdr:cNvPr id="672" name="テキスト ボックス 671"/>
        <xdr:cNvSpPr txBox="1"/>
      </xdr:nvSpPr>
      <xdr:spPr>
        <a:xfrm>
          <a:off x="15246427" y="170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118641</xdr:rowOff>
    </xdr:from>
    <xdr:to>
      <xdr:col>21</xdr:col>
      <xdr:colOff>212725</xdr:colOff>
      <xdr:row>99</xdr:row>
      <xdr:rowOff>48791</xdr:rowOff>
    </xdr:to>
    <xdr:sp macro="" textlink="">
      <xdr:nvSpPr>
        <xdr:cNvPr id="673" name="円/楕円 672"/>
        <xdr:cNvSpPr/>
      </xdr:nvSpPr>
      <xdr:spPr>
        <a:xfrm>
          <a:off x="14541500" y="169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39918</xdr:rowOff>
    </xdr:from>
    <xdr:ext cx="534377" cy="259045"/>
    <xdr:sp macro="" textlink="">
      <xdr:nvSpPr>
        <xdr:cNvPr id="674" name="テキスト ボックス 673"/>
        <xdr:cNvSpPr txBox="1"/>
      </xdr:nvSpPr>
      <xdr:spPr>
        <a:xfrm>
          <a:off x="14325111" y="170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95487</xdr:rowOff>
    </xdr:from>
    <xdr:to>
      <xdr:col>20</xdr:col>
      <xdr:colOff>9525</xdr:colOff>
      <xdr:row>99</xdr:row>
      <xdr:rowOff>25637</xdr:rowOff>
    </xdr:to>
    <xdr:sp macro="" textlink="">
      <xdr:nvSpPr>
        <xdr:cNvPr id="675" name="円/楕円 674"/>
        <xdr:cNvSpPr/>
      </xdr:nvSpPr>
      <xdr:spPr>
        <a:xfrm>
          <a:off x="13652500" y="168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16764</xdr:rowOff>
    </xdr:from>
    <xdr:ext cx="534377" cy="259045"/>
    <xdr:sp macro="" textlink="">
      <xdr:nvSpPr>
        <xdr:cNvPr id="676" name="テキスト ボックス 675"/>
        <xdr:cNvSpPr txBox="1"/>
      </xdr:nvSpPr>
      <xdr:spPr>
        <a:xfrm>
          <a:off x="13436111" y="169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91971</xdr:rowOff>
    </xdr:from>
    <xdr:to>
      <xdr:col>18</xdr:col>
      <xdr:colOff>492125</xdr:colOff>
      <xdr:row>99</xdr:row>
      <xdr:rowOff>22121</xdr:rowOff>
    </xdr:to>
    <xdr:sp macro="" textlink="">
      <xdr:nvSpPr>
        <xdr:cNvPr id="677" name="円/楕円 676"/>
        <xdr:cNvSpPr/>
      </xdr:nvSpPr>
      <xdr:spPr>
        <a:xfrm>
          <a:off x="12763500" y="168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38648</xdr:rowOff>
    </xdr:from>
    <xdr:ext cx="534377" cy="259045"/>
    <xdr:sp macro="" textlink="">
      <xdr:nvSpPr>
        <xdr:cNvPr id="678" name="テキスト ボックス 677"/>
        <xdr:cNvSpPr txBox="1"/>
      </xdr:nvSpPr>
      <xdr:spPr>
        <a:xfrm>
          <a:off x="12547111" y="1666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136214</xdr:rowOff>
    </xdr:from>
    <xdr:to>
      <xdr:col>32</xdr:col>
      <xdr:colOff>187325</xdr:colOff>
      <xdr:row>37</xdr:row>
      <xdr:rowOff>138500</xdr:rowOff>
    </xdr:to>
    <xdr:cxnSp macro="">
      <xdr:nvCxnSpPr>
        <xdr:cNvPr id="703" name="直線コネクタ 702"/>
        <xdr:cNvCxnSpPr/>
      </xdr:nvCxnSpPr>
      <xdr:spPr>
        <a:xfrm>
          <a:off x="21323300" y="64798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134099</xdr:rowOff>
    </xdr:from>
    <xdr:to>
      <xdr:col>31</xdr:col>
      <xdr:colOff>34925</xdr:colOff>
      <xdr:row>37</xdr:row>
      <xdr:rowOff>136214</xdr:rowOff>
    </xdr:to>
    <xdr:cxnSp macro="">
      <xdr:nvCxnSpPr>
        <xdr:cNvPr id="706" name="直線コネクタ 705"/>
        <xdr:cNvCxnSpPr/>
      </xdr:nvCxnSpPr>
      <xdr:spPr>
        <a:xfrm>
          <a:off x="20434300" y="6477749"/>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117240</xdr:rowOff>
    </xdr:from>
    <xdr:to>
      <xdr:col>29</xdr:col>
      <xdr:colOff>517525</xdr:colOff>
      <xdr:row>37</xdr:row>
      <xdr:rowOff>134099</xdr:rowOff>
    </xdr:to>
    <xdr:cxnSp macro="">
      <xdr:nvCxnSpPr>
        <xdr:cNvPr id="709" name="直線コネクタ 708"/>
        <xdr:cNvCxnSpPr/>
      </xdr:nvCxnSpPr>
      <xdr:spPr>
        <a:xfrm>
          <a:off x="19545300" y="6460890"/>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107296</xdr:rowOff>
    </xdr:from>
    <xdr:to>
      <xdr:col>28</xdr:col>
      <xdr:colOff>314325</xdr:colOff>
      <xdr:row>37</xdr:row>
      <xdr:rowOff>117240</xdr:rowOff>
    </xdr:to>
    <xdr:cxnSp macro="">
      <xdr:nvCxnSpPr>
        <xdr:cNvPr id="712" name="直線コネクタ 711"/>
        <xdr:cNvCxnSpPr/>
      </xdr:nvCxnSpPr>
      <xdr:spPr>
        <a:xfrm>
          <a:off x="18656300" y="645094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87700</xdr:rowOff>
    </xdr:from>
    <xdr:to>
      <xdr:col>32</xdr:col>
      <xdr:colOff>238125</xdr:colOff>
      <xdr:row>38</xdr:row>
      <xdr:rowOff>17850</xdr:rowOff>
    </xdr:to>
    <xdr:sp macro="" textlink="">
      <xdr:nvSpPr>
        <xdr:cNvPr id="722" name="円/楕円 721"/>
        <xdr:cNvSpPr/>
      </xdr:nvSpPr>
      <xdr:spPr>
        <a:xfrm>
          <a:off x="22110700" y="64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19493</xdr:rowOff>
    </xdr:from>
    <xdr:ext cx="469744" cy="259045"/>
    <xdr:sp macro="" textlink="">
      <xdr:nvSpPr>
        <xdr:cNvPr id="723" name="投資及び出資金該当値テキスト"/>
        <xdr:cNvSpPr txBox="1"/>
      </xdr:nvSpPr>
      <xdr:spPr>
        <a:xfrm>
          <a:off x="22212300" y="636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85414</xdr:rowOff>
    </xdr:from>
    <xdr:to>
      <xdr:col>31</xdr:col>
      <xdr:colOff>85725</xdr:colOff>
      <xdr:row>38</xdr:row>
      <xdr:rowOff>15563</xdr:rowOff>
    </xdr:to>
    <xdr:sp macro="" textlink="">
      <xdr:nvSpPr>
        <xdr:cNvPr id="724" name="円/楕円 723"/>
        <xdr:cNvSpPr/>
      </xdr:nvSpPr>
      <xdr:spPr>
        <a:xfrm>
          <a:off x="212725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6691</xdr:rowOff>
    </xdr:from>
    <xdr:ext cx="469744" cy="259045"/>
    <xdr:sp macro="" textlink="">
      <xdr:nvSpPr>
        <xdr:cNvPr id="725" name="テキスト ボックス 724"/>
        <xdr:cNvSpPr txBox="1"/>
      </xdr:nvSpPr>
      <xdr:spPr>
        <a:xfrm>
          <a:off x="21088427" y="652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83299</xdr:rowOff>
    </xdr:from>
    <xdr:to>
      <xdr:col>29</xdr:col>
      <xdr:colOff>568325</xdr:colOff>
      <xdr:row>38</xdr:row>
      <xdr:rowOff>13449</xdr:rowOff>
    </xdr:to>
    <xdr:sp macro="" textlink="">
      <xdr:nvSpPr>
        <xdr:cNvPr id="726" name="円/楕円 725"/>
        <xdr:cNvSpPr/>
      </xdr:nvSpPr>
      <xdr:spPr>
        <a:xfrm>
          <a:off x="20383500" y="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4577</xdr:rowOff>
    </xdr:from>
    <xdr:ext cx="469744" cy="259045"/>
    <xdr:sp macro="" textlink="">
      <xdr:nvSpPr>
        <xdr:cNvPr id="727" name="テキスト ボックス 726"/>
        <xdr:cNvSpPr txBox="1"/>
      </xdr:nvSpPr>
      <xdr:spPr>
        <a:xfrm>
          <a:off x="20199427" y="651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66440</xdr:rowOff>
    </xdr:from>
    <xdr:to>
      <xdr:col>28</xdr:col>
      <xdr:colOff>365125</xdr:colOff>
      <xdr:row>37</xdr:row>
      <xdr:rowOff>168040</xdr:rowOff>
    </xdr:to>
    <xdr:sp macro="" textlink="">
      <xdr:nvSpPr>
        <xdr:cNvPr id="728" name="円/楕円 727"/>
        <xdr:cNvSpPr/>
      </xdr:nvSpPr>
      <xdr:spPr>
        <a:xfrm>
          <a:off x="19494500" y="64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159167</xdr:rowOff>
    </xdr:from>
    <xdr:ext cx="469744" cy="259045"/>
    <xdr:sp macro="" textlink="">
      <xdr:nvSpPr>
        <xdr:cNvPr id="729" name="テキスト ボックス 728"/>
        <xdr:cNvSpPr txBox="1"/>
      </xdr:nvSpPr>
      <xdr:spPr>
        <a:xfrm>
          <a:off x="19310427" y="65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56496</xdr:rowOff>
    </xdr:from>
    <xdr:to>
      <xdr:col>27</xdr:col>
      <xdr:colOff>161925</xdr:colOff>
      <xdr:row>37</xdr:row>
      <xdr:rowOff>158096</xdr:rowOff>
    </xdr:to>
    <xdr:sp macro="" textlink="">
      <xdr:nvSpPr>
        <xdr:cNvPr id="730" name="円/楕円 729"/>
        <xdr:cNvSpPr/>
      </xdr:nvSpPr>
      <xdr:spPr>
        <a:xfrm>
          <a:off x="18605500" y="64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3173</xdr:rowOff>
    </xdr:from>
    <xdr:ext cx="469744" cy="259045"/>
    <xdr:sp macro="" textlink="">
      <xdr:nvSpPr>
        <xdr:cNvPr id="731" name="テキスト ボックス 730"/>
        <xdr:cNvSpPr txBox="1"/>
      </xdr:nvSpPr>
      <xdr:spPr>
        <a:xfrm>
          <a:off x="18421427" y="617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19456</xdr:rowOff>
    </xdr:from>
    <xdr:to>
      <xdr:col>32</xdr:col>
      <xdr:colOff>187325</xdr:colOff>
      <xdr:row>59</xdr:row>
      <xdr:rowOff>21971</xdr:rowOff>
    </xdr:to>
    <xdr:cxnSp macro="">
      <xdr:nvCxnSpPr>
        <xdr:cNvPr id="760" name="直線コネクタ 759"/>
        <xdr:cNvCxnSpPr/>
      </xdr:nvCxnSpPr>
      <xdr:spPr>
        <a:xfrm>
          <a:off x="21323300" y="1013500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16066</xdr:rowOff>
    </xdr:from>
    <xdr:to>
      <xdr:col>31</xdr:col>
      <xdr:colOff>34925</xdr:colOff>
      <xdr:row>59</xdr:row>
      <xdr:rowOff>19456</xdr:rowOff>
    </xdr:to>
    <xdr:cxnSp macro="">
      <xdr:nvCxnSpPr>
        <xdr:cNvPr id="763" name="直線コネクタ 762"/>
        <xdr:cNvCxnSpPr/>
      </xdr:nvCxnSpPr>
      <xdr:spPr>
        <a:xfrm>
          <a:off x="20434300" y="10131616"/>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14732</xdr:rowOff>
    </xdr:from>
    <xdr:to>
      <xdr:col>29</xdr:col>
      <xdr:colOff>517525</xdr:colOff>
      <xdr:row>59</xdr:row>
      <xdr:rowOff>16066</xdr:rowOff>
    </xdr:to>
    <xdr:cxnSp macro="">
      <xdr:nvCxnSpPr>
        <xdr:cNvPr id="766" name="直線コネクタ 765"/>
        <xdr:cNvCxnSpPr/>
      </xdr:nvCxnSpPr>
      <xdr:spPr>
        <a:xfrm>
          <a:off x="19545300" y="1013028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12560</xdr:rowOff>
    </xdr:from>
    <xdr:to>
      <xdr:col>28</xdr:col>
      <xdr:colOff>314325</xdr:colOff>
      <xdr:row>59</xdr:row>
      <xdr:rowOff>14732</xdr:rowOff>
    </xdr:to>
    <xdr:cxnSp macro="">
      <xdr:nvCxnSpPr>
        <xdr:cNvPr id="769" name="直線コネクタ 768"/>
        <xdr:cNvCxnSpPr/>
      </xdr:nvCxnSpPr>
      <xdr:spPr>
        <a:xfrm>
          <a:off x="18656300" y="1012811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142621</xdr:rowOff>
    </xdr:from>
    <xdr:to>
      <xdr:col>32</xdr:col>
      <xdr:colOff>238125</xdr:colOff>
      <xdr:row>59</xdr:row>
      <xdr:rowOff>72771</xdr:rowOff>
    </xdr:to>
    <xdr:sp macro="" textlink="">
      <xdr:nvSpPr>
        <xdr:cNvPr id="779" name="円/楕円 778"/>
        <xdr:cNvSpPr/>
      </xdr:nvSpPr>
      <xdr:spPr>
        <a:xfrm>
          <a:off x="221107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57548</xdr:rowOff>
    </xdr:from>
    <xdr:ext cx="378565" cy="259045"/>
    <xdr:sp macro="" textlink="">
      <xdr:nvSpPr>
        <xdr:cNvPr id="780" name="貸付金該当値テキスト"/>
        <xdr:cNvSpPr txBox="1"/>
      </xdr:nvSpPr>
      <xdr:spPr>
        <a:xfrm>
          <a:off x="22212300" y="1000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140106</xdr:rowOff>
    </xdr:from>
    <xdr:to>
      <xdr:col>31</xdr:col>
      <xdr:colOff>85725</xdr:colOff>
      <xdr:row>59</xdr:row>
      <xdr:rowOff>70256</xdr:rowOff>
    </xdr:to>
    <xdr:sp macro="" textlink="">
      <xdr:nvSpPr>
        <xdr:cNvPr id="781" name="円/楕円 780"/>
        <xdr:cNvSpPr/>
      </xdr:nvSpPr>
      <xdr:spPr>
        <a:xfrm>
          <a:off x="21272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61383</xdr:rowOff>
    </xdr:from>
    <xdr:ext cx="378565" cy="259045"/>
    <xdr:sp macro="" textlink="">
      <xdr:nvSpPr>
        <xdr:cNvPr id="782" name="テキスト ボックス 781"/>
        <xdr:cNvSpPr txBox="1"/>
      </xdr:nvSpPr>
      <xdr:spPr>
        <a:xfrm>
          <a:off x="21134017" y="1017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136716</xdr:rowOff>
    </xdr:from>
    <xdr:to>
      <xdr:col>29</xdr:col>
      <xdr:colOff>568325</xdr:colOff>
      <xdr:row>59</xdr:row>
      <xdr:rowOff>66866</xdr:rowOff>
    </xdr:to>
    <xdr:sp macro="" textlink="">
      <xdr:nvSpPr>
        <xdr:cNvPr id="783" name="円/楕円 782"/>
        <xdr:cNvSpPr/>
      </xdr:nvSpPr>
      <xdr:spPr>
        <a:xfrm>
          <a:off x="203835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57993</xdr:rowOff>
    </xdr:from>
    <xdr:ext cx="378565" cy="259045"/>
    <xdr:sp macro="" textlink="">
      <xdr:nvSpPr>
        <xdr:cNvPr id="784" name="テキスト ボックス 783"/>
        <xdr:cNvSpPr txBox="1"/>
      </xdr:nvSpPr>
      <xdr:spPr>
        <a:xfrm>
          <a:off x="20245017" y="10173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135382</xdr:rowOff>
    </xdr:from>
    <xdr:to>
      <xdr:col>28</xdr:col>
      <xdr:colOff>365125</xdr:colOff>
      <xdr:row>59</xdr:row>
      <xdr:rowOff>65532</xdr:rowOff>
    </xdr:to>
    <xdr:sp macro="" textlink="">
      <xdr:nvSpPr>
        <xdr:cNvPr id="785" name="円/楕円 784"/>
        <xdr:cNvSpPr/>
      </xdr:nvSpPr>
      <xdr:spPr>
        <a:xfrm>
          <a:off x="19494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56659</xdr:rowOff>
    </xdr:from>
    <xdr:ext cx="378565" cy="259045"/>
    <xdr:sp macro="" textlink="">
      <xdr:nvSpPr>
        <xdr:cNvPr id="786" name="テキスト ボックス 785"/>
        <xdr:cNvSpPr txBox="1"/>
      </xdr:nvSpPr>
      <xdr:spPr>
        <a:xfrm>
          <a:off x="19356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133210</xdr:rowOff>
    </xdr:from>
    <xdr:to>
      <xdr:col>27</xdr:col>
      <xdr:colOff>161925</xdr:colOff>
      <xdr:row>59</xdr:row>
      <xdr:rowOff>63360</xdr:rowOff>
    </xdr:to>
    <xdr:sp macro="" textlink="">
      <xdr:nvSpPr>
        <xdr:cNvPr id="787" name="円/楕円 786"/>
        <xdr:cNvSpPr/>
      </xdr:nvSpPr>
      <xdr:spPr>
        <a:xfrm>
          <a:off x="18605500" y="100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54487</xdr:rowOff>
    </xdr:from>
    <xdr:ext cx="378565" cy="259045"/>
    <xdr:sp macro="" textlink="">
      <xdr:nvSpPr>
        <xdr:cNvPr id="788" name="テキスト ボックス 787"/>
        <xdr:cNvSpPr txBox="1"/>
      </xdr:nvSpPr>
      <xdr:spPr>
        <a:xfrm>
          <a:off x="18467017" y="1017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106782</xdr:rowOff>
    </xdr:from>
    <xdr:to>
      <xdr:col>32</xdr:col>
      <xdr:colOff>187325</xdr:colOff>
      <xdr:row>75</xdr:row>
      <xdr:rowOff>140691</xdr:rowOff>
    </xdr:to>
    <xdr:cxnSp macro="">
      <xdr:nvCxnSpPr>
        <xdr:cNvPr id="818" name="直線コネクタ 817"/>
        <xdr:cNvCxnSpPr/>
      </xdr:nvCxnSpPr>
      <xdr:spPr>
        <a:xfrm flipV="1">
          <a:off x="21323300" y="12965532"/>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140691</xdr:rowOff>
    </xdr:from>
    <xdr:to>
      <xdr:col>31</xdr:col>
      <xdr:colOff>34925</xdr:colOff>
      <xdr:row>76</xdr:row>
      <xdr:rowOff>38678</xdr:rowOff>
    </xdr:to>
    <xdr:cxnSp macro="">
      <xdr:nvCxnSpPr>
        <xdr:cNvPr id="821" name="直線コネクタ 820"/>
        <xdr:cNvCxnSpPr/>
      </xdr:nvCxnSpPr>
      <xdr:spPr>
        <a:xfrm flipV="1">
          <a:off x="20434300" y="12999441"/>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38678</xdr:rowOff>
    </xdr:from>
    <xdr:to>
      <xdr:col>29</xdr:col>
      <xdr:colOff>517525</xdr:colOff>
      <xdr:row>76</xdr:row>
      <xdr:rowOff>46622</xdr:rowOff>
    </xdr:to>
    <xdr:cxnSp macro="">
      <xdr:nvCxnSpPr>
        <xdr:cNvPr id="824" name="直線コネクタ 823"/>
        <xdr:cNvCxnSpPr/>
      </xdr:nvCxnSpPr>
      <xdr:spPr>
        <a:xfrm flipV="1">
          <a:off x="19545300" y="1306887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101200</xdr:rowOff>
    </xdr:from>
    <xdr:to>
      <xdr:col>28</xdr:col>
      <xdr:colOff>314325</xdr:colOff>
      <xdr:row>76</xdr:row>
      <xdr:rowOff>46622</xdr:rowOff>
    </xdr:to>
    <xdr:cxnSp macro="">
      <xdr:nvCxnSpPr>
        <xdr:cNvPr id="827" name="直線コネクタ 826"/>
        <xdr:cNvCxnSpPr/>
      </xdr:nvCxnSpPr>
      <xdr:spPr>
        <a:xfrm>
          <a:off x="18656300" y="12959950"/>
          <a:ext cx="889000" cy="1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55982</xdr:rowOff>
    </xdr:from>
    <xdr:to>
      <xdr:col>32</xdr:col>
      <xdr:colOff>238125</xdr:colOff>
      <xdr:row>75</xdr:row>
      <xdr:rowOff>157581</xdr:rowOff>
    </xdr:to>
    <xdr:sp macro="" textlink="">
      <xdr:nvSpPr>
        <xdr:cNvPr id="837" name="円/楕円 836"/>
        <xdr:cNvSpPr/>
      </xdr:nvSpPr>
      <xdr:spPr>
        <a:xfrm>
          <a:off x="22110700" y="12914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78859</xdr:rowOff>
    </xdr:from>
    <xdr:ext cx="534377" cy="259045"/>
    <xdr:sp macro="" textlink="">
      <xdr:nvSpPr>
        <xdr:cNvPr id="838" name="繰出金該当値テキスト"/>
        <xdr:cNvSpPr txBox="1"/>
      </xdr:nvSpPr>
      <xdr:spPr>
        <a:xfrm>
          <a:off x="22212300" y="127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89891</xdr:rowOff>
    </xdr:from>
    <xdr:to>
      <xdr:col>31</xdr:col>
      <xdr:colOff>85725</xdr:colOff>
      <xdr:row>76</xdr:row>
      <xdr:rowOff>20041</xdr:rowOff>
    </xdr:to>
    <xdr:sp macro="" textlink="">
      <xdr:nvSpPr>
        <xdr:cNvPr id="839" name="円/楕円 838"/>
        <xdr:cNvSpPr/>
      </xdr:nvSpPr>
      <xdr:spPr>
        <a:xfrm>
          <a:off x="21272500" y="129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36568</xdr:rowOff>
    </xdr:from>
    <xdr:ext cx="534377" cy="259045"/>
    <xdr:sp macro="" textlink="">
      <xdr:nvSpPr>
        <xdr:cNvPr id="840" name="テキスト ボックス 839"/>
        <xdr:cNvSpPr txBox="1"/>
      </xdr:nvSpPr>
      <xdr:spPr>
        <a:xfrm>
          <a:off x="21056111" y="127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159328</xdr:rowOff>
    </xdr:from>
    <xdr:to>
      <xdr:col>29</xdr:col>
      <xdr:colOff>568325</xdr:colOff>
      <xdr:row>76</xdr:row>
      <xdr:rowOff>89478</xdr:rowOff>
    </xdr:to>
    <xdr:sp macro="" textlink="">
      <xdr:nvSpPr>
        <xdr:cNvPr id="841" name="円/楕円 840"/>
        <xdr:cNvSpPr/>
      </xdr:nvSpPr>
      <xdr:spPr>
        <a:xfrm>
          <a:off x="20383500" y="130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106004</xdr:rowOff>
    </xdr:from>
    <xdr:ext cx="534377" cy="259045"/>
    <xdr:sp macro="" textlink="">
      <xdr:nvSpPr>
        <xdr:cNvPr id="842" name="テキスト ボックス 841"/>
        <xdr:cNvSpPr txBox="1"/>
      </xdr:nvSpPr>
      <xdr:spPr>
        <a:xfrm>
          <a:off x="20167111" y="127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167272</xdr:rowOff>
    </xdr:from>
    <xdr:to>
      <xdr:col>28</xdr:col>
      <xdr:colOff>365125</xdr:colOff>
      <xdr:row>76</xdr:row>
      <xdr:rowOff>97422</xdr:rowOff>
    </xdr:to>
    <xdr:sp macro="" textlink="">
      <xdr:nvSpPr>
        <xdr:cNvPr id="843" name="円/楕円 842"/>
        <xdr:cNvSpPr/>
      </xdr:nvSpPr>
      <xdr:spPr>
        <a:xfrm>
          <a:off x="19494500" y="130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113949</xdr:rowOff>
    </xdr:from>
    <xdr:ext cx="534377" cy="259045"/>
    <xdr:sp macro="" textlink="">
      <xdr:nvSpPr>
        <xdr:cNvPr id="844" name="テキスト ボックス 843"/>
        <xdr:cNvSpPr txBox="1"/>
      </xdr:nvSpPr>
      <xdr:spPr>
        <a:xfrm>
          <a:off x="19278111" y="128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50400</xdr:rowOff>
    </xdr:from>
    <xdr:to>
      <xdr:col>27</xdr:col>
      <xdr:colOff>161925</xdr:colOff>
      <xdr:row>75</xdr:row>
      <xdr:rowOff>152000</xdr:rowOff>
    </xdr:to>
    <xdr:sp macro="" textlink="">
      <xdr:nvSpPr>
        <xdr:cNvPr id="845" name="円/楕円 844"/>
        <xdr:cNvSpPr/>
      </xdr:nvSpPr>
      <xdr:spPr>
        <a:xfrm>
          <a:off x="18605500" y="129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168527</xdr:rowOff>
    </xdr:from>
    <xdr:ext cx="534377" cy="259045"/>
    <xdr:sp macro="" textlink="">
      <xdr:nvSpPr>
        <xdr:cNvPr id="846" name="テキスト ボックス 845"/>
        <xdr:cNvSpPr txBox="1"/>
      </xdr:nvSpPr>
      <xdr:spPr>
        <a:xfrm>
          <a:off x="18389111" y="126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407,029</a:t>
          </a:r>
          <a:r>
            <a:rPr kumimoji="1" lang="ja-JP" altLang="en-US" sz="1300">
              <a:latin typeface="ＭＳ Ｐゴシック"/>
            </a:rPr>
            <a:t>円となっている。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主な構成項目である人件費は，住民一人当たり</a:t>
          </a:r>
          <a:r>
            <a:rPr kumimoji="1" lang="en-US" altLang="ja-JP" sz="1300">
              <a:latin typeface="ＭＳ Ｐゴシック"/>
            </a:rPr>
            <a:t>62,966</a:t>
          </a:r>
          <a:r>
            <a:rPr kumimoji="1" lang="ja-JP" altLang="en-US" sz="1300">
              <a:latin typeface="ＭＳ Ｐゴシック"/>
            </a:rPr>
            <a:t>円となっており，類似団体平均と比較すると</a:t>
          </a:r>
          <a:r>
            <a:rPr kumimoji="1" lang="en-US" altLang="ja-JP" sz="1300">
              <a:latin typeface="ＭＳ Ｐゴシック"/>
            </a:rPr>
            <a:t>9,333</a:t>
          </a:r>
          <a:r>
            <a:rPr kumimoji="1" lang="ja-JP" altLang="en-US" sz="1300">
              <a:latin typeface="ＭＳ Ｐゴシック"/>
            </a:rPr>
            <a:t>円下回っている。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普通建設事業費は住民一人当たり</a:t>
          </a:r>
          <a:r>
            <a:rPr kumimoji="1" lang="en-US" altLang="ja-JP" sz="1300">
              <a:latin typeface="ＭＳ Ｐゴシック"/>
            </a:rPr>
            <a:t>71,851</a:t>
          </a:r>
          <a:r>
            <a:rPr kumimoji="1" lang="ja-JP" altLang="en-US" sz="1300">
              <a:latin typeface="ＭＳ Ｐゴシック"/>
            </a:rPr>
            <a:t>円となっており，類似団体平均と比較すると</a:t>
          </a:r>
          <a:r>
            <a:rPr kumimoji="1" lang="en-US" altLang="ja-JP" sz="1300">
              <a:latin typeface="ＭＳ Ｐゴシック"/>
            </a:rPr>
            <a:t>20,396</a:t>
          </a:r>
          <a:r>
            <a:rPr kumimoji="1" lang="ja-JP" altLang="en-US" sz="1300">
              <a:latin typeface="ＭＳ Ｐゴシック"/>
            </a:rPr>
            <a:t>円下回っているが、前年度と比較すると</a:t>
          </a:r>
          <a:r>
            <a:rPr kumimoji="1" lang="en-US" altLang="ja-JP" sz="1300">
              <a:latin typeface="ＭＳ Ｐゴシック"/>
            </a:rPr>
            <a:t>16,322</a:t>
          </a:r>
          <a:r>
            <a:rPr kumimoji="1" lang="ja-JP" altLang="en-US" sz="1300">
              <a:latin typeface="ＭＳ Ｐゴシック"/>
            </a:rPr>
            <a:t>円上回っている。主な要因としては、石岡駅橋上駅舎化整備事業等による増があげられる。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茨城県石岡市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77,479
76,572
215.53
32,933,002
31,536,216
978,883
18,238,765
29,824,108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111811</xdr:rowOff>
    </xdr:from>
    <xdr:to>
      <xdr:col>6</xdr:col>
      <xdr:colOff>511175</xdr:colOff>
      <xdr:row>37</xdr:row>
      <xdr:rowOff>123241</xdr:rowOff>
    </xdr:to>
    <xdr:cxnSp macro="">
      <xdr:nvCxnSpPr>
        <xdr:cNvPr id="59" name="直線コネクタ 58"/>
        <xdr:cNvCxnSpPr/>
      </xdr:nvCxnSpPr>
      <xdr:spPr>
        <a:xfrm flipV="1">
          <a:off x="3797300" y="645546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86665</xdr:rowOff>
    </xdr:from>
    <xdr:to>
      <xdr:col>5</xdr:col>
      <xdr:colOff>358775</xdr:colOff>
      <xdr:row>37</xdr:row>
      <xdr:rowOff>123241</xdr:rowOff>
    </xdr:to>
    <xdr:cxnSp macro="">
      <xdr:nvCxnSpPr>
        <xdr:cNvPr id="62" name="直線コネクタ 61"/>
        <xdr:cNvCxnSpPr/>
      </xdr:nvCxnSpPr>
      <xdr:spPr>
        <a:xfrm>
          <a:off x="2908300" y="643031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52832</xdr:rowOff>
    </xdr:from>
    <xdr:to>
      <xdr:col>4</xdr:col>
      <xdr:colOff>155575</xdr:colOff>
      <xdr:row>37</xdr:row>
      <xdr:rowOff>86665</xdr:rowOff>
    </xdr:to>
    <xdr:cxnSp macro="">
      <xdr:nvCxnSpPr>
        <xdr:cNvPr id="65" name="直線コネクタ 64"/>
        <xdr:cNvCxnSpPr/>
      </xdr:nvCxnSpPr>
      <xdr:spPr>
        <a:xfrm>
          <a:off x="2019300" y="63964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125984</xdr:rowOff>
    </xdr:from>
    <xdr:to>
      <xdr:col>2</xdr:col>
      <xdr:colOff>638175</xdr:colOff>
      <xdr:row>37</xdr:row>
      <xdr:rowOff>52832</xdr:rowOff>
    </xdr:to>
    <xdr:cxnSp macro="">
      <xdr:nvCxnSpPr>
        <xdr:cNvPr id="68" name="直線コネクタ 67"/>
        <xdr:cNvCxnSpPr/>
      </xdr:nvCxnSpPr>
      <xdr:spPr>
        <a:xfrm>
          <a:off x="1130300" y="612673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61011</xdr:rowOff>
    </xdr:from>
    <xdr:to>
      <xdr:col>6</xdr:col>
      <xdr:colOff>561975</xdr:colOff>
      <xdr:row>37</xdr:row>
      <xdr:rowOff>162610</xdr:rowOff>
    </xdr:to>
    <xdr:sp macro="" textlink="">
      <xdr:nvSpPr>
        <xdr:cNvPr id="78" name="円/楕円 77"/>
        <xdr:cNvSpPr/>
      </xdr:nvSpPr>
      <xdr:spPr>
        <a:xfrm>
          <a:off x="45847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39438</xdr:rowOff>
    </xdr:from>
    <xdr:ext cx="469744" cy="259045"/>
    <xdr:sp macro="" textlink="">
      <xdr:nvSpPr>
        <xdr:cNvPr id="79" name="議会費該当値テキスト"/>
        <xdr:cNvSpPr txBox="1"/>
      </xdr:nvSpPr>
      <xdr:spPr>
        <a:xfrm>
          <a:off x="4686300" y="63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72441</xdr:rowOff>
    </xdr:from>
    <xdr:to>
      <xdr:col>5</xdr:col>
      <xdr:colOff>409575</xdr:colOff>
      <xdr:row>38</xdr:row>
      <xdr:rowOff>2591</xdr:rowOff>
    </xdr:to>
    <xdr:sp macro="" textlink="">
      <xdr:nvSpPr>
        <xdr:cNvPr id="80" name="円/楕円 79"/>
        <xdr:cNvSpPr/>
      </xdr:nvSpPr>
      <xdr:spPr>
        <a:xfrm>
          <a:off x="3746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165168</xdr:rowOff>
    </xdr:from>
    <xdr:ext cx="469744" cy="259045"/>
    <xdr:sp macro="" textlink="">
      <xdr:nvSpPr>
        <xdr:cNvPr id="81" name="テキスト ボックス 80"/>
        <xdr:cNvSpPr txBox="1"/>
      </xdr:nvSpPr>
      <xdr:spPr>
        <a:xfrm>
          <a:off x="3562427" y="65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35865</xdr:rowOff>
    </xdr:from>
    <xdr:to>
      <xdr:col>4</xdr:col>
      <xdr:colOff>206375</xdr:colOff>
      <xdr:row>37</xdr:row>
      <xdr:rowOff>137465</xdr:rowOff>
    </xdr:to>
    <xdr:sp macro="" textlink="">
      <xdr:nvSpPr>
        <xdr:cNvPr id="82" name="円/楕円 81"/>
        <xdr:cNvSpPr/>
      </xdr:nvSpPr>
      <xdr:spPr>
        <a:xfrm>
          <a:off x="2857500" y="63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128591</xdr:rowOff>
    </xdr:from>
    <xdr:ext cx="469744" cy="259045"/>
    <xdr:sp macro="" textlink="">
      <xdr:nvSpPr>
        <xdr:cNvPr id="83" name="テキスト ボックス 82"/>
        <xdr:cNvSpPr txBox="1"/>
      </xdr:nvSpPr>
      <xdr:spPr>
        <a:xfrm>
          <a:off x="2673427" y="647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2032</xdr:rowOff>
    </xdr:from>
    <xdr:to>
      <xdr:col>3</xdr:col>
      <xdr:colOff>3175</xdr:colOff>
      <xdr:row>37</xdr:row>
      <xdr:rowOff>103632</xdr:rowOff>
    </xdr:to>
    <xdr:sp macro="" textlink="">
      <xdr:nvSpPr>
        <xdr:cNvPr id="84" name="円/楕円 83"/>
        <xdr:cNvSpPr/>
      </xdr:nvSpPr>
      <xdr:spPr>
        <a:xfrm>
          <a:off x="1968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94759</xdr:rowOff>
    </xdr:from>
    <xdr:ext cx="469744" cy="259045"/>
    <xdr:sp macro="" textlink="">
      <xdr:nvSpPr>
        <xdr:cNvPr id="85" name="テキスト ボックス 84"/>
        <xdr:cNvSpPr txBox="1"/>
      </xdr:nvSpPr>
      <xdr:spPr>
        <a:xfrm>
          <a:off x="1784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75184</xdr:rowOff>
    </xdr:from>
    <xdr:to>
      <xdr:col>1</xdr:col>
      <xdr:colOff>485775</xdr:colOff>
      <xdr:row>36</xdr:row>
      <xdr:rowOff>5334</xdr:rowOff>
    </xdr:to>
    <xdr:sp macro="" textlink="">
      <xdr:nvSpPr>
        <xdr:cNvPr id="86" name="円/楕円 85"/>
        <xdr:cNvSpPr/>
      </xdr:nvSpPr>
      <xdr:spPr>
        <a:xfrm>
          <a:off x="1079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167911</xdr:rowOff>
    </xdr:from>
    <xdr:ext cx="469744" cy="259045"/>
    <xdr:sp macro="" textlink="">
      <xdr:nvSpPr>
        <xdr:cNvPr id="87" name="テキスト ボックス 86"/>
        <xdr:cNvSpPr txBox="1"/>
      </xdr:nvSpPr>
      <xdr:spPr>
        <a:xfrm>
          <a:off x="895427"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114929</xdr:rowOff>
    </xdr:from>
    <xdr:to>
      <xdr:col>6</xdr:col>
      <xdr:colOff>511175</xdr:colOff>
      <xdr:row>58</xdr:row>
      <xdr:rowOff>128224</xdr:rowOff>
    </xdr:to>
    <xdr:cxnSp macro="">
      <xdr:nvCxnSpPr>
        <xdr:cNvPr id="118" name="直線コネクタ 117"/>
        <xdr:cNvCxnSpPr/>
      </xdr:nvCxnSpPr>
      <xdr:spPr>
        <a:xfrm flipV="1">
          <a:off x="3797300" y="10059029"/>
          <a:ext cx="8382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123153</xdr:rowOff>
    </xdr:from>
    <xdr:to>
      <xdr:col>5</xdr:col>
      <xdr:colOff>358775</xdr:colOff>
      <xdr:row>58</xdr:row>
      <xdr:rowOff>128224</xdr:rowOff>
    </xdr:to>
    <xdr:cxnSp macro="">
      <xdr:nvCxnSpPr>
        <xdr:cNvPr id="121" name="直線コネクタ 120"/>
        <xdr:cNvCxnSpPr/>
      </xdr:nvCxnSpPr>
      <xdr:spPr>
        <a:xfrm>
          <a:off x="2908300" y="10067253"/>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101932</xdr:rowOff>
    </xdr:from>
    <xdr:to>
      <xdr:col>4</xdr:col>
      <xdr:colOff>155575</xdr:colOff>
      <xdr:row>58</xdr:row>
      <xdr:rowOff>123153</xdr:rowOff>
    </xdr:to>
    <xdr:cxnSp macro="">
      <xdr:nvCxnSpPr>
        <xdr:cNvPr id="124" name="直線コネクタ 123"/>
        <xdr:cNvCxnSpPr/>
      </xdr:nvCxnSpPr>
      <xdr:spPr>
        <a:xfrm>
          <a:off x="2019300" y="10046032"/>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101932</xdr:rowOff>
    </xdr:from>
    <xdr:to>
      <xdr:col>2</xdr:col>
      <xdr:colOff>638175</xdr:colOff>
      <xdr:row>58</xdr:row>
      <xdr:rowOff>107229</xdr:rowOff>
    </xdr:to>
    <xdr:cxnSp macro="">
      <xdr:nvCxnSpPr>
        <xdr:cNvPr id="127" name="直線コネクタ 126"/>
        <xdr:cNvCxnSpPr/>
      </xdr:nvCxnSpPr>
      <xdr:spPr>
        <a:xfrm flipV="1">
          <a:off x="1130300" y="10046032"/>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64129</xdr:rowOff>
    </xdr:from>
    <xdr:to>
      <xdr:col>6</xdr:col>
      <xdr:colOff>561975</xdr:colOff>
      <xdr:row>58</xdr:row>
      <xdr:rowOff>165729</xdr:rowOff>
    </xdr:to>
    <xdr:sp macro="" textlink="">
      <xdr:nvSpPr>
        <xdr:cNvPr id="137" name="円/楕円 136"/>
        <xdr:cNvSpPr/>
      </xdr:nvSpPr>
      <xdr:spPr>
        <a:xfrm>
          <a:off x="4584700" y="10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150506</xdr:rowOff>
    </xdr:from>
    <xdr:ext cx="534377" cy="259045"/>
    <xdr:sp macro="" textlink="">
      <xdr:nvSpPr>
        <xdr:cNvPr id="138" name="総務費該当値テキスト"/>
        <xdr:cNvSpPr txBox="1"/>
      </xdr:nvSpPr>
      <xdr:spPr>
        <a:xfrm>
          <a:off x="4686300" y="99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77424</xdr:rowOff>
    </xdr:from>
    <xdr:to>
      <xdr:col>5</xdr:col>
      <xdr:colOff>409575</xdr:colOff>
      <xdr:row>59</xdr:row>
      <xdr:rowOff>7574</xdr:rowOff>
    </xdr:to>
    <xdr:sp macro="" textlink="">
      <xdr:nvSpPr>
        <xdr:cNvPr id="139" name="円/楕円 138"/>
        <xdr:cNvSpPr/>
      </xdr:nvSpPr>
      <xdr:spPr>
        <a:xfrm>
          <a:off x="3746500" y="100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170151</xdr:rowOff>
    </xdr:from>
    <xdr:ext cx="534377" cy="259045"/>
    <xdr:sp macro="" textlink="">
      <xdr:nvSpPr>
        <xdr:cNvPr id="140" name="テキスト ボックス 139"/>
        <xdr:cNvSpPr txBox="1"/>
      </xdr:nvSpPr>
      <xdr:spPr>
        <a:xfrm>
          <a:off x="3530111" y="101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72353</xdr:rowOff>
    </xdr:from>
    <xdr:to>
      <xdr:col>4</xdr:col>
      <xdr:colOff>206375</xdr:colOff>
      <xdr:row>59</xdr:row>
      <xdr:rowOff>2503</xdr:rowOff>
    </xdr:to>
    <xdr:sp macro="" textlink="">
      <xdr:nvSpPr>
        <xdr:cNvPr id="141" name="円/楕円 140"/>
        <xdr:cNvSpPr/>
      </xdr:nvSpPr>
      <xdr:spPr>
        <a:xfrm>
          <a:off x="2857500" y="100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165080</xdr:rowOff>
    </xdr:from>
    <xdr:ext cx="534377" cy="259045"/>
    <xdr:sp macro="" textlink="">
      <xdr:nvSpPr>
        <xdr:cNvPr id="142" name="テキスト ボックス 141"/>
        <xdr:cNvSpPr txBox="1"/>
      </xdr:nvSpPr>
      <xdr:spPr>
        <a:xfrm>
          <a:off x="2641111" y="101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51132</xdr:rowOff>
    </xdr:from>
    <xdr:to>
      <xdr:col>3</xdr:col>
      <xdr:colOff>3175</xdr:colOff>
      <xdr:row>58</xdr:row>
      <xdr:rowOff>152732</xdr:rowOff>
    </xdr:to>
    <xdr:sp macro="" textlink="">
      <xdr:nvSpPr>
        <xdr:cNvPr id="143" name="円/楕円 142"/>
        <xdr:cNvSpPr/>
      </xdr:nvSpPr>
      <xdr:spPr>
        <a:xfrm>
          <a:off x="1968500" y="99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143859</xdr:rowOff>
    </xdr:from>
    <xdr:ext cx="534377" cy="259045"/>
    <xdr:sp macro="" textlink="">
      <xdr:nvSpPr>
        <xdr:cNvPr id="144" name="テキスト ボックス 143"/>
        <xdr:cNvSpPr txBox="1"/>
      </xdr:nvSpPr>
      <xdr:spPr>
        <a:xfrm>
          <a:off x="1752111" y="100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56429</xdr:rowOff>
    </xdr:from>
    <xdr:to>
      <xdr:col>1</xdr:col>
      <xdr:colOff>485775</xdr:colOff>
      <xdr:row>58</xdr:row>
      <xdr:rowOff>158029</xdr:rowOff>
    </xdr:to>
    <xdr:sp macro="" textlink="">
      <xdr:nvSpPr>
        <xdr:cNvPr id="145" name="円/楕円 144"/>
        <xdr:cNvSpPr/>
      </xdr:nvSpPr>
      <xdr:spPr>
        <a:xfrm>
          <a:off x="1079500" y="100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149156</xdr:rowOff>
    </xdr:from>
    <xdr:ext cx="534377" cy="259045"/>
    <xdr:sp macro="" textlink="">
      <xdr:nvSpPr>
        <xdr:cNvPr id="146" name="テキスト ボックス 145"/>
        <xdr:cNvSpPr txBox="1"/>
      </xdr:nvSpPr>
      <xdr:spPr>
        <a:xfrm>
          <a:off x="863111" y="100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122958</xdr:rowOff>
    </xdr:from>
    <xdr:to>
      <xdr:col>6</xdr:col>
      <xdr:colOff>511175</xdr:colOff>
      <xdr:row>78</xdr:row>
      <xdr:rowOff>132121</xdr:rowOff>
    </xdr:to>
    <xdr:cxnSp macro="">
      <xdr:nvCxnSpPr>
        <xdr:cNvPr id="177" name="直線コネクタ 176"/>
        <xdr:cNvCxnSpPr/>
      </xdr:nvCxnSpPr>
      <xdr:spPr>
        <a:xfrm flipV="1">
          <a:off x="3797300" y="13496058"/>
          <a:ext cx="8382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132121</xdr:rowOff>
    </xdr:from>
    <xdr:to>
      <xdr:col>5</xdr:col>
      <xdr:colOff>358775</xdr:colOff>
      <xdr:row>78</xdr:row>
      <xdr:rowOff>141692</xdr:rowOff>
    </xdr:to>
    <xdr:cxnSp macro="">
      <xdr:nvCxnSpPr>
        <xdr:cNvPr id="180" name="直線コネクタ 179"/>
        <xdr:cNvCxnSpPr/>
      </xdr:nvCxnSpPr>
      <xdr:spPr>
        <a:xfrm flipV="1">
          <a:off x="2908300" y="13505221"/>
          <a:ext cx="8890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141692</xdr:rowOff>
    </xdr:from>
    <xdr:to>
      <xdr:col>4</xdr:col>
      <xdr:colOff>155575</xdr:colOff>
      <xdr:row>78</xdr:row>
      <xdr:rowOff>146408</xdr:rowOff>
    </xdr:to>
    <xdr:cxnSp macro="">
      <xdr:nvCxnSpPr>
        <xdr:cNvPr id="183" name="直線コネクタ 182"/>
        <xdr:cNvCxnSpPr/>
      </xdr:nvCxnSpPr>
      <xdr:spPr>
        <a:xfrm flipV="1">
          <a:off x="2019300" y="13514792"/>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144211</xdr:rowOff>
    </xdr:from>
    <xdr:to>
      <xdr:col>2</xdr:col>
      <xdr:colOff>638175</xdr:colOff>
      <xdr:row>78</xdr:row>
      <xdr:rowOff>146408</xdr:rowOff>
    </xdr:to>
    <xdr:cxnSp macro="">
      <xdr:nvCxnSpPr>
        <xdr:cNvPr id="186" name="直線コネクタ 185"/>
        <xdr:cNvCxnSpPr/>
      </xdr:nvCxnSpPr>
      <xdr:spPr>
        <a:xfrm>
          <a:off x="1130300" y="13517311"/>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72158</xdr:rowOff>
    </xdr:from>
    <xdr:to>
      <xdr:col>6</xdr:col>
      <xdr:colOff>561975</xdr:colOff>
      <xdr:row>79</xdr:row>
      <xdr:rowOff>2308</xdr:rowOff>
    </xdr:to>
    <xdr:sp macro="" textlink="">
      <xdr:nvSpPr>
        <xdr:cNvPr id="196" name="円/楕円 195"/>
        <xdr:cNvSpPr/>
      </xdr:nvSpPr>
      <xdr:spPr>
        <a:xfrm>
          <a:off x="4584700" y="134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81321</xdr:rowOff>
    </xdr:from>
    <xdr:to>
      <xdr:col>5</xdr:col>
      <xdr:colOff>409575</xdr:colOff>
      <xdr:row>79</xdr:row>
      <xdr:rowOff>11471</xdr:rowOff>
    </xdr:to>
    <xdr:sp macro="" textlink="">
      <xdr:nvSpPr>
        <xdr:cNvPr id="198" name="円/楕円 197"/>
        <xdr:cNvSpPr/>
      </xdr:nvSpPr>
      <xdr:spPr>
        <a:xfrm>
          <a:off x="3746500" y="134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2598</xdr:rowOff>
    </xdr:from>
    <xdr:ext cx="599010" cy="259045"/>
    <xdr:sp macro="" textlink="">
      <xdr:nvSpPr>
        <xdr:cNvPr id="199" name="テキスト ボックス 198"/>
        <xdr:cNvSpPr txBox="1"/>
      </xdr:nvSpPr>
      <xdr:spPr>
        <a:xfrm>
          <a:off x="3497794" y="1354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90892</xdr:rowOff>
    </xdr:from>
    <xdr:to>
      <xdr:col>4</xdr:col>
      <xdr:colOff>206375</xdr:colOff>
      <xdr:row>79</xdr:row>
      <xdr:rowOff>21042</xdr:rowOff>
    </xdr:to>
    <xdr:sp macro="" textlink="">
      <xdr:nvSpPr>
        <xdr:cNvPr id="200" name="円/楕円 199"/>
        <xdr:cNvSpPr/>
      </xdr:nvSpPr>
      <xdr:spPr>
        <a:xfrm>
          <a:off x="2857500" y="134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12169</xdr:rowOff>
    </xdr:from>
    <xdr:ext cx="599010" cy="259045"/>
    <xdr:sp macro="" textlink="">
      <xdr:nvSpPr>
        <xdr:cNvPr id="201" name="テキスト ボックス 200"/>
        <xdr:cNvSpPr txBox="1"/>
      </xdr:nvSpPr>
      <xdr:spPr>
        <a:xfrm>
          <a:off x="2608794" y="1355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95608</xdr:rowOff>
    </xdr:from>
    <xdr:to>
      <xdr:col>3</xdr:col>
      <xdr:colOff>3175</xdr:colOff>
      <xdr:row>79</xdr:row>
      <xdr:rowOff>25758</xdr:rowOff>
    </xdr:to>
    <xdr:sp macro="" textlink="">
      <xdr:nvSpPr>
        <xdr:cNvPr id="202" name="円/楕円 201"/>
        <xdr:cNvSpPr/>
      </xdr:nvSpPr>
      <xdr:spPr>
        <a:xfrm>
          <a:off x="1968500" y="134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16885</xdr:rowOff>
    </xdr:from>
    <xdr:ext cx="599010" cy="259045"/>
    <xdr:sp macro="" textlink="">
      <xdr:nvSpPr>
        <xdr:cNvPr id="203" name="テキスト ボックス 202"/>
        <xdr:cNvSpPr txBox="1"/>
      </xdr:nvSpPr>
      <xdr:spPr>
        <a:xfrm>
          <a:off x="1719794" y="135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93411</xdr:rowOff>
    </xdr:from>
    <xdr:to>
      <xdr:col>1</xdr:col>
      <xdr:colOff>485775</xdr:colOff>
      <xdr:row>79</xdr:row>
      <xdr:rowOff>23561</xdr:rowOff>
    </xdr:to>
    <xdr:sp macro="" textlink="">
      <xdr:nvSpPr>
        <xdr:cNvPr id="204" name="円/楕円 203"/>
        <xdr:cNvSpPr/>
      </xdr:nvSpPr>
      <xdr:spPr>
        <a:xfrm>
          <a:off x="1079500" y="134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14688</xdr:rowOff>
    </xdr:from>
    <xdr:ext cx="599010" cy="259045"/>
    <xdr:sp macro="" textlink="">
      <xdr:nvSpPr>
        <xdr:cNvPr id="205" name="テキスト ボックス 204"/>
        <xdr:cNvSpPr txBox="1"/>
      </xdr:nvSpPr>
      <xdr:spPr>
        <a:xfrm>
          <a:off x="830794" y="1355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126288</xdr:rowOff>
    </xdr:from>
    <xdr:to>
      <xdr:col>6</xdr:col>
      <xdr:colOff>511175</xdr:colOff>
      <xdr:row>98</xdr:row>
      <xdr:rowOff>10868</xdr:rowOff>
    </xdr:to>
    <xdr:cxnSp macro="">
      <xdr:nvCxnSpPr>
        <xdr:cNvPr id="236" name="直線コネクタ 235"/>
        <xdr:cNvCxnSpPr/>
      </xdr:nvCxnSpPr>
      <xdr:spPr>
        <a:xfrm flipV="1">
          <a:off x="3797300" y="16756938"/>
          <a:ext cx="8382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105214</xdr:rowOff>
    </xdr:from>
    <xdr:to>
      <xdr:col>5</xdr:col>
      <xdr:colOff>358775</xdr:colOff>
      <xdr:row>98</xdr:row>
      <xdr:rowOff>10868</xdr:rowOff>
    </xdr:to>
    <xdr:cxnSp macro="">
      <xdr:nvCxnSpPr>
        <xdr:cNvPr id="239" name="直線コネクタ 238"/>
        <xdr:cNvCxnSpPr/>
      </xdr:nvCxnSpPr>
      <xdr:spPr>
        <a:xfrm>
          <a:off x="2908300" y="16735864"/>
          <a:ext cx="8890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105214</xdr:rowOff>
    </xdr:from>
    <xdr:to>
      <xdr:col>4</xdr:col>
      <xdr:colOff>155575</xdr:colOff>
      <xdr:row>97</xdr:row>
      <xdr:rowOff>161351</xdr:rowOff>
    </xdr:to>
    <xdr:cxnSp macro="">
      <xdr:nvCxnSpPr>
        <xdr:cNvPr id="242" name="直線コネクタ 241"/>
        <xdr:cNvCxnSpPr/>
      </xdr:nvCxnSpPr>
      <xdr:spPr>
        <a:xfrm flipV="1">
          <a:off x="2019300" y="16735864"/>
          <a:ext cx="889000" cy="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161351</xdr:rowOff>
    </xdr:from>
    <xdr:to>
      <xdr:col>2</xdr:col>
      <xdr:colOff>638175</xdr:colOff>
      <xdr:row>98</xdr:row>
      <xdr:rowOff>12229</xdr:rowOff>
    </xdr:to>
    <xdr:cxnSp macro="">
      <xdr:nvCxnSpPr>
        <xdr:cNvPr id="245" name="直線コネクタ 244"/>
        <xdr:cNvCxnSpPr/>
      </xdr:nvCxnSpPr>
      <xdr:spPr>
        <a:xfrm flipV="1">
          <a:off x="1130300" y="16792001"/>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75488</xdr:rowOff>
    </xdr:from>
    <xdr:to>
      <xdr:col>6</xdr:col>
      <xdr:colOff>561975</xdr:colOff>
      <xdr:row>98</xdr:row>
      <xdr:rowOff>5638</xdr:rowOff>
    </xdr:to>
    <xdr:sp macro="" textlink="">
      <xdr:nvSpPr>
        <xdr:cNvPr id="255" name="円/楕円 254"/>
        <xdr:cNvSpPr/>
      </xdr:nvSpPr>
      <xdr:spPr>
        <a:xfrm>
          <a:off x="4584700" y="167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161865</xdr:rowOff>
    </xdr:from>
    <xdr:ext cx="534377" cy="259045"/>
    <xdr:sp macro="" textlink="">
      <xdr:nvSpPr>
        <xdr:cNvPr id="256" name="衛生費該当値テキスト"/>
        <xdr:cNvSpPr txBox="1"/>
      </xdr:nvSpPr>
      <xdr:spPr>
        <a:xfrm>
          <a:off x="4686300" y="166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131518</xdr:rowOff>
    </xdr:from>
    <xdr:to>
      <xdr:col>5</xdr:col>
      <xdr:colOff>409575</xdr:colOff>
      <xdr:row>98</xdr:row>
      <xdr:rowOff>61668</xdr:rowOff>
    </xdr:to>
    <xdr:sp macro="" textlink="">
      <xdr:nvSpPr>
        <xdr:cNvPr id="257" name="円/楕円 256"/>
        <xdr:cNvSpPr/>
      </xdr:nvSpPr>
      <xdr:spPr>
        <a:xfrm>
          <a:off x="3746500" y="167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52795</xdr:rowOff>
    </xdr:from>
    <xdr:ext cx="534377" cy="259045"/>
    <xdr:sp macro="" textlink="">
      <xdr:nvSpPr>
        <xdr:cNvPr id="258" name="テキスト ボックス 257"/>
        <xdr:cNvSpPr txBox="1"/>
      </xdr:nvSpPr>
      <xdr:spPr>
        <a:xfrm>
          <a:off x="3530111" y="1685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54414</xdr:rowOff>
    </xdr:from>
    <xdr:to>
      <xdr:col>4</xdr:col>
      <xdr:colOff>206375</xdr:colOff>
      <xdr:row>97</xdr:row>
      <xdr:rowOff>156014</xdr:rowOff>
    </xdr:to>
    <xdr:sp macro="" textlink="">
      <xdr:nvSpPr>
        <xdr:cNvPr id="259" name="円/楕円 258"/>
        <xdr:cNvSpPr/>
      </xdr:nvSpPr>
      <xdr:spPr>
        <a:xfrm>
          <a:off x="2857500" y="16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147141</xdr:rowOff>
    </xdr:from>
    <xdr:ext cx="534377" cy="259045"/>
    <xdr:sp macro="" textlink="">
      <xdr:nvSpPr>
        <xdr:cNvPr id="260" name="テキスト ボックス 259"/>
        <xdr:cNvSpPr txBox="1"/>
      </xdr:nvSpPr>
      <xdr:spPr>
        <a:xfrm>
          <a:off x="2641111" y="167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110551</xdr:rowOff>
    </xdr:from>
    <xdr:to>
      <xdr:col>3</xdr:col>
      <xdr:colOff>3175</xdr:colOff>
      <xdr:row>98</xdr:row>
      <xdr:rowOff>40701</xdr:rowOff>
    </xdr:to>
    <xdr:sp macro="" textlink="">
      <xdr:nvSpPr>
        <xdr:cNvPr id="261" name="円/楕円 260"/>
        <xdr:cNvSpPr/>
      </xdr:nvSpPr>
      <xdr:spPr>
        <a:xfrm>
          <a:off x="1968500" y="167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31828</xdr:rowOff>
    </xdr:from>
    <xdr:ext cx="534377" cy="259045"/>
    <xdr:sp macro="" textlink="">
      <xdr:nvSpPr>
        <xdr:cNvPr id="262" name="テキスト ボックス 261"/>
        <xdr:cNvSpPr txBox="1"/>
      </xdr:nvSpPr>
      <xdr:spPr>
        <a:xfrm>
          <a:off x="1752111" y="1683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132879</xdr:rowOff>
    </xdr:from>
    <xdr:to>
      <xdr:col>1</xdr:col>
      <xdr:colOff>485775</xdr:colOff>
      <xdr:row>98</xdr:row>
      <xdr:rowOff>63029</xdr:rowOff>
    </xdr:to>
    <xdr:sp macro="" textlink="">
      <xdr:nvSpPr>
        <xdr:cNvPr id="263" name="円/楕円 262"/>
        <xdr:cNvSpPr/>
      </xdr:nvSpPr>
      <xdr:spPr>
        <a:xfrm>
          <a:off x="1079500" y="167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54156</xdr:rowOff>
    </xdr:from>
    <xdr:ext cx="534377" cy="259045"/>
    <xdr:sp macro="" textlink="">
      <xdr:nvSpPr>
        <xdr:cNvPr id="264" name="テキスト ボックス 263"/>
        <xdr:cNvSpPr txBox="1"/>
      </xdr:nvSpPr>
      <xdr:spPr>
        <a:xfrm>
          <a:off x="863111" y="1685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508</xdr:rowOff>
    </xdr:from>
    <xdr:to>
      <xdr:col>15</xdr:col>
      <xdr:colOff>180975</xdr:colOff>
      <xdr:row>39</xdr:row>
      <xdr:rowOff>18669</xdr:rowOff>
    </xdr:to>
    <xdr:cxnSp macro="">
      <xdr:nvCxnSpPr>
        <xdr:cNvPr id="293" name="直線コネクタ 292"/>
        <xdr:cNvCxnSpPr/>
      </xdr:nvCxnSpPr>
      <xdr:spPr>
        <a:xfrm>
          <a:off x="9639300" y="6687058"/>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508</xdr:rowOff>
    </xdr:from>
    <xdr:to>
      <xdr:col>14</xdr:col>
      <xdr:colOff>28575</xdr:colOff>
      <xdr:row>39</xdr:row>
      <xdr:rowOff>8128</xdr:rowOff>
    </xdr:to>
    <xdr:cxnSp macro="">
      <xdr:nvCxnSpPr>
        <xdr:cNvPr id="296" name="直線コネクタ 295"/>
        <xdr:cNvCxnSpPr/>
      </xdr:nvCxnSpPr>
      <xdr:spPr>
        <a:xfrm flipV="1">
          <a:off x="8750300" y="668705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138811</xdr:rowOff>
    </xdr:from>
    <xdr:to>
      <xdr:col>12</xdr:col>
      <xdr:colOff>511175</xdr:colOff>
      <xdr:row>39</xdr:row>
      <xdr:rowOff>8128</xdr:rowOff>
    </xdr:to>
    <xdr:cxnSp macro="">
      <xdr:nvCxnSpPr>
        <xdr:cNvPr id="299" name="直線コネクタ 298"/>
        <xdr:cNvCxnSpPr/>
      </xdr:nvCxnSpPr>
      <xdr:spPr>
        <a:xfrm>
          <a:off x="7861300" y="665391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69469</xdr:rowOff>
    </xdr:from>
    <xdr:to>
      <xdr:col>11</xdr:col>
      <xdr:colOff>307975</xdr:colOff>
      <xdr:row>38</xdr:row>
      <xdr:rowOff>138811</xdr:rowOff>
    </xdr:to>
    <xdr:cxnSp macro="">
      <xdr:nvCxnSpPr>
        <xdr:cNvPr id="302" name="直線コネクタ 301"/>
        <xdr:cNvCxnSpPr/>
      </xdr:nvCxnSpPr>
      <xdr:spPr>
        <a:xfrm>
          <a:off x="6972300" y="6584569"/>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139319</xdr:rowOff>
    </xdr:from>
    <xdr:to>
      <xdr:col>15</xdr:col>
      <xdr:colOff>231775</xdr:colOff>
      <xdr:row>39</xdr:row>
      <xdr:rowOff>69469</xdr:rowOff>
    </xdr:to>
    <xdr:sp macro="" textlink="">
      <xdr:nvSpPr>
        <xdr:cNvPr id="312" name="円/楕円 311"/>
        <xdr:cNvSpPr/>
      </xdr:nvSpPr>
      <xdr:spPr>
        <a:xfrm>
          <a:off x="10426700" y="66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54246</xdr:rowOff>
    </xdr:from>
    <xdr:ext cx="378565" cy="259045"/>
    <xdr:sp macro="" textlink="">
      <xdr:nvSpPr>
        <xdr:cNvPr id="313" name="労働費該当値テキスト"/>
        <xdr:cNvSpPr txBox="1"/>
      </xdr:nvSpPr>
      <xdr:spPr>
        <a:xfrm>
          <a:off x="10528300" y="65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121158</xdr:rowOff>
    </xdr:from>
    <xdr:to>
      <xdr:col>14</xdr:col>
      <xdr:colOff>79375</xdr:colOff>
      <xdr:row>39</xdr:row>
      <xdr:rowOff>51308</xdr:rowOff>
    </xdr:to>
    <xdr:sp macro="" textlink="">
      <xdr:nvSpPr>
        <xdr:cNvPr id="314" name="円/楕円 313"/>
        <xdr:cNvSpPr/>
      </xdr:nvSpPr>
      <xdr:spPr>
        <a:xfrm>
          <a:off x="9588500" y="66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42435</xdr:rowOff>
    </xdr:from>
    <xdr:ext cx="378565" cy="259045"/>
    <xdr:sp macro="" textlink="">
      <xdr:nvSpPr>
        <xdr:cNvPr id="315" name="テキスト ボックス 314"/>
        <xdr:cNvSpPr txBox="1"/>
      </xdr:nvSpPr>
      <xdr:spPr>
        <a:xfrm>
          <a:off x="9450017" y="6728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128778</xdr:rowOff>
    </xdr:from>
    <xdr:to>
      <xdr:col>12</xdr:col>
      <xdr:colOff>561975</xdr:colOff>
      <xdr:row>39</xdr:row>
      <xdr:rowOff>58928</xdr:rowOff>
    </xdr:to>
    <xdr:sp macro="" textlink="">
      <xdr:nvSpPr>
        <xdr:cNvPr id="316" name="円/楕円 315"/>
        <xdr:cNvSpPr/>
      </xdr:nvSpPr>
      <xdr:spPr>
        <a:xfrm>
          <a:off x="8699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50055</xdr:rowOff>
    </xdr:from>
    <xdr:ext cx="378565" cy="259045"/>
    <xdr:sp macro="" textlink="">
      <xdr:nvSpPr>
        <xdr:cNvPr id="317" name="テキスト ボックス 316"/>
        <xdr:cNvSpPr txBox="1"/>
      </xdr:nvSpPr>
      <xdr:spPr>
        <a:xfrm>
          <a:off x="8561017" y="67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88011</xdr:rowOff>
    </xdr:from>
    <xdr:to>
      <xdr:col>11</xdr:col>
      <xdr:colOff>358775</xdr:colOff>
      <xdr:row>39</xdr:row>
      <xdr:rowOff>18161</xdr:rowOff>
    </xdr:to>
    <xdr:sp macro="" textlink="">
      <xdr:nvSpPr>
        <xdr:cNvPr id="318" name="円/楕円 317"/>
        <xdr:cNvSpPr/>
      </xdr:nvSpPr>
      <xdr:spPr>
        <a:xfrm>
          <a:off x="7810500" y="66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9288</xdr:rowOff>
    </xdr:from>
    <xdr:ext cx="378565" cy="259045"/>
    <xdr:sp macro="" textlink="">
      <xdr:nvSpPr>
        <xdr:cNvPr id="319" name="テキスト ボックス 318"/>
        <xdr:cNvSpPr txBox="1"/>
      </xdr:nvSpPr>
      <xdr:spPr>
        <a:xfrm>
          <a:off x="7672017" y="66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18669</xdr:rowOff>
    </xdr:from>
    <xdr:to>
      <xdr:col>10</xdr:col>
      <xdr:colOff>155575</xdr:colOff>
      <xdr:row>38</xdr:row>
      <xdr:rowOff>120269</xdr:rowOff>
    </xdr:to>
    <xdr:sp macro="" textlink="">
      <xdr:nvSpPr>
        <xdr:cNvPr id="320" name="円/楕円 319"/>
        <xdr:cNvSpPr/>
      </xdr:nvSpPr>
      <xdr:spPr>
        <a:xfrm>
          <a:off x="6921500" y="65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111396</xdr:rowOff>
    </xdr:from>
    <xdr:ext cx="469744" cy="259045"/>
    <xdr:sp macro="" textlink="">
      <xdr:nvSpPr>
        <xdr:cNvPr id="321" name="テキスト ボックス 320"/>
        <xdr:cNvSpPr txBox="1"/>
      </xdr:nvSpPr>
      <xdr:spPr>
        <a:xfrm>
          <a:off x="6737427" y="662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53276</xdr:rowOff>
    </xdr:from>
    <xdr:to>
      <xdr:col>15</xdr:col>
      <xdr:colOff>180975</xdr:colOff>
      <xdr:row>59</xdr:row>
      <xdr:rowOff>55549</xdr:rowOff>
    </xdr:to>
    <xdr:cxnSp macro="">
      <xdr:nvCxnSpPr>
        <xdr:cNvPr id="352" name="直線コネクタ 351"/>
        <xdr:cNvCxnSpPr/>
      </xdr:nvCxnSpPr>
      <xdr:spPr>
        <a:xfrm>
          <a:off x="9639300" y="10168826"/>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53276</xdr:rowOff>
    </xdr:from>
    <xdr:to>
      <xdr:col>14</xdr:col>
      <xdr:colOff>28575</xdr:colOff>
      <xdr:row>59</xdr:row>
      <xdr:rowOff>57779</xdr:rowOff>
    </xdr:to>
    <xdr:cxnSp macro="">
      <xdr:nvCxnSpPr>
        <xdr:cNvPr id="355" name="直線コネクタ 354"/>
        <xdr:cNvCxnSpPr/>
      </xdr:nvCxnSpPr>
      <xdr:spPr>
        <a:xfrm flipV="1">
          <a:off x="8750300" y="10168826"/>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54540</xdr:rowOff>
    </xdr:from>
    <xdr:to>
      <xdr:col>12</xdr:col>
      <xdr:colOff>511175</xdr:colOff>
      <xdr:row>59</xdr:row>
      <xdr:rowOff>57779</xdr:rowOff>
    </xdr:to>
    <xdr:cxnSp macro="">
      <xdr:nvCxnSpPr>
        <xdr:cNvPr id="358" name="直線コネクタ 357"/>
        <xdr:cNvCxnSpPr/>
      </xdr:nvCxnSpPr>
      <xdr:spPr>
        <a:xfrm>
          <a:off x="7861300" y="1017009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53786</xdr:rowOff>
    </xdr:from>
    <xdr:to>
      <xdr:col>11</xdr:col>
      <xdr:colOff>307975</xdr:colOff>
      <xdr:row>59</xdr:row>
      <xdr:rowOff>54540</xdr:rowOff>
    </xdr:to>
    <xdr:cxnSp macro="">
      <xdr:nvCxnSpPr>
        <xdr:cNvPr id="361" name="直線コネクタ 360"/>
        <xdr:cNvCxnSpPr/>
      </xdr:nvCxnSpPr>
      <xdr:spPr>
        <a:xfrm>
          <a:off x="6972300" y="1016933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4749</xdr:rowOff>
    </xdr:from>
    <xdr:to>
      <xdr:col>15</xdr:col>
      <xdr:colOff>231775</xdr:colOff>
      <xdr:row>59</xdr:row>
      <xdr:rowOff>106349</xdr:rowOff>
    </xdr:to>
    <xdr:sp macro="" textlink="">
      <xdr:nvSpPr>
        <xdr:cNvPr id="371" name="円/楕円 370"/>
        <xdr:cNvSpPr/>
      </xdr:nvSpPr>
      <xdr:spPr>
        <a:xfrm>
          <a:off x="10426700" y="101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2476</xdr:rowOff>
    </xdr:from>
    <xdr:to>
      <xdr:col>14</xdr:col>
      <xdr:colOff>79375</xdr:colOff>
      <xdr:row>59</xdr:row>
      <xdr:rowOff>104076</xdr:rowOff>
    </xdr:to>
    <xdr:sp macro="" textlink="">
      <xdr:nvSpPr>
        <xdr:cNvPr id="373" name="円/楕円 372"/>
        <xdr:cNvSpPr/>
      </xdr:nvSpPr>
      <xdr:spPr>
        <a:xfrm>
          <a:off x="9588500" y="101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95203</xdr:rowOff>
    </xdr:from>
    <xdr:ext cx="534377" cy="259045"/>
    <xdr:sp macro="" textlink="">
      <xdr:nvSpPr>
        <xdr:cNvPr id="374" name="テキスト ボックス 373"/>
        <xdr:cNvSpPr txBox="1"/>
      </xdr:nvSpPr>
      <xdr:spPr>
        <a:xfrm>
          <a:off x="9372111" y="1021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6979</xdr:rowOff>
    </xdr:from>
    <xdr:to>
      <xdr:col>12</xdr:col>
      <xdr:colOff>561975</xdr:colOff>
      <xdr:row>59</xdr:row>
      <xdr:rowOff>108579</xdr:rowOff>
    </xdr:to>
    <xdr:sp macro="" textlink="">
      <xdr:nvSpPr>
        <xdr:cNvPr id="375" name="円/楕円 374"/>
        <xdr:cNvSpPr/>
      </xdr:nvSpPr>
      <xdr:spPr>
        <a:xfrm>
          <a:off x="8699500" y="10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99706</xdr:rowOff>
    </xdr:from>
    <xdr:ext cx="534377" cy="259045"/>
    <xdr:sp macro="" textlink="">
      <xdr:nvSpPr>
        <xdr:cNvPr id="376" name="テキスト ボックス 375"/>
        <xdr:cNvSpPr txBox="1"/>
      </xdr:nvSpPr>
      <xdr:spPr>
        <a:xfrm>
          <a:off x="8483111" y="10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3740</xdr:rowOff>
    </xdr:from>
    <xdr:to>
      <xdr:col>11</xdr:col>
      <xdr:colOff>358775</xdr:colOff>
      <xdr:row>59</xdr:row>
      <xdr:rowOff>105340</xdr:rowOff>
    </xdr:to>
    <xdr:sp macro="" textlink="">
      <xdr:nvSpPr>
        <xdr:cNvPr id="377" name="円/楕円 376"/>
        <xdr:cNvSpPr/>
      </xdr:nvSpPr>
      <xdr:spPr>
        <a:xfrm>
          <a:off x="7810500" y="101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121867</xdr:rowOff>
    </xdr:from>
    <xdr:ext cx="534377" cy="259045"/>
    <xdr:sp macro="" textlink="">
      <xdr:nvSpPr>
        <xdr:cNvPr id="378" name="テキスト ボックス 377"/>
        <xdr:cNvSpPr txBox="1"/>
      </xdr:nvSpPr>
      <xdr:spPr>
        <a:xfrm>
          <a:off x="7594111" y="98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2986</xdr:rowOff>
    </xdr:from>
    <xdr:to>
      <xdr:col>10</xdr:col>
      <xdr:colOff>155575</xdr:colOff>
      <xdr:row>59</xdr:row>
      <xdr:rowOff>104586</xdr:rowOff>
    </xdr:to>
    <xdr:sp macro="" textlink="">
      <xdr:nvSpPr>
        <xdr:cNvPr id="379" name="円/楕円 378"/>
        <xdr:cNvSpPr/>
      </xdr:nvSpPr>
      <xdr:spPr>
        <a:xfrm>
          <a:off x="6921500" y="101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121113</xdr:rowOff>
    </xdr:from>
    <xdr:ext cx="534377" cy="259045"/>
    <xdr:sp macro="" textlink="">
      <xdr:nvSpPr>
        <xdr:cNvPr id="380" name="テキスト ボックス 379"/>
        <xdr:cNvSpPr txBox="1"/>
      </xdr:nvSpPr>
      <xdr:spPr>
        <a:xfrm>
          <a:off x="6705111" y="98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141562</xdr:rowOff>
    </xdr:from>
    <xdr:to>
      <xdr:col>15</xdr:col>
      <xdr:colOff>180975</xdr:colOff>
      <xdr:row>78</xdr:row>
      <xdr:rowOff>29090</xdr:rowOff>
    </xdr:to>
    <xdr:cxnSp macro="">
      <xdr:nvCxnSpPr>
        <xdr:cNvPr id="411" name="直線コネクタ 410"/>
        <xdr:cNvCxnSpPr/>
      </xdr:nvCxnSpPr>
      <xdr:spPr>
        <a:xfrm flipV="1">
          <a:off x="9639300" y="13343212"/>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13154</xdr:rowOff>
    </xdr:from>
    <xdr:to>
      <xdr:col>14</xdr:col>
      <xdr:colOff>28575</xdr:colOff>
      <xdr:row>78</xdr:row>
      <xdr:rowOff>29090</xdr:rowOff>
    </xdr:to>
    <xdr:cxnSp macro="">
      <xdr:nvCxnSpPr>
        <xdr:cNvPr id="414" name="直線コネクタ 413"/>
        <xdr:cNvCxnSpPr/>
      </xdr:nvCxnSpPr>
      <xdr:spPr>
        <a:xfrm>
          <a:off x="8750300" y="13386254"/>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171279</xdr:rowOff>
    </xdr:from>
    <xdr:to>
      <xdr:col>12</xdr:col>
      <xdr:colOff>511175</xdr:colOff>
      <xdr:row>78</xdr:row>
      <xdr:rowOff>13154</xdr:rowOff>
    </xdr:to>
    <xdr:cxnSp macro="">
      <xdr:nvCxnSpPr>
        <xdr:cNvPr id="417" name="直線コネクタ 416"/>
        <xdr:cNvCxnSpPr/>
      </xdr:nvCxnSpPr>
      <xdr:spPr>
        <a:xfrm>
          <a:off x="7861300" y="13372929"/>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171279</xdr:rowOff>
    </xdr:from>
    <xdr:to>
      <xdr:col>11</xdr:col>
      <xdr:colOff>307975</xdr:colOff>
      <xdr:row>78</xdr:row>
      <xdr:rowOff>73864</xdr:rowOff>
    </xdr:to>
    <xdr:cxnSp macro="">
      <xdr:nvCxnSpPr>
        <xdr:cNvPr id="420" name="直線コネクタ 419"/>
        <xdr:cNvCxnSpPr/>
      </xdr:nvCxnSpPr>
      <xdr:spPr>
        <a:xfrm flipV="1">
          <a:off x="6972300" y="13372929"/>
          <a:ext cx="889000" cy="7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90762</xdr:rowOff>
    </xdr:from>
    <xdr:to>
      <xdr:col>15</xdr:col>
      <xdr:colOff>231775</xdr:colOff>
      <xdr:row>78</xdr:row>
      <xdr:rowOff>20912</xdr:rowOff>
    </xdr:to>
    <xdr:sp macro="" textlink="">
      <xdr:nvSpPr>
        <xdr:cNvPr id="430" name="円/楕円 429"/>
        <xdr:cNvSpPr/>
      </xdr:nvSpPr>
      <xdr:spPr>
        <a:xfrm>
          <a:off x="10426700" y="132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69189</xdr:rowOff>
    </xdr:from>
    <xdr:ext cx="469744" cy="259045"/>
    <xdr:sp macro="" textlink="">
      <xdr:nvSpPr>
        <xdr:cNvPr id="431" name="商工費該当値テキスト"/>
        <xdr:cNvSpPr txBox="1"/>
      </xdr:nvSpPr>
      <xdr:spPr>
        <a:xfrm>
          <a:off x="10528300" y="1327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149740</xdr:rowOff>
    </xdr:from>
    <xdr:to>
      <xdr:col>14</xdr:col>
      <xdr:colOff>79375</xdr:colOff>
      <xdr:row>78</xdr:row>
      <xdr:rowOff>79890</xdr:rowOff>
    </xdr:to>
    <xdr:sp macro="" textlink="">
      <xdr:nvSpPr>
        <xdr:cNvPr id="432" name="円/楕円 431"/>
        <xdr:cNvSpPr/>
      </xdr:nvSpPr>
      <xdr:spPr>
        <a:xfrm>
          <a:off x="9588500" y="133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71017</xdr:rowOff>
    </xdr:from>
    <xdr:ext cx="469744" cy="259045"/>
    <xdr:sp macro="" textlink="">
      <xdr:nvSpPr>
        <xdr:cNvPr id="433" name="テキスト ボックス 432"/>
        <xdr:cNvSpPr txBox="1"/>
      </xdr:nvSpPr>
      <xdr:spPr>
        <a:xfrm>
          <a:off x="9404427" y="134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133804</xdr:rowOff>
    </xdr:from>
    <xdr:to>
      <xdr:col>12</xdr:col>
      <xdr:colOff>561975</xdr:colOff>
      <xdr:row>78</xdr:row>
      <xdr:rowOff>63954</xdr:rowOff>
    </xdr:to>
    <xdr:sp macro="" textlink="">
      <xdr:nvSpPr>
        <xdr:cNvPr id="434" name="円/楕円 433"/>
        <xdr:cNvSpPr/>
      </xdr:nvSpPr>
      <xdr:spPr>
        <a:xfrm>
          <a:off x="8699500" y="133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55081</xdr:rowOff>
    </xdr:from>
    <xdr:ext cx="469744" cy="259045"/>
    <xdr:sp macro="" textlink="">
      <xdr:nvSpPr>
        <xdr:cNvPr id="435" name="テキスト ボックス 434"/>
        <xdr:cNvSpPr txBox="1"/>
      </xdr:nvSpPr>
      <xdr:spPr>
        <a:xfrm>
          <a:off x="8515427" y="1342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120479</xdr:rowOff>
    </xdr:from>
    <xdr:to>
      <xdr:col>11</xdr:col>
      <xdr:colOff>358775</xdr:colOff>
      <xdr:row>78</xdr:row>
      <xdr:rowOff>50629</xdr:rowOff>
    </xdr:to>
    <xdr:sp macro="" textlink="">
      <xdr:nvSpPr>
        <xdr:cNvPr id="436" name="円/楕円 435"/>
        <xdr:cNvSpPr/>
      </xdr:nvSpPr>
      <xdr:spPr>
        <a:xfrm>
          <a:off x="7810500" y="133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67156</xdr:rowOff>
    </xdr:from>
    <xdr:ext cx="469744" cy="259045"/>
    <xdr:sp macro="" textlink="">
      <xdr:nvSpPr>
        <xdr:cNvPr id="437" name="テキスト ボックス 436"/>
        <xdr:cNvSpPr txBox="1"/>
      </xdr:nvSpPr>
      <xdr:spPr>
        <a:xfrm>
          <a:off x="7626427" y="1309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23064</xdr:rowOff>
    </xdr:from>
    <xdr:to>
      <xdr:col>10</xdr:col>
      <xdr:colOff>155575</xdr:colOff>
      <xdr:row>78</xdr:row>
      <xdr:rowOff>124664</xdr:rowOff>
    </xdr:to>
    <xdr:sp macro="" textlink="">
      <xdr:nvSpPr>
        <xdr:cNvPr id="438" name="円/楕円 437"/>
        <xdr:cNvSpPr/>
      </xdr:nvSpPr>
      <xdr:spPr>
        <a:xfrm>
          <a:off x="6921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115791</xdr:rowOff>
    </xdr:from>
    <xdr:ext cx="469744" cy="259045"/>
    <xdr:sp macro="" textlink="">
      <xdr:nvSpPr>
        <xdr:cNvPr id="439" name="テキスト ボックス 438"/>
        <xdr:cNvSpPr txBox="1"/>
      </xdr:nvSpPr>
      <xdr:spPr>
        <a:xfrm>
          <a:off x="6737427"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65598</xdr:rowOff>
    </xdr:from>
    <xdr:to>
      <xdr:col>15</xdr:col>
      <xdr:colOff>180975</xdr:colOff>
      <xdr:row>98</xdr:row>
      <xdr:rowOff>114481</xdr:rowOff>
    </xdr:to>
    <xdr:cxnSp macro="">
      <xdr:nvCxnSpPr>
        <xdr:cNvPr id="468" name="直線コネクタ 467"/>
        <xdr:cNvCxnSpPr/>
      </xdr:nvCxnSpPr>
      <xdr:spPr>
        <a:xfrm flipV="1">
          <a:off x="9639300" y="16867698"/>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114481</xdr:rowOff>
    </xdr:from>
    <xdr:to>
      <xdr:col>14</xdr:col>
      <xdr:colOff>28575</xdr:colOff>
      <xdr:row>98</xdr:row>
      <xdr:rowOff>121431</xdr:rowOff>
    </xdr:to>
    <xdr:cxnSp macro="">
      <xdr:nvCxnSpPr>
        <xdr:cNvPr id="471" name="直線コネクタ 470"/>
        <xdr:cNvCxnSpPr/>
      </xdr:nvCxnSpPr>
      <xdr:spPr>
        <a:xfrm flipV="1">
          <a:off x="8750300" y="16916581"/>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121431</xdr:rowOff>
    </xdr:from>
    <xdr:to>
      <xdr:col>12</xdr:col>
      <xdr:colOff>511175</xdr:colOff>
      <xdr:row>98</xdr:row>
      <xdr:rowOff>125845</xdr:rowOff>
    </xdr:to>
    <xdr:cxnSp macro="">
      <xdr:nvCxnSpPr>
        <xdr:cNvPr id="474" name="直線コネクタ 473"/>
        <xdr:cNvCxnSpPr/>
      </xdr:nvCxnSpPr>
      <xdr:spPr>
        <a:xfrm flipV="1">
          <a:off x="7861300" y="16923531"/>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97975</xdr:rowOff>
    </xdr:from>
    <xdr:to>
      <xdr:col>11</xdr:col>
      <xdr:colOff>307975</xdr:colOff>
      <xdr:row>98</xdr:row>
      <xdr:rowOff>125845</xdr:rowOff>
    </xdr:to>
    <xdr:cxnSp macro="">
      <xdr:nvCxnSpPr>
        <xdr:cNvPr id="477" name="直線コネクタ 476"/>
        <xdr:cNvCxnSpPr/>
      </xdr:nvCxnSpPr>
      <xdr:spPr>
        <a:xfrm>
          <a:off x="6972300" y="16900075"/>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14798</xdr:rowOff>
    </xdr:from>
    <xdr:to>
      <xdr:col>15</xdr:col>
      <xdr:colOff>231775</xdr:colOff>
      <xdr:row>98</xdr:row>
      <xdr:rowOff>116398</xdr:rowOff>
    </xdr:to>
    <xdr:sp macro="" textlink="">
      <xdr:nvSpPr>
        <xdr:cNvPr id="487" name="円/楕円 486"/>
        <xdr:cNvSpPr/>
      </xdr:nvSpPr>
      <xdr:spPr>
        <a:xfrm>
          <a:off x="10426700" y="168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145625</xdr:rowOff>
    </xdr:from>
    <xdr:ext cx="534377" cy="259045"/>
    <xdr:sp macro="" textlink="">
      <xdr:nvSpPr>
        <xdr:cNvPr id="488" name="土木費該当値テキスト"/>
        <xdr:cNvSpPr txBox="1"/>
      </xdr:nvSpPr>
      <xdr:spPr>
        <a:xfrm>
          <a:off x="10528300" y="166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63681</xdr:rowOff>
    </xdr:from>
    <xdr:to>
      <xdr:col>14</xdr:col>
      <xdr:colOff>79375</xdr:colOff>
      <xdr:row>98</xdr:row>
      <xdr:rowOff>165281</xdr:rowOff>
    </xdr:to>
    <xdr:sp macro="" textlink="">
      <xdr:nvSpPr>
        <xdr:cNvPr id="489" name="円/楕円 488"/>
        <xdr:cNvSpPr/>
      </xdr:nvSpPr>
      <xdr:spPr>
        <a:xfrm>
          <a:off x="9588500" y="168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10358</xdr:rowOff>
    </xdr:from>
    <xdr:ext cx="534377" cy="259045"/>
    <xdr:sp macro="" textlink="">
      <xdr:nvSpPr>
        <xdr:cNvPr id="490" name="テキスト ボックス 489"/>
        <xdr:cNvSpPr txBox="1"/>
      </xdr:nvSpPr>
      <xdr:spPr>
        <a:xfrm>
          <a:off x="9372111" y="166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70631</xdr:rowOff>
    </xdr:from>
    <xdr:to>
      <xdr:col>12</xdr:col>
      <xdr:colOff>561975</xdr:colOff>
      <xdr:row>99</xdr:row>
      <xdr:rowOff>781</xdr:rowOff>
    </xdr:to>
    <xdr:sp macro="" textlink="">
      <xdr:nvSpPr>
        <xdr:cNvPr id="491" name="円/楕円 490"/>
        <xdr:cNvSpPr/>
      </xdr:nvSpPr>
      <xdr:spPr>
        <a:xfrm>
          <a:off x="8699500" y="168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17308</xdr:rowOff>
    </xdr:from>
    <xdr:ext cx="534377" cy="259045"/>
    <xdr:sp macro="" textlink="">
      <xdr:nvSpPr>
        <xdr:cNvPr id="492" name="テキスト ボックス 491"/>
        <xdr:cNvSpPr txBox="1"/>
      </xdr:nvSpPr>
      <xdr:spPr>
        <a:xfrm>
          <a:off x="8483111" y="166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75045</xdr:rowOff>
    </xdr:from>
    <xdr:to>
      <xdr:col>11</xdr:col>
      <xdr:colOff>358775</xdr:colOff>
      <xdr:row>99</xdr:row>
      <xdr:rowOff>5195</xdr:rowOff>
    </xdr:to>
    <xdr:sp macro="" textlink="">
      <xdr:nvSpPr>
        <xdr:cNvPr id="493" name="円/楕円 492"/>
        <xdr:cNvSpPr/>
      </xdr:nvSpPr>
      <xdr:spPr>
        <a:xfrm>
          <a:off x="7810500" y="168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21722</xdr:rowOff>
    </xdr:from>
    <xdr:ext cx="534377" cy="259045"/>
    <xdr:sp macro="" textlink="">
      <xdr:nvSpPr>
        <xdr:cNvPr id="494" name="テキスト ボックス 493"/>
        <xdr:cNvSpPr txBox="1"/>
      </xdr:nvSpPr>
      <xdr:spPr>
        <a:xfrm>
          <a:off x="7594111" y="166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47175</xdr:rowOff>
    </xdr:from>
    <xdr:to>
      <xdr:col>10</xdr:col>
      <xdr:colOff>155575</xdr:colOff>
      <xdr:row>98</xdr:row>
      <xdr:rowOff>148775</xdr:rowOff>
    </xdr:to>
    <xdr:sp macro="" textlink="">
      <xdr:nvSpPr>
        <xdr:cNvPr id="495" name="円/楕円 494"/>
        <xdr:cNvSpPr/>
      </xdr:nvSpPr>
      <xdr:spPr>
        <a:xfrm>
          <a:off x="6921500" y="168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165302</xdr:rowOff>
    </xdr:from>
    <xdr:ext cx="534377" cy="259045"/>
    <xdr:sp macro="" textlink="">
      <xdr:nvSpPr>
        <xdr:cNvPr id="496" name="テキスト ボックス 495"/>
        <xdr:cNvSpPr txBox="1"/>
      </xdr:nvSpPr>
      <xdr:spPr>
        <a:xfrm>
          <a:off x="6705111" y="166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164979</xdr:rowOff>
    </xdr:from>
    <xdr:to>
      <xdr:col>23</xdr:col>
      <xdr:colOff>517525</xdr:colOff>
      <xdr:row>37</xdr:row>
      <xdr:rowOff>62090</xdr:rowOff>
    </xdr:to>
    <xdr:cxnSp macro="">
      <xdr:nvCxnSpPr>
        <xdr:cNvPr id="525" name="直線コネクタ 524"/>
        <xdr:cNvCxnSpPr/>
      </xdr:nvCxnSpPr>
      <xdr:spPr>
        <a:xfrm>
          <a:off x="15481300" y="6337179"/>
          <a:ext cx="838200" cy="6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164979</xdr:rowOff>
    </xdr:from>
    <xdr:to>
      <xdr:col>22</xdr:col>
      <xdr:colOff>365125</xdr:colOff>
      <xdr:row>37</xdr:row>
      <xdr:rowOff>15113</xdr:rowOff>
    </xdr:to>
    <xdr:cxnSp macro="">
      <xdr:nvCxnSpPr>
        <xdr:cNvPr id="528" name="直線コネクタ 527"/>
        <xdr:cNvCxnSpPr/>
      </xdr:nvCxnSpPr>
      <xdr:spPr>
        <a:xfrm flipV="1">
          <a:off x="14592300" y="6337179"/>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15113</xdr:rowOff>
    </xdr:from>
    <xdr:to>
      <xdr:col>21</xdr:col>
      <xdr:colOff>161925</xdr:colOff>
      <xdr:row>37</xdr:row>
      <xdr:rowOff>95504</xdr:rowOff>
    </xdr:to>
    <xdr:cxnSp macro="">
      <xdr:nvCxnSpPr>
        <xdr:cNvPr id="531" name="直線コネクタ 530"/>
        <xdr:cNvCxnSpPr/>
      </xdr:nvCxnSpPr>
      <xdr:spPr>
        <a:xfrm flipV="1">
          <a:off x="13703300" y="6358763"/>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95504</xdr:rowOff>
    </xdr:from>
    <xdr:to>
      <xdr:col>19</xdr:col>
      <xdr:colOff>644525</xdr:colOff>
      <xdr:row>37</xdr:row>
      <xdr:rowOff>106363</xdr:rowOff>
    </xdr:to>
    <xdr:cxnSp macro="">
      <xdr:nvCxnSpPr>
        <xdr:cNvPr id="534" name="直線コネクタ 533"/>
        <xdr:cNvCxnSpPr/>
      </xdr:nvCxnSpPr>
      <xdr:spPr>
        <a:xfrm flipV="1">
          <a:off x="12814300" y="643915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11290</xdr:rowOff>
    </xdr:from>
    <xdr:to>
      <xdr:col>23</xdr:col>
      <xdr:colOff>568325</xdr:colOff>
      <xdr:row>37</xdr:row>
      <xdr:rowOff>112890</xdr:rowOff>
    </xdr:to>
    <xdr:sp macro="" textlink="">
      <xdr:nvSpPr>
        <xdr:cNvPr id="544" name="円/楕円 543"/>
        <xdr:cNvSpPr/>
      </xdr:nvSpPr>
      <xdr:spPr>
        <a:xfrm>
          <a:off x="16268700" y="63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161167</xdr:rowOff>
    </xdr:from>
    <xdr:ext cx="534377" cy="259045"/>
    <xdr:sp macro="" textlink="">
      <xdr:nvSpPr>
        <xdr:cNvPr id="545" name="消防費該当値テキスト"/>
        <xdr:cNvSpPr txBox="1"/>
      </xdr:nvSpPr>
      <xdr:spPr>
        <a:xfrm>
          <a:off x="16370300" y="63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114179</xdr:rowOff>
    </xdr:from>
    <xdr:to>
      <xdr:col>22</xdr:col>
      <xdr:colOff>415925</xdr:colOff>
      <xdr:row>37</xdr:row>
      <xdr:rowOff>44329</xdr:rowOff>
    </xdr:to>
    <xdr:sp macro="" textlink="">
      <xdr:nvSpPr>
        <xdr:cNvPr id="546" name="円/楕円 545"/>
        <xdr:cNvSpPr/>
      </xdr:nvSpPr>
      <xdr:spPr>
        <a:xfrm>
          <a:off x="15430500" y="62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60856</xdr:rowOff>
    </xdr:from>
    <xdr:ext cx="534377" cy="259045"/>
    <xdr:sp macro="" textlink="">
      <xdr:nvSpPr>
        <xdr:cNvPr id="547" name="テキスト ボックス 546"/>
        <xdr:cNvSpPr txBox="1"/>
      </xdr:nvSpPr>
      <xdr:spPr>
        <a:xfrm>
          <a:off x="15214111" y="606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135763</xdr:rowOff>
    </xdr:from>
    <xdr:to>
      <xdr:col>21</xdr:col>
      <xdr:colOff>212725</xdr:colOff>
      <xdr:row>37</xdr:row>
      <xdr:rowOff>65913</xdr:rowOff>
    </xdr:to>
    <xdr:sp macro="" textlink="">
      <xdr:nvSpPr>
        <xdr:cNvPr id="548" name="円/楕円 547"/>
        <xdr:cNvSpPr/>
      </xdr:nvSpPr>
      <xdr:spPr>
        <a:xfrm>
          <a:off x="14541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82440</xdr:rowOff>
    </xdr:from>
    <xdr:ext cx="534377" cy="259045"/>
    <xdr:sp macro="" textlink="">
      <xdr:nvSpPr>
        <xdr:cNvPr id="549" name="テキスト ボックス 548"/>
        <xdr:cNvSpPr txBox="1"/>
      </xdr:nvSpPr>
      <xdr:spPr>
        <a:xfrm>
          <a:off x="14325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44704</xdr:rowOff>
    </xdr:from>
    <xdr:to>
      <xdr:col>20</xdr:col>
      <xdr:colOff>9525</xdr:colOff>
      <xdr:row>37</xdr:row>
      <xdr:rowOff>146304</xdr:rowOff>
    </xdr:to>
    <xdr:sp macro="" textlink="">
      <xdr:nvSpPr>
        <xdr:cNvPr id="550" name="円/楕円 549"/>
        <xdr:cNvSpPr/>
      </xdr:nvSpPr>
      <xdr:spPr>
        <a:xfrm>
          <a:off x="13652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137431</xdr:rowOff>
    </xdr:from>
    <xdr:ext cx="534377" cy="259045"/>
    <xdr:sp macro="" textlink="">
      <xdr:nvSpPr>
        <xdr:cNvPr id="551" name="テキスト ボックス 550"/>
        <xdr:cNvSpPr txBox="1"/>
      </xdr:nvSpPr>
      <xdr:spPr>
        <a:xfrm>
          <a:off x="13436111" y="64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55563</xdr:rowOff>
    </xdr:from>
    <xdr:to>
      <xdr:col>18</xdr:col>
      <xdr:colOff>492125</xdr:colOff>
      <xdr:row>37</xdr:row>
      <xdr:rowOff>157163</xdr:rowOff>
    </xdr:to>
    <xdr:sp macro="" textlink="">
      <xdr:nvSpPr>
        <xdr:cNvPr id="552" name="円/楕円 551"/>
        <xdr:cNvSpPr/>
      </xdr:nvSpPr>
      <xdr:spPr>
        <a:xfrm>
          <a:off x="12763500" y="63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148290</xdr:rowOff>
    </xdr:from>
    <xdr:ext cx="534377" cy="259045"/>
    <xdr:sp macro="" textlink="">
      <xdr:nvSpPr>
        <xdr:cNvPr id="553" name="テキスト ボックス 552"/>
        <xdr:cNvSpPr txBox="1"/>
      </xdr:nvSpPr>
      <xdr:spPr>
        <a:xfrm>
          <a:off x="12547111" y="64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160065</xdr:rowOff>
    </xdr:from>
    <xdr:to>
      <xdr:col>23</xdr:col>
      <xdr:colOff>517525</xdr:colOff>
      <xdr:row>57</xdr:row>
      <xdr:rowOff>91313</xdr:rowOff>
    </xdr:to>
    <xdr:cxnSp macro="">
      <xdr:nvCxnSpPr>
        <xdr:cNvPr id="583" name="直線コネクタ 582"/>
        <xdr:cNvCxnSpPr/>
      </xdr:nvCxnSpPr>
      <xdr:spPr>
        <a:xfrm>
          <a:off x="15481300" y="9761265"/>
          <a:ext cx="838200" cy="10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160065</xdr:rowOff>
    </xdr:from>
    <xdr:to>
      <xdr:col>22</xdr:col>
      <xdr:colOff>365125</xdr:colOff>
      <xdr:row>57</xdr:row>
      <xdr:rowOff>55290</xdr:rowOff>
    </xdr:to>
    <xdr:cxnSp macro="">
      <xdr:nvCxnSpPr>
        <xdr:cNvPr id="586" name="直線コネクタ 585"/>
        <xdr:cNvCxnSpPr/>
      </xdr:nvCxnSpPr>
      <xdr:spPr>
        <a:xfrm flipV="1">
          <a:off x="14592300" y="97612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125375</xdr:rowOff>
    </xdr:from>
    <xdr:to>
      <xdr:col>21</xdr:col>
      <xdr:colOff>161925</xdr:colOff>
      <xdr:row>57</xdr:row>
      <xdr:rowOff>55290</xdr:rowOff>
    </xdr:to>
    <xdr:cxnSp macro="">
      <xdr:nvCxnSpPr>
        <xdr:cNvPr id="589" name="直線コネクタ 588"/>
        <xdr:cNvCxnSpPr/>
      </xdr:nvCxnSpPr>
      <xdr:spPr>
        <a:xfrm>
          <a:off x="13703300" y="9555125"/>
          <a:ext cx="889000" cy="27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125375</xdr:rowOff>
    </xdr:from>
    <xdr:to>
      <xdr:col>19</xdr:col>
      <xdr:colOff>644525</xdr:colOff>
      <xdr:row>56</xdr:row>
      <xdr:rowOff>61347</xdr:rowOff>
    </xdr:to>
    <xdr:cxnSp macro="">
      <xdr:nvCxnSpPr>
        <xdr:cNvPr id="592" name="直線コネクタ 591"/>
        <xdr:cNvCxnSpPr/>
      </xdr:nvCxnSpPr>
      <xdr:spPr>
        <a:xfrm flipV="1">
          <a:off x="12814300" y="9555125"/>
          <a:ext cx="889000" cy="10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40513</xdr:rowOff>
    </xdr:from>
    <xdr:to>
      <xdr:col>23</xdr:col>
      <xdr:colOff>568325</xdr:colOff>
      <xdr:row>57</xdr:row>
      <xdr:rowOff>142113</xdr:rowOff>
    </xdr:to>
    <xdr:sp macro="" textlink="">
      <xdr:nvSpPr>
        <xdr:cNvPr id="602" name="円/楕円 601"/>
        <xdr:cNvSpPr/>
      </xdr:nvSpPr>
      <xdr:spPr>
        <a:xfrm>
          <a:off x="16268700" y="98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18940</xdr:rowOff>
    </xdr:from>
    <xdr:ext cx="534377" cy="259045"/>
    <xdr:sp macro="" textlink="">
      <xdr:nvSpPr>
        <xdr:cNvPr id="603" name="教育費該当値テキスト"/>
        <xdr:cNvSpPr txBox="1"/>
      </xdr:nvSpPr>
      <xdr:spPr>
        <a:xfrm>
          <a:off x="16370300" y="97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109265</xdr:rowOff>
    </xdr:from>
    <xdr:to>
      <xdr:col>22</xdr:col>
      <xdr:colOff>415925</xdr:colOff>
      <xdr:row>57</xdr:row>
      <xdr:rowOff>39415</xdr:rowOff>
    </xdr:to>
    <xdr:sp macro="" textlink="">
      <xdr:nvSpPr>
        <xdr:cNvPr id="604" name="円/楕円 603"/>
        <xdr:cNvSpPr/>
      </xdr:nvSpPr>
      <xdr:spPr>
        <a:xfrm>
          <a:off x="15430500" y="97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30542</xdr:rowOff>
    </xdr:from>
    <xdr:ext cx="534377" cy="259045"/>
    <xdr:sp macro="" textlink="">
      <xdr:nvSpPr>
        <xdr:cNvPr id="605" name="テキスト ボックス 604"/>
        <xdr:cNvSpPr txBox="1"/>
      </xdr:nvSpPr>
      <xdr:spPr>
        <a:xfrm>
          <a:off x="15214111" y="98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4490</xdr:rowOff>
    </xdr:from>
    <xdr:to>
      <xdr:col>21</xdr:col>
      <xdr:colOff>212725</xdr:colOff>
      <xdr:row>57</xdr:row>
      <xdr:rowOff>106090</xdr:rowOff>
    </xdr:to>
    <xdr:sp macro="" textlink="">
      <xdr:nvSpPr>
        <xdr:cNvPr id="606" name="円/楕円 605"/>
        <xdr:cNvSpPr/>
      </xdr:nvSpPr>
      <xdr:spPr>
        <a:xfrm>
          <a:off x="14541500" y="97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97217</xdr:rowOff>
    </xdr:from>
    <xdr:ext cx="534377" cy="259045"/>
    <xdr:sp macro="" textlink="">
      <xdr:nvSpPr>
        <xdr:cNvPr id="607" name="テキスト ボックス 606"/>
        <xdr:cNvSpPr txBox="1"/>
      </xdr:nvSpPr>
      <xdr:spPr>
        <a:xfrm>
          <a:off x="14325111" y="98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74575</xdr:rowOff>
    </xdr:from>
    <xdr:to>
      <xdr:col>20</xdr:col>
      <xdr:colOff>9525</xdr:colOff>
      <xdr:row>56</xdr:row>
      <xdr:rowOff>4725</xdr:rowOff>
    </xdr:to>
    <xdr:sp macro="" textlink="">
      <xdr:nvSpPr>
        <xdr:cNvPr id="608" name="円/楕円 607"/>
        <xdr:cNvSpPr/>
      </xdr:nvSpPr>
      <xdr:spPr>
        <a:xfrm>
          <a:off x="13652500" y="95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21252</xdr:rowOff>
    </xdr:from>
    <xdr:ext cx="534377" cy="259045"/>
    <xdr:sp macro="" textlink="">
      <xdr:nvSpPr>
        <xdr:cNvPr id="609" name="テキスト ボックス 608"/>
        <xdr:cNvSpPr txBox="1"/>
      </xdr:nvSpPr>
      <xdr:spPr>
        <a:xfrm>
          <a:off x="13436111" y="92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10547</xdr:rowOff>
    </xdr:from>
    <xdr:to>
      <xdr:col>18</xdr:col>
      <xdr:colOff>492125</xdr:colOff>
      <xdr:row>56</xdr:row>
      <xdr:rowOff>112147</xdr:rowOff>
    </xdr:to>
    <xdr:sp macro="" textlink="">
      <xdr:nvSpPr>
        <xdr:cNvPr id="610" name="円/楕円 609"/>
        <xdr:cNvSpPr/>
      </xdr:nvSpPr>
      <xdr:spPr>
        <a:xfrm>
          <a:off x="12763500" y="9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128674</xdr:rowOff>
    </xdr:from>
    <xdr:ext cx="534377" cy="259045"/>
    <xdr:sp macro="" textlink="">
      <xdr:nvSpPr>
        <xdr:cNvPr id="611" name="テキスト ボックス 610"/>
        <xdr:cNvSpPr txBox="1"/>
      </xdr:nvSpPr>
      <xdr:spPr>
        <a:xfrm>
          <a:off x="12547111" y="93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132229</xdr:rowOff>
    </xdr:from>
    <xdr:to>
      <xdr:col>23</xdr:col>
      <xdr:colOff>517525</xdr:colOff>
      <xdr:row>78</xdr:row>
      <xdr:rowOff>133463</xdr:rowOff>
    </xdr:to>
    <xdr:cxnSp macro="">
      <xdr:nvCxnSpPr>
        <xdr:cNvPr id="638" name="直線コネクタ 637"/>
        <xdr:cNvCxnSpPr/>
      </xdr:nvCxnSpPr>
      <xdr:spPr>
        <a:xfrm flipV="1">
          <a:off x="15481300" y="13505329"/>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133463</xdr:rowOff>
    </xdr:from>
    <xdr:to>
      <xdr:col>22</xdr:col>
      <xdr:colOff>365125</xdr:colOff>
      <xdr:row>78</xdr:row>
      <xdr:rowOff>139700</xdr:rowOff>
    </xdr:to>
    <xdr:cxnSp macro="">
      <xdr:nvCxnSpPr>
        <xdr:cNvPr id="641" name="直線コネクタ 640"/>
        <xdr:cNvCxnSpPr/>
      </xdr:nvCxnSpPr>
      <xdr:spPr>
        <a:xfrm flipV="1">
          <a:off x="14592300" y="13506563"/>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118742</xdr:rowOff>
    </xdr:from>
    <xdr:to>
      <xdr:col>21</xdr:col>
      <xdr:colOff>161925</xdr:colOff>
      <xdr:row>78</xdr:row>
      <xdr:rowOff>139700</xdr:rowOff>
    </xdr:to>
    <xdr:cxnSp macro="">
      <xdr:nvCxnSpPr>
        <xdr:cNvPr id="644" name="直線コネクタ 643"/>
        <xdr:cNvCxnSpPr/>
      </xdr:nvCxnSpPr>
      <xdr:spPr>
        <a:xfrm>
          <a:off x="13703300" y="13491842"/>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44062</xdr:rowOff>
    </xdr:from>
    <xdr:to>
      <xdr:col>19</xdr:col>
      <xdr:colOff>644525</xdr:colOff>
      <xdr:row>78</xdr:row>
      <xdr:rowOff>118742</xdr:rowOff>
    </xdr:to>
    <xdr:cxnSp macro="">
      <xdr:nvCxnSpPr>
        <xdr:cNvPr id="647" name="直線コネクタ 646"/>
        <xdr:cNvCxnSpPr/>
      </xdr:nvCxnSpPr>
      <xdr:spPr>
        <a:xfrm>
          <a:off x="12814300" y="13417162"/>
          <a:ext cx="889000" cy="7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81429</xdr:rowOff>
    </xdr:from>
    <xdr:to>
      <xdr:col>23</xdr:col>
      <xdr:colOff>568325</xdr:colOff>
      <xdr:row>79</xdr:row>
      <xdr:rowOff>11579</xdr:rowOff>
    </xdr:to>
    <xdr:sp macro="" textlink="">
      <xdr:nvSpPr>
        <xdr:cNvPr id="657" name="円/楕円 656"/>
        <xdr:cNvSpPr/>
      </xdr:nvSpPr>
      <xdr:spPr>
        <a:xfrm>
          <a:off x="16268700" y="134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8"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82663</xdr:rowOff>
    </xdr:from>
    <xdr:to>
      <xdr:col>22</xdr:col>
      <xdr:colOff>415925</xdr:colOff>
      <xdr:row>79</xdr:row>
      <xdr:rowOff>12813</xdr:rowOff>
    </xdr:to>
    <xdr:sp macro="" textlink="">
      <xdr:nvSpPr>
        <xdr:cNvPr id="659" name="円/楕円 658"/>
        <xdr:cNvSpPr/>
      </xdr:nvSpPr>
      <xdr:spPr>
        <a:xfrm>
          <a:off x="15430500" y="13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3940</xdr:rowOff>
    </xdr:from>
    <xdr:ext cx="378565" cy="259045"/>
    <xdr:sp macro="" textlink="">
      <xdr:nvSpPr>
        <xdr:cNvPr id="660" name="テキスト ボックス 659"/>
        <xdr:cNvSpPr txBox="1"/>
      </xdr:nvSpPr>
      <xdr:spPr>
        <a:xfrm>
          <a:off x="15292017" y="13548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1" name="円/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2" name="テキスト ボックス 661"/>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67942</xdr:rowOff>
    </xdr:from>
    <xdr:to>
      <xdr:col>20</xdr:col>
      <xdr:colOff>9525</xdr:colOff>
      <xdr:row>78</xdr:row>
      <xdr:rowOff>169542</xdr:rowOff>
    </xdr:to>
    <xdr:sp macro="" textlink="">
      <xdr:nvSpPr>
        <xdr:cNvPr id="663" name="円/楕円 662"/>
        <xdr:cNvSpPr/>
      </xdr:nvSpPr>
      <xdr:spPr>
        <a:xfrm>
          <a:off x="13652500" y="134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160669</xdr:rowOff>
    </xdr:from>
    <xdr:ext cx="469744" cy="259045"/>
    <xdr:sp macro="" textlink="">
      <xdr:nvSpPr>
        <xdr:cNvPr id="664" name="テキスト ボックス 663"/>
        <xdr:cNvSpPr txBox="1"/>
      </xdr:nvSpPr>
      <xdr:spPr>
        <a:xfrm>
          <a:off x="13468427" y="1353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164712</xdr:rowOff>
    </xdr:from>
    <xdr:to>
      <xdr:col>18</xdr:col>
      <xdr:colOff>492125</xdr:colOff>
      <xdr:row>78</xdr:row>
      <xdr:rowOff>94862</xdr:rowOff>
    </xdr:to>
    <xdr:sp macro="" textlink="">
      <xdr:nvSpPr>
        <xdr:cNvPr id="665" name="円/楕円 664"/>
        <xdr:cNvSpPr/>
      </xdr:nvSpPr>
      <xdr:spPr>
        <a:xfrm>
          <a:off x="12763500" y="133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111389</xdr:rowOff>
    </xdr:from>
    <xdr:ext cx="534377" cy="259045"/>
    <xdr:sp macro="" textlink="">
      <xdr:nvSpPr>
        <xdr:cNvPr id="666" name="テキスト ボックス 665"/>
        <xdr:cNvSpPr txBox="1"/>
      </xdr:nvSpPr>
      <xdr:spPr>
        <a:xfrm>
          <a:off x="12547111" y="131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93332</xdr:rowOff>
    </xdr:from>
    <xdr:to>
      <xdr:col>23</xdr:col>
      <xdr:colOff>517525</xdr:colOff>
      <xdr:row>96</xdr:row>
      <xdr:rowOff>97270</xdr:rowOff>
    </xdr:to>
    <xdr:cxnSp macro="">
      <xdr:nvCxnSpPr>
        <xdr:cNvPr id="695" name="直線コネクタ 694"/>
        <xdr:cNvCxnSpPr/>
      </xdr:nvCxnSpPr>
      <xdr:spPr>
        <a:xfrm flipV="1">
          <a:off x="15481300" y="16552532"/>
          <a:ext cx="8382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97270</xdr:rowOff>
    </xdr:from>
    <xdr:to>
      <xdr:col>22</xdr:col>
      <xdr:colOff>365125</xdr:colOff>
      <xdr:row>96</xdr:row>
      <xdr:rowOff>120586</xdr:rowOff>
    </xdr:to>
    <xdr:cxnSp macro="">
      <xdr:nvCxnSpPr>
        <xdr:cNvPr id="698" name="直線コネクタ 697"/>
        <xdr:cNvCxnSpPr/>
      </xdr:nvCxnSpPr>
      <xdr:spPr>
        <a:xfrm flipV="1">
          <a:off x="14592300" y="16556470"/>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8496</xdr:rowOff>
    </xdr:from>
    <xdr:to>
      <xdr:col>21</xdr:col>
      <xdr:colOff>161925</xdr:colOff>
      <xdr:row>96</xdr:row>
      <xdr:rowOff>120586</xdr:rowOff>
    </xdr:to>
    <xdr:cxnSp macro="">
      <xdr:nvCxnSpPr>
        <xdr:cNvPr id="701" name="直線コネクタ 700"/>
        <xdr:cNvCxnSpPr/>
      </xdr:nvCxnSpPr>
      <xdr:spPr>
        <a:xfrm>
          <a:off x="13703300" y="16467696"/>
          <a:ext cx="8890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8496</xdr:rowOff>
    </xdr:from>
    <xdr:to>
      <xdr:col>19</xdr:col>
      <xdr:colOff>644525</xdr:colOff>
      <xdr:row>96</xdr:row>
      <xdr:rowOff>132868</xdr:rowOff>
    </xdr:to>
    <xdr:cxnSp macro="">
      <xdr:nvCxnSpPr>
        <xdr:cNvPr id="704" name="直線コネクタ 703"/>
        <xdr:cNvCxnSpPr/>
      </xdr:nvCxnSpPr>
      <xdr:spPr>
        <a:xfrm flipV="1">
          <a:off x="12814300" y="16467696"/>
          <a:ext cx="889000" cy="1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42532</xdr:rowOff>
    </xdr:from>
    <xdr:to>
      <xdr:col>23</xdr:col>
      <xdr:colOff>568325</xdr:colOff>
      <xdr:row>96</xdr:row>
      <xdr:rowOff>144132</xdr:rowOff>
    </xdr:to>
    <xdr:sp macro="" textlink="">
      <xdr:nvSpPr>
        <xdr:cNvPr id="714" name="円/楕円 713"/>
        <xdr:cNvSpPr/>
      </xdr:nvSpPr>
      <xdr:spPr>
        <a:xfrm>
          <a:off x="16268700" y="165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20959</xdr:rowOff>
    </xdr:from>
    <xdr:ext cx="534377" cy="259045"/>
    <xdr:sp macro="" textlink="">
      <xdr:nvSpPr>
        <xdr:cNvPr id="715" name="公債費該当値テキスト"/>
        <xdr:cNvSpPr txBox="1"/>
      </xdr:nvSpPr>
      <xdr:spPr>
        <a:xfrm>
          <a:off x="16370300" y="164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46470</xdr:rowOff>
    </xdr:from>
    <xdr:to>
      <xdr:col>22</xdr:col>
      <xdr:colOff>415925</xdr:colOff>
      <xdr:row>96</xdr:row>
      <xdr:rowOff>148070</xdr:rowOff>
    </xdr:to>
    <xdr:sp macro="" textlink="">
      <xdr:nvSpPr>
        <xdr:cNvPr id="716" name="円/楕円 715"/>
        <xdr:cNvSpPr/>
      </xdr:nvSpPr>
      <xdr:spPr>
        <a:xfrm>
          <a:off x="15430500" y="165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139197</xdr:rowOff>
    </xdr:from>
    <xdr:ext cx="534377" cy="259045"/>
    <xdr:sp macro="" textlink="">
      <xdr:nvSpPr>
        <xdr:cNvPr id="717" name="テキスト ボックス 716"/>
        <xdr:cNvSpPr txBox="1"/>
      </xdr:nvSpPr>
      <xdr:spPr>
        <a:xfrm>
          <a:off x="15214111" y="165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69786</xdr:rowOff>
    </xdr:from>
    <xdr:to>
      <xdr:col>21</xdr:col>
      <xdr:colOff>212725</xdr:colOff>
      <xdr:row>96</xdr:row>
      <xdr:rowOff>171386</xdr:rowOff>
    </xdr:to>
    <xdr:sp macro="" textlink="">
      <xdr:nvSpPr>
        <xdr:cNvPr id="718" name="円/楕円 717"/>
        <xdr:cNvSpPr/>
      </xdr:nvSpPr>
      <xdr:spPr>
        <a:xfrm>
          <a:off x="14541500" y="165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162513</xdr:rowOff>
    </xdr:from>
    <xdr:ext cx="534377" cy="259045"/>
    <xdr:sp macro="" textlink="">
      <xdr:nvSpPr>
        <xdr:cNvPr id="719" name="テキスト ボックス 718"/>
        <xdr:cNvSpPr txBox="1"/>
      </xdr:nvSpPr>
      <xdr:spPr>
        <a:xfrm>
          <a:off x="14325111" y="166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129146</xdr:rowOff>
    </xdr:from>
    <xdr:to>
      <xdr:col>20</xdr:col>
      <xdr:colOff>9525</xdr:colOff>
      <xdr:row>96</xdr:row>
      <xdr:rowOff>59296</xdr:rowOff>
    </xdr:to>
    <xdr:sp macro="" textlink="">
      <xdr:nvSpPr>
        <xdr:cNvPr id="720" name="円/楕円 719"/>
        <xdr:cNvSpPr/>
      </xdr:nvSpPr>
      <xdr:spPr>
        <a:xfrm>
          <a:off x="13652500" y="164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50423</xdr:rowOff>
    </xdr:from>
    <xdr:ext cx="534377" cy="259045"/>
    <xdr:sp macro="" textlink="">
      <xdr:nvSpPr>
        <xdr:cNvPr id="721" name="テキスト ボックス 720"/>
        <xdr:cNvSpPr txBox="1"/>
      </xdr:nvSpPr>
      <xdr:spPr>
        <a:xfrm>
          <a:off x="13436111" y="165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82068</xdr:rowOff>
    </xdr:from>
    <xdr:to>
      <xdr:col>18</xdr:col>
      <xdr:colOff>492125</xdr:colOff>
      <xdr:row>97</xdr:row>
      <xdr:rowOff>12218</xdr:rowOff>
    </xdr:to>
    <xdr:sp macro="" textlink="">
      <xdr:nvSpPr>
        <xdr:cNvPr id="722" name="円/楕円 721"/>
        <xdr:cNvSpPr/>
      </xdr:nvSpPr>
      <xdr:spPr>
        <a:xfrm>
          <a:off x="12763500" y="165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3345</xdr:rowOff>
    </xdr:from>
    <xdr:ext cx="534377" cy="259045"/>
    <xdr:sp macro="" textlink="">
      <xdr:nvSpPr>
        <xdr:cNvPr id="723" name="テキスト ボックス 722"/>
        <xdr:cNvSpPr txBox="1"/>
      </xdr:nvSpPr>
      <xdr:spPr>
        <a:xfrm>
          <a:off x="12547111" y="1663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商工費は、住民１人当たり</a:t>
          </a:r>
          <a:r>
            <a:rPr kumimoji="1" lang="en-US" altLang="ja-JP" sz="1300">
              <a:latin typeface="ＭＳ Ｐゴシック"/>
            </a:rPr>
            <a:t>9,193</a:t>
          </a:r>
          <a:r>
            <a:rPr kumimoji="1" lang="ja-JP" altLang="en-US" sz="1300">
              <a:latin typeface="ＭＳ Ｐゴシック"/>
            </a:rPr>
            <a:t>円となっており、類似団体平均と比較すると</a:t>
          </a:r>
          <a:r>
            <a:rPr kumimoji="1" lang="en-US" altLang="ja-JP" sz="1300">
              <a:latin typeface="ＭＳ Ｐゴシック"/>
            </a:rPr>
            <a:t>4,574</a:t>
          </a:r>
          <a:r>
            <a:rPr kumimoji="1" lang="ja-JP" altLang="en-US" sz="1300">
              <a:latin typeface="ＭＳ Ｐゴシック"/>
            </a:rPr>
            <a:t>円下回っているものの、前年度と比較すると</a:t>
          </a:r>
          <a:r>
            <a:rPr kumimoji="1" lang="en-US" altLang="ja-JP" sz="1300">
              <a:latin typeface="ＭＳ Ｐゴシック"/>
            </a:rPr>
            <a:t>1,806</a:t>
          </a:r>
          <a:r>
            <a:rPr kumimoji="1" lang="ja-JP" altLang="en-US" sz="1300">
              <a:latin typeface="ＭＳ Ｐゴシック"/>
            </a:rPr>
            <a:t>円上回っている。これは、プレミアム商品券事業委託料が増となったことが主な要因である。</a:t>
          </a:r>
        </a:p>
        <a:p>
          <a:r>
            <a:rPr kumimoji="1" lang="ja-JP" altLang="en-US" sz="1300">
              <a:latin typeface="ＭＳ Ｐゴシック"/>
            </a:rPr>
            <a:t>   土木費は、住民１人当たり</a:t>
          </a:r>
          <a:r>
            <a:rPr kumimoji="1" lang="en-US" altLang="ja-JP" sz="1300">
              <a:latin typeface="ＭＳ Ｐゴシック"/>
            </a:rPr>
            <a:t>78,899</a:t>
          </a:r>
          <a:r>
            <a:rPr kumimoji="1" lang="ja-JP" altLang="en-US" sz="1300">
              <a:latin typeface="ＭＳ Ｐゴシック"/>
            </a:rPr>
            <a:t>円となっており、類似団体平均と比較すると</a:t>
          </a:r>
          <a:r>
            <a:rPr kumimoji="1" lang="en-US" altLang="ja-JP" sz="1300">
              <a:latin typeface="ＭＳ Ｐゴシック"/>
            </a:rPr>
            <a:t>17,188</a:t>
          </a:r>
          <a:r>
            <a:rPr kumimoji="1" lang="ja-JP" altLang="en-US" sz="1300">
              <a:latin typeface="ＭＳ Ｐゴシック"/>
            </a:rPr>
            <a:t>円上回っており、前年度と比較しても</a:t>
          </a:r>
          <a:r>
            <a:rPr kumimoji="1" lang="en-US" altLang="ja-JP" sz="1300">
              <a:latin typeface="ＭＳ Ｐゴシック"/>
            </a:rPr>
            <a:t>25,661</a:t>
          </a:r>
          <a:r>
            <a:rPr kumimoji="1" lang="ja-JP" altLang="en-US" sz="1300">
              <a:latin typeface="ＭＳ Ｐゴシック"/>
            </a:rPr>
            <a:t>円上回っている。これは、石岡駅橋上駅舎化等整備事業に重点的に取り組んできたことによるものである。</a:t>
          </a:r>
        </a:p>
        <a:p>
          <a:r>
            <a:rPr kumimoji="1" lang="ja-JP" altLang="en-US" sz="1300">
              <a:latin typeface="ＭＳ Ｐゴシック"/>
            </a:rPr>
            <a:t>   教育費は，住民１人当たり</a:t>
          </a:r>
          <a:r>
            <a:rPr kumimoji="1" lang="en-US" altLang="ja-JP" sz="1300">
              <a:latin typeface="ＭＳ Ｐゴシック"/>
            </a:rPr>
            <a:t>35,540</a:t>
          </a:r>
          <a:r>
            <a:rPr kumimoji="1" lang="ja-JP" altLang="en-US" sz="1300">
              <a:latin typeface="ＭＳ Ｐゴシック"/>
            </a:rPr>
            <a:t>円となっており，類似団体平均と比較すると</a:t>
          </a:r>
          <a:r>
            <a:rPr kumimoji="1" lang="en-US" altLang="ja-JP" sz="1300">
              <a:latin typeface="ＭＳ Ｐゴシック"/>
            </a:rPr>
            <a:t>15,432</a:t>
          </a:r>
          <a:r>
            <a:rPr kumimoji="1" lang="ja-JP" altLang="en-US" sz="1300">
              <a:latin typeface="ＭＳ Ｐゴシック"/>
            </a:rPr>
            <a:t>円下回っており、前年度と比較しても</a:t>
          </a:r>
          <a:r>
            <a:rPr kumimoji="1" lang="en-US" altLang="ja-JP" sz="1300">
              <a:latin typeface="ＭＳ Ｐゴシック"/>
            </a:rPr>
            <a:t>5,391</a:t>
          </a:r>
          <a:r>
            <a:rPr kumimoji="1" lang="ja-JP" altLang="en-US" sz="1300">
              <a:latin typeface="ＭＳ Ｐゴシック"/>
            </a:rPr>
            <a:t>円下回っている。これは，小学校の普通教室空調機整備工事が前年度に完了し、普通建設事業費が減少したことが主な要因である。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財政調整基金残高は，前年度とほぼ同水準で推移している。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実質収支は前年度に引き続き黒字となり，地方交付税の増加等により黒字額も増加し，実質収支額は前年度と比較して</a:t>
          </a:r>
          <a:r>
            <a:rPr kumimoji="1" lang="en-US" altLang="ja-JP" sz="1100">
              <a:latin typeface="ＭＳ ゴシック" pitchFamily="49" charset="-128"/>
              <a:ea typeface="ＭＳ ゴシック" pitchFamily="49" charset="-128"/>
            </a:rPr>
            <a:t>0.56</a:t>
          </a:r>
          <a:r>
            <a:rPr kumimoji="1" lang="ja-JP" altLang="en-US" sz="1100">
              <a:latin typeface="ＭＳ ゴシック" pitchFamily="49" charset="-128"/>
              <a:ea typeface="ＭＳ ゴシック" pitchFamily="49" charset="-128"/>
            </a:rPr>
            <a:t>ポイント増となっている。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単年度収支は，繰越金が増加したことにより約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1,700</a:t>
          </a:r>
          <a:r>
            <a:rPr kumimoji="1" lang="ja-JP" altLang="en-US" sz="1100">
              <a:latin typeface="ＭＳ ゴシック" pitchFamily="49" charset="-128"/>
              <a:ea typeface="ＭＳ ゴシック" pitchFamily="49" charset="-128"/>
            </a:rPr>
            <a:t>万円の黒字となり，また前年度の歳出抑制による実質収支額が大きかったことにより，平成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年度の実質収支額は約</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7,900</a:t>
          </a:r>
          <a:r>
            <a:rPr kumimoji="1" lang="ja-JP" altLang="en-US" sz="1100">
              <a:latin typeface="ＭＳ ゴシック" pitchFamily="49" charset="-128"/>
              <a:ea typeface="ＭＳ ゴシック" pitchFamily="49" charset="-128"/>
            </a:rPr>
            <a:t>万円の黒字となっている。</a:t>
          </a:r>
        </a:p>
        <a:p>
          <a:r>
            <a:rPr kumimoji="1" lang="ja-JP" altLang="en-US" sz="1100">
              <a:latin typeface="ＭＳ ゴシック" pitchFamily="49" charset="-128"/>
              <a:ea typeface="ＭＳ ゴシック" pitchFamily="49" charset="-128"/>
            </a:rPr>
            <a:t>  引き続き，行財政改革の取組みによる歳出の削減，地方税の徴収強化による歳入の確保などの取組みを着実に実施していく。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茨城県石岡市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いずれの会計においても，実質収支額が黒字となっている。実質収支額と標準財政規模との比については，一般会計が</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ポイント増加しているが，その他の会計では，ほぼ同水準で推移している。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32933002</v>
      </c>
      <c r="BO4" s="379"/>
      <c r="BP4" s="379"/>
      <c r="BQ4" s="379"/>
      <c r="BR4" s="379"/>
      <c r="BS4" s="379"/>
      <c r="BT4" s="379"/>
      <c r="BU4" s="380"/>
      <c r="BV4" s="378">
        <v>30045932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4.8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31536216</v>
      </c>
      <c r="BO5" s="416"/>
      <c r="BP5" s="416"/>
      <c r="BQ5" s="416"/>
      <c r="BR5" s="416"/>
      <c r="BS5" s="416"/>
      <c r="BT5" s="416"/>
      <c r="BU5" s="417"/>
      <c r="BV5" s="415">
        <v>29042158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89.3</v>
      </c>
      <c r="CU5" s="413"/>
      <c r="CV5" s="413"/>
      <c r="CW5" s="413"/>
      <c r="CX5" s="413"/>
      <c r="CY5" s="413"/>
      <c r="CZ5" s="413"/>
      <c r="DA5" s="414"/>
      <c r="DB5" s="412">
        <v>90.3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1396786</v>
      </c>
      <c r="BO6" s="416"/>
      <c r="BP6" s="416"/>
      <c r="BQ6" s="416"/>
      <c r="BR6" s="416"/>
      <c r="BS6" s="416"/>
      <c r="BT6" s="416"/>
      <c r="BU6" s="417"/>
      <c r="BV6" s="415">
        <v>1003774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96.4</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417903</v>
      </c>
      <c r="BO7" s="416"/>
      <c r="BP7" s="416"/>
      <c r="BQ7" s="416"/>
      <c r="BR7" s="416"/>
      <c r="BS7" s="416"/>
      <c r="BT7" s="416"/>
      <c r="BU7" s="417"/>
      <c r="BV7" s="415">
        <v>142251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18238765</v>
      </c>
      <c r="CU7" s="416"/>
      <c r="CV7" s="416"/>
      <c r="CW7" s="416"/>
      <c r="CX7" s="416"/>
      <c r="CY7" s="416"/>
      <c r="CZ7" s="416"/>
      <c r="DA7" s="417"/>
      <c r="DB7" s="415">
        <v>17913797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978883</v>
      </c>
      <c r="BO8" s="416"/>
      <c r="BP8" s="416"/>
      <c r="BQ8" s="416"/>
      <c r="BR8" s="416"/>
      <c r="BS8" s="416"/>
      <c r="BT8" s="416"/>
      <c r="BU8" s="417"/>
      <c r="BV8" s="415">
        <v>861523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0.61</v>
      </c>
      <c r="CU8" s="456"/>
      <c r="CV8" s="456"/>
      <c r="CW8" s="456"/>
      <c r="CX8" s="456"/>
      <c r="CY8" s="456"/>
      <c r="CZ8" s="456"/>
      <c r="DA8" s="457"/>
      <c r="DB8" s="455">
        <v>0.61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76020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117360</v>
      </c>
      <c r="BO9" s="416"/>
      <c r="BP9" s="416"/>
      <c r="BQ9" s="416"/>
      <c r="BR9" s="416"/>
      <c r="BS9" s="416"/>
      <c r="BT9" s="416"/>
      <c r="BU9" s="417"/>
      <c r="BV9" s="415">
        <v>-181701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13.2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79687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22023</v>
      </c>
      <c r="BO10" s="416"/>
      <c r="BP10" s="416"/>
      <c r="BQ10" s="416"/>
      <c r="BR10" s="416"/>
      <c r="BS10" s="416"/>
      <c r="BT10" s="416"/>
      <c r="BU10" s="417"/>
      <c r="BV10" s="415">
        <v>320749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77479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76572</v>
      </c>
      <c r="S13" s="497"/>
      <c r="T13" s="497"/>
      <c r="U13" s="497"/>
      <c r="V13" s="498"/>
      <c r="W13" s="431" t="s">
        <v>120</v>
      </c>
      <c r="X13" s="432"/>
      <c r="Y13" s="432"/>
      <c r="Z13" s="432"/>
      <c r="AA13" s="432"/>
      <c r="AB13" s="422"/>
      <c r="AC13" s="466">
        <v>3127</v>
      </c>
      <c r="AD13" s="467"/>
      <c r="AE13" s="467"/>
      <c r="AF13" s="467"/>
      <c r="AG13" s="506"/>
      <c r="AH13" s="466">
        <v>4091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139383</v>
      </c>
      <c r="BO13" s="416"/>
      <c r="BP13" s="416"/>
      <c r="BQ13" s="416"/>
      <c r="BR13" s="416"/>
      <c r="BS13" s="416"/>
      <c r="BT13" s="416"/>
      <c r="BU13" s="417"/>
      <c r="BV13" s="415">
        <v>139048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9.4</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78221</v>
      </c>
      <c r="S14" s="497"/>
      <c r="T14" s="497"/>
      <c r="U14" s="497"/>
      <c r="V14" s="498"/>
      <c r="W14" s="405"/>
      <c r="X14" s="406"/>
      <c r="Y14" s="406"/>
      <c r="Z14" s="406"/>
      <c r="AA14" s="406"/>
      <c r="AB14" s="395"/>
      <c r="AC14" s="499">
        <v>8.6999999999999993</v>
      </c>
      <c r="AD14" s="500"/>
      <c r="AE14" s="500"/>
      <c r="AF14" s="500"/>
      <c r="AG14" s="501"/>
      <c r="AH14" s="499">
        <v>10.1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49.2</v>
      </c>
      <c r="CU14" s="511"/>
      <c r="CV14" s="511"/>
      <c r="CW14" s="511"/>
      <c r="CX14" s="511"/>
      <c r="CY14" s="511"/>
      <c r="CZ14" s="511"/>
      <c r="DA14" s="512"/>
      <c r="DB14" s="510">
        <v>50.4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77346</v>
      </c>
      <c r="S15" s="497"/>
      <c r="T15" s="497"/>
      <c r="U15" s="497"/>
      <c r="V15" s="498"/>
      <c r="W15" s="431" t="s">
        <v>127</v>
      </c>
      <c r="X15" s="432"/>
      <c r="Y15" s="432"/>
      <c r="Z15" s="432"/>
      <c r="AA15" s="432"/>
      <c r="AB15" s="422"/>
      <c r="AC15" s="466">
        <v>10956</v>
      </c>
      <c r="AD15" s="467"/>
      <c r="AE15" s="467"/>
      <c r="AF15" s="467"/>
      <c r="AG15" s="506"/>
      <c r="AH15" s="466">
        <v>12496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8510247</v>
      </c>
      <c r="BO15" s="379"/>
      <c r="BP15" s="379"/>
      <c r="BQ15" s="379"/>
      <c r="BR15" s="379"/>
      <c r="BS15" s="379"/>
      <c r="BT15" s="379"/>
      <c r="BU15" s="380"/>
      <c r="BV15" s="378">
        <v>8344469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30.4</v>
      </c>
      <c r="AD16" s="500"/>
      <c r="AE16" s="500"/>
      <c r="AF16" s="500"/>
      <c r="AG16" s="501"/>
      <c r="AH16" s="499">
        <v>31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14191946</v>
      </c>
      <c r="BO16" s="416"/>
      <c r="BP16" s="416"/>
      <c r="BQ16" s="416"/>
      <c r="BR16" s="416"/>
      <c r="BS16" s="416"/>
      <c r="BT16" s="416"/>
      <c r="BU16" s="417"/>
      <c r="BV16" s="415">
        <v>13594886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22006</v>
      </c>
      <c r="AD17" s="467"/>
      <c r="AE17" s="467"/>
      <c r="AF17" s="467"/>
      <c r="AG17" s="506"/>
      <c r="AH17" s="466">
        <v>23299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10763466</v>
      </c>
      <c r="BO17" s="416"/>
      <c r="BP17" s="416"/>
      <c r="BQ17" s="416"/>
      <c r="BR17" s="416"/>
      <c r="BS17" s="416"/>
      <c r="BT17" s="416"/>
      <c r="BU17" s="417"/>
      <c r="BV17" s="415">
        <v>10684349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215.53</v>
      </c>
      <c r="M18" s="528"/>
      <c r="N18" s="528"/>
      <c r="O18" s="528"/>
      <c r="P18" s="528"/>
      <c r="Q18" s="528"/>
      <c r="R18" s="529"/>
      <c r="S18" s="529"/>
      <c r="T18" s="529"/>
      <c r="U18" s="529"/>
      <c r="V18" s="530"/>
      <c r="W18" s="433"/>
      <c r="X18" s="434"/>
      <c r="Y18" s="434"/>
      <c r="Z18" s="434"/>
      <c r="AA18" s="434"/>
      <c r="AB18" s="425"/>
      <c r="AC18" s="531">
        <v>61</v>
      </c>
      <c r="AD18" s="532"/>
      <c r="AE18" s="532"/>
      <c r="AF18" s="532"/>
      <c r="AG18" s="533"/>
      <c r="AH18" s="531">
        <v>57.8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16691826</v>
      </c>
      <c r="BO18" s="416"/>
      <c r="BP18" s="416"/>
      <c r="BQ18" s="416"/>
      <c r="BR18" s="416"/>
      <c r="BS18" s="416"/>
      <c r="BT18" s="416"/>
      <c r="BU18" s="417"/>
      <c r="BV18" s="415">
        <v>16342592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353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21426107</v>
      </c>
      <c r="BO19" s="416"/>
      <c r="BP19" s="416"/>
      <c r="BQ19" s="416"/>
      <c r="BR19" s="416"/>
      <c r="BS19" s="416"/>
      <c r="BT19" s="416"/>
      <c r="BU19" s="417"/>
      <c r="BV19" s="415">
        <v>20738658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27288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29824108</v>
      </c>
      <c r="BO23" s="416"/>
      <c r="BP23" s="416"/>
      <c r="BQ23" s="416"/>
      <c r="BR23" s="416"/>
      <c r="BS23" s="416"/>
      <c r="BT23" s="416"/>
      <c r="BU23" s="417"/>
      <c r="BV23" s="415">
        <v>29296730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7040</v>
      </c>
      <c r="R24" s="467"/>
      <c r="S24" s="467"/>
      <c r="T24" s="467"/>
      <c r="U24" s="467"/>
      <c r="V24" s="506"/>
      <c r="W24" s="561"/>
      <c r="X24" s="549"/>
      <c r="Y24" s="550"/>
      <c r="Z24" s="465" t="s">
        <v>151</v>
      </c>
      <c r="AA24" s="445"/>
      <c r="AB24" s="445"/>
      <c r="AC24" s="445"/>
      <c r="AD24" s="445"/>
      <c r="AE24" s="445"/>
      <c r="AF24" s="445"/>
      <c r="AG24" s="446"/>
      <c r="AH24" s="466">
        <v>563</v>
      </c>
      <c r="AI24" s="467"/>
      <c r="AJ24" s="467"/>
      <c r="AK24" s="467"/>
      <c r="AL24" s="506"/>
      <c r="AM24" s="466">
        <v>1696319</v>
      </c>
      <c r="AN24" s="467"/>
      <c r="AO24" s="467"/>
      <c r="AP24" s="467"/>
      <c r="AQ24" s="467"/>
      <c r="AR24" s="506"/>
      <c r="AS24" s="466">
        <v>3013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19021446</v>
      </c>
      <c r="BO24" s="416"/>
      <c r="BP24" s="416"/>
      <c r="BQ24" s="416"/>
      <c r="BR24" s="416"/>
      <c r="BS24" s="416"/>
      <c r="BT24" s="416"/>
      <c r="BU24" s="417"/>
      <c r="BV24" s="415">
        <v>18529804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6650</v>
      </c>
      <c r="R25" s="467"/>
      <c r="S25" s="467"/>
      <c r="T25" s="467"/>
      <c r="U25" s="467"/>
      <c r="V25" s="506"/>
      <c r="W25" s="561"/>
      <c r="X25" s="549"/>
      <c r="Y25" s="550"/>
      <c r="Z25" s="465" t="s">
        <v>154</v>
      </c>
      <c r="AA25" s="445"/>
      <c r="AB25" s="445"/>
      <c r="AC25" s="445"/>
      <c r="AD25" s="445"/>
      <c r="AE25" s="445"/>
      <c r="AF25" s="445"/>
      <c r="AG25" s="446"/>
      <c r="AH25" s="466">
        <v>129</v>
      </c>
      <c r="AI25" s="467"/>
      <c r="AJ25" s="467"/>
      <c r="AK25" s="467"/>
      <c r="AL25" s="506"/>
      <c r="AM25" s="466">
        <v>396288</v>
      </c>
      <c r="AN25" s="467"/>
      <c r="AO25" s="467"/>
      <c r="AP25" s="467"/>
      <c r="AQ25" s="467"/>
      <c r="AR25" s="506"/>
      <c r="AS25" s="466">
        <v>3072</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2193230</v>
      </c>
      <c r="BO25" s="379"/>
      <c r="BP25" s="379"/>
      <c r="BQ25" s="379"/>
      <c r="BR25" s="379"/>
      <c r="BS25" s="379"/>
      <c r="BT25" s="379"/>
      <c r="BU25" s="380"/>
      <c r="BV25" s="378">
        <v>2407479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5280</v>
      </c>
      <c r="R26" s="467"/>
      <c r="S26" s="467"/>
      <c r="T26" s="467"/>
      <c r="U26" s="467"/>
      <c r="V26" s="506"/>
      <c r="W26" s="561"/>
      <c r="X26" s="549"/>
      <c r="Y26" s="550"/>
      <c r="Z26" s="465" t="s">
        <v>157</v>
      </c>
      <c r="AA26" s="571"/>
      <c r="AB26" s="571"/>
      <c r="AC26" s="571"/>
      <c r="AD26" s="571"/>
      <c r="AE26" s="571"/>
      <c r="AF26" s="571"/>
      <c r="AG26" s="572"/>
      <c r="AH26" s="466">
        <v>23</v>
      </c>
      <c r="AI26" s="467"/>
      <c r="AJ26" s="467"/>
      <c r="AK26" s="467"/>
      <c r="AL26" s="506"/>
      <c r="AM26" s="466">
        <v>69759</v>
      </c>
      <c r="AN26" s="467"/>
      <c r="AO26" s="467"/>
      <c r="AP26" s="467"/>
      <c r="AQ26" s="467"/>
      <c r="AR26" s="506"/>
      <c r="AS26" s="466">
        <v>3033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4390</v>
      </c>
      <c r="R27" s="467"/>
      <c r="S27" s="467"/>
      <c r="T27" s="467"/>
      <c r="U27" s="467"/>
      <c r="V27" s="506"/>
      <c r="W27" s="561"/>
      <c r="X27" s="549"/>
      <c r="Y27" s="550"/>
      <c r="Z27" s="465" t="s">
        <v>160</v>
      </c>
      <c r="AA27" s="445"/>
      <c r="AB27" s="445"/>
      <c r="AC27" s="445"/>
      <c r="AD27" s="445"/>
      <c r="AE27" s="445"/>
      <c r="AF27" s="445"/>
      <c r="AG27" s="446"/>
      <c r="AH27" s="466">
        <v>4</v>
      </c>
      <c r="AI27" s="467"/>
      <c r="AJ27" s="467"/>
      <c r="AK27" s="467"/>
      <c r="AL27" s="506"/>
      <c r="AM27" s="466">
        <v>10632</v>
      </c>
      <c r="AN27" s="467"/>
      <c r="AO27" s="467"/>
      <c r="AP27" s="467"/>
      <c r="AQ27" s="467"/>
      <c r="AR27" s="506"/>
      <c r="AS27" s="466">
        <v>2658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1016925</v>
      </c>
      <c r="BO27" s="585"/>
      <c r="BP27" s="585"/>
      <c r="BQ27" s="585"/>
      <c r="BR27" s="585"/>
      <c r="BS27" s="585"/>
      <c r="BT27" s="585"/>
      <c r="BU27" s="586"/>
      <c r="BV27" s="584">
        <v>1016925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4010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3033497</v>
      </c>
      <c r="BO28" s="379"/>
      <c r="BP28" s="379"/>
      <c r="BQ28" s="379"/>
      <c r="BR28" s="379"/>
      <c r="BS28" s="379"/>
      <c r="BT28" s="379"/>
      <c r="BU28" s="380"/>
      <c r="BV28" s="378">
        <v>3011474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20</v>
      </c>
      <c r="M29" s="467"/>
      <c r="N29" s="467"/>
      <c r="O29" s="467"/>
      <c r="P29" s="506"/>
      <c r="Q29" s="466">
        <v>3820</v>
      </c>
      <c r="R29" s="467"/>
      <c r="S29" s="467"/>
      <c r="T29" s="467"/>
      <c r="U29" s="467"/>
      <c r="V29" s="506"/>
      <c r="W29" s="562"/>
      <c r="X29" s="563"/>
      <c r="Y29" s="564"/>
      <c r="Z29" s="465" t="s">
        <v>167</v>
      </c>
      <c r="AA29" s="445"/>
      <c r="AB29" s="445"/>
      <c r="AC29" s="445"/>
      <c r="AD29" s="445"/>
      <c r="AE29" s="445"/>
      <c r="AF29" s="445"/>
      <c r="AG29" s="446"/>
      <c r="AH29" s="466">
        <v>567</v>
      </c>
      <c r="AI29" s="467"/>
      <c r="AJ29" s="467"/>
      <c r="AK29" s="467"/>
      <c r="AL29" s="506"/>
      <c r="AM29" s="466">
        <v>1706951</v>
      </c>
      <c r="AN29" s="467"/>
      <c r="AO29" s="467"/>
      <c r="AP29" s="467"/>
      <c r="AQ29" s="467"/>
      <c r="AR29" s="506"/>
      <c r="AS29" s="466">
        <v>3010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998209</v>
      </c>
      <c r="BO29" s="416"/>
      <c r="BP29" s="416"/>
      <c r="BQ29" s="416"/>
      <c r="BR29" s="416"/>
      <c r="BS29" s="416"/>
      <c r="BT29" s="416"/>
      <c r="BU29" s="417"/>
      <c r="BV29" s="415">
        <v>997479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5437575</v>
      </c>
      <c r="BO30" s="585"/>
      <c r="BP30" s="585"/>
      <c r="BQ30" s="585"/>
      <c r="BR30" s="585"/>
      <c r="BS30" s="585"/>
      <c r="BT30" s="585"/>
      <c r="BU30" s="586"/>
      <c r="BV30" s="584">
        <v>6138746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石岡市産業文化事業団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霊園事業特別会計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まち未来いしおか</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茨城租税債権管理機構</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駐車場特別会計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湖北水道企業団</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湖北環境衛生組合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霞台厚生施設組合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新治地方広域事務組合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石岡地方斎場組合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10.72</v>
      </c>
      <c r="G34" s="33">
        <v>6.83</v>
      </c>
      <c r="H34" s="33">
        <v>5.87</v>
      </c>
      <c r="I34" s="33">
        <v>4.78</v>
      </c>
      <c r="J34" s="34">
        <v>5.34</v>
      </c>
      <c r="K34" s="22"/>
      <c r="L34" s="22"/>
      <c r="M34" s="22"/>
      <c r="N34" s="22"/>
      <c r="O34" s="22"/>
      <c r="P34" s="22"/>
    </row>
    <row r="35" spans="1:16" ht="39" customHeight="1">
      <c r="A35" s="22"/>
      <c r="B35" s="35"/>
      <c r="C35" s="1175" t="s">
        <v>527</v>
      </c>
      <c r="D35" s="1176"/>
      <c r="E35" s="1177"/>
      <c r="F35" s="36">
        <v>0.61</v>
      </c>
      <c r="G35" s="37">
        <v>1</v>
      </c>
      <c r="H35" s="37">
        <v>1.68</v>
      </c>
      <c r="I35" s="37">
        <v>1.45</v>
      </c>
      <c r="J35" s="38">
        <v>1.93</v>
      </c>
      <c r="K35" s="22"/>
      <c r="L35" s="22"/>
      <c r="M35" s="22"/>
      <c r="N35" s="22"/>
      <c r="O35" s="22"/>
      <c r="P35" s="22"/>
    </row>
    <row r="36" spans="1:16" ht="39" customHeight="1">
      <c r="A36" s="22"/>
      <c r="B36" s="35"/>
      <c r="C36" s="1175" t="s">
        <v>528</v>
      </c>
      <c r="D36" s="1176"/>
      <c r="E36" s="1177"/>
      <c r="F36" s="36">
        <v>0.35</v>
      </c>
      <c r="G36" s="37">
        <v>0.09</v>
      </c>
      <c r="H36" s="37">
        <v>0.17</v>
      </c>
      <c r="I36" s="37">
        <v>0.31</v>
      </c>
      <c r="J36" s="38">
        <v>1.71</v>
      </c>
      <c r="K36" s="22"/>
      <c r="L36" s="22"/>
      <c r="M36" s="22"/>
      <c r="N36" s="22"/>
      <c r="O36" s="22"/>
      <c r="P36" s="22"/>
    </row>
    <row r="37" spans="1:16" ht="39" customHeight="1">
      <c r="A37" s="22"/>
      <c r="B37" s="35"/>
      <c r="C37" s="1175" t="s">
        <v>529</v>
      </c>
      <c r="D37" s="1176"/>
      <c r="E37" s="1177"/>
      <c r="F37" s="36">
        <v>1.95</v>
      </c>
      <c r="G37" s="37">
        <v>1.52</v>
      </c>
      <c r="H37" s="37">
        <v>1.28</v>
      </c>
      <c r="I37" s="37">
        <v>1.1299999999999999</v>
      </c>
      <c r="J37" s="38">
        <v>1.37</v>
      </c>
      <c r="K37" s="22"/>
      <c r="L37" s="22"/>
      <c r="M37" s="22"/>
      <c r="N37" s="22"/>
      <c r="O37" s="22"/>
      <c r="P37" s="22"/>
    </row>
    <row r="38" spans="1:16" ht="39" customHeight="1">
      <c r="A38" s="22"/>
      <c r="B38" s="35"/>
      <c r="C38" s="1175" t="s">
        <v>530</v>
      </c>
      <c r="D38" s="1176"/>
      <c r="E38" s="1177"/>
      <c r="F38" s="36">
        <v>0.01</v>
      </c>
      <c r="G38" s="37">
        <v>0.01</v>
      </c>
      <c r="H38" s="37">
        <v>0.01</v>
      </c>
      <c r="I38" s="37">
        <v>0.06</v>
      </c>
      <c r="J38" s="38">
        <v>0.09</v>
      </c>
      <c r="K38" s="22"/>
      <c r="L38" s="22"/>
      <c r="M38" s="22"/>
      <c r="N38" s="22"/>
      <c r="O38" s="22"/>
      <c r="P38" s="22"/>
    </row>
    <row r="39" spans="1:16" ht="39" customHeight="1">
      <c r="A39" s="22"/>
      <c r="B39" s="35"/>
      <c r="C39" s="1175" t="s">
        <v>531</v>
      </c>
      <c r="D39" s="1176"/>
      <c r="E39" s="1177"/>
      <c r="F39" s="36">
        <v>0.01</v>
      </c>
      <c r="G39" s="37">
        <v>0.05</v>
      </c>
      <c r="H39" s="37">
        <v>0.01</v>
      </c>
      <c r="I39" s="37">
        <v>0.01</v>
      </c>
      <c r="J39" s="38">
        <v>7.0000000000000007E-2</v>
      </c>
      <c r="K39" s="22"/>
      <c r="L39" s="22"/>
      <c r="M39" s="22"/>
      <c r="N39" s="22"/>
      <c r="O39" s="22"/>
      <c r="P39" s="22"/>
    </row>
    <row r="40" spans="1:16" ht="39" customHeight="1">
      <c r="A40" s="22"/>
      <c r="B40" s="35"/>
      <c r="C40" s="1175" t="s">
        <v>532</v>
      </c>
      <c r="D40" s="1176"/>
      <c r="E40" s="1177"/>
      <c r="F40" s="36">
        <v>0.1</v>
      </c>
      <c r="G40" s="37">
        <v>0.12</v>
      </c>
      <c r="H40" s="37">
        <v>0.11</v>
      </c>
      <c r="I40" s="37">
        <v>0.12</v>
      </c>
      <c r="J40" s="38">
        <v>0.04</v>
      </c>
      <c r="K40" s="22"/>
      <c r="L40" s="22"/>
      <c r="M40" s="22"/>
      <c r="N40" s="22"/>
      <c r="O40" s="22"/>
      <c r="P40" s="22"/>
    </row>
    <row r="41" spans="1:16" ht="39" customHeight="1">
      <c r="A41" s="22"/>
      <c r="B41" s="35"/>
      <c r="C41" s="1175" t="s">
        <v>533</v>
      </c>
      <c r="D41" s="1176"/>
      <c r="E41" s="1177"/>
      <c r="F41" s="36">
        <v>0.03</v>
      </c>
      <c r="G41" s="37">
        <v>0.01</v>
      </c>
      <c r="H41" s="37">
        <v>0.02</v>
      </c>
      <c r="I41" s="37">
        <v>0.02</v>
      </c>
      <c r="J41" s="38">
        <v>0.01</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v>
      </c>
      <c r="G43" s="42">
        <v>0.01</v>
      </c>
      <c r="H43" s="42">
        <v>0.01</v>
      </c>
      <c r="I43" s="42">
        <v>0.02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2654</v>
      </c>
      <c r="L45" s="60">
        <v>2980</v>
      </c>
      <c r="M45" s="60">
        <v>2697</v>
      </c>
      <c r="N45" s="60">
        <v>2842</v>
      </c>
      <c r="O45" s="61">
        <v>2839</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v>30</v>
      </c>
      <c r="L47" s="64">
        <v>27</v>
      </c>
      <c r="M47" s="64">
        <v>23</v>
      </c>
      <c r="N47" s="64">
        <v>20</v>
      </c>
      <c r="O47" s="65">
        <v>23</v>
      </c>
      <c r="P47" s="48"/>
      <c r="Q47" s="48"/>
      <c r="R47" s="48"/>
      <c r="S47" s="48"/>
      <c r="T47" s="48"/>
      <c r="U47" s="48"/>
    </row>
    <row r="48" spans="1:21" ht="30.75" customHeight="1">
      <c r="A48" s="48"/>
      <c r="B48" s="1193"/>
      <c r="C48" s="1194"/>
      <c r="D48" s="62"/>
      <c r="E48" s="1185" t="s">
        <v>14</v>
      </c>
      <c r="F48" s="1185"/>
      <c r="G48" s="1185"/>
      <c r="H48" s="1185"/>
      <c r="I48" s="1185"/>
      <c r="J48" s="1186"/>
      <c r="K48" s="63">
        <v>1552</v>
      </c>
      <c r="L48" s="64">
        <v>1382</v>
      </c>
      <c r="M48" s="64">
        <v>1368</v>
      </c>
      <c r="N48" s="64">
        <v>1455</v>
      </c>
      <c r="O48" s="65">
        <v>1445</v>
      </c>
      <c r="P48" s="48"/>
      <c r="Q48" s="48"/>
      <c r="R48" s="48"/>
      <c r="S48" s="48"/>
      <c r="T48" s="48"/>
      <c r="U48" s="48"/>
    </row>
    <row r="49" spans="1:21" ht="30.75" customHeight="1">
      <c r="A49" s="48"/>
      <c r="B49" s="1193"/>
      <c r="C49" s="1194"/>
      <c r="D49" s="62"/>
      <c r="E49" s="1185" t="s">
        <v>15</v>
      </c>
      <c r="F49" s="1185"/>
      <c r="G49" s="1185"/>
      <c r="H49" s="1185"/>
      <c r="I49" s="1185"/>
      <c r="J49" s="1186"/>
      <c r="K49" s="63">
        <v>164</v>
      </c>
      <c r="L49" s="64">
        <v>135</v>
      </c>
      <c r="M49" s="64">
        <v>132</v>
      </c>
      <c r="N49" s="64">
        <v>127</v>
      </c>
      <c r="O49" s="65">
        <v>131</v>
      </c>
      <c r="P49" s="48"/>
      <c r="Q49" s="48"/>
      <c r="R49" s="48"/>
      <c r="S49" s="48"/>
      <c r="T49" s="48"/>
      <c r="U49" s="48"/>
    </row>
    <row r="50" spans="1:21" ht="30.75" customHeight="1">
      <c r="A50" s="48"/>
      <c r="B50" s="1193"/>
      <c r="C50" s="1194"/>
      <c r="D50" s="62"/>
      <c r="E50" s="1185" t="s">
        <v>16</v>
      </c>
      <c r="F50" s="1185"/>
      <c r="G50" s="1185"/>
      <c r="H50" s="1185"/>
      <c r="I50" s="1185"/>
      <c r="J50" s="1186"/>
      <c r="K50" s="63">
        <v>203</v>
      </c>
      <c r="L50" s="64">
        <v>190</v>
      </c>
      <c r="M50" s="64">
        <v>174</v>
      </c>
      <c r="N50" s="64">
        <v>161</v>
      </c>
      <c r="O50" s="65">
        <v>145</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2856</v>
      </c>
      <c r="L52" s="64">
        <v>2921</v>
      </c>
      <c r="M52" s="64">
        <v>3015</v>
      </c>
      <c r="N52" s="64">
        <v>3198</v>
      </c>
      <c r="O52" s="65">
        <v>3039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1747</v>
      </c>
      <c r="L53" s="69">
        <v>1793</v>
      </c>
      <c r="M53" s="69">
        <v>1379</v>
      </c>
      <c r="N53" s="69">
        <v>1407</v>
      </c>
      <c r="O53" s="70">
        <v>1544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27106</v>
      </c>
      <c r="J41" s="83">
        <v>27841</v>
      </c>
      <c r="K41" s="83">
        <v>29213</v>
      </c>
      <c r="L41" s="83">
        <v>29297</v>
      </c>
      <c r="M41" s="84">
        <v>29824</v>
      </c>
    </row>
    <row r="42" spans="2:13" ht="27.75" customHeight="1">
      <c r="B42" s="1201"/>
      <c r="C42" s="1202"/>
      <c r="D42" s="85"/>
      <c r="E42" s="1207" t="s">
        <v>25</v>
      </c>
      <c r="F42" s="1207"/>
      <c r="G42" s="1207"/>
      <c r="H42" s="1208"/>
      <c r="I42" s="86">
        <v>1334</v>
      </c>
      <c r="J42" s="87">
        <v>1151</v>
      </c>
      <c r="K42" s="87">
        <v>983</v>
      </c>
      <c r="L42" s="87">
        <v>826</v>
      </c>
      <c r="M42" s="88">
        <v>683</v>
      </c>
    </row>
    <row r="43" spans="2:13" ht="27.75" customHeight="1">
      <c r="B43" s="1201"/>
      <c r="C43" s="1202"/>
      <c r="D43" s="85"/>
      <c r="E43" s="1207" t="s">
        <v>26</v>
      </c>
      <c r="F43" s="1207"/>
      <c r="G43" s="1207"/>
      <c r="H43" s="1208"/>
      <c r="I43" s="86">
        <v>19093</v>
      </c>
      <c r="J43" s="87">
        <v>19267</v>
      </c>
      <c r="K43" s="87">
        <v>18451</v>
      </c>
      <c r="L43" s="87">
        <v>17625</v>
      </c>
      <c r="M43" s="88">
        <v>17237</v>
      </c>
    </row>
    <row r="44" spans="2:13" ht="27.75" customHeight="1">
      <c r="B44" s="1201"/>
      <c r="C44" s="1202"/>
      <c r="D44" s="85"/>
      <c r="E44" s="1207" t="s">
        <v>27</v>
      </c>
      <c r="F44" s="1207"/>
      <c r="G44" s="1207"/>
      <c r="H44" s="1208"/>
      <c r="I44" s="86">
        <v>824</v>
      </c>
      <c r="J44" s="87">
        <v>767</v>
      </c>
      <c r="K44" s="87">
        <v>619</v>
      </c>
      <c r="L44" s="87">
        <v>502</v>
      </c>
      <c r="M44" s="88">
        <v>377</v>
      </c>
    </row>
    <row r="45" spans="2:13" ht="27.75" customHeight="1">
      <c r="B45" s="1201"/>
      <c r="C45" s="1202"/>
      <c r="D45" s="85"/>
      <c r="E45" s="1207" t="s">
        <v>28</v>
      </c>
      <c r="F45" s="1207"/>
      <c r="G45" s="1207"/>
      <c r="H45" s="1208"/>
      <c r="I45" s="86">
        <v>6969</v>
      </c>
      <c r="J45" s="87">
        <v>6705</v>
      </c>
      <c r="K45" s="87">
        <v>6295</v>
      </c>
      <c r="L45" s="87">
        <v>5916</v>
      </c>
      <c r="M45" s="88">
        <v>5515</v>
      </c>
    </row>
    <row r="46" spans="2:13" ht="27.75" customHeight="1">
      <c r="B46" s="1201"/>
      <c r="C46" s="1202"/>
      <c r="D46" s="85"/>
      <c r="E46" s="1207" t="s">
        <v>29</v>
      </c>
      <c r="F46" s="1207"/>
      <c r="G46" s="1207"/>
      <c r="H46" s="1208"/>
      <c r="I46" s="86">
        <v>13</v>
      </c>
      <c r="J46" s="87">
        <v>11</v>
      </c>
      <c r="K46" s="87">
        <v>7</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8007</v>
      </c>
      <c r="J49" s="87">
        <v>9420</v>
      </c>
      <c r="K49" s="87">
        <v>10275</v>
      </c>
      <c r="L49" s="87">
        <v>10470</v>
      </c>
      <c r="M49" s="88">
        <v>9670</v>
      </c>
    </row>
    <row r="50" spans="2:13" ht="27.75" customHeight="1">
      <c r="B50" s="1201"/>
      <c r="C50" s="1202"/>
      <c r="D50" s="85"/>
      <c r="E50" s="1207" t="s">
        <v>34</v>
      </c>
      <c r="F50" s="1207"/>
      <c r="G50" s="1207"/>
      <c r="H50" s="1208"/>
      <c r="I50" s="86">
        <v>5306</v>
      </c>
      <c r="J50" s="87">
        <v>5470</v>
      </c>
      <c r="K50" s="87">
        <v>4869</v>
      </c>
      <c r="L50" s="87">
        <v>4856</v>
      </c>
      <c r="M50" s="88">
        <v>4990</v>
      </c>
    </row>
    <row r="51" spans="2:13" ht="27.75" customHeight="1">
      <c r="B51" s="1203"/>
      <c r="C51" s="1204"/>
      <c r="D51" s="85"/>
      <c r="E51" s="1207" t="s">
        <v>35</v>
      </c>
      <c r="F51" s="1207"/>
      <c r="G51" s="1207"/>
      <c r="H51" s="1208"/>
      <c r="I51" s="86">
        <v>29768</v>
      </c>
      <c r="J51" s="87">
        <v>30340</v>
      </c>
      <c r="K51" s="87">
        <v>31627</v>
      </c>
      <c r="L51" s="87">
        <v>31183</v>
      </c>
      <c r="M51" s="88">
        <v>31285</v>
      </c>
    </row>
    <row r="52" spans="2:13" ht="27.75" customHeight="1" thickBot="1">
      <c r="B52" s="1211" t="s">
        <v>36</v>
      </c>
      <c r="C52" s="1212"/>
      <c r="D52" s="90"/>
      <c r="E52" s="1213" t="s">
        <v>37</v>
      </c>
      <c r="F52" s="1213"/>
      <c r="G52" s="1213"/>
      <c r="H52" s="1214"/>
      <c r="I52" s="91">
        <v>12258</v>
      </c>
      <c r="J52" s="92">
        <v>10512</v>
      </c>
      <c r="K52" s="92">
        <v>8797</v>
      </c>
      <c r="L52" s="92">
        <v>7657</v>
      </c>
      <c r="M52" s="93">
        <v>7690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555</v>
      </c>
      <c r="H51" s="1240"/>
      <c r="I51" s="1245" t="s">
        <v>556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558</v>
      </c>
      <c r="H55" s="1220"/>
      <c r="I55" s="1225" t="s">
        <v>556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7" t="s">
        <v>562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555</v>
      </c>
      <c r="H73" s="1240"/>
      <c r="I73" s="1245" t="s">
        <v>556</v>
      </c>
      <c r="J73" s="1245"/>
      <c r="K73" s="1226">
        <v>76.5</v>
      </c>
      <c r="L73" s="1226">
        <v>68.099999999999994</v>
      </c>
      <c r="M73" s="1215">
        <v>58.1</v>
      </c>
      <c r="N73" s="1215">
        <v>50.4</v>
      </c>
      <c r="O73" s="1215">
        <v>49.2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561</v>
      </c>
      <c r="J75" s="1225"/>
      <c r="K75" s="1247">
        <v>11.6</v>
      </c>
      <c r="L75" s="1247">
        <v>11.4</v>
      </c>
      <c r="M75" s="1247">
        <v>10.5</v>
      </c>
      <c r="N75" s="1247">
        <v>10</v>
      </c>
      <c r="O75" s="1247">
        <v>9.4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558</v>
      </c>
      <c r="H77" s="1220"/>
      <c r="I77" s="1225" t="s">
        <v>556</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561</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55642</v>
      </c>
      <c r="E3" s="116"/>
      <c r="F3" s="117">
        <v>47569</v>
      </c>
      <c r="G3" s="118"/>
      <c r="H3" s="119"/>
    </row>
    <row r="4" spans="1:8">
      <c r="A4" s="120"/>
      <c r="B4" s="121"/>
      <c r="C4" s="122"/>
      <c r="D4" s="123">
        <v>14232</v>
      </c>
      <c r="E4" s="124"/>
      <c r="F4" s="125">
        <v>26255</v>
      </c>
      <c r="G4" s="126"/>
      <c r="H4" s="127"/>
    </row>
    <row r="5" spans="1:8">
      <c r="A5" s="108" t="s">
        <v>515</v>
      </c>
      <c r="B5" s="113"/>
      <c r="C5" s="114"/>
      <c r="D5" s="115">
        <v>58864</v>
      </c>
      <c r="E5" s="116"/>
      <c r="F5" s="117">
        <v>50880</v>
      </c>
      <c r="G5" s="118"/>
      <c r="H5" s="119"/>
    </row>
    <row r="6" spans="1:8">
      <c r="A6" s="120"/>
      <c r="B6" s="121"/>
      <c r="C6" s="122"/>
      <c r="D6" s="123">
        <v>14484</v>
      </c>
      <c r="E6" s="124"/>
      <c r="F6" s="125">
        <v>26879</v>
      </c>
      <c r="G6" s="126"/>
      <c r="H6" s="127"/>
    </row>
    <row r="7" spans="1:8">
      <c r="A7" s="108" t="s">
        <v>516</v>
      </c>
      <c r="B7" s="113"/>
      <c r="C7" s="114"/>
      <c r="D7" s="115">
        <v>48833</v>
      </c>
      <c r="E7" s="116"/>
      <c r="F7" s="117">
        <v>63956</v>
      </c>
      <c r="G7" s="118"/>
      <c r="H7" s="119"/>
    </row>
    <row r="8" spans="1:8">
      <c r="A8" s="120"/>
      <c r="B8" s="121"/>
      <c r="C8" s="122"/>
      <c r="D8" s="123">
        <v>26082</v>
      </c>
      <c r="E8" s="124"/>
      <c r="F8" s="125">
        <v>29239</v>
      </c>
      <c r="G8" s="126"/>
      <c r="H8" s="127"/>
    </row>
    <row r="9" spans="1:8">
      <c r="A9" s="108" t="s">
        <v>517</v>
      </c>
      <c r="B9" s="113"/>
      <c r="C9" s="114"/>
      <c r="D9" s="115">
        <v>55529</v>
      </c>
      <c r="E9" s="116"/>
      <c r="F9" s="117">
        <v>66255</v>
      </c>
      <c r="G9" s="118"/>
      <c r="H9" s="119"/>
    </row>
    <row r="10" spans="1:8">
      <c r="A10" s="120"/>
      <c r="B10" s="121"/>
      <c r="C10" s="122"/>
      <c r="D10" s="123">
        <v>26201</v>
      </c>
      <c r="E10" s="124"/>
      <c r="F10" s="125">
        <v>31822</v>
      </c>
      <c r="G10" s="126"/>
      <c r="H10" s="127"/>
    </row>
    <row r="11" spans="1:8">
      <c r="A11" s="108" t="s">
        <v>518</v>
      </c>
      <c r="B11" s="113"/>
      <c r="C11" s="114"/>
      <c r="D11" s="115">
        <v>71851</v>
      </c>
      <c r="E11" s="116"/>
      <c r="F11" s="117">
        <v>92247</v>
      </c>
      <c r="G11" s="118"/>
      <c r="H11" s="119"/>
    </row>
    <row r="12" spans="1:8">
      <c r="A12" s="120"/>
      <c r="B12" s="121"/>
      <c r="C12" s="128"/>
      <c r="D12" s="123">
        <v>27070</v>
      </c>
      <c r="E12" s="124"/>
      <c r="F12" s="125">
        <v>37204</v>
      </c>
      <c r="G12" s="126"/>
      <c r="H12" s="127"/>
    </row>
    <row r="13" spans="1:8">
      <c r="A13" s="108"/>
      <c r="B13" s="113"/>
      <c r="C13" s="129"/>
      <c r="D13" s="130">
        <v>58144</v>
      </c>
      <c r="E13" s="131"/>
      <c r="F13" s="132">
        <v>64181</v>
      </c>
      <c r="G13" s="133"/>
      <c r="H13" s="119"/>
    </row>
    <row r="14" spans="1:8">
      <c r="A14" s="120"/>
      <c r="B14" s="121"/>
      <c r="C14" s="122"/>
      <c r="D14" s="123">
        <v>21614</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10.76</v>
      </c>
      <c r="C19" s="134">
        <f>ROUND(VALUE(SUBSTITUTE(実質収支比率等に係る経年分析!G$48,"▲","-")),2)</f>
        <v>6.85</v>
      </c>
      <c r="D19" s="134">
        <f>ROUND(VALUE(SUBSTITUTE(実質収支比率等に係る経年分析!H$48,"▲","-")),2)</f>
        <v>5.9</v>
      </c>
      <c r="E19" s="134">
        <f>ROUND(VALUE(SUBSTITUTE(実質収支比率等に係る経年分析!I$48,"▲","-")),2)</f>
        <v>4.8099999999999996</v>
      </c>
      <c r="F19" s="134">
        <f>ROUND(VALUE(SUBSTITUTE(実質収支比率等に係る経年分析!J$48,"▲","-")),2)</f>
        <v>5.37</v>
      </c>
    </row>
    <row r="20" spans="1:11">
      <c r="A20" s="134" t="s">
        <v>42</v>
      </c>
      <c r="B20" s="134">
        <f>ROUND(VALUE(SUBSTITUTE(実質収支比率等に係る経年分析!F$47,"▲","-")),2)</f>
        <v>10.6</v>
      </c>
      <c r="C20" s="134">
        <f>ROUND(VALUE(SUBSTITUTE(実質収支比率等に係る経年分析!G$47,"▲","-")),2)</f>
        <v>13.03</v>
      </c>
      <c r="D20" s="134">
        <f>ROUND(VALUE(SUBSTITUTE(実質収支比率等に係る経年分析!H$47,"▲","-")),2)</f>
        <v>15.21</v>
      </c>
      <c r="E20" s="134">
        <f>ROUND(VALUE(SUBSTITUTE(実質収支比率等に係る経年分析!I$47,"▲","-")),2)</f>
        <v>16.809999999999999</v>
      </c>
      <c r="F20" s="134">
        <f>ROUND(VALUE(SUBSTITUTE(実質収支比率等に係る経年分析!J$47,"▲","-")),2)</f>
        <v>16.63</v>
      </c>
    </row>
    <row r="21" spans="1:11">
      <c r="A21" s="134" t="s">
        <v>43</v>
      </c>
      <c r="B21" s="134">
        <f>IF(ISNUMBER(VALUE(SUBSTITUTE(実質収支比率等に係る経年分析!F$49,"▲","-"))),ROUND(VALUE(SUBSTITUTE(実質収支比率等に係る経年分析!F$49,"▲","-")),2),NA())</f>
        <v>8.33</v>
      </c>
      <c r="C21" s="134">
        <f>IF(ISNUMBER(VALUE(SUBSTITUTE(実質収支比率等に係る経年分析!G$49,"▲","-"))),ROUND(VALUE(SUBSTITUTE(実質収支比率等に係る経年分析!G$49,"▲","-")),2),NA())</f>
        <v>0.43</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0.78</v>
      </c>
      <c r="F21" s="134">
        <f>IF(ISNUMBER(VALUE(SUBSTITUTE(実質収支比率等に係る経年分析!J$49,"▲","-"))),ROUND(VALUE(SUBSTITUTE(実質収支比率等に係る経年分析!J$49,"▲","-")),2),NA())</f>
        <v>0.76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霊園事業特別会計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2856</v>
      </c>
      <c r="E42" s="136"/>
      <c r="F42" s="136"/>
      <c r="G42" s="136">
        <f>'実質公債費比率（分子）の構造'!L$52</f>
        <v>2921</v>
      </c>
      <c r="H42" s="136"/>
      <c r="I42" s="136"/>
      <c r="J42" s="136">
        <f>'実質公債費比率（分子）の構造'!M$52</f>
        <v>3015</v>
      </c>
      <c r="K42" s="136"/>
      <c r="L42" s="136"/>
      <c r="M42" s="136">
        <f>'実質公債費比率（分子）の構造'!N$52</f>
        <v>3198</v>
      </c>
      <c r="N42" s="136"/>
      <c r="O42" s="136"/>
      <c r="P42" s="136">
        <f>'実質公債費比率（分子）の構造'!O$52</f>
        <v>3039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203</v>
      </c>
      <c r="C44" s="136"/>
      <c r="D44" s="136"/>
      <c r="E44" s="136">
        <f>'実質公債費比率（分子）の構造'!L$50</f>
        <v>190</v>
      </c>
      <c r="F44" s="136"/>
      <c r="G44" s="136"/>
      <c r="H44" s="136">
        <f>'実質公債費比率（分子）の構造'!M$50</f>
        <v>174</v>
      </c>
      <c r="I44" s="136"/>
      <c r="J44" s="136"/>
      <c r="K44" s="136">
        <f>'実質公債費比率（分子）の構造'!N$50</f>
        <v>161</v>
      </c>
      <c r="L44" s="136"/>
      <c r="M44" s="136"/>
      <c r="N44" s="136">
        <f>'実質公債費比率（分子）の構造'!O$50</f>
        <v>145</v>
      </c>
      <c r="O44" s="136"/>
      <c r="P44" s="136"/>
    </row>
    <row r="45" spans="1:16">
      <c r="A45" s="136" t="s">
        <v>53</v>
      </c>
      <c r="B45" s="136">
        <f>'実質公債費比率（分子）の構造'!K$49</f>
        <v>164</v>
      </c>
      <c r="C45" s="136"/>
      <c r="D45" s="136"/>
      <c r="E45" s="136">
        <f>'実質公債費比率（分子）の構造'!L$49</f>
        <v>135</v>
      </c>
      <c r="F45" s="136"/>
      <c r="G45" s="136"/>
      <c r="H45" s="136">
        <f>'実質公債費比率（分子）の構造'!M$49</f>
        <v>132</v>
      </c>
      <c r="I45" s="136"/>
      <c r="J45" s="136"/>
      <c r="K45" s="136">
        <f>'実質公債費比率（分子）の構造'!N$49</f>
        <v>127</v>
      </c>
      <c r="L45" s="136"/>
      <c r="M45" s="136"/>
      <c r="N45" s="136">
        <f>'実質公債費比率（分子）の構造'!O$49</f>
        <v>131</v>
      </c>
      <c r="O45" s="136"/>
      <c r="P45" s="136"/>
    </row>
    <row r="46" spans="1:16">
      <c r="A46" s="136" t="s">
        <v>54</v>
      </c>
      <c r="B46" s="136">
        <f>'実質公債費比率（分子）の構造'!K$48</f>
        <v>1552</v>
      </c>
      <c r="C46" s="136"/>
      <c r="D46" s="136"/>
      <c r="E46" s="136">
        <f>'実質公債費比率（分子）の構造'!L$48</f>
        <v>1382</v>
      </c>
      <c r="F46" s="136"/>
      <c r="G46" s="136"/>
      <c r="H46" s="136">
        <f>'実質公債費比率（分子）の構造'!M$48</f>
        <v>1368</v>
      </c>
      <c r="I46" s="136"/>
      <c r="J46" s="136"/>
      <c r="K46" s="136">
        <f>'実質公債費比率（分子）の構造'!N$48</f>
        <v>1455</v>
      </c>
      <c r="L46" s="136"/>
      <c r="M46" s="136"/>
      <c r="N46" s="136">
        <f>'実質公債費比率（分子）の構造'!O$48</f>
        <v>1445</v>
      </c>
      <c r="O46" s="136"/>
      <c r="P46" s="136"/>
    </row>
    <row r="47" spans="1:16">
      <c r="A47" s="136" t="s">
        <v>55</v>
      </c>
      <c r="B47" s="136">
        <f>'実質公債費比率（分子）の構造'!K$47</f>
        <v>30</v>
      </c>
      <c r="C47" s="136"/>
      <c r="D47" s="136"/>
      <c r="E47" s="136">
        <f>'実質公債費比率（分子）の構造'!L$47</f>
        <v>27</v>
      </c>
      <c r="F47" s="136"/>
      <c r="G47" s="136"/>
      <c r="H47" s="136">
        <f>'実質公債費比率（分子）の構造'!M$47</f>
        <v>23</v>
      </c>
      <c r="I47" s="136"/>
      <c r="J47" s="136"/>
      <c r="K47" s="136">
        <f>'実質公債費比率（分子）の構造'!N$47</f>
        <v>20</v>
      </c>
      <c r="L47" s="136"/>
      <c r="M47" s="136"/>
      <c r="N47" s="136">
        <f>'実質公債費比率（分子）の構造'!O$47</f>
        <v>23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2654</v>
      </c>
      <c r="C49" s="136"/>
      <c r="D49" s="136"/>
      <c r="E49" s="136">
        <f>'実質公債費比率（分子）の構造'!L$45</f>
        <v>2980</v>
      </c>
      <c r="F49" s="136"/>
      <c r="G49" s="136"/>
      <c r="H49" s="136">
        <f>'実質公債費比率（分子）の構造'!M$45</f>
        <v>2697</v>
      </c>
      <c r="I49" s="136"/>
      <c r="J49" s="136"/>
      <c r="K49" s="136">
        <f>'実質公債費比率（分子）の構造'!N$45</f>
        <v>2842</v>
      </c>
      <c r="L49" s="136"/>
      <c r="M49" s="136"/>
      <c r="N49" s="136">
        <f>'実質公債費比率（分子）の構造'!O$45</f>
        <v>2839</v>
      </c>
      <c r="O49" s="136"/>
      <c r="P49" s="136"/>
    </row>
    <row r="50" spans="1:16">
      <c r="A50" s="136" t="s">
        <v>58</v>
      </c>
      <c r="B50" s="136" t="e">
        <f>NA()</f>
        <v>#N/A</v>
      </c>
      <c r="C50" s="136">
        <f>IF(ISNUMBER('実質公債費比率（分子）の構造'!K$53),'実質公債費比率（分子）の構造'!K$53,NA())</f>
        <v>1747</v>
      </c>
      <c r="D50" s="136" t="e">
        <f>NA()</f>
        <v>#N/A</v>
      </c>
      <c r="E50" s="136" t="e">
        <f>NA()</f>
        <v>#N/A</v>
      </c>
      <c r="F50" s="136">
        <f>IF(ISNUMBER('実質公債費比率（分子）の構造'!L$53),'実質公債費比率（分子）の構造'!L$53,NA())</f>
        <v>1793</v>
      </c>
      <c r="G50" s="136" t="e">
        <f>NA()</f>
        <v>#N/A</v>
      </c>
      <c r="H50" s="136" t="e">
        <f>NA()</f>
        <v>#N/A</v>
      </c>
      <c r="I50" s="136">
        <f>IF(ISNUMBER('実質公債費比率（分子）の構造'!M$53),'実質公債費比率（分子）の構造'!M$53,NA())</f>
        <v>1379</v>
      </c>
      <c r="J50" s="136" t="e">
        <f>NA()</f>
        <v>#N/A</v>
      </c>
      <c r="K50" s="136" t="e">
        <f>NA()</f>
        <v>#N/A</v>
      </c>
      <c r="L50" s="136">
        <f>IF(ISNUMBER('実質公債費比率（分子）の構造'!N$53),'実質公債費比率（分子）の構造'!N$53,NA())</f>
        <v>1407</v>
      </c>
      <c r="M50" s="136" t="e">
        <f>NA()</f>
        <v>#N/A</v>
      </c>
      <c r="N50" s="136" t="e">
        <f>NA()</f>
        <v>#N/A</v>
      </c>
      <c r="O50" s="136">
        <f>IF(ISNUMBER('実質公債費比率（分子）の構造'!O$53),'実質公債費比率（分子）の構造'!O$53,NA())</f>
        <v>1544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29768</v>
      </c>
      <c r="E56" s="135"/>
      <c r="F56" s="135"/>
      <c r="G56" s="135">
        <f>'将来負担比率（分子）の構造'!J$51</f>
        <v>30340</v>
      </c>
      <c r="H56" s="135"/>
      <c r="I56" s="135"/>
      <c r="J56" s="135">
        <f>'将来負担比率（分子）の構造'!K$51</f>
        <v>31627</v>
      </c>
      <c r="K56" s="135"/>
      <c r="L56" s="135"/>
      <c r="M56" s="135">
        <f>'将来負担比率（分子）の構造'!L$51</f>
        <v>31183</v>
      </c>
      <c r="N56" s="135"/>
      <c r="O56" s="135"/>
      <c r="P56" s="135">
        <f>'将来負担比率（分子）の構造'!M$51</f>
        <v>31285</v>
      </c>
    </row>
    <row r="57" spans="1:16">
      <c r="A57" s="135" t="s">
        <v>34</v>
      </c>
      <c r="B57" s="135"/>
      <c r="C57" s="135"/>
      <c r="D57" s="135">
        <f>'将来負担比率（分子）の構造'!I$50</f>
        <v>5306</v>
      </c>
      <c r="E57" s="135"/>
      <c r="F57" s="135"/>
      <c r="G57" s="135">
        <f>'将来負担比率（分子）の構造'!J$50</f>
        <v>5470</v>
      </c>
      <c r="H57" s="135"/>
      <c r="I57" s="135"/>
      <c r="J57" s="135">
        <f>'将来負担比率（分子）の構造'!K$50</f>
        <v>4869</v>
      </c>
      <c r="K57" s="135"/>
      <c r="L57" s="135"/>
      <c r="M57" s="135">
        <f>'将来負担比率（分子）の構造'!L$50</f>
        <v>4856</v>
      </c>
      <c r="N57" s="135"/>
      <c r="O57" s="135"/>
      <c r="P57" s="135">
        <f>'将来負担比率（分子）の構造'!M$50</f>
        <v>4990</v>
      </c>
    </row>
    <row r="58" spans="1:16">
      <c r="A58" s="135" t="s">
        <v>33</v>
      </c>
      <c r="B58" s="135"/>
      <c r="C58" s="135"/>
      <c r="D58" s="135">
        <f>'将来負担比率（分子）の構造'!I$49</f>
        <v>8007</v>
      </c>
      <c r="E58" s="135"/>
      <c r="F58" s="135"/>
      <c r="G58" s="135">
        <f>'将来負担比率（分子）の構造'!J$49</f>
        <v>9420</v>
      </c>
      <c r="H58" s="135"/>
      <c r="I58" s="135"/>
      <c r="J58" s="135">
        <f>'将来負担比率（分子）の構造'!K$49</f>
        <v>10275</v>
      </c>
      <c r="K58" s="135"/>
      <c r="L58" s="135"/>
      <c r="M58" s="135">
        <f>'将来負担比率（分子）の構造'!L$49</f>
        <v>10470</v>
      </c>
      <c r="N58" s="135"/>
      <c r="O58" s="135"/>
      <c r="P58" s="135">
        <f>'将来負担比率（分子）の構造'!M$49</f>
        <v>9670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v>
      </c>
      <c r="C61" s="135"/>
      <c r="D61" s="135"/>
      <c r="E61" s="135">
        <f>'将来負担比率（分子）の構造'!J$46</f>
        <v>11</v>
      </c>
      <c r="F61" s="135"/>
      <c r="G61" s="135"/>
      <c r="H61" s="135">
        <f>'将来負担比率（分子）の構造'!K$46</f>
        <v>7</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6969</v>
      </c>
      <c r="C62" s="135"/>
      <c r="D62" s="135"/>
      <c r="E62" s="135">
        <f>'将来負担比率（分子）の構造'!J$45</f>
        <v>6705</v>
      </c>
      <c r="F62" s="135"/>
      <c r="G62" s="135"/>
      <c r="H62" s="135">
        <f>'将来負担比率（分子）の構造'!K$45</f>
        <v>6295</v>
      </c>
      <c r="I62" s="135"/>
      <c r="J62" s="135"/>
      <c r="K62" s="135">
        <f>'将来負担比率（分子）の構造'!L$45</f>
        <v>5916</v>
      </c>
      <c r="L62" s="135"/>
      <c r="M62" s="135"/>
      <c r="N62" s="135">
        <f>'将来負担比率（分子）の構造'!M$45</f>
        <v>5515</v>
      </c>
      <c r="O62" s="135"/>
      <c r="P62" s="135"/>
    </row>
    <row r="63" spans="1:16">
      <c r="A63" s="135" t="s">
        <v>27</v>
      </c>
      <c r="B63" s="135">
        <f>'将来負担比率（分子）の構造'!I$44</f>
        <v>824</v>
      </c>
      <c r="C63" s="135"/>
      <c r="D63" s="135"/>
      <c r="E63" s="135">
        <f>'将来負担比率（分子）の構造'!J$44</f>
        <v>767</v>
      </c>
      <c r="F63" s="135"/>
      <c r="G63" s="135"/>
      <c r="H63" s="135">
        <f>'将来負担比率（分子）の構造'!K$44</f>
        <v>619</v>
      </c>
      <c r="I63" s="135"/>
      <c r="J63" s="135"/>
      <c r="K63" s="135">
        <f>'将来負担比率（分子）の構造'!L$44</f>
        <v>502</v>
      </c>
      <c r="L63" s="135"/>
      <c r="M63" s="135"/>
      <c r="N63" s="135">
        <f>'将来負担比率（分子）の構造'!M$44</f>
        <v>377</v>
      </c>
      <c r="O63" s="135"/>
      <c r="P63" s="135"/>
    </row>
    <row r="64" spans="1:16">
      <c r="A64" s="135" t="s">
        <v>26</v>
      </c>
      <c r="B64" s="135">
        <f>'将来負担比率（分子）の構造'!I$43</f>
        <v>19093</v>
      </c>
      <c r="C64" s="135"/>
      <c r="D64" s="135"/>
      <c r="E64" s="135">
        <f>'将来負担比率（分子）の構造'!J$43</f>
        <v>19267</v>
      </c>
      <c r="F64" s="135"/>
      <c r="G64" s="135"/>
      <c r="H64" s="135">
        <f>'将来負担比率（分子）の構造'!K$43</f>
        <v>18451</v>
      </c>
      <c r="I64" s="135"/>
      <c r="J64" s="135"/>
      <c r="K64" s="135">
        <f>'将来負担比率（分子）の構造'!L$43</f>
        <v>17625</v>
      </c>
      <c r="L64" s="135"/>
      <c r="M64" s="135"/>
      <c r="N64" s="135">
        <f>'将来負担比率（分子）の構造'!M$43</f>
        <v>17237</v>
      </c>
      <c r="O64" s="135"/>
      <c r="P64" s="135"/>
    </row>
    <row r="65" spans="1:16">
      <c r="A65" s="135" t="s">
        <v>25</v>
      </c>
      <c r="B65" s="135">
        <f>'将来負担比率（分子）の構造'!I$42</f>
        <v>1334</v>
      </c>
      <c r="C65" s="135"/>
      <c r="D65" s="135"/>
      <c r="E65" s="135">
        <f>'将来負担比率（分子）の構造'!J$42</f>
        <v>1151</v>
      </c>
      <c r="F65" s="135"/>
      <c r="G65" s="135"/>
      <c r="H65" s="135">
        <f>'将来負担比率（分子）の構造'!K$42</f>
        <v>983</v>
      </c>
      <c r="I65" s="135"/>
      <c r="J65" s="135"/>
      <c r="K65" s="135">
        <f>'将来負担比率（分子）の構造'!L$42</f>
        <v>826</v>
      </c>
      <c r="L65" s="135"/>
      <c r="M65" s="135"/>
      <c r="N65" s="135">
        <f>'将来負担比率（分子）の構造'!M$42</f>
        <v>683</v>
      </c>
      <c r="O65" s="135"/>
      <c r="P65" s="135"/>
    </row>
    <row r="66" spans="1:16">
      <c r="A66" s="135" t="s">
        <v>24</v>
      </c>
      <c r="B66" s="135">
        <f>'将来負担比率（分子）の構造'!I$41</f>
        <v>27106</v>
      </c>
      <c r="C66" s="135"/>
      <c r="D66" s="135"/>
      <c r="E66" s="135">
        <f>'将来負担比率（分子）の構造'!J$41</f>
        <v>27841</v>
      </c>
      <c r="F66" s="135"/>
      <c r="G66" s="135"/>
      <c r="H66" s="135">
        <f>'将来負担比率（分子）の構造'!K$41</f>
        <v>29213</v>
      </c>
      <c r="I66" s="135"/>
      <c r="J66" s="135"/>
      <c r="K66" s="135">
        <f>'将来負担比率（分子）の構造'!L$41</f>
        <v>29297</v>
      </c>
      <c r="L66" s="135"/>
      <c r="M66" s="135"/>
      <c r="N66" s="135">
        <f>'将来負担比率（分子）の構造'!M$41</f>
        <v>29824</v>
      </c>
      <c r="O66" s="135"/>
      <c r="P66" s="135"/>
    </row>
    <row r="67" spans="1:16">
      <c r="A67" s="135" t="s">
        <v>62</v>
      </c>
      <c r="B67" s="135" t="e">
        <f>NA()</f>
        <v>#N/A</v>
      </c>
      <c r="C67" s="135">
        <f>IF(ISNUMBER('将来負担比率（分子）の構造'!I$52), IF('将来負担比率（分子）の構造'!I$52 &lt; 0, 0, '将来負担比率（分子）の構造'!I$52), NA())</f>
        <v>12258</v>
      </c>
      <c r="D67" s="135" t="e">
        <f>NA()</f>
        <v>#N/A</v>
      </c>
      <c r="E67" s="135" t="e">
        <f>NA()</f>
        <v>#N/A</v>
      </c>
      <c r="F67" s="135">
        <f>IF(ISNUMBER('将来負担比率（分子）の構造'!J$52), IF('将来負担比率（分子）の構造'!J$52 &lt; 0, 0, '将来負担比率（分子）の構造'!J$52), NA())</f>
        <v>10512</v>
      </c>
      <c r="G67" s="135" t="e">
        <f>NA()</f>
        <v>#N/A</v>
      </c>
      <c r="H67" s="135" t="e">
        <f>NA()</f>
        <v>#N/A</v>
      </c>
      <c r="I67" s="135">
        <f>IF(ISNUMBER('将来負担比率（分子）の構造'!K$52), IF('将来負担比率（分子）の構造'!K$52 &lt; 0, 0, '将来負担比率（分子）の構造'!K$52), NA())</f>
        <v>8797</v>
      </c>
      <c r="J67" s="135" t="e">
        <f>NA()</f>
        <v>#N/A</v>
      </c>
      <c r="K67" s="135" t="e">
        <f>NA()</f>
        <v>#N/A</v>
      </c>
      <c r="L67" s="135">
        <f>IF(ISNUMBER('将来負担比率（分子）の構造'!L$52), IF('将来負担比率（分子）の構造'!L$52 &lt; 0, 0, '将来負担比率（分子）の構造'!L$52), NA())</f>
        <v>7657</v>
      </c>
      <c r="M67" s="135" t="e">
        <f>NA()</f>
        <v>#N/A</v>
      </c>
      <c r="N67" s="135" t="e">
        <f>NA()</f>
        <v>#N/A</v>
      </c>
      <c r="O67" s="135">
        <f>IF(ISNUMBER('将来負担比率（分子）の構造'!M$52), IF('将来負担比率（分子）の構造'!M$52 &lt; 0, 0, '将来負担比率（分子）の構造'!M$52), NA())</f>
        <v>7690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9579031</v>
      </c>
      <c r="S5" s="613"/>
      <c r="T5" s="613"/>
      <c r="U5" s="613"/>
      <c r="V5" s="613"/>
      <c r="W5" s="613"/>
      <c r="X5" s="613"/>
      <c r="Y5" s="614"/>
      <c r="Z5" s="615">
        <v>29.1</v>
      </c>
      <c r="AA5" s="615"/>
      <c r="AB5" s="615"/>
      <c r="AC5" s="615"/>
      <c r="AD5" s="616">
        <v>9127139</v>
      </c>
      <c r="AE5" s="616"/>
      <c r="AF5" s="616"/>
      <c r="AG5" s="616"/>
      <c r="AH5" s="616"/>
      <c r="AI5" s="616"/>
      <c r="AJ5" s="616"/>
      <c r="AK5" s="616"/>
      <c r="AL5" s="617">
        <v>52.7</v>
      </c>
      <c r="AM5" s="618"/>
      <c r="AN5" s="618"/>
      <c r="AO5" s="619"/>
      <c r="AP5" s="609" t="s">
        <v>206</v>
      </c>
      <c r="AQ5" s="610"/>
      <c r="AR5" s="610"/>
      <c r="AS5" s="610"/>
      <c r="AT5" s="610"/>
      <c r="AU5" s="610"/>
      <c r="AV5" s="610"/>
      <c r="AW5" s="610"/>
      <c r="AX5" s="610"/>
      <c r="AY5" s="610"/>
      <c r="AZ5" s="610"/>
      <c r="BA5" s="610"/>
      <c r="BB5" s="610"/>
      <c r="BC5" s="610"/>
      <c r="BD5" s="610"/>
      <c r="BE5" s="610"/>
      <c r="BF5" s="611"/>
      <c r="BG5" s="623">
        <v>9099290</v>
      </c>
      <c r="BH5" s="624"/>
      <c r="BI5" s="624"/>
      <c r="BJ5" s="624"/>
      <c r="BK5" s="624"/>
      <c r="BL5" s="624"/>
      <c r="BM5" s="624"/>
      <c r="BN5" s="625"/>
      <c r="BO5" s="626">
        <v>95</v>
      </c>
      <c r="BP5" s="626"/>
      <c r="BQ5" s="626"/>
      <c r="BR5" s="626"/>
      <c r="BS5" s="627">
        <v>115389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417625</v>
      </c>
      <c r="S6" s="624"/>
      <c r="T6" s="624"/>
      <c r="U6" s="624"/>
      <c r="V6" s="624"/>
      <c r="W6" s="624"/>
      <c r="X6" s="624"/>
      <c r="Y6" s="625"/>
      <c r="Z6" s="626">
        <v>1.3</v>
      </c>
      <c r="AA6" s="626"/>
      <c r="AB6" s="626"/>
      <c r="AC6" s="626"/>
      <c r="AD6" s="627">
        <v>417625</v>
      </c>
      <c r="AE6" s="627"/>
      <c r="AF6" s="627"/>
      <c r="AG6" s="627"/>
      <c r="AH6" s="627"/>
      <c r="AI6" s="627"/>
      <c r="AJ6" s="627"/>
      <c r="AK6" s="627"/>
      <c r="AL6" s="628">
        <v>2.4</v>
      </c>
      <c r="AM6" s="629"/>
      <c r="AN6" s="629"/>
      <c r="AO6" s="630"/>
      <c r="AP6" s="620" t="s">
        <v>211</v>
      </c>
      <c r="AQ6" s="621"/>
      <c r="AR6" s="621"/>
      <c r="AS6" s="621"/>
      <c r="AT6" s="621"/>
      <c r="AU6" s="621"/>
      <c r="AV6" s="621"/>
      <c r="AW6" s="621"/>
      <c r="AX6" s="621"/>
      <c r="AY6" s="621"/>
      <c r="AZ6" s="621"/>
      <c r="BA6" s="621"/>
      <c r="BB6" s="621"/>
      <c r="BC6" s="621"/>
      <c r="BD6" s="621"/>
      <c r="BE6" s="621"/>
      <c r="BF6" s="622"/>
      <c r="BG6" s="623">
        <v>9099290</v>
      </c>
      <c r="BH6" s="624"/>
      <c r="BI6" s="624"/>
      <c r="BJ6" s="624"/>
      <c r="BK6" s="624"/>
      <c r="BL6" s="624"/>
      <c r="BM6" s="624"/>
      <c r="BN6" s="625"/>
      <c r="BO6" s="626">
        <v>95</v>
      </c>
      <c r="BP6" s="626"/>
      <c r="BQ6" s="626"/>
      <c r="BR6" s="626"/>
      <c r="BS6" s="627">
        <v>115389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266250</v>
      </c>
      <c r="CS6" s="624"/>
      <c r="CT6" s="624"/>
      <c r="CU6" s="624"/>
      <c r="CV6" s="624"/>
      <c r="CW6" s="624"/>
      <c r="CX6" s="624"/>
      <c r="CY6" s="625"/>
      <c r="CZ6" s="626">
        <v>0.8</v>
      </c>
      <c r="DA6" s="626"/>
      <c r="DB6" s="626"/>
      <c r="DC6" s="626"/>
      <c r="DD6" s="632" t="s">
        <v>213</v>
      </c>
      <c r="DE6" s="624"/>
      <c r="DF6" s="624"/>
      <c r="DG6" s="624"/>
      <c r="DH6" s="624"/>
      <c r="DI6" s="624"/>
      <c r="DJ6" s="624"/>
      <c r="DK6" s="624"/>
      <c r="DL6" s="624"/>
      <c r="DM6" s="624"/>
      <c r="DN6" s="624"/>
      <c r="DO6" s="624"/>
      <c r="DP6" s="625"/>
      <c r="DQ6" s="632">
        <v>266249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12682</v>
      </c>
      <c r="S7" s="624"/>
      <c r="T7" s="624"/>
      <c r="U7" s="624"/>
      <c r="V7" s="624"/>
      <c r="W7" s="624"/>
      <c r="X7" s="624"/>
      <c r="Y7" s="625"/>
      <c r="Z7" s="626">
        <v>0</v>
      </c>
      <c r="AA7" s="626"/>
      <c r="AB7" s="626"/>
      <c r="AC7" s="626"/>
      <c r="AD7" s="627">
        <v>12682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4094711</v>
      </c>
      <c r="BH7" s="624"/>
      <c r="BI7" s="624"/>
      <c r="BJ7" s="624"/>
      <c r="BK7" s="624"/>
      <c r="BL7" s="624"/>
      <c r="BM7" s="624"/>
      <c r="BN7" s="625"/>
      <c r="BO7" s="626">
        <v>42.7</v>
      </c>
      <c r="BP7" s="626"/>
      <c r="BQ7" s="626"/>
      <c r="BR7" s="626"/>
      <c r="BS7" s="627">
        <v>115389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3686872</v>
      </c>
      <c r="CS7" s="624"/>
      <c r="CT7" s="624"/>
      <c r="CU7" s="624"/>
      <c r="CV7" s="624"/>
      <c r="CW7" s="624"/>
      <c r="CX7" s="624"/>
      <c r="CY7" s="625"/>
      <c r="CZ7" s="626">
        <v>11.7</v>
      </c>
      <c r="DA7" s="626"/>
      <c r="DB7" s="626"/>
      <c r="DC7" s="626"/>
      <c r="DD7" s="632">
        <v>118389</v>
      </c>
      <c r="DE7" s="624"/>
      <c r="DF7" s="624"/>
      <c r="DG7" s="624"/>
      <c r="DH7" s="624"/>
      <c r="DI7" s="624"/>
      <c r="DJ7" s="624"/>
      <c r="DK7" s="624"/>
      <c r="DL7" s="624"/>
      <c r="DM7" s="624"/>
      <c r="DN7" s="624"/>
      <c r="DO7" s="624"/>
      <c r="DP7" s="625"/>
      <c r="DQ7" s="632">
        <v>3347624</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47801</v>
      </c>
      <c r="S8" s="624"/>
      <c r="T8" s="624"/>
      <c r="U8" s="624"/>
      <c r="V8" s="624"/>
      <c r="W8" s="624"/>
      <c r="X8" s="624"/>
      <c r="Y8" s="625"/>
      <c r="Z8" s="626">
        <v>0.1</v>
      </c>
      <c r="AA8" s="626"/>
      <c r="AB8" s="626"/>
      <c r="AC8" s="626"/>
      <c r="AD8" s="627">
        <v>47801</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130541</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10489084</v>
      </c>
      <c r="CS8" s="624"/>
      <c r="CT8" s="624"/>
      <c r="CU8" s="624"/>
      <c r="CV8" s="624"/>
      <c r="CW8" s="624"/>
      <c r="CX8" s="624"/>
      <c r="CY8" s="625"/>
      <c r="CZ8" s="626">
        <v>33.299999999999997</v>
      </c>
      <c r="DA8" s="626"/>
      <c r="DB8" s="626"/>
      <c r="DC8" s="626"/>
      <c r="DD8" s="632">
        <v>7024</v>
      </c>
      <c r="DE8" s="624"/>
      <c r="DF8" s="624"/>
      <c r="DG8" s="624"/>
      <c r="DH8" s="624"/>
      <c r="DI8" s="624"/>
      <c r="DJ8" s="624"/>
      <c r="DK8" s="624"/>
      <c r="DL8" s="624"/>
      <c r="DM8" s="624"/>
      <c r="DN8" s="624"/>
      <c r="DO8" s="624"/>
      <c r="DP8" s="625"/>
      <c r="DQ8" s="632">
        <v>5067030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46530</v>
      </c>
      <c r="S9" s="624"/>
      <c r="T9" s="624"/>
      <c r="U9" s="624"/>
      <c r="V9" s="624"/>
      <c r="W9" s="624"/>
      <c r="X9" s="624"/>
      <c r="Y9" s="625"/>
      <c r="Z9" s="626">
        <v>0.1</v>
      </c>
      <c r="AA9" s="626"/>
      <c r="AB9" s="626"/>
      <c r="AC9" s="626"/>
      <c r="AD9" s="627">
        <v>46530</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3256376</v>
      </c>
      <c r="BH9" s="624"/>
      <c r="BI9" s="624"/>
      <c r="BJ9" s="624"/>
      <c r="BK9" s="624"/>
      <c r="BL9" s="624"/>
      <c r="BM9" s="624"/>
      <c r="BN9" s="625"/>
      <c r="BO9" s="626">
        <v>34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2245464</v>
      </c>
      <c r="CS9" s="624"/>
      <c r="CT9" s="624"/>
      <c r="CU9" s="624"/>
      <c r="CV9" s="624"/>
      <c r="CW9" s="624"/>
      <c r="CX9" s="624"/>
      <c r="CY9" s="625"/>
      <c r="CZ9" s="626">
        <v>7.1</v>
      </c>
      <c r="DA9" s="626"/>
      <c r="DB9" s="626"/>
      <c r="DC9" s="626"/>
      <c r="DD9" s="632">
        <v>91410</v>
      </c>
      <c r="DE9" s="624"/>
      <c r="DF9" s="624"/>
      <c r="DG9" s="624"/>
      <c r="DH9" s="624"/>
      <c r="DI9" s="624"/>
      <c r="DJ9" s="624"/>
      <c r="DK9" s="624"/>
      <c r="DL9" s="624"/>
      <c r="DM9" s="624"/>
      <c r="DN9" s="624"/>
      <c r="DO9" s="624"/>
      <c r="DP9" s="625"/>
      <c r="DQ9" s="632">
        <v>1872335</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1325884</v>
      </c>
      <c r="S10" s="624"/>
      <c r="T10" s="624"/>
      <c r="U10" s="624"/>
      <c r="V10" s="624"/>
      <c r="W10" s="624"/>
      <c r="X10" s="624"/>
      <c r="Y10" s="625"/>
      <c r="Z10" s="626">
        <v>4</v>
      </c>
      <c r="AA10" s="626"/>
      <c r="AB10" s="626"/>
      <c r="AC10" s="626"/>
      <c r="AD10" s="627">
        <v>1325884</v>
      </c>
      <c r="AE10" s="627"/>
      <c r="AF10" s="627"/>
      <c r="AG10" s="627"/>
      <c r="AH10" s="627"/>
      <c r="AI10" s="627"/>
      <c r="AJ10" s="627"/>
      <c r="AK10" s="627"/>
      <c r="AL10" s="628">
        <v>7.7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238416</v>
      </c>
      <c r="BH10" s="624"/>
      <c r="BI10" s="624"/>
      <c r="BJ10" s="624"/>
      <c r="BK10" s="624"/>
      <c r="BL10" s="624"/>
      <c r="BM10" s="624"/>
      <c r="BN10" s="625"/>
      <c r="BO10" s="626">
        <v>2.5</v>
      </c>
      <c r="BP10" s="626"/>
      <c r="BQ10" s="626"/>
      <c r="BR10" s="626"/>
      <c r="BS10" s="632">
        <v>39232</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15755</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406</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68559</v>
      </c>
      <c r="S11" s="624"/>
      <c r="T11" s="624"/>
      <c r="U11" s="624"/>
      <c r="V11" s="624"/>
      <c r="W11" s="624"/>
      <c r="X11" s="624"/>
      <c r="Y11" s="625"/>
      <c r="Z11" s="626">
        <v>0.2</v>
      </c>
      <c r="AA11" s="626"/>
      <c r="AB11" s="626"/>
      <c r="AC11" s="626"/>
      <c r="AD11" s="627">
        <v>68559</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469378</v>
      </c>
      <c r="BH11" s="624"/>
      <c r="BI11" s="624"/>
      <c r="BJ11" s="624"/>
      <c r="BK11" s="624"/>
      <c r="BL11" s="624"/>
      <c r="BM11" s="624"/>
      <c r="BN11" s="625"/>
      <c r="BO11" s="626">
        <v>4.9000000000000004</v>
      </c>
      <c r="BP11" s="626"/>
      <c r="BQ11" s="626"/>
      <c r="BR11" s="626"/>
      <c r="BS11" s="632">
        <v>76157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1027973</v>
      </c>
      <c r="CS11" s="624"/>
      <c r="CT11" s="624"/>
      <c r="CU11" s="624"/>
      <c r="CV11" s="624"/>
      <c r="CW11" s="624"/>
      <c r="CX11" s="624"/>
      <c r="CY11" s="625"/>
      <c r="CZ11" s="626">
        <v>3.3</v>
      </c>
      <c r="DA11" s="626"/>
      <c r="DB11" s="626"/>
      <c r="DC11" s="626"/>
      <c r="DD11" s="632">
        <v>169083</v>
      </c>
      <c r="DE11" s="624"/>
      <c r="DF11" s="624"/>
      <c r="DG11" s="624"/>
      <c r="DH11" s="624"/>
      <c r="DI11" s="624"/>
      <c r="DJ11" s="624"/>
      <c r="DK11" s="624"/>
      <c r="DL11" s="624"/>
      <c r="DM11" s="624"/>
      <c r="DN11" s="624"/>
      <c r="DO11" s="624"/>
      <c r="DP11" s="625"/>
      <c r="DQ11" s="632">
        <v>789256</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4245493</v>
      </c>
      <c r="BH12" s="624"/>
      <c r="BI12" s="624"/>
      <c r="BJ12" s="624"/>
      <c r="BK12" s="624"/>
      <c r="BL12" s="624"/>
      <c r="BM12" s="624"/>
      <c r="BN12" s="625"/>
      <c r="BO12" s="626">
        <v>44.3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712283</v>
      </c>
      <c r="CS12" s="624"/>
      <c r="CT12" s="624"/>
      <c r="CU12" s="624"/>
      <c r="CV12" s="624"/>
      <c r="CW12" s="624"/>
      <c r="CX12" s="624"/>
      <c r="CY12" s="625"/>
      <c r="CZ12" s="626">
        <v>2.2999999999999998</v>
      </c>
      <c r="DA12" s="626"/>
      <c r="DB12" s="626"/>
      <c r="DC12" s="626"/>
      <c r="DD12" s="632">
        <v>19139</v>
      </c>
      <c r="DE12" s="624"/>
      <c r="DF12" s="624"/>
      <c r="DG12" s="624"/>
      <c r="DH12" s="624"/>
      <c r="DI12" s="624"/>
      <c r="DJ12" s="624"/>
      <c r="DK12" s="624"/>
      <c r="DL12" s="624"/>
      <c r="DM12" s="624"/>
      <c r="DN12" s="624"/>
      <c r="DO12" s="624"/>
      <c r="DP12" s="625"/>
      <c r="DQ12" s="632">
        <v>485710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75885</v>
      </c>
      <c r="S13" s="624"/>
      <c r="T13" s="624"/>
      <c r="U13" s="624"/>
      <c r="V13" s="624"/>
      <c r="W13" s="624"/>
      <c r="X13" s="624"/>
      <c r="Y13" s="625"/>
      <c r="Z13" s="626">
        <v>0.2</v>
      </c>
      <c r="AA13" s="626"/>
      <c r="AB13" s="626"/>
      <c r="AC13" s="626"/>
      <c r="AD13" s="627">
        <v>75885</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4233895</v>
      </c>
      <c r="BH13" s="624"/>
      <c r="BI13" s="624"/>
      <c r="BJ13" s="624"/>
      <c r="BK13" s="624"/>
      <c r="BL13" s="624"/>
      <c r="BM13" s="624"/>
      <c r="BN13" s="625"/>
      <c r="BO13" s="626">
        <v>44.2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6112990</v>
      </c>
      <c r="CS13" s="624"/>
      <c r="CT13" s="624"/>
      <c r="CU13" s="624"/>
      <c r="CV13" s="624"/>
      <c r="CW13" s="624"/>
      <c r="CX13" s="624"/>
      <c r="CY13" s="625"/>
      <c r="CZ13" s="626">
        <v>19.399999999999999</v>
      </c>
      <c r="DA13" s="626"/>
      <c r="DB13" s="626"/>
      <c r="DC13" s="626"/>
      <c r="DD13" s="632">
        <v>4299077</v>
      </c>
      <c r="DE13" s="624"/>
      <c r="DF13" s="624"/>
      <c r="DG13" s="624"/>
      <c r="DH13" s="624"/>
      <c r="DI13" s="624"/>
      <c r="DJ13" s="624"/>
      <c r="DK13" s="624"/>
      <c r="DL13" s="624"/>
      <c r="DM13" s="624"/>
      <c r="DN13" s="624"/>
      <c r="DO13" s="624"/>
      <c r="DP13" s="625"/>
      <c r="DQ13" s="632">
        <v>2422514</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167638</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1322908</v>
      </c>
      <c r="CS14" s="624"/>
      <c r="CT14" s="624"/>
      <c r="CU14" s="624"/>
      <c r="CV14" s="624"/>
      <c r="CW14" s="624"/>
      <c r="CX14" s="624"/>
      <c r="CY14" s="625"/>
      <c r="CZ14" s="626">
        <v>4.2</v>
      </c>
      <c r="DA14" s="626"/>
      <c r="DB14" s="626"/>
      <c r="DC14" s="626"/>
      <c r="DD14" s="632">
        <v>222333</v>
      </c>
      <c r="DE14" s="624"/>
      <c r="DF14" s="624"/>
      <c r="DG14" s="624"/>
      <c r="DH14" s="624"/>
      <c r="DI14" s="624"/>
      <c r="DJ14" s="624"/>
      <c r="DK14" s="624"/>
      <c r="DL14" s="624"/>
      <c r="DM14" s="624"/>
      <c r="DN14" s="624"/>
      <c r="DO14" s="624"/>
      <c r="DP14" s="625"/>
      <c r="DQ14" s="632">
        <v>1115850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32675</v>
      </c>
      <c r="S15" s="624"/>
      <c r="T15" s="624"/>
      <c r="U15" s="624"/>
      <c r="V15" s="624"/>
      <c r="W15" s="624"/>
      <c r="X15" s="624"/>
      <c r="Y15" s="625"/>
      <c r="Z15" s="626">
        <v>0.1</v>
      </c>
      <c r="AA15" s="626"/>
      <c r="AB15" s="626"/>
      <c r="AC15" s="626"/>
      <c r="AD15" s="627">
        <v>32675</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591448</v>
      </c>
      <c r="BH15" s="624"/>
      <c r="BI15" s="624"/>
      <c r="BJ15" s="624"/>
      <c r="BK15" s="624"/>
      <c r="BL15" s="624"/>
      <c r="BM15" s="624"/>
      <c r="BN15" s="625"/>
      <c r="BO15" s="626">
        <v>6.2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2753614</v>
      </c>
      <c r="CS15" s="624"/>
      <c r="CT15" s="624"/>
      <c r="CU15" s="624"/>
      <c r="CV15" s="624"/>
      <c r="CW15" s="624"/>
      <c r="CX15" s="624"/>
      <c r="CY15" s="625"/>
      <c r="CZ15" s="626">
        <v>8.6999999999999993</v>
      </c>
      <c r="DA15" s="626"/>
      <c r="DB15" s="626"/>
      <c r="DC15" s="626"/>
      <c r="DD15" s="632">
        <v>640466</v>
      </c>
      <c r="DE15" s="624"/>
      <c r="DF15" s="624"/>
      <c r="DG15" s="624"/>
      <c r="DH15" s="624"/>
      <c r="DI15" s="624"/>
      <c r="DJ15" s="624"/>
      <c r="DK15" s="624"/>
      <c r="DL15" s="624"/>
      <c r="DM15" s="624"/>
      <c r="DN15" s="624"/>
      <c r="DO15" s="624"/>
      <c r="DP15" s="625"/>
      <c r="DQ15" s="632">
        <v>1894039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7047781</v>
      </c>
      <c r="S16" s="624"/>
      <c r="T16" s="624"/>
      <c r="U16" s="624"/>
      <c r="V16" s="624"/>
      <c r="W16" s="624"/>
      <c r="X16" s="624"/>
      <c r="Y16" s="625"/>
      <c r="Z16" s="626">
        <v>21.4</v>
      </c>
      <c r="AA16" s="626"/>
      <c r="AB16" s="626"/>
      <c r="AC16" s="626"/>
      <c r="AD16" s="627">
        <v>6099511</v>
      </c>
      <c r="AE16" s="627"/>
      <c r="AF16" s="627"/>
      <c r="AG16" s="627"/>
      <c r="AH16" s="627"/>
      <c r="AI16" s="627"/>
      <c r="AJ16" s="627"/>
      <c r="AK16" s="627"/>
      <c r="AL16" s="628">
        <v>35.200000000000003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63312</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34638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6099511</v>
      </c>
      <c r="S17" s="624"/>
      <c r="T17" s="624"/>
      <c r="U17" s="624"/>
      <c r="V17" s="624"/>
      <c r="W17" s="624"/>
      <c r="X17" s="624"/>
      <c r="Y17" s="625"/>
      <c r="Z17" s="626">
        <v>18.5</v>
      </c>
      <c r="AA17" s="626"/>
      <c r="AB17" s="626"/>
      <c r="AC17" s="626"/>
      <c r="AD17" s="627">
        <v>6099511</v>
      </c>
      <c r="AE17" s="627"/>
      <c r="AF17" s="627"/>
      <c r="AG17" s="627"/>
      <c r="AH17" s="627"/>
      <c r="AI17" s="627"/>
      <c r="AJ17" s="627"/>
      <c r="AK17" s="627"/>
      <c r="AL17" s="628">
        <v>35.200000000000003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2839711</v>
      </c>
      <c r="CS17" s="624"/>
      <c r="CT17" s="624"/>
      <c r="CU17" s="624"/>
      <c r="CV17" s="624"/>
      <c r="CW17" s="624"/>
      <c r="CX17" s="624"/>
      <c r="CY17" s="625"/>
      <c r="CZ17" s="626">
        <v>9</v>
      </c>
      <c r="DA17" s="626"/>
      <c r="DB17" s="626"/>
      <c r="DC17" s="626"/>
      <c r="DD17" s="632" t="s">
        <v>108</v>
      </c>
      <c r="DE17" s="624"/>
      <c r="DF17" s="624"/>
      <c r="DG17" s="624"/>
      <c r="DH17" s="624"/>
      <c r="DI17" s="624"/>
      <c r="DJ17" s="624"/>
      <c r="DK17" s="624"/>
      <c r="DL17" s="624"/>
      <c r="DM17" s="624"/>
      <c r="DN17" s="624"/>
      <c r="DO17" s="624"/>
      <c r="DP17" s="625"/>
      <c r="DQ17" s="632">
        <v>2733670</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508397</v>
      </c>
      <c r="S18" s="624"/>
      <c r="T18" s="624"/>
      <c r="U18" s="624"/>
      <c r="V18" s="624"/>
      <c r="W18" s="624"/>
      <c r="X18" s="624"/>
      <c r="Y18" s="625"/>
      <c r="Z18" s="626">
        <v>1.5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439873</v>
      </c>
      <c r="S19" s="624"/>
      <c r="T19" s="624"/>
      <c r="U19" s="624"/>
      <c r="V19" s="624"/>
      <c r="W19" s="624"/>
      <c r="X19" s="624"/>
      <c r="Y19" s="625"/>
      <c r="Z19" s="626">
        <v>1.3</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479741</v>
      </c>
      <c r="BH19" s="624"/>
      <c r="BI19" s="624"/>
      <c r="BJ19" s="624"/>
      <c r="BK19" s="624"/>
      <c r="BL19" s="624"/>
      <c r="BM19" s="624"/>
      <c r="BN19" s="625"/>
      <c r="BO19" s="626">
        <v>5</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18654453</v>
      </c>
      <c r="S20" s="624"/>
      <c r="T20" s="624"/>
      <c r="U20" s="624"/>
      <c r="V20" s="624"/>
      <c r="W20" s="624"/>
      <c r="X20" s="624"/>
      <c r="Y20" s="625"/>
      <c r="Z20" s="626">
        <v>56.6</v>
      </c>
      <c r="AA20" s="626"/>
      <c r="AB20" s="626"/>
      <c r="AC20" s="626"/>
      <c r="AD20" s="627">
        <v>17254291</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479741</v>
      </c>
      <c r="BH20" s="624"/>
      <c r="BI20" s="624"/>
      <c r="BJ20" s="624"/>
      <c r="BK20" s="624"/>
      <c r="BL20" s="624"/>
      <c r="BM20" s="624"/>
      <c r="BN20" s="625"/>
      <c r="BO20" s="626">
        <v>5</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31536216</v>
      </c>
      <c r="CS20" s="624"/>
      <c r="CT20" s="624"/>
      <c r="CU20" s="624"/>
      <c r="CV20" s="624"/>
      <c r="CW20" s="624"/>
      <c r="CX20" s="624"/>
      <c r="CY20" s="625"/>
      <c r="CZ20" s="626">
        <v>100</v>
      </c>
      <c r="DA20" s="626"/>
      <c r="DB20" s="626"/>
      <c r="DC20" s="626"/>
      <c r="DD20" s="632">
        <v>5566921</v>
      </c>
      <c r="DE20" s="624"/>
      <c r="DF20" s="624"/>
      <c r="DG20" s="624"/>
      <c r="DH20" s="624"/>
      <c r="DI20" s="624"/>
      <c r="DJ20" s="624"/>
      <c r="DK20" s="624"/>
      <c r="DL20" s="624"/>
      <c r="DM20" s="624"/>
      <c r="DN20" s="624"/>
      <c r="DO20" s="624"/>
      <c r="DP20" s="625"/>
      <c r="DQ20" s="632">
        <v>20029321</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12376</v>
      </c>
      <c r="S21" s="624"/>
      <c r="T21" s="624"/>
      <c r="U21" s="624"/>
      <c r="V21" s="624"/>
      <c r="W21" s="624"/>
      <c r="X21" s="624"/>
      <c r="Y21" s="625"/>
      <c r="Z21" s="626">
        <v>0</v>
      </c>
      <c r="AA21" s="626"/>
      <c r="AB21" s="626"/>
      <c r="AC21" s="626"/>
      <c r="AD21" s="627">
        <v>12376</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27849</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325290</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297314</v>
      </c>
      <c r="S23" s="624"/>
      <c r="T23" s="624"/>
      <c r="U23" s="624"/>
      <c r="V23" s="624"/>
      <c r="W23" s="624"/>
      <c r="X23" s="624"/>
      <c r="Y23" s="625"/>
      <c r="Z23" s="626">
        <v>0.9</v>
      </c>
      <c r="AA23" s="626"/>
      <c r="AB23" s="626"/>
      <c r="AC23" s="626"/>
      <c r="AD23" s="627">
        <v>27172</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451892</v>
      </c>
      <c r="BH23" s="624"/>
      <c r="BI23" s="624"/>
      <c r="BJ23" s="624"/>
      <c r="BK23" s="624"/>
      <c r="BL23" s="624"/>
      <c r="BM23" s="624"/>
      <c r="BN23" s="625"/>
      <c r="BO23" s="626">
        <v>4.7</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62461</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14130827</v>
      </c>
      <c r="CS24" s="613"/>
      <c r="CT24" s="613"/>
      <c r="CU24" s="613"/>
      <c r="CV24" s="613"/>
      <c r="CW24" s="613"/>
      <c r="CX24" s="613"/>
      <c r="CY24" s="614"/>
      <c r="CZ24" s="650">
        <v>44.8</v>
      </c>
      <c r="DA24" s="651"/>
      <c r="DB24" s="651"/>
      <c r="DC24" s="652"/>
      <c r="DD24" s="649">
        <v>9066259</v>
      </c>
      <c r="DE24" s="613"/>
      <c r="DF24" s="613"/>
      <c r="DG24" s="613"/>
      <c r="DH24" s="613"/>
      <c r="DI24" s="613"/>
      <c r="DJ24" s="613"/>
      <c r="DK24" s="614"/>
      <c r="DL24" s="649">
        <v>8947122</v>
      </c>
      <c r="DM24" s="613"/>
      <c r="DN24" s="613"/>
      <c r="DO24" s="613"/>
      <c r="DP24" s="613"/>
      <c r="DQ24" s="613"/>
      <c r="DR24" s="613"/>
      <c r="DS24" s="613"/>
      <c r="DT24" s="613"/>
      <c r="DU24" s="613"/>
      <c r="DV24" s="614"/>
      <c r="DW24" s="617">
        <v>47.9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5081626</v>
      </c>
      <c r="S25" s="624"/>
      <c r="T25" s="624"/>
      <c r="U25" s="624"/>
      <c r="V25" s="624"/>
      <c r="W25" s="624"/>
      <c r="X25" s="624"/>
      <c r="Y25" s="625"/>
      <c r="Z25" s="626">
        <v>15.4</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4878551</v>
      </c>
      <c r="CS25" s="655"/>
      <c r="CT25" s="655"/>
      <c r="CU25" s="655"/>
      <c r="CV25" s="655"/>
      <c r="CW25" s="655"/>
      <c r="CX25" s="655"/>
      <c r="CY25" s="656"/>
      <c r="CZ25" s="657">
        <v>15.5</v>
      </c>
      <c r="DA25" s="658"/>
      <c r="DB25" s="658"/>
      <c r="DC25" s="659"/>
      <c r="DD25" s="632">
        <v>4461549</v>
      </c>
      <c r="DE25" s="655"/>
      <c r="DF25" s="655"/>
      <c r="DG25" s="655"/>
      <c r="DH25" s="655"/>
      <c r="DI25" s="655"/>
      <c r="DJ25" s="655"/>
      <c r="DK25" s="656"/>
      <c r="DL25" s="632">
        <v>4355791</v>
      </c>
      <c r="DM25" s="655"/>
      <c r="DN25" s="655"/>
      <c r="DO25" s="655"/>
      <c r="DP25" s="655"/>
      <c r="DQ25" s="655"/>
      <c r="DR25" s="655"/>
      <c r="DS25" s="655"/>
      <c r="DT25" s="655"/>
      <c r="DU25" s="655"/>
      <c r="DV25" s="656"/>
      <c r="DW25" s="628">
        <v>23.3</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3079570</v>
      </c>
      <c r="CS26" s="624"/>
      <c r="CT26" s="624"/>
      <c r="CU26" s="624"/>
      <c r="CV26" s="624"/>
      <c r="CW26" s="624"/>
      <c r="CX26" s="624"/>
      <c r="CY26" s="625"/>
      <c r="CZ26" s="657">
        <v>9.8000000000000007</v>
      </c>
      <c r="DA26" s="658"/>
      <c r="DB26" s="658"/>
      <c r="DC26" s="659"/>
      <c r="DD26" s="632">
        <v>2831223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1823470</v>
      </c>
      <c r="S27" s="624"/>
      <c r="T27" s="624"/>
      <c r="U27" s="624"/>
      <c r="V27" s="624"/>
      <c r="W27" s="624"/>
      <c r="X27" s="624"/>
      <c r="Y27" s="625"/>
      <c r="Z27" s="626">
        <v>5.5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9579031</v>
      </c>
      <c r="BH27" s="624"/>
      <c r="BI27" s="624"/>
      <c r="BJ27" s="624"/>
      <c r="BK27" s="624"/>
      <c r="BL27" s="624"/>
      <c r="BM27" s="624"/>
      <c r="BN27" s="625"/>
      <c r="BO27" s="626">
        <v>100</v>
      </c>
      <c r="BP27" s="626"/>
      <c r="BQ27" s="626"/>
      <c r="BR27" s="626"/>
      <c r="BS27" s="632">
        <v>115389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6412864</v>
      </c>
      <c r="CS27" s="655"/>
      <c r="CT27" s="655"/>
      <c r="CU27" s="655"/>
      <c r="CV27" s="655"/>
      <c r="CW27" s="655"/>
      <c r="CX27" s="655"/>
      <c r="CY27" s="656"/>
      <c r="CZ27" s="657">
        <v>20.3</v>
      </c>
      <c r="DA27" s="658"/>
      <c r="DB27" s="658"/>
      <c r="DC27" s="659"/>
      <c r="DD27" s="632">
        <v>1871339</v>
      </c>
      <c r="DE27" s="655"/>
      <c r="DF27" s="655"/>
      <c r="DG27" s="655"/>
      <c r="DH27" s="655"/>
      <c r="DI27" s="655"/>
      <c r="DJ27" s="655"/>
      <c r="DK27" s="656"/>
      <c r="DL27" s="632">
        <v>1857960</v>
      </c>
      <c r="DM27" s="655"/>
      <c r="DN27" s="655"/>
      <c r="DO27" s="655"/>
      <c r="DP27" s="655"/>
      <c r="DQ27" s="655"/>
      <c r="DR27" s="655"/>
      <c r="DS27" s="655"/>
      <c r="DT27" s="655"/>
      <c r="DU27" s="655"/>
      <c r="DV27" s="656"/>
      <c r="DW27" s="628">
        <v>9.9</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28992</v>
      </c>
      <c r="S28" s="624"/>
      <c r="T28" s="624"/>
      <c r="U28" s="624"/>
      <c r="V28" s="624"/>
      <c r="W28" s="624"/>
      <c r="X28" s="624"/>
      <c r="Y28" s="625"/>
      <c r="Z28" s="626">
        <v>0.1</v>
      </c>
      <c r="AA28" s="626"/>
      <c r="AB28" s="626"/>
      <c r="AC28" s="626"/>
      <c r="AD28" s="627">
        <v>11313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2839412</v>
      </c>
      <c r="CS28" s="624"/>
      <c r="CT28" s="624"/>
      <c r="CU28" s="624"/>
      <c r="CV28" s="624"/>
      <c r="CW28" s="624"/>
      <c r="CX28" s="624"/>
      <c r="CY28" s="625"/>
      <c r="CZ28" s="657">
        <v>9</v>
      </c>
      <c r="DA28" s="658"/>
      <c r="DB28" s="658"/>
      <c r="DC28" s="659"/>
      <c r="DD28" s="632">
        <v>2733371</v>
      </c>
      <c r="DE28" s="624"/>
      <c r="DF28" s="624"/>
      <c r="DG28" s="624"/>
      <c r="DH28" s="624"/>
      <c r="DI28" s="624"/>
      <c r="DJ28" s="624"/>
      <c r="DK28" s="625"/>
      <c r="DL28" s="632">
        <v>2733371</v>
      </c>
      <c r="DM28" s="624"/>
      <c r="DN28" s="624"/>
      <c r="DO28" s="624"/>
      <c r="DP28" s="624"/>
      <c r="DQ28" s="624"/>
      <c r="DR28" s="624"/>
      <c r="DS28" s="624"/>
      <c r="DT28" s="624"/>
      <c r="DU28" s="624"/>
      <c r="DV28" s="625"/>
      <c r="DW28" s="628">
        <v>14.6</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285965</v>
      </c>
      <c r="S29" s="624"/>
      <c r="T29" s="624"/>
      <c r="U29" s="624"/>
      <c r="V29" s="624"/>
      <c r="W29" s="624"/>
      <c r="X29" s="624"/>
      <c r="Y29" s="625"/>
      <c r="Z29" s="626">
        <v>0.9</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2839315</v>
      </c>
      <c r="CS29" s="655"/>
      <c r="CT29" s="655"/>
      <c r="CU29" s="655"/>
      <c r="CV29" s="655"/>
      <c r="CW29" s="655"/>
      <c r="CX29" s="655"/>
      <c r="CY29" s="656"/>
      <c r="CZ29" s="657">
        <v>9</v>
      </c>
      <c r="DA29" s="658"/>
      <c r="DB29" s="658"/>
      <c r="DC29" s="659"/>
      <c r="DD29" s="632">
        <v>2733274</v>
      </c>
      <c r="DE29" s="655"/>
      <c r="DF29" s="655"/>
      <c r="DG29" s="655"/>
      <c r="DH29" s="655"/>
      <c r="DI29" s="655"/>
      <c r="DJ29" s="655"/>
      <c r="DK29" s="656"/>
      <c r="DL29" s="632">
        <v>2733274</v>
      </c>
      <c r="DM29" s="655"/>
      <c r="DN29" s="655"/>
      <c r="DO29" s="655"/>
      <c r="DP29" s="655"/>
      <c r="DQ29" s="655"/>
      <c r="DR29" s="655"/>
      <c r="DS29" s="655"/>
      <c r="DT29" s="655"/>
      <c r="DU29" s="655"/>
      <c r="DV29" s="656"/>
      <c r="DW29" s="628">
        <v>14.6</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1623861</v>
      </c>
      <c r="S30" s="624"/>
      <c r="T30" s="624"/>
      <c r="U30" s="624"/>
      <c r="V30" s="624"/>
      <c r="W30" s="624"/>
      <c r="X30" s="624"/>
      <c r="Y30" s="625"/>
      <c r="Z30" s="626">
        <v>4.9000000000000004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93.8</v>
      </c>
      <c r="BN30" s="682"/>
      <c r="BO30" s="682"/>
      <c r="BP30" s="682"/>
      <c r="BQ30" s="683"/>
      <c r="BR30" s="681">
        <v>98</v>
      </c>
      <c r="BS30" s="682"/>
      <c r="BT30" s="682"/>
      <c r="BU30" s="682"/>
      <c r="BV30" s="682"/>
      <c r="BW30" s="682"/>
      <c r="BX30" s="618">
        <v>92.6</v>
      </c>
      <c r="BY30" s="682"/>
      <c r="BZ30" s="682"/>
      <c r="CA30" s="682"/>
      <c r="CB30" s="683"/>
      <c r="CD30" s="686"/>
      <c r="CE30" s="687"/>
      <c r="CF30" s="637" t="s">
        <v>290</v>
      </c>
      <c r="CG30" s="638"/>
      <c r="CH30" s="638"/>
      <c r="CI30" s="638"/>
      <c r="CJ30" s="638"/>
      <c r="CK30" s="638"/>
      <c r="CL30" s="638"/>
      <c r="CM30" s="638"/>
      <c r="CN30" s="638"/>
      <c r="CO30" s="638"/>
      <c r="CP30" s="638"/>
      <c r="CQ30" s="639"/>
      <c r="CR30" s="623">
        <v>2529622</v>
      </c>
      <c r="CS30" s="624"/>
      <c r="CT30" s="624"/>
      <c r="CU30" s="624"/>
      <c r="CV30" s="624"/>
      <c r="CW30" s="624"/>
      <c r="CX30" s="624"/>
      <c r="CY30" s="625"/>
      <c r="CZ30" s="657">
        <v>8</v>
      </c>
      <c r="DA30" s="658"/>
      <c r="DB30" s="658"/>
      <c r="DC30" s="659"/>
      <c r="DD30" s="632">
        <v>2424643</v>
      </c>
      <c r="DE30" s="624"/>
      <c r="DF30" s="624"/>
      <c r="DG30" s="624"/>
      <c r="DH30" s="624"/>
      <c r="DI30" s="624"/>
      <c r="DJ30" s="624"/>
      <c r="DK30" s="625"/>
      <c r="DL30" s="632">
        <v>2424643</v>
      </c>
      <c r="DM30" s="624"/>
      <c r="DN30" s="624"/>
      <c r="DO30" s="624"/>
      <c r="DP30" s="624"/>
      <c r="DQ30" s="624"/>
      <c r="DR30" s="624"/>
      <c r="DS30" s="624"/>
      <c r="DT30" s="624"/>
      <c r="DU30" s="624"/>
      <c r="DV30" s="625"/>
      <c r="DW30" s="628">
        <v>13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1003774</v>
      </c>
      <c r="S31" s="624"/>
      <c r="T31" s="624"/>
      <c r="U31" s="624"/>
      <c r="V31" s="624"/>
      <c r="W31" s="624"/>
      <c r="X31" s="624"/>
      <c r="Y31" s="625"/>
      <c r="Z31" s="626">
        <v>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98.7</v>
      </c>
      <c r="BH31" s="655"/>
      <c r="BI31" s="655"/>
      <c r="BJ31" s="655"/>
      <c r="BK31" s="655"/>
      <c r="BL31" s="655"/>
      <c r="BM31" s="629">
        <v>94.7</v>
      </c>
      <c r="BN31" s="679"/>
      <c r="BO31" s="679"/>
      <c r="BP31" s="679"/>
      <c r="BQ31" s="680"/>
      <c r="BR31" s="678">
        <v>98</v>
      </c>
      <c r="BS31" s="655"/>
      <c r="BT31" s="655"/>
      <c r="BU31" s="655"/>
      <c r="BV31" s="655"/>
      <c r="BW31" s="655"/>
      <c r="BX31" s="629">
        <v>92.7</v>
      </c>
      <c r="BY31" s="679"/>
      <c r="BZ31" s="679"/>
      <c r="CA31" s="679"/>
      <c r="CB31" s="680"/>
      <c r="CD31" s="686"/>
      <c r="CE31" s="687"/>
      <c r="CF31" s="637" t="s">
        <v>294</v>
      </c>
      <c r="CG31" s="638"/>
      <c r="CH31" s="638"/>
      <c r="CI31" s="638"/>
      <c r="CJ31" s="638"/>
      <c r="CK31" s="638"/>
      <c r="CL31" s="638"/>
      <c r="CM31" s="638"/>
      <c r="CN31" s="638"/>
      <c r="CO31" s="638"/>
      <c r="CP31" s="638"/>
      <c r="CQ31" s="639"/>
      <c r="CR31" s="623">
        <v>309693</v>
      </c>
      <c r="CS31" s="655"/>
      <c r="CT31" s="655"/>
      <c r="CU31" s="655"/>
      <c r="CV31" s="655"/>
      <c r="CW31" s="655"/>
      <c r="CX31" s="655"/>
      <c r="CY31" s="656"/>
      <c r="CZ31" s="657">
        <v>1</v>
      </c>
      <c r="DA31" s="658"/>
      <c r="DB31" s="658"/>
      <c r="DC31" s="659"/>
      <c r="DD31" s="632">
        <v>308631</v>
      </c>
      <c r="DE31" s="655"/>
      <c r="DF31" s="655"/>
      <c r="DG31" s="655"/>
      <c r="DH31" s="655"/>
      <c r="DI31" s="655"/>
      <c r="DJ31" s="655"/>
      <c r="DK31" s="656"/>
      <c r="DL31" s="632">
        <v>308631</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676420</v>
      </c>
      <c r="S32" s="624"/>
      <c r="T32" s="624"/>
      <c r="U32" s="624"/>
      <c r="V32" s="624"/>
      <c r="W32" s="624"/>
      <c r="X32" s="624"/>
      <c r="Y32" s="625"/>
      <c r="Z32" s="626">
        <v>2.1</v>
      </c>
      <c r="AA32" s="626"/>
      <c r="AB32" s="626"/>
      <c r="AC32" s="626"/>
      <c r="AD32" s="627">
        <v>1682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97.9</v>
      </c>
      <c r="BH32" s="691"/>
      <c r="BI32" s="691"/>
      <c r="BJ32" s="691"/>
      <c r="BK32" s="691"/>
      <c r="BL32" s="691"/>
      <c r="BM32" s="692">
        <v>92.3</v>
      </c>
      <c r="BN32" s="691"/>
      <c r="BO32" s="691"/>
      <c r="BP32" s="691"/>
      <c r="BQ32" s="693"/>
      <c r="BR32" s="690">
        <v>97.7</v>
      </c>
      <c r="BS32" s="691"/>
      <c r="BT32" s="691"/>
      <c r="BU32" s="691"/>
      <c r="BV32" s="691"/>
      <c r="BW32" s="691"/>
      <c r="BX32" s="692">
        <v>91.6</v>
      </c>
      <c r="BY32" s="691"/>
      <c r="BZ32" s="691"/>
      <c r="CA32" s="691"/>
      <c r="CB32" s="693"/>
      <c r="CD32" s="688"/>
      <c r="CE32" s="689"/>
      <c r="CF32" s="637" t="s">
        <v>297</v>
      </c>
      <c r="CG32" s="638"/>
      <c r="CH32" s="638"/>
      <c r="CI32" s="638"/>
      <c r="CJ32" s="638"/>
      <c r="CK32" s="638"/>
      <c r="CL32" s="638"/>
      <c r="CM32" s="638"/>
      <c r="CN32" s="638"/>
      <c r="CO32" s="638"/>
      <c r="CP32" s="638"/>
      <c r="CQ32" s="639"/>
      <c r="CR32" s="623">
        <v>97</v>
      </c>
      <c r="CS32" s="624"/>
      <c r="CT32" s="624"/>
      <c r="CU32" s="624"/>
      <c r="CV32" s="624"/>
      <c r="CW32" s="624"/>
      <c r="CX32" s="624"/>
      <c r="CY32" s="625"/>
      <c r="CZ32" s="657">
        <v>0</v>
      </c>
      <c r="DA32" s="658"/>
      <c r="DB32" s="658"/>
      <c r="DC32" s="659"/>
      <c r="DD32" s="632">
        <v>97</v>
      </c>
      <c r="DE32" s="624"/>
      <c r="DF32" s="624"/>
      <c r="DG32" s="624"/>
      <c r="DH32" s="624"/>
      <c r="DI32" s="624"/>
      <c r="DJ32" s="624"/>
      <c r="DK32" s="625"/>
      <c r="DL32" s="632">
        <v>97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3057000</v>
      </c>
      <c r="S33" s="624"/>
      <c r="T33" s="624"/>
      <c r="U33" s="624"/>
      <c r="V33" s="624"/>
      <c r="W33" s="624"/>
      <c r="X33" s="624"/>
      <c r="Y33" s="625"/>
      <c r="Z33" s="626">
        <v>9.3000000000000007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11775156</v>
      </c>
      <c r="CS33" s="655"/>
      <c r="CT33" s="655"/>
      <c r="CU33" s="655"/>
      <c r="CV33" s="655"/>
      <c r="CW33" s="655"/>
      <c r="CX33" s="655"/>
      <c r="CY33" s="656"/>
      <c r="CZ33" s="657">
        <v>37.299999999999997</v>
      </c>
      <c r="DA33" s="658"/>
      <c r="DB33" s="658"/>
      <c r="DC33" s="659"/>
      <c r="DD33" s="632">
        <v>9726710</v>
      </c>
      <c r="DE33" s="655"/>
      <c r="DF33" s="655"/>
      <c r="DG33" s="655"/>
      <c r="DH33" s="655"/>
      <c r="DI33" s="655"/>
      <c r="DJ33" s="655"/>
      <c r="DK33" s="656"/>
      <c r="DL33" s="632">
        <v>7744704</v>
      </c>
      <c r="DM33" s="655"/>
      <c r="DN33" s="655"/>
      <c r="DO33" s="655"/>
      <c r="DP33" s="655"/>
      <c r="DQ33" s="655"/>
      <c r="DR33" s="655"/>
      <c r="DS33" s="655"/>
      <c r="DT33" s="655"/>
      <c r="DU33" s="655"/>
      <c r="DV33" s="656"/>
      <c r="DW33" s="628">
        <v>41.5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3778303</v>
      </c>
      <c r="CS34" s="624"/>
      <c r="CT34" s="624"/>
      <c r="CU34" s="624"/>
      <c r="CV34" s="624"/>
      <c r="CW34" s="624"/>
      <c r="CX34" s="624"/>
      <c r="CY34" s="625"/>
      <c r="CZ34" s="657">
        <v>12</v>
      </c>
      <c r="DA34" s="658"/>
      <c r="DB34" s="658"/>
      <c r="DC34" s="659"/>
      <c r="DD34" s="632">
        <v>2851137</v>
      </c>
      <c r="DE34" s="624"/>
      <c r="DF34" s="624"/>
      <c r="DG34" s="624"/>
      <c r="DH34" s="624"/>
      <c r="DI34" s="624"/>
      <c r="DJ34" s="624"/>
      <c r="DK34" s="625"/>
      <c r="DL34" s="632">
        <v>2502021</v>
      </c>
      <c r="DM34" s="624"/>
      <c r="DN34" s="624"/>
      <c r="DO34" s="624"/>
      <c r="DP34" s="624"/>
      <c r="DQ34" s="624"/>
      <c r="DR34" s="624"/>
      <c r="DS34" s="624"/>
      <c r="DT34" s="624"/>
      <c r="DU34" s="624"/>
      <c r="DV34" s="625"/>
      <c r="DW34" s="628">
        <v>13.4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1375700</v>
      </c>
      <c r="S35" s="624"/>
      <c r="T35" s="624"/>
      <c r="U35" s="624"/>
      <c r="V35" s="624"/>
      <c r="W35" s="624"/>
      <c r="X35" s="624"/>
      <c r="Y35" s="625"/>
      <c r="Z35" s="626">
        <v>4.2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4173229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353539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298010</v>
      </c>
      <c r="CS35" s="655"/>
      <c r="CT35" s="655"/>
      <c r="CU35" s="655"/>
      <c r="CV35" s="655"/>
      <c r="CW35" s="655"/>
      <c r="CX35" s="655"/>
      <c r="CY35" s="656"/>
      <c r="CZ35" s="657">
        <v>0.9</v>
      </c>
      <c r="DA35" s="658"/>
      <c r="DB35" s="658"/>
      <c r="DC35" s="659"/>
      <c r="DD35" s="632">
        <v>277847</v>
      </c>
      <c r="DE35" s="655"/>
      <c r="DF35" s="655"/>
      <c r="DG35" s="655"/>
      <c r="DH35" s="655"/>
      <c r="DI35" s="655"/>
      <c r="DJ35" s="655"/>
      <c r="DK35" s="656"/>
      <c r="DL35" s="632">
        <v>277847</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32933002</v>
      </c>
      <c r="S36" s="696"/>
      <c r="T36" s="696"/>
      <c r="U36" s="696"/>
      <c r="V36" s="696"/>
      <c r="W36" s="696"/>
      <c r="X36" s="696"/>
      <c r="Y36" s="697"/>
      <c r="Z36" s="698">
        <v>100</v>
      </c>
      <c r="AA36" s="698"/>
      <c r="AB36" s="698"/>
      <c r="AC36" s="698"/>
      <c r="AD36" s="699">
        <v>17306834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1458330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289087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2575158</v>
      </c>
      <c r="CS36" s="624"/>
      <c r="CT36" s="624"/>
      <c r="CU36" s="624"/>
      <c r="CV36" s="624"/>
      <c r="CW36" s="624"/>
      <c r="CX36" s="624"/>
      <c r="CY36" s="625"/>
      <c r="CZ36" s="657">
        <v>8.1999999999999993</v>
      </c>
      <c r="DA36" s="658"/>
      <c r="DB36" s="658"/>
      <c r="DC36" s="659"/>
      <c r="DD36" s="632">
        <v>1995927</v>
      </c>
      <c r="DE36" s="624"/>
      <c r="DF36" s="624"/>
      <c r="DG36" s="624"/>
      <c r="DH36" s="624"/>
      <c r="DI36" s="624"/>
      <c r="DJ36" s="624"/>
      <c r="DK36" s="625"/>
      <c r="DL36" s="632">
        <v>1564607</v>
      </c>
      <c r="DM36" s="624"/>
      <c r="DN36" s="624"/>
      <c r="DO36" s="624"/>
      <c r="DP36" s="624"/>
      <c r="DQ36" s="624"/>
      <c r="DR36" s="624"/>
      <c r="DS36" s="624"/>
      <c r="DT36" s="624"/>
      <c r="DU36" s="624"/>
      <c r="DV36" s="625"/>
      <c r="DW36" s="628">
        <v>8.4</v>
      </c>
      <c r="DX36" s="653"/>
      <c r="DY36" s="653"/>
      <c r="DZ36" s="653"/>
      <c r="EA36" s="653"/>
      <c r="EB36" s="653"/>
      <c r="EC36" s="654"/>
    </row>
    <row r="37" spans="2:133" ht="11.25" customHeight="1">
      <c r="AQ37" s="702" t="s">
        <v>312</v>
      </c>
      <c r="AR37" s="703"/>
      <c r="AS37" s="703"/>
      <c r="AT37" s="703"/>
      <c r="AU37" s="703"/>
      <c r="AV37" s="703"/>
      <c r="AW37" s="703"/>
      <c r="AX37" s="703"/>
      <c r="AY37" s="704"/>
      <c r="AZ37" s="623">
        <v>87929</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12547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868347</v>
      </c>
      <c r="CS37" s="655"/>
      <c r="CT37" s="655"/>
      <c r="CU37" s="655"/>
      <c r="CV37" s="655"/>
      <c r="CW37" s="655"/>
      <c r="CX37" s="655"/>
      <c r="CY37" s="656"/>
      <c r="CZ37" s="657">
        <v>2.8</v>
      </c>
      <c r="DA37" s="658"/>
      <c r="DB37" s="658"/>
      <c r="DC37" s="659"/>
      <c r="DD37" s="632">
        <v>868347</v>
      </c>
      <c r="DE37" s="655"/>
      <c r="DF37" s="655"/>
      <c r="DG37" s="655"/>
      <c r="DH37" s="655"/>
      <c r="DI37" s="655"/>
      <c r="DJ37" s="655"/>
      <c r="DK37" s="656"/>
      <c r="DL37" s="632">
        <v>842864</v>
      </c>
      <c r="DM37" s="655"/>
      <c r="DN37" s="655"/>
      <c r="DO37" s="655"/>
      <c r="DP37" s="655"/>
      <c r="DQ37" s="655"/>
      <c r="DR37" s="655"/>
      <c r="DS37" s="655"/>
      <c r="DT37" s="655"/>
      <c r="DU37" s="655"/>
      <c r="DV37" s="656"/>
      <c r="DW37" s="628">
        <v>4.5</v>
      </c>
      <c r="DX37" s="653"/>
      <c r="DY37" s="653"/>
      <c r="DZ37" s="653"/>
      <c r="EA37" s="653"/>
      <c r="EB37" s="653"/>
      <c r="EC37" s="654"/>
    </row>
    <row r="38" spans="2:133" ht="11.25" customHeight="1">
      <c r="AQ38" s="702" t="s">
        <v>315</v>
      </c>
      <c r="AR38" s="703"/>
      <c r="AS38" s="703"/>
      <c r="AT38" s="703"/>
      <c r="AU38" s="703"/>
      <c r="AV38" s="703"/>
      <c r="AW38" s="703"/>
      <c r="AX38" s="703"/>
      <c r="AY38" s="704"/>
      <c r="AZ38" s="623">
        <v>6573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22194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4085300</v>
      </c>
      <c r="CS38" s="624"/>
      <c r="CT38" s="624"/>
      <c r="CU38" s="624"/>
      <c r="CV38" s="624"/>
      <c r="CW38" s="624"/>
      <c r="CX38" s="624"/>
      <c r="CY38" s="625"/>
      <c r="CZ38" s="657">
        <v>13</v>
      </c>
      <c r="DA38" s="658"/>
      <c r="DB38" s="658"/>
      <c r="DC38" s="659"/>
      <c r="DD38" s="632">
        <v>3635774</v>
      </c>
      <c r="DE38" s="624"/>
      <c r="DF38" s="624"/>
      <c r="DG38" s="624"/>
      <c r="DH38" s="624"/>
      <c r="DI38" s="624"/>
      <c r="DJ38" s="624"/>
      <c r="DK38" s="625"/>
      <c r="DL38" s="632">
        <v>3329134</v>
      </c>
      <c r="DM38" s="624"/>
      <c r="DN38" s="624"/>
      <c r="DO38" s="624"/>
      <c r="DP38" s="624"/>
      <c r="DQ38" s="624"/>
      <c r="DR38" s="624"/>
      <c r="DS38" s="624"/>
      <c r="DT38" s="624"/>
      <c r="DU38" s="624"/>
      <c r="DV38" s="625"/>
      <c r="DW38" s="628">
        <v>17.8</v>
      </c>
      <c r="DX38" s="653"/>
      <c r="DY38" s="653"/>
      <c r="DZ38" s="653"/>
      <c r="EA38" s="653"/>
      <c r="EB38" s="653"/>
      <c r="EC38" s="654"/>
    </row>
    <row r="39" spans="2:133" ht="11.25" customHeight="1">
      <c r="AQ39" s="702" t="s">
        <v>318</v>
      </c>
      <c r="AR39" s="703"/>
      <c r="AS39" s="703"/>
      <c r="AT39" s="703"/>
      <c r="AU39" s="703"/>
      <c r="AV39" s="703"/>
      <c r="AW39" s="703"/>
      <c r="AX39" s="703"/>
      <c r="AY39" s="704"/>
      <c r="AZ39" s="623">
        <v>238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913562</v>
      </c>
      <c r="CS39" s="655"/>
      <c r="CT39" s="655"/>
      <c r="CU39" s="655"/>
      <c r="CV39" s="655"/>
      <c r="CW39" s="655"/>
      <c r="CX39" s="655"/>
      <c r="CY39" s="656"/>
      <c r="CZ39" s="657">
        <v>2.9</v>
      </c>
      <c r="DA39" s="658"/>
      <c r="DB39" s="658"/>
      <c r="DC39" s="659"/>
      <c r="DD39" s="632">
        <v>886177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717058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124823</v>
      </c>
      <c r="CS40" s="624"/>
      <c r="CT40" s="624"/>
      <c r="CU40" s="624"/>
      <c r="CV40" s="624"/>
      <c r="CW40" s="624"/>
      <c r="CX40" s="624"/>
      <c r="CY40" s="625"/>
      <c r="CZ40" s="657">
        <v>0.4</v>
      </c>
      <c r="DA40" s="658"/>
      <c r="DB40" s="658"/>
      <c r="DC40" s="659"/>
      <c r="DD40" s="632">
        <v>79848</v>
      </c>
      <c r="DE40" s="624"/>
      <c r="DF40" s="624"/>
      <c r="DG40" s="624"/>
      <c r="DH40" s="624"/>
      <c r="DI40" s="624"/>
      <c r="DJ40" s="624"/>
      <c r="DK40" s="625"/>
      <c r="DL40" s="632">
        <v>71095</v>
      </c>
      <c r="DM40" s="624"/>
      <c r="DN40" s="624"/>
      <c r="DO40" s="624"/>
      <c r="DP40" s="624"/>
      <c r="DQ40" s="624"/>
      <c r="DR40" s="624"/>
      <c r="DS40" s="624"/>
      <c r="DT40" s="624"/>
      <c r="DU40" s="624"/>
      <c r="DV40" s="625"/>
      <c r="DW40" s="628">
        <v>0.4</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1903101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255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5630233</v>
      </c>
      <c r="CS42" s="624"/>
      <c r="CT42" s="624"/>
      <c r="CU42" s="624"/>
      <c r="CV42" s="624"/>
      <c r="CW42" s="624"/>
      <c r="CX42" s="624"/>
      <c r="CY42" s="625"/>
      <c r="CZ42" s="657">
        <v>17.899999999999999</v>
      </c>
      <c r="DA42" s="706"/>
      <c r="DB42" s="706"/>
      <c r="DC42" s="707"/>
      <c r="DD42" s="632">
        <v>1236352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172010</v>
      </c>
      <c r="CS43" s="655"/>
      <c r="CT43" s="655"/>
      <c r="CU43" s="655"/>
      <c r="CV43" s="655"/>
      <c r="CW43" s="655"/>
      <c r="CX43" s="655"/>
      <c r="CY43" s="656"/>
      <c r="CZ43" s="657">
        <v>0.5</v>
      </c>
      <c r="DA43" s="658"/>
      <c r="DB43" s="658"/>
      <c r="DC43" s="659"/>
      <c r="DD43" s="632">
        <v>171713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5566921</v>
      </c>
      <c r="CS44" s="624"/>
      <c r="CT44" s="624"/>
      <c r="CU44" s="624"/>
      <c r="CV44" s="624"/>
      <c r="CW44" s="624"/>
      <c r="CX44" s="624"/>
      <c r="CY44" s="625"/>
      <c r="CZ44" s="657">
        <v>17.7</v>
      </c>
      <c r="DA44" s="706"/>
      <c r="DB44" s="706"/>
      <c r="DC44" s="707"/>
      <c r="DD44" s="632">
        <v>1201714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3416150</v>
      </c>
      <c r="CS45" s="655"/>
      <c r="CT45" s="655"/>
      <c r="CU45" s="655"/>
      <c r="CV45" s="655"/>
      <c r="CW45" s="655"/>
      <c r="CX45" s="655"/>
      <c r="CY45" s="656"/>
      <c r="CZ45" s="657">
        <v>10.8</v>
      </c>
      <c r="DA45" s="658"/>
      <c r="DB45" s="658"/>
      <c r="DC45" s="659"/>
      <c r="DD45" s="632">
        <v>122856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2097349</v>
      </c>
      <c r="CS46" s="624"/>
      <c r="CT46" s="624"/>
      <c r="CU46" s="624"/>
      <c r="CV46" s="624"/>
      <c r="CW46" s="624"/>
      <c r="CX46" s="624"/>
      <c r="CY46" s="625"/>
      <c r="CZ46" s="657">
        <v>6.7</v>
      </c>
      <c r="DA46" s="706"/>
      <c r="DB46" s="706"/>
      <c r="DC46" s="707"/>
      <c r="DD46" s="632">
        <v>1058247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63312</v>
      </c>
      <c r="CS47" s="655"/>
      <c r="CT47" s="655"/>
      <c r="CU47" s="655"/>
      <c r="CV47" s="655"/>
      <c r="CW47" s="655"/>
      <c r="CX47" s="655"/>
      <c r="CY47" s="656"/>
      <c r="CZ47" s="657">
        <v>0.2</v>
      </c>
      <c r="DA47" s="658"/>
      <c r="DB47" s="658"/>
      <c r="DC47" s="659"/>
      <c r="DD47" s="632">
        <v>34638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31536216</v>
      </c>
      <c r="CS49" s="691"/>
      <c r="CT49" s="691"/>
      <c r="CU49" s="691"/>
      <c r="CV49" s="691"/>
      <c r="CW49" s="691"/>
      <c r="CX49" s="691"/>
      <c r="CY49" s="718"/>
      <c r="CZ49" s="719">
        <v>100</v>
      </c>
      <c r="DA49" s="720"/>
      <c r="DB49" s="720"/>
      <c r="DC49" s="721"/>
      <c r="DD49" s="722">
        <v>20029321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33148</v>
      </c>
      <c r="R7" s="753"/>
      <c r="S7" s="753"/>
      <c r="T7" s="753"/>
      <c r="U7" s="753"/>
      <c r="V7" s="753">
        <v>31754</v>
      </c>
      <c r="W7" s="753"/>
      <c r="X7" s="753"/>
      <c r="Y7" s="753"/>
      <c r="Z7" s="753"/>
      <c r="AA7" s="753">
        <v>1393</v>
      </c>
      <c r="AB7" s="753"/>
      <c r="AC7" s="753"/>
      <c r="AD7" s="753"/>
      <c r="AE7" s="754"/>
      <c r="AF7" s="755">
        <v>976</v>
      </c>
      <c r="AG7" s="756"/>
      <c r="AH7" s="756"/>
      <c r="AI7" s="756"/>
      <c r="AJ7" s="757"/>
      <c r="AK7" s="792">
        <v>1643</v>
      </c>
      <c r="AL7" s="793"/>
      <c r="AM7" s="793"/>
      <c r="AN7" s="793"/>
      <c r="AO7" s="793"/>
      <c r="AP7" s="793">
        <v>29824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19</v>
      </c>
      <c r="CI7" s="790"/>
      <c r="CJ7" s="790"/>
      <c r="CK7" s="790"/>
      <c r="CL7" s="791"/>
      <c r="CM7" s="789">
        <v>123</v>
      </c>
      <c r="CN7" s="790"/>
      <c r="CO7" s="790"/>
      <c r="CP7" s="790"/>
      <c r="CQ7" s="791"/>
      <c r="CR7" s="789">
        <v>3</v>
      </c>
      <c r="CS7" s="790"/>
      <c r="CT7" s="790"/>
      <c r="CU7" s="790"/>
      <c r="CV7" s="791"/>
      <c r="CW7" s="789">
        <v>22</v>
      </c>
      <c r="CX7" s="790"/>
      <c r="CY7" s="790"/>
      <c r="CZ7" s="790"/>
      <c r="DA7" s="791"/>
      <c r="DB7" s="789" t="s">
        <v>549</v>
      </c>
      <c r="DC7" s="790"/>
      <c r="DD7" s="790"/>
      <c r="DE7" s="790"/>
      <c r="DF7" s="791"/>
      <c r="DG7" s="789" t="s">
        <v>549</v>
      </c>
      <c r="DH7" s="790"/>
      <c r="DI7" s="790"/>
      <c r="DJ7" s="790"/>
      <c r="DK7" s="791"/>
      <c r="DL7" s="789" t="s">
        <v>549</v>
      </c>
      <c r="DM7" s="790"/>
      <c r="DN7" s="790"/>
      <c r="DO7" s="790"/>
      <c r="DP7" s="791"/>
      <c r="DQ7" s="789" t="s">
        <v>549</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24</v>
      </c>
      <c r="R8" s="777"/>
      <c r="S8" s="777"/>
      <c r="T8" s="777"/>
      <c r="U8" s="777"/>
      <c r="V8" s="777">
        <v>20</v>
      </c>
      <c r="W8" s="777"/>
      <c r="X8" s="777"/>
      <c r="Y8" s="777"/>
      <c r="Z8" s="777"/>
      <c r="AA8" s="777">
        <v>3</v>
      </c>
      <c r="AB8" s="777"/>
      <c r="AC8" s="777"/>
      <c r="AD8" s="777"/>
      <c r="AE8" s="778"/>
      <c r="AF8" s="779">
        <v>3</v>
      </c>
      <c r="AG8" s="780"/>
      <c r="AH8" s="780"/>
      <c r="AI8" s="780"/>
      <c r="AJ8" s="781"/>
      <c r="AK8" s="782" t="s">
        <v>536</v>
      </c>
      <c r="AL8" s="783"/>
      <c r="AM8" s="783"/>
      <c r="AN8" s="783"/>
      <c r="AO8" s="783"/>
      <c r="AP8" s="783" t="s">
        <v>549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-6</v>
      </c>
      <c r="CI8" s="800"/>
      <c r="CJ8" s="800"/>
      <c r="CK8" s="800"/>
      <c r="CL8" s="801"/>
      <c r="CM8" s="799">
        <v>-11</v>
      </c>
      <c r="CN8" s="800"/>
      <c r="CO8" s="800"/>
      <c r="CP8" s="800"/>
      <c r="CQ8" s="801"/>
      <c r="CR8" s="799">
        <v>9</v>
      </c>
      <c r="CS8" s="800"/>
      <c r="CT8" s="800"/>
      <c r="CU8" s="800"/>
      <c r="CV8" s="801"/>
      <c r="CW8" s="799" t="s">
        <v>549</v>
      </c>
      <c r="CX8" s="800"/>
      <c r="CY8" s="800"/>
      <c r="CZ8" s="800"/>
      <c r="DA8" s="801"/>
      <c r="DB8" s="799" t="s">
        <v>549</v>
      </c>
      <c r="DC8" s="800"/>
      <c r="DD8" s="800"/>
      <c r="DE8" s="800"/>
      <c r="DF8" s="801"/>
      <c r="DG8" s="799" t="s">
        <v>549</v>
      </c>
      <c r="DH8" s="800"/>
      <c r="DI8" s="800"/>
      <c r="DJ8" s="800"/>
      <c r="DK8" s="801"/>
      <c r="DL8" s="799" t="s">
        <v>549</v>
      </c>
      <c r="DM8" s="800"/>
      <c r="DN8" s="800"/>
      <c r="DO8" s="800"/>
      <c r="DP8" s="801"/>
      <c r="DQ8" s="799" t="s">
        <v>549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32933</v>
      </c>
      <c r="R23" s="812"/>
      <c r="S23" s="812"/>
      <c r="T23" s="812"/>
      <c r="U23" s="812"/>
      <c r="V23" s="812">
        <v>31536</v>
      </c>
      <c r="W23" s="812"/>
      <c r="X23" s="812"/>
      <c r="Y23" s="812"/>
      <c r="Z23" s="812"/>
      <c r="AA23" s="812">
        <v>1397</v>
      </c>
      <c r="AB23" s="812"/>
      <c r="AC23" s="812"/>
      <c r="AD23" s="812"/>
      <c r="AE23" s="813"/>
      <c r="AF23" s="814">
        <v>979</v>
      </c>
      <c r="AG23" s="812"/>
      <c r="AH23" s="812"/>
      <c r="AI23" s="812"/>
      <c r="AJ23" s="815"/>
      <c r="AK23" s="816"/>
      <c r="AL23" s="817"/>
      <c r="AM23" s="817"/>
      <c r="AN23" s="817"/>
      <c r="AO23" s="817"/>
      <c r="AP23" s="812">
        <v>29824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10279</v>
      </c>
      <c r="R28" s="841"/>
      <c r="S28" s="841"/>
      <c r="T28" s="841"/>
      <c r="U28" s="841"/>
      <c r="V28" s="841">
        <v>9925</v>
      </c>
      <c r="W28" s="841"/>
      <c r="X28" s="841"/>
      <c r="Y28" s="841"/>
      <c r="Z28" s="841"/>
      <c r="AA28" s="841">
        <v>354</v>
      </c>
      <c r="AB28" s="841"/>
      <c r="AC28" s="841"/>
      <c r="AD28" s="841"/>
      <c r="AE28" s="842"/>
      <c r="AF28" s="843">
        <v>354</v>
      </c>
      <c r="AG28" s="841"/>
      <c r="AH28" s="841"/>
      <c r="AI28" s="841"/>
      <c r="AJ28" s="844"/>
      <c r="AK28" s="845">
        <v>717</v>
      </c>
      <c r="AL28" s="836"/>
      <c r="AM28" s="836"/>
      <c r="AN28" s="836"/>
      <c r="AO28" s="836"/>
      <c r="AP28" s="836" t="s">
        <v>549</v>
      </c>
      <c r="AQ28" s="836"/>
      <c r="AR28" s="836"/>
      <c r="AS28" s="836"/>
      <c r="AT28" s="836"/>
      <c r="AU28" s="836" t="s">
        <v>549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6580</v>
      </c>
      <c r="R29" s="777"/>
      <c r="S29" s="777"/>
      <c r="T29" s="777"/>
      <c r="U29" s="777"/>
      <c r="V29" s="777">
        <v>6268</v>
      </c>
      <c r="W29" s="777"/>
      <c r="X29" s="777"/>
      <c r="Y29" s="777"/>
      <c r="Z29" s="777"/>
      <c r="AA29" s="777">
        <v>312</v>
      </c>
      <c r="AB29" s="777"/>
      <c r="AC29" s="777"/>
      <c r="AD29" s="777"/>
      <c r="AE29" s="778"/>
      <c r="AF29" s="779">
        <v>312</v>
      </c>
      <c r="AG29" s="780"/>
      <c r="AH29" s="780"/>
      <c r="AI29" s="780"/>
      <c r="AJ29" s="781"/>
      <c r="AK29" s="848">
        <v>1022</v>
      </c>
      <c r="AL29" s="849"/>
      <c r="AM29" s="849"/>
      <c r="AN29" s="849"/>
      <c r="AO29" s="849"/>
      <c r="AP29" s="849" t="s">
        <v>549</v>
      </c>
      <c r="AQ29" s="849"/>
      <c r="AR29" s="849"/>
      <c r="AS29" s="849"/>
      <c r="AT29" s="849"/>
      <c r="AU29" s="849" t="s">
        <v>549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700</v>
      </c>
      <c r="R30" s="777"/>
      <c r="S30" s="777"/>
      <c r="T30" s="777"/>
      <c r="U30" s="777"/>
      <c r="V30" s="777">
        <v>698</v>
      </c>
      <c r="W30" s="777"/>
      <c r="X30" s="777"/>
      <c r="Y30" s="777"/>
      <c r="Z30" s="777"/>
      <c r="AA30" s="777">
        <v>2</v>
      </c>
      <c r="AB30" s="777"/>
      <c r="AC30" s="777"/>
      <c r="AD30" s="777"/>
      <c r="AE30" s="778"/>
      <c r="AF30" s="779">
        <v>2</v>
      </c>
      <c r="AG30" s="780"/>
      <c r="AH30" s="780"/>
      <c r="AI30" s="780"/>
      <c r="AJ30" s="781"/>
      <c r="AK30" s="848">
        <v>181</v>
      </c>
      <c r="AL30" s="849"/>
      <c r="AM30" s="849"/>
      <c r="AN30" s="849"/>
      <c r="AO30" s="849"/>
      <c r="AP30" s="849" t="s">
        <v>549</v>
      </c>
      <c r="AQ30" s="849"/>
      <c r="AR30" s="849"/>
      <c r="AS30" s="849"/>
      <c r="AT30" s="849"/>
      <c r="AU30" s="849" t="s">
        <v>549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263</v>
      </c>
      <c r="R31" s="777"/>
      <c r="S31" s="777"/>
      <c r="T31" s="777"/>
      <c r="U31" s="777"/>
      <c r="V31" s="777">
        <v>263</v>
      </c>
      <c r="W31" s="777"/>
      <c r="X31" s="777"/>
      <c r="Y31" s="777"/>
      <c r="Z31" s="777"/>
      <c r="AA31" s="777" t="s">
        <v>549</v>
      </c>
      <c r="AB31" s="777"/>
      <c r="AC31" s="777"/>
      <c r="AD31" s="777"/>
      <c r="AE31" s="778"/>
      <c r="AF31" s="779" t="s">
        <v>108</v>
      </c>
      <c r="AG31" s="780"/>
      <c r="AH31" s="780"/>
      <c r="AI31" s="780"/>
      <c r="AJ31" s="781"/>
      <c r="AK31" s="848">
        <v>0</v>
      </c>
      <c r="AL31" s="849"/>
      <c r="AM31" s="849"/>
      <c r="AN31" s="849"/>
      <c r="AO31" s="849"/>
      <c r="AP31" s="849" t="s">
        <v>549</v>
      </c>
      <c r="AQ31" s="849"/>
      <c r="AR31" s="849"/>
      <c r="AS31" s="849"/>
      <c r="AT31" s="849"/>
      <c r="AU31" s="849" t="s">
        <v>549</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25</v>
      </c>
      <c r="R32" s="777"/>
      <c r="S32" s="777"/>
      <c r="T32" s="777"/>
      <c r="U32" s="777"/>
      <c r="V32" s="777">
        <v>22</v>
      </c>
      <c r="W32" s="777"/>
      <c r="X32" s="777"/>
      <c r="Y32" s="777"/>
      <c r="Z32" s="777"/>
      <c r="AA32" s="777">
        <v>3</v>
      </c>
      <c r="AB32" s="777"/>
      <c r="AC32" s="777"/>
      <c r="AD32" s="777"/>
      <c r="AE32" s="778"/>
      <c r="AF32" s="779">
        <v>3</v>
      </c>
      <c r="AG32" s="780"/>
      <c r="AH32" s="780"/>
      <c r="AI32" s="780"/>
      <c r="AJ32" s="781"/>
      <c r="AK32" s="848" t="s">
        <v>536</v>
      </c>
      <c r="AL32" s="849"/>
      <c r="AM32" s="849"/>
      <c r="AN32" s="849"/>
      <c r="AO32" s="849"/>
      <c r="AP32" s="849" t="s">
        <v>549</v>
      </c>
      <c r="AQ32" s="849"/>
      <c r="AR32" s="849"/>
      <c r="AS32" s="849"/>
      <c r="AT32" s="849"/>
      <c r="AU32" s="849" t="s">
        <v>549</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586</v>
      </c>
      <c r="R33" s="777"/>
      <c r="S33" s="777"/>
      <c r="T33" s="777"/>
      <c r="U33" s="777"/>
      <c r="V33" s="777">
        <v>474</v>
      </c>
      <c r="W33" s="777"/>
      <c r="X33" s="777"/>
      <c r="Y33" s="777"/>
      <c r="Z33" s="777"/>
      <c r="AA33" s="777">
        <v>112</v>
      </c>
      <c r="AB33" s="777"/>
      <c r="AC33" s="777"/>
      <c r="AD33" s="777"/>
      <c r="AE33" s="778"/>
      <c r="AF33" s="779">
        <v>251</v>
      </c>
      <c r="AG33" s="780"/>
      <c r="AH33" s="780"/>
      <c r="AI33" s="780"/>
      <c r="AJ33" s="781"/>
      <c r="AK33" s="848">
        <v>89</v>
      </c>
      <c r="AL33" s="849"/>
      <c r="AM33" s="849"/>
      <c r="AN33" s="849"/>
      <c r="AO33" s="849"/>
      <c r="AP33" s="849">
        <v>1562</v>
      </c>
      <c r="AQ33" s="849"/>
      <c r="AR33" s="849"/>
      <c r="AS33" s="849"/>
      <c r="AT33" s="849"/>
      <c r="AU33" s="849">
        <v>522</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381</v>
      </c>
      <c r="R34" s="777"/>
      <c r="S34" s="777"/>
      <c r="T34" s="777"/>
      <c r="U34" s="777"/>
      <c r="V34" s="777">
        <v>363</v>
      </c>
      <c r="W34" s="777"/>
      <c r="X34" s="777"/>
      <c r="Y34" s="777"/>
      <c r="Z34" s="777"/>
      <c r="AA34" s="777">
        <v>18</v>
      </c>
      <c r="AB34" s="777"/>
      <c r="AC34" s="777"/>
      <c r="AD34" s="777"/>
      <c r="AE34" s="778"/>
      <c r="AF34" s="779">
        <v>17</v>
      </c>
      <c r="AG34" s="780"/>
      <c r="AH34" s="780"/>
      <c r="AI34" s="780"/>
      <c r="AJ34" s="781"/>
      <c r="AK34" s="848">
        <v>0</v>
      </c>
      <c r="AL34" s="849"/>
      <c r="AM34" s="849"/>
      <c r="AN34" s="849"/>
      <c r="AO34" s="849"/>
      <c r="AP34" s="849">
        <v>1025</v>
      </c>
      <c r="AQ34" s="849"/>
      <c r="AR34" s="849"/>
      <c r="AS34" s="849"/>
      <c r="AT34" s="849"/>
      <c r="AU34" s="849">
        <v>512</v>
      </c>
      <c r="AV34" s="849"/>
      <c r="AW34" s="849"/>
      <c r="AX34" s="849"/>
      <c r="AY34" s="849"/>
      <c r="AZ34" s="850"/>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2281</v>
      </c>
      <c r="R35" s="777"/>
      <c r="S35" s="777"/>
      <c r="T35" s="777"/>
      <c r="U35" s="777"/>
      <c r="V35" s="777">
        <v>2264</v>
      </c>
      <c r="W35" s="777"/>
      <c r="X35" s="777"/>
      <c r="Y35" s="777"/>
      <c r="Z35" s="777"/>
      <c r="AA35" s="777">
        <v>17</v>
      </c>
      <c r="AB35" s="777"/>
      <c r="AC35" s="777"/>
      <c r="AD35" s="777"/>
      <c r="AE35" s="778"/>
      <c r="AF35" s="779">
        <v>9</v>
      </c>
      <c r="AG35" s="780"/>
      <c r="AH35" s="780"/>
      <c r="AI35" s="780"/>
      <c r="AJ35" s="781"/>
      <c r="AK35" s="848">
        <v>1201</v>
      </c>
      <c r="AL35" s="849"/>
      <c r="AM35" s="849"/>
      <c r="AN35" s="849"/>
      <c r="AO35" s="849"/>
      <c r="AP35" s="849">
        <v>15906</v>
      </c>
      <c r="AQ35" s="849"/>
      <c r="AR35" s="849"/>
      <c r="AS35" s="849"/>
      <c r="AT35" s="849"/>
      <c r="AU35" s="849">
        <v>13934</v>
      </c>
      <c r="AV35" s="849"/>
      <c r="AW35" s="849"/>
      <c r="AX35" s="849"/>
      <c r="AY35" s="849"/>
      <c r="AZ35" s="850"/>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308</v>
      </c>
      <c r="R36" s="777"/>
      <c r="S36" s="777"/>
      <c r="T36" s="777"/>
      <c r="U36" s="777"/>
      <c r="V36" s="777">
        <v>294</v>
      </c>
      <c r="W36" s="777"/>
      <c r="X36" s="777"/>
      <c r="Y36" s="777"/>
      <c r="Z36" s="777"/>
      <c r="AA36" s="777">
        <v>14</v>
      </c>
      <c r="AB36" s="777"/>
      <c r="AC36" s="777"/>
      <c r="AD36" s="777"/>
      <c r="AE36" s="778"/>
      <c r="AF36" s="779">
        <v>14</v>
      </c>
      <c r="AG36" s="780"/>
      <c r="AH36" s="780"/>
      <c r="AI36" s="780"/>
      <c r="AJ36" s="781"/>
      <c r="AK36" s="848">
        <v>258</v>
      </c>
      <c r="AL36" s="849"/>
      <c r="AM36" s="849"/>
      <c r="AN36" s="849"/>
      <c r="AO36" s="849"/>
      <c r="AP36" s="849">
        <v>2469</v>
      </c>
      <c r="AQ36" s="849"/>
      <c r="AR36" s="849"/>
      <c r="AS36" s="849"/>
      <c r="AT36" s="849"/>
      <c r="AU36" s="849">
        <v>2269</v>
      </c>
      <c r="AV36" s="849"/>
      <c r="AW36" s="849"/>
      <c r="AX36" s="849"/>
      <c r="AY36" s="849"/>
      <c r="AZ36" s="850"/>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961</v>
      </c>
      <c r="AG63" s="860"/>
      <c r="AH63" s="860"/>
      <c r="AI63" s="860"/>
      <c r="AJ63" s="861"/>
      <c r="AK63" s="862"/>
      <c r="AL63" s="857"/>
      <c r="AM63" s="857"/>
      <c r="AN63" s="857"/>
      <c r="AO63" s="857"/>
      <c r="AP63" s="860">
        <v>20961</v>
      </c>
      <c r="AQ63" s="860"/>
      <c r="AR63" s="860"/>
      <c r="AS63" s="860"/>
      <c r="AT63" s="860"/>
      <c r="AU63" s="860">
        <v>17237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549</v>
      </c>
      <c r="AQ68" s="884"/>
      <c r="AR68" s="884"/>
      <c r="AS68" s="884"/>
      <c r="AT68" s="884"/>
      <c r="AU68" s="884" t="s">
        <v>549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549</v>
      </c>
      <c r="AQ69" s="849"/>
      <c r="AR69" s="849"/>
      <c r="AS69" s="849"/>
      <c r="AT69" s="849"/>
      <c r="AU69" s="849" t="s">
        <v>549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549</v>
      </c>
      <c r="AL70" s="849"/>
      <c r="AM70" s="849"/>
      <c r="AN70" s="849"/>
      <c r="AO70" s="849"/>
      <c r="AP70" s="849" t="s">
        <v>549</v>
      </c>
      <c r="AQ70" s="849"/>
      <c r="AR70" s="849"/>
      <c r="AS70" s="849"/>
      <c r="AT70" s="849"/>
      <c r="AU70" s="849" t="s">
        <v>549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549</v>
      </c>
      <c r="AL71" s="849"/>
      <c r="AM71" s="849"/>
      <c r="AN71" s="849"/>
      <c r="AO71" s="849"/>
      <c r="AP71" s="849" t="s">
        <v>549</v>
      </c>
      <c r="AQ71" s="849"/>
      <c r="AR71" s="849"/>
      <c r="AS71" s="849"/>
      <c r="AT71" s="849"/>
      <c r="AU71" s="849" t="s">
        <v>549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549</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1540</v>
      </c>
      <c r="R73" s="849"/>
      <c r="S73" s="849"/>
      <c r="T73" s="849"/>
      <c r="U73" s="849"/>
      <c r="V73" s="849">
        <v>1423</v>
      </c>
      <c r="W73" s="849"/>
      <c r="X73" s="849"/>
      <c r="Y73" s="849"/>
      <c r="Z73" s="849"/>
      <c r="AA73" s="849">
        <v>117</v>
      </c>
      <c r="AB73" s="849"/>
      <c r="AC73" s="849"/>
      <c r="AD73" s="849"/>
      <c r="AE73" s="849"/>
      <c r="AF73" s="849">
        <v>1142</v>
      </c>
      <c r="AG73" s="849"/>
      <c r="AH73" s="849"/>
      <c r="AI73" s="849"/>
      <c r="AJ73" s="849"/>
      <c r="AK73" s="849" t="s">
        <v>549</v>
      </c>
      <c r="AL73" s="849"/>
      <c r="AM73" s="849"/>
      <c r="AN73" s="849"/>
      <c r="AO73" s="849"/>
      <c r="AP73" s="849" t="s">
        <v>549</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698</v>
      </c>
      <c r="R74" s="849"/>
      <c r="S74" s="849"/>
      <c r="T74" s="849"/>
      <c r="U74" s="849"/>
      <c r="V74" s="849">
        <v>661</v>
      </c>
      <c r="W74" s="849"/>
      <c r="X74" s="849"/>
      <c r="Y74" s="849"/>
      <c r="Z74" s="849"/>
      <c r="AA74" s="849">
        <v>37</v>
      </c>
      <c r="AB74" s="849"/>
      <c r="AC74" s="849"/>
      <c r="AD74" s="849"/>
      <c r="AE74" s="849"/>
      <c r="AF74" s="849">
        <v>37</v>
      </c>
      <c r="AG74" s="849"/>
      <c r="AH74" s="849"/>
      <c r="AI74" s="849"/>
      <c r="AJ74" s="849"/>
      <c r="AK74" s="849" t="s">
        <v>549</v>
      </c>
      <c r="AL74" s="849"/>
      <c r="AM74" s="849"/>
      <c r="AN74" s="849"/>
      <c r="AO74" s="849"/>
      <c r="AP74" s="849">
        <v>706</v>
      </c>
      <c r="AQ74" s="849"/>
      <c r="AR74" s="849"/>
      <c r="AS74" s="849"/>
      <c r="AT74" s="849"/>
      <c r="AU74" s="849">
        <v>377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544</v>
      </c>
      <c r="C75" s="892"/>
      <c r="D75" s="892"/>
      <c r="E75" s="892"/>
      <c r="F75" s="892"/>
      <c r="G75" s="892"/>
      <c r="H75" s="892"/>
      <c r="I75" s="892"/>
      <c r="J75" s="892"/>
      <c r="K75" s="892"/>
      <c r="L75" s="892"/>
      <c r="M75" s="892"/>
      <c r="N75" s="892"/>
      <c r="O75" s="892"/>
      <c r="P75" s="893"/>
      <c r="Q75" s="897">
        <v>679</v>
      </c>
      <c r="R75" s="898"/>
      <c r="S75" s="898"/>
      <c r="T75" s="898"/>
      <c r="U75" s="848"/>
      <c r="V75" s="899">
        <v>638</v>
      </c>
      <c r="W75" s="898"/>
      <c r="X75" s="898"/>
      <c r="Y75" s="898"/>
      <c r="Z75" s="848"/>
      <c r="AA75" s="899">
        <v>41</v>
      </c>
      <c r="AB75" s="898"/>
      <c r="AC75" s="898"/>
      <c r="AD75" s="898"/>
      <c r="AE75" s="848"/>
      <c r="AF75" s="899">
        <v>41</v>
      </c>
      <c r="AG75" s="898"/>
      <c r="AH75" s="898"/>
      <c r="AI75" s="898"/>
      <c r="AJ75" s="848"/>
      <c r="AK75" s="899" t="s">
        <v>549</v>
      </c>
      <c r="AL75" s="898"/>
      <c r="AM75" s="898"/>
      <c r="AN75" s="898"/>
      <c r="AO75" s="848"/>
      <c r="AP75" s="899" t="s">
        <v>549</v>
      </c>
      <c r="AQ75" s="898"/>
      <c r="AR75" s="898"/>
      <c r="AS75" s="898"/>
      <c r="AT75" s="848"/>
      <c r="AU75" s="899" t="s">
        <v>549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545</v>
      </c>
      <c r="C76" s="892"/>
      <c r="D76" s="892"/>
      <c r="E76" s="892"/>
      <c r="F76" s="892"/>
      <c r="G76" s="892"/>
      <c r="H76" s="892"/>
      <c r="I76" s="892"/>
      <c r="J76" s="892"/>
      <c r="K76" s="892"/>
      <c r="L76" s="892"/>
      <c r="M76" s="892"/>
      <c r="N76" s="892"/>
      <c r="O76" s="892"/>
      <c r="P76" s="893"/>
      <c r="Q76" s="897">
        <v>672</v>
      </c>
      <c r="R76" s="898"/>
      <c r="S76" s="898"/>
      <c r="T76" s="898"/>
      <c r="U76" s="848"/>
      <c r="V76" s="899">
        <v>634</v>
      </c>
      <c r="W76" s="898"/>
      <c r="X76" s="898"/>
      <c r="Y76" s="898"/>
      <c r="Z76" s="848"/>
      <c r="AA76" s="899">
        <v>38</v>
      </c>
      <c r="AB76" s="898"/>
      <c r="AC76" s="898"/>
      <c r="AD76" s="898"/>
      <c r="AE76" s="848"/>
      <c r="AF76" s="899">
        <v>38</v>
      </c>
      <c r="AG76" s="898"/>
      <c r="AH76" s="898"/>
      <c r="AI76" s="898"/>
      <c r="AJ76" s="848"/>
      <c r="AK76" s="899" t="s">
        <v>549</v>
      </c>
      <c r="AL76" s="898"/>
      <c r="AM76" s="898"/>
      <c r="AN76" s="898"/>
      <c r="AO76" s="848"/>
      <c r="AP76" s="899" t="s">
        <v>549</v>
      </c>
      <c r="AQ76" s="898"/>
      <c r="AR76" s="898"/>
      <c r="AS76" s="898"/>
      <c r="AT76" s="848"/>
      <c r="AU76" s="899" t="s">
        <v>549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546</v>
      </c>
      <c r="C77" s="892"/>
      <c r="D77" s="892"/>
      <c r="E77" s="892"/>
      <c r="F77" s="892"/>
      <c r="G77" s="892"/>
      <c r="H77" s="892"/>
      <c r="I77" s="892"/>
      <c r="J77" s="892"/>
      <c r="K77" s="892"/>
      <c r="L77" s="892"/>
      <c r="M77" s="892"/>
      <c r="N77" s="892"/>
      <c r="O77" s="892"/>
      <c r="P77" s="893"/>
      <c r="Q77" s="897">
        <v>224</v>
      </c>
      <c r="R77" s="898"/>
      <c r="S77" s="898"/>
      <c r="T77" s="898"/>
      <c r="U77" s="848"/>
      <c r="V77" s="899">
        <v>144</v>
      </c>
      <c r="W77" s="898"/>
      <c r="X77" s="898"/>
      <c r="Y77" s="898"/>
      <c r="Z77" s="848"/>
      <c r="AA77" s="899">
        <v>80</v>
      </c>
      <c r="AB77" s="898"/>
      <c r="AC77" s="898"/>
      <c r="AD77" s="898"/>
      <c r="AE77" s="848"/>
      <c r="AF77" s="899">
        <v>15</v>
      </c>
      <c r="AG77" s="898"/>
      <c r="AH77" s="898"/>
      <c r="AI77" s="898"/>
      <c r="AJ77" s="848"/>
      <c r="AK77" s="899" t="s">
        <v>549</v>
      </c>
      <c r="AL77" s="898"/>
      <c r="AM77" s="898"/>
      <c r="AN77" s="898"/>
      <c r="AO77" s="848"/>
      <c r="AP77" s="899" t="s">
        <v>549</v>
      </c>
      <c r="AQ77" s="898"/>
      <c r="AR77" s="898"/>
      <c r="AS77" s="898"/>
      <c r="AT77" s="848"/>
      <c r="AU77" s="899" t="s">
        <v>549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6365</v>
      </c>
      <c r="AG88" s="860"/>
      <c r="AH88" s="860"/>
      <c r="AI88" s="860"/>
      <c r="AJ88" s="860"/>
      <c r="AK88" s="857"/>
      <c r="AL88" s="857"/>
      <c r="AM88" s="857"/>
      <c r="AN88" s="857"/>
      <c r="AO88" s="857"/>
      <c r="AP88" s="860">
        <v>706</v>
      </c>
      <c r="AQ88" s="860"/>
      <c r="AR88" s="860"/>
      <c r="AS88" s="860"/>
      <c r="AT88" s="860"/>
      <c r="AU88" s="860">
        <v>377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v>
      </c>
      <c r="CS102" s="868"/>
      <c r="CT102" s="868"/>
      <c r="CU102" s="868"/>
      <c r="CV102" s="911"/>
      <c r="CW102" s="910">
        <v>22</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2696935</v>
      </c>
      <c r="AB110" s="920"/>
      <c r="AC110" s="920"/>
      <c r="AD110" s="920"/>
      <c r="AE110" s="921"/>
      <c r="AF110" s="922">
        <v>2842287</v>
      </c>
      <c r="AG110" s="920"/>
      <c r="AH110" s="920"/>
      <c r="AI110" s="920"/>
      <c r="AJ110" s="921"/>
      <c r="AK110" s="922">
        <v>2839315</v>
      </c>
      <c r="AL110" s="920"/>
      <c r="AM110" s="920"/>
      <c r="AN110" s="920"/>
      <c r="AO110" s="921"/>
      <c r="AP110" s="923">
        <v>18.2</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29212936</v>
      </c>
      <c r="BR110" s="957"/>
      <c r="BS110" s="957"/>
      <c r="BT110" s="957"/>
      <c r="BU110" s="957"/>
      <c r="BV110" s="957">
        <v>29296730</v>
      </c>
      <c r="BW110" s="957"/>
      <c r="BX110" s="957"/>
      <c r="BY110" s="957"/>
      <c r="BZ110" s="957"/>
      <c r="CA110" s="957">
        <v>29824108</v>
      </c>
      <c r="CB110" s="957"/>
      <c r="CC110" s="957"/>
      <c r="CD110" s="957"/>
      <c r="CE110" s="957"/>
      <c r="CF110" s="971">
        <v>191.1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982664</v>
      </c>
      <c r="BR111" s="950"/>
      <c r="BS111" s="950"/>
      <c r="BT111" s="950"/>
      <c r="BU111" s="950"/>
      <c r="BV111" s="950">
        <v>826252</v>
      </c>
      <c r="BW111" s="950"/>
      <c r="BX111" s="950"/>
      <c r="BY111" s="950"/>
      <c r="BZ111" s="950"/>
      <c r="CA111" s="950">
        <v>683279</v>
      </c>
      <c r="CB111" s="950"/>
      <c r="CC111" s="950"/>
      <c r="CD111" s="950"/>
      <c r="CE111" s="950"/>
      <c r="CF111" s="944">
        <v>4.4000000000000004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23333</v>
      </c>
      <c r="AB112" s="989"/>
      <c r="AC112" s="989"/>
      <c r="AD112" s="989"/>
      <c r="AE112" s="990"/>
      <c r="AF112" s="991">
        <v>20000</v>
      </c>
      <c r="AG112" s="989"/>
      <c r="AH112" s="989"/>
      <c r="AI112" s="989"/>
      <c r="AJ112" s="990"/>
      <c r="AK112" s="991">
        <v>23333</v>
      </c>
      <c r="AL112" s="989"/>
      <c r="AM112" s="989"/>
      <c r="AN112" s="989"/>
      <c r="AO112" s="990"/>
      <c r="AP112" s="992">
        <v>0.1</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18451118</v>
      </c>
      <c r="BR112" s="950"/>
      <c r="BS112" s="950"/>
      <c r="BT112" s="950"/>
      <c r="BU112" s="950"/>
      <c r="BV112" s="950">
        <v>17625423</v>
      </c>
      <c r="BW112" s="950"/>
      <c r="BX112" s="950"/>
      <c r="BY112" s="950"/>
      <c r="BZ112" s="950"/>
      <c r="CA112" s="950">
        <v>17236674</v>
      </c>
      <c r="CB112" s="950"/>
      <c r="CC112" s="950"/>
      <c r="CD112" s="950"/>
      <c r="CE112" s="950"/>
      <c r="CF112" s="944">
        <v>110.4</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601720</v>
      </c>
      <c r="DH112" s="950"/>
      <c r="DI112" s="950"/>
      <c r="DJ112" s="950"/>
      <c r="DK112" s="950"/>
      <c r="DL112" s="950">
        <v>545311</v>
      </c>
      <c r="DM112" s="950"/>
      <c r="DN112" s="950"/>
      <c r="DO112" s="950"/>
      <c r="DP112" s="950"/>
      <c r="DQ112" s="950">
        <v>493288</v>
      </c>
      <c r="DR112" s="950"/>
      <c r="DS112" s="950"/>
      <c r="DT112" s="950"/>
      <c r="DU112" s="950"/>
      <c r="DV112" s="951">
        <v>3.2</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1367546</v>
      </c>
      <c r="AB113" s="964"/>
      <c r="AC113" s="964"/>
      <c r="AD113" s="964"/>
      <c r="AE113" s="965"/>
      <c r="AF113" s="966">
        <v>1454969</v>
      </c>
      <c r="AG113" s="964"/>
      <c r="AH113" s="964"/>
      <c r="AI113" s="964"/>
      <c r="AJ113" s="965"/>
      <c r="AK113" s="966">
        <v>1445085</v>
      </c>
      <c r="AL113" s="964"/>
      <c r="AM113" s="964"/>
      <c r="AN113" s="964"/>
      <c r="AO113" s="965"/>
      <c r="AP113" s="967">
        <v>9.3000000000000007</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619001</v>
      </c>
      <c r="BR113" s="950"/>
      <c r="BS113" s="950"/>
      <c r="BT113" s="950"/>
      <c r="BU113" s="950"/>
      <c r="BV113" s="950">
        <v>501502</v>
      </c>
      <c r="BW113" s="950"/>
      <c r="BX113" s="950"/>
      <c r="BY113" s="950"/>
      <c r="BZ113" s="950"/>
      <c r="CA113" s="950">
        <v>376993</v>
      </c>
      <c r="CB113" s="950"/>
      <c r="CC113" s="950"/>
      <c r="CD113" s="950"/>
      <c r="CE113" s="950"/>
      <c r="CF113" s="944">
        <v>2.4</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18602</v>
      </c>
      <c r="DH113" s="989"/>
      <c r="DI113" s="989"/>
      <c r="DJ113" s="989"/>
      <c r="DK113" s="990"/>
      <c r="DL113" s="991">
        <v>11733</v>
      </c>
      <c r="DM113" s="989"/>
      <c r="DN113" s="989"/>
      <c r="DO113" s="989"/>
      <c r="DP113" s="990"/>
      <c r="DQ113" s="991">
        <v>6375</v>
      </c>
      <c r="DR113" s="989"/>
      <c r="DS113" s="989"/>
      <c r="DT113" s="989"/>
      <c r="DU113" s="990"/>
      <c r="DV113" s="992">
        <v>0</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131536</v>
      </c>
      <c r="AB114" s="989"/>
      <c r="AC114" s="989"/>
      <c r="AD114" s="989"/>
      <c r="AE114" s="990"/>
      <c r="AF114" s="991">
        <v>127096</v>
      </c>
      <c r="AG114" s="989"/>
      <c r="AH114" s="989"/>
      <c r="AI114" s="989"/>
      <c r="AJ114" s="990"/>
      <c r="AK114" s="991">
        <v>131371</v>
      </c>
      <c r="AL114" s="989"/>
      <c r="AM114" s="989"/>
      <c r="AN114" s="989"/>
      <c r="AO114" s="990"/>
      <c r="AP114" s="992">
        <v>0.8</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6295435</v>
      </c>
      <c r="BR114" s="950"/>
      <c r="BS114" s="950"/>
      <c r="BT114" s="950"/>
      <c r="BU114" s="950"/>
      <c r="BV114" s="950">
        <v>5915726</v>
      </c>
      <c r="BW114" s="950"/>
      <c r="BX114" s="950"/>
      <c r="BY114" s="950"/>
      <c r="BZ114" s="950"/>
      <c r="CA114" s="950">
        <v>5514904</v>
      </c>
      <c r="CB114" s="950"/>
      <c r="CC114" s="950"/>
      <c r="CD114" s="950"/>
      <c r="CE114" s="950"/>
      <c r="CF114" s="944">
        <v>35.299999999999997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173618</v>
      </c>
      <c r="AB115" s="964"/>
      <c r="AC115" s="964"/>
      <c r="AD115" s="964"/>
      <c r="AE115" s="965"/>
      <c r="AF115" s="966">
        <v>161461</v>
      </c>
      <c r="AG115" s="964"/>
      <c r="AH115" s="964"/>
      <c r="AI115" s="964"/>
      <c r="AJ115" s="965"/>
      <c r="AK115" s="966">
        <v>144906</v>
      </c>
      <c r="AL115" s="964"/>
      <c r="AM115" s="964"/>
      <c r="AN115" s="964"/>
      <c r="AO115" s="965"/>
      <c r="AP115" s="967">
        <v>0.9</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6895</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v>96</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4392968</v>
      </c>
      <c r="AB117" s="996"/>
      <c r="AC117" s="996"/>
      <c r="AD117" s="996"/>
      <c r="AE117" s="997"/>
      <c r="AF117" s="995">
        <v>4605813</v>
      </c>
      <c r="AG117" s="996"/>
      <c r="AH117" s="996"/>
      <c r="AI117" s="996"/>
      <c r="AJ117" s="997"/>
      <c r="AK117" s="995">
        <v>4584106</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431</v>
      </c>
      <c r="BR117" s="1016"/>
      <c r="BS117" s="1016"/>
      <c r="BT117" s="1016"/>
      <c r="BU117" s="1016"/>
      <c r="BV117" s="1016" t="s">
        <v>431</v>
      </c>
      <c r="BW117" s="1016"/>
      <c r="BX117" s="1016"/>
      <c r="BY117" s="1016"/>
      <c r="BZ117" s="1016"/>
      <c r="CA117" s="1016" t="s">
        <v>431</v>
      </c>
      <c r="CB117" s="1016"/>
      <c r="CC117" s="1016"/>
      <c r="CD117" s="1016"/>
      <c r="CE117" s="1016"/>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433</v>
      </c>
      <c r="BP118" s="1024"/>
      <c r="BQ118" s="1015">
        <v>55568049</v>
      </c>
      <c r="BR118" s="1016"/>
      <c r="BS118" s="1016"/>
      <c r="BT118" s="1016"/>
      <c r="BU118" s="1016"/>
      <c r="BV118" s="1016">
        <v>54165633</v>
      </c>
      <c r="BW118" s="1016"/>
      <c r="BX118" s="1016"/>
      <c r="BY118" s="1016"/>
      <c r="BZ118" s="1016"/>
      <c r="CA118" s="1016">
        <v>53635958</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431</v>
      </c>
      <c r="DH118" s="989"/>
      <c r="DI118" s="989"/>
      <c r="DJ118" s="989"/>
      <c r="DK118" s="990"/>
      <c r="DL118" s="991" t="s">
        <v>431</v>
      </c>
      <c r="DM118" s="989"/>
      <c r="DN118" s="989"/>
      <c r="DO118" s="989"/>
      <c r="DP118" s="990"/>
      <c r="DQ118" s="991" t="s">
        <v>431</v>
      </c>
      <c r="DR118" s="989"/>
      <c r="DS118" s="989"/>
      <c r="DT118" s="989"/>
      <c r="DU118" s="990"/>
      <c r="DV118" s="992" t="s">
        <v>431</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431</v>
      </c>
      <c r="AB119" s="920"/>
      <c r="AC119" s="920"/>
      <c r="AD119" s="920"/>
      <c r="AE119" s="921"/>
      <c r="AF119" s="922" t="s">
        <v>431</v>
      </c>
      <c r="AG119" s="920"/>
      <c r="AH119" s="920"/>
      <c r="AI119" s="920"/>
      <c r="AJ119" s="921"/>
      <c r="AK119" s="922" t="s">
        <v>431</v>
      </c>
      <c r="AL119" s="920"/>
      <c r="AM119" s="920"/>
      <c r="AN119" s="920"/>
      <c r="AO119" s="921"/>
      <c r="AP119" s="923" t="s">
        <v>431</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10275015</v>
      </c>
      <c r="BR119" s="957"/>
      <c r="BS119" s="957"/>
      <c r="BT119" s="957"/>
      <c r="BU119" s="957"/>
      <c r="BV119" s="957">
        <v>10469972</v>
      </c>
      <c r="BW119" s="957"/>
      <c r="BX119" s="957"/>
      <c r="BY119" s="957"/>
      <c r="BZ119" s="957"/>
      <c r="CA119" s="957">
        <v>9670432</v>
      </c>
      <c r="CB119" s="957"/>
      <c r="CC119" s="957"/>
      <c r="CD119" s="957"/>
      <c r="CE119" s="957"/>
      <c r="CF119" s="971">
        <v>62</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362342</v>
      </c>
      <c r="DH119" s="1028"/>
      <c r="DI119" s="1028"/>
      <c r="DJ119" s="1028"/>
      <c r="DK119" s="1029"/>
      <c r="DL119" s="1030">
        <v>269208</v>
      </c>
      <c r="DM119" s="1028"/>
      <c r="DN119" s="1028"/>
      <c r="DO119" s="1028"/>
      <c r="DP119" s="1029"/>
      <c r="DQ119" s="1030">
        <v>183616</v>
      </c>
      <c r="DR119" s="1028"/>
      <c r="DS119" s="1028"/>
      <c r="DT119" s="1028"/>
      <c r="DU119" s="1029"/>
      <c r="DV119" s="1031">
        <v>1.2</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431</v>
      </c>
      <c r="AB120" s="989"/>
      <c r="AC120" s="989"/>
      <c r="AD120" s="989"/>
      <c r="AE120" s="990"/>
      <c r="AF120" s="991" t="s">
        <v>431</v>
      </c>
      <c r="AG120" s="989"/>
      <c r="AH120" s="989"/>
      <c r="AI120" s="989"/>
      <c r="AJ120" s="990"/>
      <c r="AK120" s="991" t="s">
        <v>431</v>
      </c>
      <c r="AL120" s="989"/>
      <c r="AM120" s="989"/>
      <c r="AN120" s="989"/>
      <c r="AO120" s="990"/>
      <c r="AP120" s="992" t="s">
        <v>431</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4869476</v>
      </c>
      <c r="BR120" s="950"/>
      <c r="BS120" s="950"/>
      <c r="BT120" s="950"/>
      <c r="BU120" s="950"/>
      <c r="BV120" s="950">
        <v>4855905</v>
      </c>
      <c r="BW120" s="950"/>
      <c r="BX120" s="950"/>
      <c r="BY120" s="950"/>
      <c r="BZ120" s="950"/>
      <c r="CA120" s="950">
        <v>4990122</v>
      </c>
      <c r="CB120" s="950"/>
      <c r="CC120" s="950"/>
      <c r="CD120" s="950"/>
      <c r="CE120" s="950"/>
      <c r="CF120" s="944">
        <v>32</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15145680</v>
      </c>
      <c r="DH120" s="957"/>
      <c r="DI120" s="957"/>
      <c r="DJ120" s="957"/>
      <c r="DK120" s="957"/>
      <c r="DL120" s="957">
        <v>14326924</v>
      </c>
      <c r="DM120" s="957"/>
      <c r="DN120" s="957"/>
      <c r="DO120" s="957"/>
      <c r="DP120" s="957"/>
      <c r="DQ120" s="957">
        <v>13933773</v>
      </c>
      <c r="DR120" s="957"/>
      <c r="DS120" s="957"/>
      <c r="DT120" s="957"/>
      <c r="DU120" s="957"/>
      <c r="DV120" s="958">
        <v>89.3</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68629</v>
      </c>
      <c r="AB121" s="989"/>
      <c r="AC121" s="989"/>
      <c r="AD121" s="989"/>
      <c r="AE121" s="990"/>
      <c r="AF121" s="991">
        <v>64320</v>
      </c>
      <c r="AG121" s="989"/>
      <c r="AH121" s="989"/>
      <c r="AI121" s="989"/>
      <c r="AJ121" s="990"/>
      <c r="AK121" s="991">
        <v>58023</v>
      </c>
      <c r="AL121" s="989"/>
      <c r="AM121" s="989"/>
      <c r="AN121" s="989"/>
      <c r="AO121" s="990"/>
      <c r="AP121" s="992">
        <v>0.4</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31626967</v>
      </c>
      <c r="BR121" s="1016"/>
      <c r="BS121" s="1016"/>
      <c r="BT121" s="1016"/>
      <c r="BU121" s="1016"/>
      <c r="BV121" s="1016">
        <v>31183240</v>
      </c>
      <c r="BW121" s="1016"/>
      <c r="BX121" s="1016"/>
      <c r="BY121" s="1016"/>
      <c r="BZ121" s="1016"/>
      <c r="CA121" s="1016">
        <v>31285153</v>
      </c>
      <c r="CB121" s="1016"/>
      <c r="CC121" s="1016"/>
      <c r="CD121" s="1016"/>
      <c r="CE121" s="1016"/>
      <c r="CF121" s="1054">
        <v>200.4</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2469688</v>
      </c>
      <c r="DH121" s="950"/>
      <c r="DI121" s="950"/>
      <c r="DJ121" s="950"/>
      <c r="DK121" s="950"/>
      <c r="DL121" s="950">
        <v>2367138</v>
      </c>
      <c r="DM121" s="950"/>
      <c r="DN121" s="950"/>
      <c r="DO121" s="950"/>
      <c r="DP121" s="950"/>
      <c r="DQ121" s="950">
        <v>2269053</v>
      </c>
      <c r="DR121" s="950"/>
      <c r="DS121" s="950"/>
      <c r="DT121" s="950"/>
      <c r="DU121" s="950"/>
      <c r="DV121" s="951">
        <v>14.5</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431</v>
      </c>
      <c r="AB122" s="989"/>
      <c r="AC122" s="989"/>
      <c r="AD122" s="989"/>
      <c r="AE122" s="990"/>
      <c r="AF122" s="991" t="s">
        <v>431</v>
      </c>
      <c r="AG122" s="989"/>
      <c r="AH122" s="989"/>
      <c r="AI122" s="989"/>
      <c r="AJ122" s="990"/>
      <c r="AK122" s="991" t="s">
        <v>431</v>
      </c>
      <c r="AL122" s="989"/>
      <c r="AM122" s="989"/>
      <c r="AN122" s="989"/>
      <c r="AO122" s="990"/>
      <c r="AP122" s="992" t="s">
        <v>431</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444</v>
      </c>
      <c r="BP122" s="1024"/>
      <c r="BQ122" s="1064">
        <v>46771458</v>
      </c>
      <c r="BR122" s="1065"/>
      <c r="BS122" s="1065"/>
      <c r="BT122" s="1065"/>
      <c r="BU122" s="1065"/>
      <c r="BV122" s="1065">
        <v>46509117</v>
      </c>
      <c r="BW122" s="1065"/>
      <c r="BX122" s="1065"/>
      <c r="BY122" s="1065"/>
      <c r="BZ122" s="1065"/>
      <c r="CA122" s="1065">
        <v>45945707</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643200</v>
      </c>
      <c r="DH122" s="950"/>
      <c r="DI122" s="950"/>
      <c r="DJ122" s="950"/>
      <c r="DK122" s="950"/>
      <c r="DL122" s="950">
        <v>548661</v>
      </c>
      <c r="DM122" s="950"/>
      <c r="DN122" s="950"/>
      <c r="DO122" s="950"/>
      <c r="DP122" s="950"/>
      <c r="DQ122" s="950">
        <v>521548</v>
      </c>
      <c r="DR122" s="950"/>
      <c r="DS122" s="950"/>
      <c r="DT122" s="950"/>
      <c r="DU122" s="950"/>
      <c r="DV122" s="951">
        <v>3.3</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58.1</v>
      </c>
      <c r="BR123" s="1057"/>
      <c r="BS123" s="1057"/>
      <c r="BT123" s="1057"/>
      <c r="BU123" s="1057"/>
      <c r="BV123" s="1057">
        <v>50.4</v>
      </c>
      <c r="BW123" s="1057"/>
      <c r="BX123" s="1057"/>
      <c r="BY123" s="1057"/>
      <c r="BZ123" s="1057"/>
      <c r="CA123" s="1057">
        <v>49.2</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v>192550</v>
      </c>
      <c r="DH123" s="989"/>
      <c r="DI123" s="989"/>
      <c r="DJ123" s="989"/>
      <c r="DK123" s="990"/>
      <c r="DL123" s="991">
        <v>382700</v>
      </c>
      <c r="DM123" s="989"/>
      <c r="DN123" s="989"/>
      <c r="DO123" s="989"/>
      <c r="DP123" s="990"/>
      <c r="DQ123" s="991">
        <v>512300</v>
      </c>
      <c r="DR123" s="989"/>
      <c r="DS123" s="989"/>
      <c r="DT123" s="989"/>
      <c r="DU123" s="990"/>
      <c r="DV123" s="992">
        <v>3.3</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104989</v>
      </c>
      <c r="AB126" s="989"/>
      <c r="AC126" s="989"/>
      <c r="AD126" s="989"/>
      <c r="AE126" s="990"/>
      <c r="AF126" s="991">
        <v>97141</v>
      </c>
      <c r="AG126" s="989"/>
      <c r="AH126" s="989"/>
      <c r="AI126" s="989"/>
      <c r="AJ126" s="990"/>
      <c r="AK126" s="991">
        <v>86883</v>
      </c>
      <c r="AL126" s="989"/>
      <c r="AM126" s="989"/>
      <c r="AN126" s="989"/>
      <c r="AO126" s="990"/>
      <c r="AP126" s="992">
        <v>0.6</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455</v>
      </c>
      <c r="AY127" s="917"/>
      <c r="AZ127" s="917"/>
      <c r="BA127" s="917"/>
      <c r="BB127" s="917"/>
      <c r="BC127" s="917"/>
      <c r="BD127" s="917"/>
      <c r="BE127" s="918"/>
      <c r="BF127" s="1071" t="s">
        <v>108</v>
      </c>
      <c r="BG127" s="1072"/>
      <c r="BH127" s="1072"/>
      <c r="BI127" s="1072"/>
      <c r="BJ127" s="1072"/>
      <c r="BK127" s="1072"/>
      <c r="BL127" s="1081"/>
      <c r="BM127" s="1071">
        <v>12.58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v>6895</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446174</v>
      </c>
      <c r="AB128" s="1120"/>
      <c r="AC128" s="1120"/>
      <c r="AD128" s="1120"/>
      <c r="AE128" s="1121"/>
      <c r="AF128" s="1122">
        <v>463103</v>
      </c>
      <c r="AG128" s="1120"/>
      <c r="AH128" s="1120"/>
      <c r="AI128" s="1120"/>
      <c r="AJ128" s="1121"/>
      <c r="AK128" s="1122">
        <v>411171</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17.579999999999998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17693939</v>
      </c>
      <c r="AB129" s="989"/>
      <c r="AC129" s="989"/>
      <c r="AD129" s="989"/>
      <c r="AE129" s="990"/>
      <c r="AF129" s="991">
        <v>17913797</v>
      </c>
      <c r="AG129" s="989"/>
      <c r="AH129" s="989"/>
      <c r="AI129" s="989"/>
      <c r="AJ129" s="990"/>
      <c r="AK129" s="991">
        <v>18238765</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9.4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2569311</v>
      </c>
      <c r="AB130" s="989"/>
      <c r="AC130" s="989"/>
      <c r="AD130" s="989"/>
      <c r="AE130" s="990"/>
      <c r="AF130" s="991">
        <v>2734225</v>
      </c>
      <c r="AG130" s="989"/>
      <c r="AH130" s="989"/>
      <c r="AI130" s="989"/>
      <c r="AJ130" s="990"/>
      <c r="AK130" s="991">
        <v>2629462</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49.2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15124628</v>
      </c>
      <c r="AB131" s="1028"/>
      <c r="AC131" s="1028"/>
      <c r="AD131" s="1028"/>
      <c r="AE131" s="1029"/>
      <c r="AF131" s="1030">
        <v>15179572</v>
      </c>
      <c r="AG131" s="1028"/>
      <c r="AH131" s="1028"/>
      <c r="AI131" s="1028"/>
      <c r="AJ131" s="1029"/>
      <c r="AK131" s="1030">
        <v>15609303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9.1075496200000003</v>
      </c>
      <c r="AB132" s="1134"/>
      <c r="AC132" s="1134"/>
      <c r="AD132" s="1134"/>
      <c r="AE132" s="1135"/>
      <c r="AF132" s="1136">
        <v>9.2788189279999997</v>
      </c>
      <c r="AG132" s="1134"/>
      <c r="AH132" s="1134"/>
      <c r="AI132" s="1134"/>
      <c r="AJ132" s="1135"/>
      <c r="AK132" s="1136">
        <v>9.8881609259999994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10.5</v>
      </c>
      <c r="AB133" s="1141"/>
      <c r="AC133" s="1141"/>
      <c r="AD133" s="1141"/>
      <c r="AE133" s="1142"/>
      <c r="AF133" s="1140">
        <v>10</v>
      </c>
      <c r="AG133" s="1141"/>
      <c r="AH133" s="1141"/>
      <c r="AI133" s="1141"/>
      <c r="AJ133" s="1142"/>
      <c r="AK133" s="1140">
        <v>9.4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4878551</v>
      </c>
      <c r="L9" s="264">
        <v>62966</v>
      </c>
      <c r="M9" s="265">
        <v>72299</v>
      </c>
      <c r="N9" s="266">
        <v>-12.9</v>
      </c>
    </row>
    <row r="10" spans="1:16">
      <c r="A10" s="248"/>
      <c r="B10" s="244"/>
      <c r="C10" s="244"/>
      <c r="D10" s="244"/>
      <c r="E10" s="244"/>
      <c r="F10" s="244"/>
      <c r="G10" s="1149" t="s">
        <v>478</v>
      </c>
      <c r="H10" s="1150"/>
      <c r="I10" s="1150"/>
      <c r="J10" s="1151"/>
      <c r="K10" s="267">
        <v>44790</v>
      </c>
      <c r="L10" s="268">
        <v>578</v>
      </c>
      <c r="M10" s="269">
        <v>5259</v>
      </c>
      <c r="N10" s="270">
        <v>-89</v>
      </c>
    </row>
    <row r="11" spans="1:16" ht="13.5" customHeight="1">
      <c r="A11" s="248"/>
      <c r="B11" s="244"/>
      <c r="C11" s="244"/>
      <c r="D11" s="244"/>
      <c r="E11" s="244"/>
      <c r="F11" s="244"/>
      <c r="G11" s="1149" t="s">
        <v>479</v>
      </c>
      <c r="H11" s="1150"/>
      <c r="I11" s="1150"/>
      <c r="J11" s="1151"/>
      <c r="K11" s="267">
        <v>133405</v>
      </c>
      <c r="L11" s="268">
        <v>1722</v>
      </c>
      <c r="M11" s="269">
        <v>5513</v>
      </c>
      <c r="N11" s="270">
        <v>-68.8</v>
      </c>
    </row>
    <row r="12" spans="1:16" ht="13.5" customHeight="1">
      <c r="A12" s="248"/>
      <c r="B12" s="244"/>
      <c r="C12" s="244"/>
      <c r="D12" s="244"/>
      <c r="E12" s="244"/>
      <c r="F12" s="244"/>
      <c r="G12" s="1149" t="s">
        <v>480</v>
      </c>
      <c r="H12" s="1150"/>
      <c r="I12" s="1150"/>
      <c r="J12" s="1151"/>
      <c r="K12" s="267" t="s">
        <v>481</v>
      </c>
      <c r="L12" s="268" t="s">
        <v>481</v>
      </c>
      <c r="M12" s="269">
        <v>1180</v>
      </c>
      <c r="N12" s="270" t="s">
        <v>481</v>
      </c>
    </row>
    <row r="13" spans="1:16" ht="13.5" customHeight="1">
      <c r="A13" s="248"/>
      <c r="B13" s="244"/>
      <c r="C13" s="244"/>
      <c r="D13" s="244"/>
      <c r="E13" s="244"/>
      <c r="F13" s="244"/>
      <c r="G13" s="1149" t="s">
        <v>482</v>
      </c>
      <c r="H13" s="1150"/>
      <c r="I13" s="1150"/>
      <c r="J13" s="1151"/>
      <c r="K13" s="267" t="s">
        <v>481</v>
      </c>
      <c r="L13" s="268" t="s">
        <v>481</v>
      </c>
      <c r="M13" s="269">
        <v>2</v>
      </c>
      <c r="N13" s="270" t="s">
        <v>481</v>
      </c>
    </row>
    <row r="14" spans="1:16" ht="13.5" customHeight="1">
      <c r="A14" s="248"/>
      <c r="B14" s="244"/>
      <c r="C14" s="244"/>
      <c r="D14" s="244"/>
      <c r="E14" s="244"/>
      <c r="F14" s="244"/>
      <c r="G14" s="1149" t="s">
        <v>483</v>
      </c>
      <c r="H14" s="1150"/>
      <c r="I14" s="1150"/>
      <c r="J14" s="1151"/>
      <c r="K14" s="267">
        <v>331896</v>
      </c>
      <c r="L14" s="268">
        <v>4284</v>
      </c>
      <c r="M14" s="269">
        <v>3170</v>
      </c>
      <c r="N14" s="270">
        <v>35.1</v>
      </c>
    </row>
    <row r="15" spans="1:16" ht="13.5" customHeight="1">
      <c r="A15" s="248"/>
      <c r="B15" s="244"/>
      <c r="C15" s="244"/>
      <c r="D15" s="244"/>
      <c r="E15" s="244"/>
      <c r="F15" s="244"/>
      <c r="G15" s="1149" t="s">
        <v>484</v>
      </c>
      <c r="H15" s="1150"/>
      <c r="I15" s="1150"/>
      <c r="J15" s="1151"/>
      <c r="K15" s="267">
        <v>172010</v>
      </c>
      <c r="L15" s="268">
        <v>2220</v>
      </c>
      <c r="M15" s="269">
        <v>1822</v>
      </c>
      <c r="N15" s="270">
        <v>21.8</v>
      </c>
    </row>
    <row r="16" spans="1:16">
      <c r="A16" s="248"/>
      <c r="B16" s="244"/>
      <c r="C16" s="244"/>
      <c r="D16" s="244"/>
      <c r="E16" s="244"/>
      <c r="F16" s="244"/>
      <c r="G16" s="1152" t="s">
        <v>485</v>
      </c>
      <c r="H16" s="1153"/>
      <c r="I16" s="1153"/>
      <c r="J16" s="1154"/>
      <c r="K16" s="268">
        <v>-485031</v>
      </c>
      <c r="L16" s="268">
        <v>-6260</v>
      </c>
      <c r="M16" s="269">
        <v>-7642</v>
      </c>
      <c r="N16" s="270">
        <v>-18.100000000000001</v>
      </c>
    </row>
    <row r="17" spans="1:16">
      <c r="A17" s="248"/>
      <c r="B17" s="244"/>
      <c r="C17" s="244"/>
      <c r="D17" s="244"/>
      <c r="E17" s="244"/>
      <c r="F17" s="244"/>
      <c r="G17" s="1152" t="s">
        <v>167</v>
      </c>
      <c r="H17" s="1153"/>
      <c r="I17" s="1153"/>
      <c r="J17" s="1154"/>
      <c r="K17" s="268">
        <v>5075621</v>
      </c>
      <c r="L17" s="268">
        <v>65510</v>
      </c>
      <c r="M17" s="269">
        <v>81603</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7.32</v>
      </c>
      <c r="L21" s="281">
        <v>7.96</v>
      </c>
      <c r="M21" s="282">
        <v>-0.64</v>
      </c>
      <c r="N21" s="249"/>
      <c r="O21" s="283"/>
      <c r="P21" s="279"/>
    </row>
    <row r="22" spans="1:16" s="284" customFormat="1">
      <c r="A22" s="279"/>
      <c r="B22" s="249"/>
      <c r="C22" s="249"/>
      <c r="D22" s="249"/>
      <c r="E22" s="249"/>
      <c r="F22" s="249"/>
      <c r="G22" s="1144" t="s">
        <v>491</v>
      </c>
      <c r="H22" s="1145"/>
      <c r="I22" s="1145"/>
      <c r="J22" s="1146"/>
      <c r="K22" s="285">
        <v>95.7</v>
      </c>
      <c r="L22" s="286">
        <v>98.3</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2839315</v>
      </c>
      <c r="L32" s="294">
        <v>36646</v>
      </c>
      <c r="M32" s="295">
        <v>50969</v>
      </c>
      <c r="N32" s="296">
        <v>-28.1</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v>23333</v>
      </c>
      <c r="L34" s="294">
        <v>301</v>
      </c>
      <c r="M34" s="295">
        <v>29</v>
      </c>
      <c r="N34" s="296">
        <v>937.9</v>
      </c>
    </row>
    <row r="35" spans="1:16" ht="27" customHeight="1">
      <c r="A35" s="248"/>
      <c r="B35" s="244"/>
      <c r="C35" s="244"/>
      <c r="D35" s="244"/>
      <c r="E35" s="244"/>
      <c r="F35" s="244"/>
      <c r="G35" s="1160" t="s">
        <v>498</v>
      </c>
      <c r="H35" s="1161"/>
      <c r="I35" s="1161"/>
      <c r="J35" s="1162"/>
      <c r="K35" s="294">
        <v>1445085</v>
      </c>
      <c r="L35" s="294">
        <v>18651</v>
      </c>
      <c r="M35" s="295">
        <v>14294</v>
      </c>
      <c r="N35" s="296">
        <v>30.5</v>
      </c>
    </row>
    <row r="36" spans="1:16" ht="27" customHeight="1">
      <c r="A36" s="248"/>
      <c r="B36" s="244"/>
      <c r="C36" s="244"/>
      <c r="D36" s="244"/>
      <c r="E36" s="244"/>
      <c r="F36" s="244"/>
      <c r="G36" s="1160" t="s">
        <v>499</v>
      </c>
      <c r="H36" s="1161"/>
      <c r="I36" s="1161"/>
      <c r="J36" s="1162"/>
      <c r="K36" s="294">
        <v>131371</v>
      </c>
      <c r="L36" s="294">
        <v>1696</v>
      </c>
      <c r="M36" s="295">
        <v>1493</v>
      </c>
      <c r="N36" s="296">
        <v>13.6</v>
      </c>
    </row>
    <row r="37" spans="1:16" ht="13.5" customHeight="1">
      <c r="A37" s="248"/>
      <c r="B37" s="244"/>
      <c r="C37" s="244"/>
      <c r="D37" s="244"/>
      <c r="E37" s="244"/>
      <c r="F37" s="244"/>
      <c r="G37" s="1160" t="s">
        <v>500</v>
      </c>
      <c r="H37" s="1161"/>
      <c r="I37" s="1161"/>
      <c r="J37" s="1162"/>
      <c r="K37" s="294">
        <v>144906</v>
      </c>
      <c r="L37" s="294">
        <v>1870</v>
      </c>
      <c r="M37" s="295">
        <v>1584</v>
      </c>
      <c r="N37" s="296">
        <v>18.100000000000001</v>
      </c>
    </row>
    <row r="38" spans="1:16" ht="27" customHeight="1">
      <c r="A38" s="248"/>
      <c r="B38" s="244"/>
      <c r="C38" s="244"/>
      <c r="D38" s="244"/>
      <c r="E38" s="244"/>
      <c r="F38" s="244"/>
      <c r="G38" s="1163" t="s">
        <v>501</v>
      </c>
      <c r="H38" s="1164"/>
      <c r="I38" s="1164"/>
      <c r="J38" s="1165"/>
      <c r="K38" s="297">
        <v>96</v>
      </c>
      <c r="L38" s="297">
        <v>1</v>
      </c>
      <c r="M38" s="298">
        <v>4</v>
      </c>
      <c r="N38" s="299">
        <v>-75</v>
      </c>
      <c r="O38" s="293"/>
    </row>
    <row r="39" spans="1:16">
      <c r="A39" s="248"/>
      <c r="B39" s="244"/>
      <c r="C39" s="244"/>
      <c r="D39" s="244"/>
      <c r="E39" s="244"/>
      <c r="F39" s="244"/>
      <c r="G39" s="1163" t="s">
        <v>502</v>
      </c>
      <c r="H39" s="1164"/>
      <c r="I39" s="1164"/>
      <c r="J39" s="1165"/>
      <c r="K39" s="300">
        <v>-411171</v>
      </c>
      <c r="L39" s="300">
        <v>-5307</v>
      </c>
      <c r="M39" s="301">
        <v>-4432</v>
      </c>
      <c r="N39" s="302">
        <v>19.7</v>
      </c>
      <c r="O39" s="293"/>
    </row>
    <row r="40" spans="1:16" ht="27" customHeight="1">
      <c r="A40" s="248"/>
      <c r="B40" s="244"/>
      <c r="C40" s="244"/>
      <c r="D40" s="244"/>
      <c r="E40" s="244"/>
      <c r="F40" s="244"/>
      <c r="G40" s="1160" t="s">
        <v>503</v>
      </c>
      <c r="H40" s="1161"/>
      <c r="I40" s="1161"/>
      <c r="J40" s="1162"/>
      <c r="K40" s="300">
        <v>-2629462</v>
      </c>
      <c r="L40" s="300">
        <v>-33938</v>
      </c>
      <c r="M40" s="301">
        <v>-44638</v>
      </c>
      <c r="N40" s="302">
        <v>-24</v>
      </c>
      <c r="O40" s="293"/>
    </row>
    <row r="41" spans="1:16">
      <c r="A41" s="248"/>
      <c r="B41" s="244"/>
      <c r="C41" s="244"/>
      <c r="D41" s="244"/>
      <c r="E41" s="244"/>
      <c r="F41" s="244"/>
      <c r="G41" s="1166" t="s">
        <v>278</v>
      </c>
      <c r="H41" s="1167"/>
      <c r="I41" s="1167"/>
      <c r="J41" s="1168"/>
      <c r="K41" s="294">
        <v>1543473</v>
      </c>
      <c r="L41" s="300">
        <v>19921</v>
      </c>
      <c r="M41" s="301">
        <v>19303</v>
      </c>
      <c r="N41" s="302">
        <v>3.2</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4404998</v>
      </c>
      <c r="J51" s="320">
        <v>55642</v>
      </c>
      <c r="K51" s="321">
        <v>7.1</v>
      </c>
      <c r="L51" s="322">
        <v>47569</v>
      </c>
      <c r="M51" s="323">
        <v>-23.1</v>
      </c>
      <c r="N51" s="324">
        <v>30.2</v>
      </c>
    </row>
    <row r="52" spans="1:14">
      <c r="A52" s="248"/>
      <c r="B52" s="244"/>
      <c r="C52" s="244"/>
      <c r="D52" s="244"/>
      <c r="E52" s="244"/>
      <c r="F52" s="244"/>
      <c r="G52" s="325"/>
      <c r="H52" s="326" t="s">
        <v>514</v>
      </c>
      <c r="I52" s="327">
        <v>1126671</v>
      </c>
      <c r="J52" s="328">
        <v>14232</v>
      </c>
      <c r="K52" s="329">
        <v>-13.1</v>
      </c>
      <c r="L52" s="330">
        <v>26255</v>
      </c>
      <c r="M52" s="331">
        <v>-18.399999999999999</v>
      </c>
      <c r="N52" s="332">
        <v>5.3</v>
      </c>
    </row>
    <row r="53" spans="1:14">
      <c r="A53" s="248"/>
      <c r="B53" s="244"/>
      <c r="C53" s="244"/>
      <c r="D53" s="244"/>
      <c r="E53" s="244"/>
      <c r="F53" s="244"/>
      <c r="G53" s="310" t="s">
        <v>515</v>
      </c>
      <c r="H53" s="311"/>
      <c r="I53" s="319">
        <v>4666493</v>
      </c>
      <c r="J53" s="320">
        <v>58864</v>
      </c>
      <c r="K53" s="321">
        <v>5.8</v>
      </c>
      <c r="L53" s="322">
        <v>50880</v>
      </c>
      <c r="M53" s="323">
        <v>7</v>
      </c>
      <c r="N53" s="324">
        <v>-1.2</v>
      </c>
    </row>
    <row r="54" spans="1:14">
      <c r="A54" s="248"/>
      <c r="B54" s="244"/>
      <c r="C54" s="244"/>
      <c r="D54" s="244"/>
      <c r="E54" s="244"/>
      <c r="F54" s="244"/>
      <c r="G54" s="325"/>
      <c r="H54" s="326" t="s">
        <v>514</v>
      </c>
      <c r="I54" s="327">
        <v>1148255</v>
      </c>
      <c r="J54" s="328">
        <v>14484</v>
      </c>
      <c r="K54" s="329">
        <v>1.8</v>
      </c>
      <c r="L54" s="330">
        <v>26879</v>
      </c>
      <c r="M54" s="331">
        <v>2.4</v>
      </c>
      <c r="N54" s="332">
        <v>-0.6</v>
      </c>
    </row>
    <row r="55" spans="1:14">
      <c r="A55" s="248"/>
      <c r="B55" s="244"/>
      <c r="C55" s="244"/>
      <c r="D55" s="244"/>
      <c r="E55" s="244"/>
      <c r="F55" s="244"/>
      <c r="G55" s="310" t="s">
        <v>516</v>
      </c>
      <c r="H55" s="311"/>
      <c r="I55" s="319">
        <v>3851385</v>
      </c>
      <c r="J55" s="320">
        <v>48833</v>
      </c>
      <c r="K55" s="321">
        <v>-17</v>
      </c>
      <c r="L55" s="322">
        <v>63956</v>
      </c>
      <c r="M55" s="323">
        <v>25.7</v>
      </c>
      <c r="N55" s="324">
        <v>-42.7</v>
      </c>
    </row>
    <row r="56" spans="1:14">
      <c r="A56" s="248"/>
      <c r="B56" s="244"/>
      <c r="C56" s="244"/>
      <c r="D56" s="244"/>
      <c r="E56" s="244"/>
      <c r="F56" s="244"/>
      <c r="G56" s="325"/>
      <c r="H56" s="326" t="s">
        <v>514</v>
      </c>
      <c r="I56" s="327">
        <v>2057064</v>
      </c>
      <c r="J56" s="328">
        <v>26082</v>
      </c>
      <c r="K56" s="329">
        <v>80.099999999999994</v>
      </c>
      <c r="L56" s="330">
        <v>29239</v>
      </c>
      <c r="M56" s="331">
        <v>8.8000000000000007</v>
      </c>
      <c r="N56" s="332">
        <v>71.3</v>
      </c>
    </row>
    <row r="57" spans="1:14">
      <c r="A57" s="248"/>
      <c r="B57" s="244"/>
      <c r="C57" s="244"/>
      <c r="D57" s="244"/>
      <c r="E57" s="244"/>
      <c r="F57" s="244"/>
      <c r="G57" s="310" t="s">
        <v>517</v>
      </c>
      <c r="H57" s="311"/>
      <c r="I57" s="319">
        <v>4343538</v>
      </c>
      <c r="J57" s="320">
        <v>55529</v>
      </c>
      <c r="K57" s="321">
        <v>13.7</v>
      </c>
      <c r="L57" s="322">
        <v>66255</v>
      </c>
      <c r="M57" s="323">
        <v>3.6</v>
      </c>
      <c r="N57" s="324">
        <v>10.1</v>
      </c>
    </row>
    <row r="58" spans="1:14">
      <c r="A58" s="248"/>
      <c r="B58" s="244"/>
      <c r="C58" s="244"/>
      <c r="D58" s="244"/>
      <c r="E58" s="244"/>
      <c r="F58" s="244"/>
      <c r="G58" s="325"/>
      <c r="H58" s="326" t="s">
        <v>514</v>
      </c>
      <c r="I58" s="327">
        <v>2049495</v>
      </c>
      <c r="J58" s="328">
        <v>26201</v>
      </c>
      <c r="K58" s="329">
        <v>0.5</v>
      </c>
      <c r="L58" s="330">
        <v>31822</v>
      </c>
      <c r="M58" s="331">
        <v>8.8000000000000007</v>
      </c>
      <c r="N58" s="332">
        <v>-8.3000000000000007</v>
      </c>
    </row>
    <row r="59" spans="1:14">
      <c r="A59" s="248"/>
      <c r="B59" s="244"/>
      <c r="C59" s="244"/>
      <c r="D59" s="244"/>
      <c r="E59" s="244"/>
      <c r="F59" s="244"/>
      <c r="G59" s="310" t="s">
        <v>518</v>
      </c>
      <c r="H59" s="311"/>
      <c r="I59" s="319">
        <v>5566921</v>
      </c>
      <c r="J59" s="320">
        <v>71851</v>
      </c>
      <c r="K59" s="321">
        <v>29.4</v>
      </c>
      <c r="L59" s="322">
        <v>92247</v>
      </c>
      <c r="M59" s="323">
        <v>39.200000000000003</v>
      </c>
      <c r="N59" s="324">
        <v>-9.8000000000000007</v>
      </c>
    </row>
    <row r="60" spans="1:14">
      <c r="A60" s="248"/>
      <c r="B60" s="244"/>
      <c r="C60" s="244"/>
      <c r="D60" s="244"/>
      <c r="E60" s="244"/>
      <c r="F60" s="244"/>
      <c r="G60" s="325"/>
      <c r="H60" s="326" t="s">
        <v>514</v>
      </c>
      <c r="I60" s="333">
        <v>2097349</v>
      </c>
      <c r="J60" s="328">
        <v>27070</v>
      </c>
      <c r="K60" s="329">
        <v>3.3</v>
      </c>
      <c r="L60" s="330">
        <v>37204</v>
      </c>
      <c r="M60" s="331">
        <v>16.899999999999999</v>
      </c>
      <c r="N60" s="332">
        <v>-13.6</v>
      </c>
    </row>
    <row r="61" spans="1:14">
      <c r="A61" s="248"/>
      <c r="B61" s="244"/>
      <c r="C61" s="244"/>
      <c r="D61" s="244"/>
      <c r="E61" s="244"/>
      <c r="F61" s="244"/>
      <c r="G61" s="310" t="s">
        <v>519</v>
      </c>
      <c r="H61" s="334"/>
      <c r="I61" s="335">
        <v>4566667</v>
      </c>
      <c r="J61" s="336">
        <v>58144</v>
      </c>
      <c r="K61" s="337">
        <v>7.8</v>
      </c>
      <c r="L61" s="338">
        <v>64181</v>
      </c>
      <c r="M61" s="339">
        <v>10.5</v>
      </c>
      <c r="N61" s="324">
        <v>-2.7</v>
      </c>
    </row>
    <row r="62" spans="1:14">
      <c r="A62" s="248"/>
      <c r="B62" s="244"/>
      <c r="C62" s="244"/>
      <c r="D62" s="244"/>
      <c r="E62" s="244"/>
      <c r="F62" s="244"/>
      <c r="G62" s="325"/>
      <c r="H62" s="326" t="s">
        <v>514</v>
      </c>
      <c r="I62" s="327">
        <v>1695767</v>
      </c>
      <c r="J62" s="328">
        <v>21614</v>
      </c>
      <c r="K62" s="329">
        <v>14.5</v>
      </c>
      <c r="L62" s="330">
        <v>30280</v>
      </c>
      <c r="M62" s="331">
        <v>3.7</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10.6</v>
      </c>
      <c r="G47" s="12">
        <v>13.03</v>
      </c>
      <c r="H47" s="12">
        <v>15.21</v>
      </c>
      <c r="I47" s="12">
        <v>16.809999999999999</v>
      </c>
      <c r="J47" s="13">
        <v>16.63</v>
      </c>
    </row>
    <row r="48" spans="2:10" ht="57.75" customHeight="1">
      <c r="B48" s="14"/>
      <c r="C48" s="1171" t="s">
        <v>4</v>
      </c>
      <c r="D48" s="1171"/>
      <c r="E48" s="1172"/>
      <c r="F48" s="15">
        <v>10.76</v>
      </c>
      <c r="G48" s="16">
        <v>6.85</v>
      </c>
      <c r="H48" s="16">
        <v>5.9</v>
      </c>
      <c r="I48" s="16">
        <v>4.8099999999999996</v>
      </c>
      <c r="J48" s="17">
        <v>5.37</v>
      </c>
    </row>
    <row r="49" spans="2:10" ht="57.75" customHeight="1" thickBot="1">
      <c r="B49" s="18"/>
      <c r="C49" s="1173" t="s">
        <v>5</v>
      </c>
      <c r="D49" s="1173"/>
      <c r="E49" s="1174"/>
      <c r="F49" s="19">
        <v>8.33</v>
      </c>
      <c r="G49" s="20">
        <v>0.43</v>
      </c>
      <c r="H49" s="20">
        <v>1.1499999999999999</v>
      </c>
      <c r="I49" s="20">
        <v>0.78</v>
      </c>
      <c r="J49" s="21">
        <v>0.76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2017-02-24T07:44:30Z</cp:lastPrinted>
  <dcterms:created xsi:type="dcterms:W3CDTF">2017-02-15T16:24:59Z</dcterms:created>
  <dcterms:modified xsi:type="dcterms:W3CDTF">2017-05-26T08:59:23Z</dcterms:modified>
</cp:coreProperties>
</file>