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<sst xmlns="http://schemas.openxmlformats.org/spreadsheetml/2006/main" count="1044" uniqueCount="579">
  <si>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</si>
  <si>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</si>
  <si>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</si>
  <si>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</si>
  <si>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</si>
  <si>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</si>
  <si>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</si>
  <si>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</si>
  <si>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</si>
  <si>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</si>
  <si>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</si>
  <si>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</si>
  <si>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</si>
  <si>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</si>
  <si>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</si>
  <si>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</si>
  <si>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</si>
  <si>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</si>
  <si>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</si>
  <si>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</si>
  <si>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</si>
  <si>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</si>
  <si>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</si>
  <si>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</si>
  <si>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</si>
  <si>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</si>
  <si>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</si>
  <si>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</si>
  <si>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</si>
  <si>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</si>
  <si>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</si>
  <si>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</si>
  <si>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</si>
  <si>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</si>
  <si>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</si>
  <si>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</si>
  <si>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</si>
  <si>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</si>
  <si>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</si>
  <si>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</si>
  <si>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</si>
  <si>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</si>
  <si>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</si>
  <si>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</si>
  <si>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</si>
  <si>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</si>
  <si>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</si>
  <si>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</si>
  <si>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</si>
  <si>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</si>
  <si>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</si>
  <si>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</si>
  <si>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</si>
  <si>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</si>
  <si>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</si>
  <si>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</si>
  <si>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</si>
  <si>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</si>
  <si>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</si>
  <si>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</si>
  <si>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</si>
  <si>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</si>
  <si>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</si>
  <si>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</si>
  <si>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</si>
  <si>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</si>
  <si>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</si>
  <si>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</si>
  <si>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</si>
  <si>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</si>
  <si>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</si>
  <si>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</si>
  <si>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</si>
  <si>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</si>
  <si>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</si>
  <si>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</si>
  <si>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</si>
  <si>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</si>
  <si>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</si>
  <si>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</si>
  <si>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</si>
  <si>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</si>
  <si>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</si>
  <si>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</si>
  <si>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</si>
  <si>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</si>
  <si>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</si>
  <si>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</si>
  <si>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</si>
  <si>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</si>
  <si>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</si>
  <si>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</si>
  <si>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</si>
  <si>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</si>
  <si>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</si>
  <si>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</si>
  <si>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</si>
  <si>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</si>
  <si>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</si>
  <si>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</si>
  <si>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</si>
  <si>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</si>
  <si>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</si>
  <si>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</si>
  <si>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</si>
  <si>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</si>
  <si>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</si>
  <si>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</si>
  <si>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</si>
  <si>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</si>
  <si>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</si>
  <si>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</si>
  <si>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</si>
  <si>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</si>
  <si>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</si>
  <si>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</si>
  <si>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</si>
  <si>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</si>
  <si>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</si>
  <si>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</si>
  <si>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</si>
  <si>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</si>
  <si>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</si>
  <si>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</si>
  <si>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</si>
  <si>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</si>
  <si>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</si>
  <si>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</si>
  <si>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</si>
  <si>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</si>
  <si>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</si>
  <si>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</si>
  <si>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</si>
  <si>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</si>
  <si>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</si>
  <si>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</si>
  <si>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</si>
  <si>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</si>
  <si>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</si>
  <si>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</si>
  <si>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</si>
  <si>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</si>
  <si>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</si>
  <si>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</si>
  <si>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</si>
  <si>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</si>
  <si>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</si>
  <si>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</si>
  <si>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</si>
  <si>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</si>
  <si>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</si>
  <si>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</si>
  <si>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</si>
  <si>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</si>
  <si>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</si>
  <si>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</si>
  <si>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</si>
  <si>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</si>
  <si>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</si>
  <si>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</si>
  <si>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</si>
  <si>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</si>
  <si>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</si>
  <si>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</si>
  <si>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</si>
  <si>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</si>
  <si>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</si>
  <si>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</si>
  <si>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</si>
  <si>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</si>
  <si>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</si>
  <si>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</si>
  <si>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</si>
  <si>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</si>
  <si>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</si>
  <si>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</si>
  <si>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</si>
  <si>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</si>
  <si>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</si>
  <si>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</si>
  <si>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</si>
  <si>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</si>
  <si>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</si>
  <si>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</si>
  <si>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</si>
  <si>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</si>
  <si>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</si>
  <si>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</si>
  <si>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</si>
  <si>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</si>
  <si>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</si>
  <si>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</si>
  <si>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茨城県下妻市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</si>
  <si>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</si>
  <si>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</si>
  <si>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</si>
  <si>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</si>
  <si>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</si>
  <si>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</si>
  <si>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</si>
  <si>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</si>
  <si>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</si>
  <si>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</si>
  <si>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</si>
  <si>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</si>
  <si>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</si>
  <si>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</si>
  <si>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</si>
  <si>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</si>
  <si>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</si>
  <si>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</si>
  <si>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</si>
  <si>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</si>
  <si>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</si>
  <si>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</si>
  <si>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</si>
  <si>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</si>
  <si>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</si>
  <si>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</si>
  <si>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</si>
  <si>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</si>
  <si>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</si>
  <si>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</si>
  <si>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</si>
  <si>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</si>
  <si>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</si>
  <si>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</si>
  <si>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</si>
  <si>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</si>
  <si>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</si>
  <si>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</si>
  <si>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</si>
  <si>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</si>
  <si>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</si>
  <si>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</si>
  <si>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</si>
  <si>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</si>
  <si>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</si>
  <si>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</si>
  <si>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</si>
  <si>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</si>
  <si>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</si>
  <si>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</si>
  <si>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</si>
  <si>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</si>
  <si>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</si>
  <si>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</si>
  <si>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</si>
  <si>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</si>
  <si>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</si>
  <si>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</si>
  <si>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</si>
  <si>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</si>
  <si>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</si>
  <si>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</si>
  <si>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</si>
  <si>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</si>
  <si>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</si>
  <si>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</si>
  <si>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</si>
  <si>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</si>
  <si>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</si>
  <si>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</si>
  <si>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</si>
  <si>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</si>
  <si>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</si>
  <si>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</si>
  <si>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</si>
  <si>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</si>
  <si>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</si>
  <si>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</si>
  <si>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</si>
  <si>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</si>
  <si>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</si>
  <si>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</si>
  <si>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</si>
  <si>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</si>
  <si>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</si>
  <si>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</si>
  <si>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</si>
  <si>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</si>
  <si>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</si>
  <si>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</si>
  <si>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</si>
  <si>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</si>
  <si>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</si>
  <si>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</si>
  <si>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</si>
  <si>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</si>
  <si>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</si>
  <si>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</si>
  <si>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</si>
  <si>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</si>
  <si>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</si>
  <si>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</si>
  <si>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</si>
  <si>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</si>
  <si>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</si>
  <si>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</si>
  <si>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</si>
  <si>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</si>
  <si>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</si>
  <si>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</si>
  <si>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</si>
  <si>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</si>
  <si>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</si>
  <si>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</si>
  <si>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</si>
  <si>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</si>
  <si>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</si>
  <si>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</si>
  <si>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</si>
  <si>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</si>
  <si>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</si>
  <si>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</si>
  <si>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</si>
  <si>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</si>
  <si>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</si>
  <si>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</si>
  <si>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</si>
  <si>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</si>
  <si>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</si>
  <si>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</si>
  <si>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</si>
  <si>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</si>
  <si>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</si>
  <si>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</si>
  <si>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</si>
  <si>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</si>
  <si>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</si>
  <si>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</si>
  <si>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</si>
  <si>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</si>
  <si>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</si>
  <si>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</si>
  <si>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</si>
  <si>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</si>
  <si>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</si>
  <si>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</si>
  <si>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</si>
  <si>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茨城県下妻市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</si>
  <si>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</si>
  <si>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</si>
  <si>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</si>
  <si>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</si>
  <si>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</si>
  <si>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</si>
  <si>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</si>
  <si>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</si>
  <si>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</si>
  <si>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</si>
  <si>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</si>
  <si>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</si>
  <si>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</si>
  <si>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</si>
  <si>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</si>
  <si>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</si>
  <si>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</si>
  <si>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</si>
  <si>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</si>
  <si>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</si>
  <si>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砂沼サンビーチ特別会計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</si>
  <si>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</si>
  <si>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</si>
  <si>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</si>
  <si>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</si>
  <si>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</si>
  <si>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</si>
  <si>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</si>
  <si>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</si>
  <si>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</si>
  <si>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</si>
  <si>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</si>
  <si>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</si>
  <si>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</si>
  <si>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</si>
  <si>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</si>
  <si>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</si>
  <si>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</si>
  <si>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</si>
  <si>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</si>
  <si>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</si>
  <si>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</si>
  <si>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</si>
  <si>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</si>
  <si>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</si>
  <si>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</si>
  <si>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</si>
  <si>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</si>
  <si>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</si>
  <si>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</si>
  <si>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</si>
  <si>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</si>
  <si>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</si>
  <si>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</si>
  <si>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</si>
  <si>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</si>
  <si>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</si>
  <si>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</si>
  <si>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</si>
  <si>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</si>
  <si>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</si>
  <si>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</si>
  <si>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</si>
  <si>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</si>
  <si>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</si>
  <si>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</si>
  <si>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</si>
  <si>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</si>
  <si>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</si>
  <si>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</si>
  <si>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</si>
  <si>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</si>
  <si>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</si>
  <si>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</si>
  <si>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</si>
  <si>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</si>
  <si>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</si>
  <si>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</si>
  <si>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</si>
  <si>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</si>
  <si>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</si>
  <si>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</si>
  <si>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</si>
  <si>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</si>
  <si>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</si>
  <si>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</si>
  <si>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</si>
  <si>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</si>
  <si>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</si>
  <si>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</si>
  <si>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</si>
  <si>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</si>
  <si>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</si>
  <si>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</si>
  <si>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</si>
  <si>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</si>
  <si>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</si>
  <si>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</si>
  <si>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</si>
  <si>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</si>
  <si>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</si>
  <si>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</si>
  <si>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</si>
  <si>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</si>
  <si>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</si>
  <si>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</si>
  <si>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</si>
  <si>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</si>
  <si>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</si>
  <si>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</si>
  <si>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</si>
  <si>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</si>
  <si>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</si>
  <si>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</si>
  <si>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</si>
  <si>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</si>
  <si>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</si>
  <si>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</si>
  <si>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</si>
  <si>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</si>
  <si>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</si>
  <si>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</si>
  <si>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</si>
  <si>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</si>
  <si>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</si>
  <si>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</si>
  <si>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</si>
  <si>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</si>
  <si>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</si>
  <si>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</si>
  <si>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</si>
  <si>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</si>
  <si>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</si>
  <si>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</si>
  <si>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</si>
  <si>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</si>
  <si>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</si>
  <si>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</si>
  <si>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</si>
  <si>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</si>
  <si>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</si>
  <si>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</si>
  <si>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</si>
  <si>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</si>
  <si>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</si>
  <si>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</si>
  <si>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</si>
  <si>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</si>
  <si>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</si>
  <si>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</si>
  <si>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</si>
  <si>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</si>
  <si>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</si>
  <si>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</si>
  <si>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</si>
  <si>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</si>
  <si>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</si>
  <si>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</si>
  <si>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</si>
  <si>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</si>
  <si>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</si>
  <si>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</si>
  <si>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</si>
  <si>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</si>
  <si>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</si>
  <si>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</si>
  <si>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</si>
  <si>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</si>
  <si>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</si>
  <si>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</si>
  <si>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</si>
  <si>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</si>
  <si>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</si>
  <si>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</si>
  <si>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</si>
  <si>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</si>
  <si>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</si>
  <si>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</si>
  <si>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</si>
  <si>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</si>
  <si>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</si>
  <si>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</si>
  <si>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</si>
  <si>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</si>
  <si>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</si>
  <si>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</si>
  <si>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</si>
  <si>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</si>
  <si>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</si>
  <si>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5.74</t>
  </si>
  <si>
    <t>一般会計</t>
  </si>
  <si>
    <t>国民健康保険特別会計（事業勘定）</t>
  </si>
  <si>
    <t>水道事業会計</t>
  </si>
  <si>
    <t>介護保険特別会計</t>
  </si>
  <si>
    <t>砂沼サンビーチ特別会計</t>
  </si>
  <si>
    <t>下水道事業特別会計</t>
  </si>
  <si>
    <t>介護サービス事業特別会計</t>
  </si>
  <si>
    <t>後期高齢者医療特別会計</t>
  </si>
  <si>
    <t>その他会計（赤字）</t>
  </si>
  <si>
    <t>その他会計（黒字）</t>
  </si>
  <si>
    <t>-</t>
    <phoneticPr fontId="2"/>
  </si>
  <si>
    <t>-</t>
    <phoneticPr fontId="2"/>
  </si>
  <si>
    <t>-</t>
    <phoneticPr fontId="2"/>
  </si>
  <si>
    <t>下妻市開発公社</t>
    <rPh sb="0" eb="3">
      <t>シモツマシ</t>
    </rPh>
    <rPh sb="3" eb="5">
      <t>カイハツ</t>
    </rPh>
    <rPh sb="5" eb="7">
      <t>コウシャ</t>
    </rPh>
    <phoneticPr fontId="2"/>
  </si>
  <si>
    <t>ふれあい下妻</t>
    <rPh sb="4" eb="6">
      <t>シモツマ</t>
    </rPh>
    <phoneticPr fontId="2"/>
  </si>
  <si>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</si>
  <si>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</si>
  <si>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</si>
  <si>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</si>
  <si>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</si>
  <si>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4"/>
  </si>
  <si>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</si>
  <si>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</si>
  <si>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4"/>
  </si>
  <si>
    <t>下妻地方広域事務組合　フィットネスパーク・きぬ</t>
    <rPh sb="0" eb="2">
      <t>シモツマ</t>
    </rPh>
    <rPh sb="2" eb="4">
      <t>チホウ</t>
    </rPh>
    <rPh sb="4" eb="6">
      <t>コウイキ</t>
    </rPh>
    <rPh sb="6" eb="8">
      <t>ジム</t>
    </rPh>
    <rPh sb="8" eb="10">
      <t>クミアイ</t>
    </rPh>
    <phoneticPr fontId="24"/>
  </si>
  <si>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24"/>
  </si>
  <si>
    <t>下妻地方広域事務組合　クリーンポート・きぬ</t>
    <rPh sb="0" eb="2">
      <t>シモツマ</t>
    </rPh>
    <rPh sb="2" eb="4">
      <t>チホウ</t>
    </rPh>
    <rPh sb="4" eb="6">
      <t>コウイキ</t>
    </rPh>
    <rPh sb="6" eb="8">
      <t>ジム</t>
    </rPh>
    <rPh sb="8" eb="10">
      <t>クミアイ</t>
    </rPh>
    <phoneticPr fontId="24"/>
  </si>
  <si>
    <t>下妻地方広域事務組合　ヘキサホール・きぬ</t>
    <rPh sb="0" eb="2">
      <t>シモツマ</t>
    </rPh>
    <rPh sb="2" eb="4">
      <t>チホウ</t>
    </rPh>
    <rPh sb="4" eb="6">
      <t>コウイキ</t>
    </rPh>
    <rPh sb="6" eb="8">
      <t>ジム</t>
    </rPh>
    <rPh sb="8" eb="10">
      <t>クミアイ</t>
    </rPh>
    <phoneticPr fontId="24"/>
  </si>
  <si>
    <t>下妻地方広域事務組合　クリーンパーク・きぬ</t>
    <rPh sb="0" eb="2">
      <t>シモツマ</t>
    </rPh>
    <rPh sb="2" eb="4">
      <t>チホウ</t>
    </rPh>
    <rPh sb="4" eb="6">
      <t>コウイキ</t>
    </rPh>
    <rPh sb="6" eb="8">
      <t>ジム</t>
    </rPh>
    <rPh sb="8" eb="10">
      <t>クミアイ</t>
    </rPh>
    <phoneticPr fontId="24"/>
  </si>
  <si>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</si>
  <si>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</si>
  <si>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</si>
  <si>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</si>
  <si>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</si>
  <si>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</si>
  <si>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</si>
  <si>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</si>
  <si>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</si>
  <si>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</si>
  <si>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</si>
  <si>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</si>
  <si>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</si>
  <si>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</si>
  <si>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</si>
  <si>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</si>
  <si>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</si>
  <si>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</si>
  <si>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将来負担比率、実質公債費比率はともに年々減少しており、27年度においては、実質公債費比率が類似団体平均を0.6ポイント下回った。要因としては、元利償還金の減や公営企業債の元利償還金に対する繰入金の減等によるものであるが、今後、学校施設等耐震化事業や都市再生整備計画事業等の元利償還金の増が見込まれる。また、地方債残高についても年々増加傾向にあり、今後も下妻中学校改築事業や道路整備事業等の地方債発行があることから、起債事業を厳選し公債費の適正化に努める。</t>
    <rPh sb="0" eb="1">
      <t>ホン</t>
    </rPh>
    <rPh sb="1" eb="2">
      <t>シ</t>
    </rPh>
    <rPh sb="3" eb="5">
      <t>ショウライ</t>
    </rPh>
    <rPh sb="5" eb="7">
      <t>フタン</t>
    </rPh>
    <rPh sb="7" eb="9">
      <t>ヒリツ</t>
    </rPh>
    <rPh sb="10" eb="12">
      <t>ジッシツ</t>
    </rPh>
    <rPh sb="12" eb="15">
      <t>コウサイヒ</t>
    </rPh>
    <rPh sb="15" eb="17">
      <t>ヒリツ</t>
    </rPh>
    <rPh sb="21" eb="23">
      <t>ネンネン</t>
    </rPh>
    <rPh sb="23" eb="25">
      <t>ゲンショウ</t>
    </rPh>
    <rPh sb="32" eb="33">
      <t>ネン</t>
    </rPh>
    <rPh sb="33" eb="34">
      <t>ド</t>
    </rPh>
    <rPh sb="40" eb="42">
      <t>ジッシツ</t>
    </rPh>
    <rPh sb="42" eb="45">
      <t>コウサイヒ</t>
    </rPh>
    <rPh sb="45" eb="47">
      <t>ヒリツ</t>
    </rPh>
    <rPh sb="48" eb="50">
      <t>ルイジ</t>
    </rPh>
    <rPh sb="50" eb="52">
      <t>ダンタイ</t>
    </rPh>
    <rPh sb="52" eb="54">
      <t>ヘイキン</t>
    </rPh>
    <rPh sb="62" eb="64">
      <t>シタマワ</t>
    </rPh>
    <rPh sb="67" eb="69">
      <t>ヨウイン</t>
    </rPh>
    <rPh sb="74" eb="76">
      <t>ガンリ</t>
    </rPh>
    <rPh sb="76" eb="79">
      <t>ショウカンキン</t>
    </rPh>
    <rPh sb="80" eb="81">
      <t>ゲン</t>
    </rPh>
    <rPh sb="82" eb="84">
      <t>コウエイ</t>
    </rPh>
    <rPh sb="84" eb="86">
      <t>キギョウ</t>
    </rPh>
    <rPh sb="86" eb="87">
      <t>サイ</t>
    </rPh>
    <rPh sb="88" eb="90">
      <t>ガンリ</t>
    </rPh>
    <rPh sb="90" eb="92">
      <t>ショウカン</t>
    </rPh>
    <rPh sb="92" eb="93">
      <t>キン</t>
    </rPh>
    <rPh sb="94" eb="95">
      <t>タイ</t>
    </rPh>
    <rPh sb="97" eb="99">
      <t>クリイレ</t>
    </rPh>
    <rPh sb="99" eb="100">
      <t>キン</t>
    </rPh>
    <rPh sb="101" eb="102">
      <t>ゲン</t>
    </rPh>
    <rPh sb="102" eb="103">
      <t>トウ</t>
    </rPh>
    <rPh sb="113" eb="115">
      <t>コンゴ</t>
    </rPh>
    <rPh sb="116" eb="118">
      <t>ガッコウ</t>
    </rPh>
    <rPh sb="118" eb="120">
      <t>シセツ</t>
    </rPh>
    <rPh sb="120" eb="121">
      <t>トウ</t>
    </rPh>
    <rPh sb="121" eb="124">
      <t>タイシンカ</t>
    </rPh>
    <rPh sb="124" eb="126">
      <t>ジギョウ</t>
    </rPh>
    <rPh sb="127" eb="129">
      <t>トシ</t>
    </rPh>
    <rPh sb="133" eb="135">
      <t>ケイカク</t>
    </rPh>
    <rPh sb="135" eb="137">
      <t>ジギョウ</t>
    </rPh>
    <rPh sb="137" eb="138">
      <t>トウ</t>
    </rPh>
    <rPh sb="139" eb="141">
      <t>ガンリ</t>
    </rPh>
    <rPh sb="141" eb="144">
      <t>ショウカンキン</t>
    </rPh>
    <rPh sb="145" eb="146">
      <t>ゾウ</t>
    </rPh>
    <rPh sb="147" eb="149">
      <t>ミコ</t>
    </rPh>
    <rPh sb="156" eb="159">
      <t>チホウサイ</t>
    </rPh>
    <rPh sb="159" eb="161">
      <t>ザンダカ</t>
    </rPh>
    <rPh sb="166" eb="168">
      <t>ネンネン</t>
    </rPh>
    <rPh sb="168" eb="170">
      <t>ゾウカ</t>
    </rPh>
    <rPh sb="170" eb="172">
      <t>ケイコウ</t>
    </rPh>
    <rPh sb="176" eb="178">
      <t>コンゴ</t>
    </rPh>
    <rPh sb="179" eb="181">
      <t>シモツマ</t>
    </rPh>
    <rPh sb="181" eb="184">
      <t>チュウガッコウ</t>
    </rPh>
    <rPh sb="184" eb="186">
      <t>カイチク</t>
    </rPh>
    <rPh sb="186" eb="188">
      <t>ジギョウ</t>
    </rPh>
    <rPh sb="189" eb="191">
      <t>ドウロ</t>
    </rPh>
    <rPh sb="191" eb="193">
      <t>セイビ</t>
    </rPh>
    <rPh sb="193" eb="195">
      <t>ジギョウ</t>
    </rPh>
    <rPh sb="195" eb="196">
      <t>トウ</t>
    </rPh>
    <rPh sb="197" eb="200">
      <t>チホウサイ</t>
    </rPh>
    <rPh sb="200" eb="202">
      <t>ハッコウ</t>
    </rPh>
    <rPh sb="210" eb="212">
      <t>キサイ</t>
    </rPh>
    <rPh sb="212" eb="214">
      <t>ジギョウ</t>
    </rPh>
    <rPh sb="215" eb="217">
      <t>ゲンセン</t>
    </rPh>
    <rPh sb="218" eb="221">
      <t>コウサイヒ</t>
    </rPh>
    <rPh sb="222" eb="224">
      <t>テキセイ</t>
    </rPh>
    <rPh sb="224" eb="225">
      <t>カ</t>
    </rPh>
    <rPh sb="226" eb="22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</si>
</sst>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78792</c:v>
                </c:pt>
                <c:pt idx="1">
                  <c:v>43710</c:v>
                </c:pt>
                <c:pt idx="2">
                  <c:v>50507</c:v>
                </c:pt>
                <c:pt idx="3">
                  <c:v>68673</c:v>
                </c:pt>
                <c:pt idx="4">
                  <c:v>62807</c:v>
                </c:pt>
              </c:numCache>
            </c:numRef>
          </c:val>
          <c:smooth val="0"/>
        </c:ser>
        <c:dLbls>
          <c:showLegendKey val="0"/>
          <c:showVal val="0"/>
          <c:showCatName val="0"/>
          <c:showSerName val="0"/>
          <c:showPercent val="0"/>
          <c:showBubbleSize val="0"/>
        </c:dLbls>
        <c:marker val="1"/>
        <c:smooth val="0"/>
        <c:axId val="106031360"/>
        <c:axId val="108003712"/>
      </c:lineChart>
      <c:catAx>
        <c:axId val="10603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03712"/>
        <c:crosses val="autoZero"/>
        <c:auto val="1"/>
        <c:lblAlgn val="ctr"/>
        <c:lblOffset val="100"/>
        <c:tickLblSkip val="1"/>
        <c:tickMarkSkip val="1"/>
        <c:noMultiLvlLbl val="0"/>
      </c:catAx>
      <c:valAx>
        <c:axId val="1080037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13.53</c:v>
                </c:pt>
                <c:pt idx="1">
                  <c:v>12.45</c:v>
                </c:pt>
                <c:pt idx="2">
                  <c:v>12.21</c:v>
                </c:pt>
                <c:pt idx="3">
                  <c:v>8.02</c:v>
                </c:pt>
                <c:pt idx="4">
                  <c:v>11.64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9.2899999999999991</c:v>
                </c:pt>
                <c:pt idx="1">
                  <c:v>13.24</c:v>
                </c:pt>
                <c:pt idx="2">
                  <c:v>15.52</c:v>
                </c:pt>
                <c:pt idx="3">
                  <c:v>14.17</c:v>
                </c:pt>
                <c:pt idx="4">
                  <c:v>14.59</c:v>
                </c:pt>
              </c:numCache>
            </c:numRef>
          </c:val>
        </c:ser>
        <c:dLbls>
          <c:showLegendKey val="0"/>
          <c:showVal val="0"/>
          <c:showCatName val="0"/>
          <c:showSerName val="0"/>
          <c:showPercent val="0"/>
          <c:showBubbleSize val="0"/>
        </c:dLbls>
        <c:gapWidth val="250"/>
        <c:overlap val="100"/>
        <c:axId val="96658944"/>
        <c:axId val="9666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7.06</c:v>
                </c:pt>
                <c:pt idx="1">
                  <c:v>2.8</c:v>
                </c:pt>
                <c:pt idx="2">
                  <c:v>2.7</c:v>
                </c:pt>
                <c:pt idx="3">
                  <c:v>-5.74</c:v>
                </c:pt>
                <c:pt idx="4">
                  <c:v>4.45</c:v>
                </c:pt>
              </c:numCache>
            </c:numRef>
          </c:val>
          <c:smooth val="0"/>
        </c:ser>
        <c:dLbls>
          <c:showLegendKey val="0"/>
          <c:showVal val="0"/>
          <c:showCatName val="0"/>
          <c:showSerName val="0"/>
          <c:showPercent val="0"/>
          <c:showBubbleSize val="0"/>
        </c:dLbls>
        <c:marker val="1"/>
        <c:smooth val="0"/>
        <c:axId val="96658944"/>
        <c:axId val="96660864"/>
      </c:lineChart>
      <c:catAx>
        <c:axId val="966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60864"/>
        <c:crosses val="autoZero"/>
        <c:auto val="1"/>
        <c:lblAlgn val="ctr"/>
        <c:lblOffset val="100"/>
        <c:tickLblSkip val="1"/>
        <c:tickMarkSkip val="1"/>
        <c:noMultiLvlLbl val="0"/>
      </c:catAx>
      <c:valAx>
        <c:axId val="9666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5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0.03</c:v>
                </c:pt>
                <c:pt idx="8">
                  <c:v>#N/A</c:v>
                </c:pt>
                <c:pt idx="9">
                  <c:v>0.04</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0.11</c:v>
                </c:pt>
                <c:pt idx="4">
                  <c:v>#N/A</c:v>
                </c:pt>
                <c:pt idx="5">
                  <c:v>0.09</c:v>
                </c:pt>
                <c:pt idx="6">
                  <c:v>#N/A</c:v>
                </c:pt>
                <c:pt idx="7">
                  <c:v>0.12</c:v>
                </c:pt>
                <c:pt idx="8">
                  <c:v>#N/A</c:v>
                </c:pt>
                <c:pt idx="9">
                  <c:v>0.2</c:v>
                </c:pt>
              </c:numCache>
            </c:numRef>
          </c:val>
        </c:ser>
        <c:ser>
          <c:idx val="5"/>
          <c:order val="5"/>
          <c:tx>
            <c:strRef>
              <c:f>データシート!$A$32</c:f>
              <c:strCache>
                <c:ptCount val="1"/>
                <c:pt idx="0">
                  <c:v>砂沼サンビーチ特別会計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c:v>
                </c:pt>
                <c:pt idx="2">
                  <c:v>#N/A</c:v>
                </c:pt>
                <c:pt idx="3">
                  <c:v>1</c:v>
                </c:pt>
                <c:pt idx="4">
                  <c:v>#N/A</c:v>
                </c:pt>
                <c:pt idx="5">
                  <c:v>1.17</c:v>
                </c:pt>
                <c:pt idx="6">
                  <c:v>#N/A</c:v>
                </c:pt>
                <c:pt idx="7">
                  <c:v>0.63</c:v>
                </c:pt>
                <c:pt idx="8">
                  <c:v>#N/A</c:v>
                </c:pt>
                <c:pt idx="9">
                  <c:v>0.59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0.67</c:v>
                </c:pt>
                <c:pt idx="4">
                  <c:v>#N/A</c:v>
                </c:pt>
                <c:pt idx="5">
                  <c:v>0.6</c:v>
                </c:pt>
                <c:pt idx="6">
                  <c:v>#N/A</c:v>
                </c:pt>
                <c:pt idx="7">
                  <c:v>0.6</c:v>
                </c:pt>
                <c:pt idx="8">
                  <c:v>#N/A</c:v>
                </c:pt>
                <c:pt idx="9">
                  <c:v>1.81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3.06</c:v>
                </c:pt>
                <c:pt idx="2">
                  <c:v>#N/A</c:v>
                </c:pt>
                <c:pt idx="3">
                  <c:v>3.77</c:v>
                </c:pt>
                <c:pt idx="4">
                  <c:v>#N/A</c:v>
                </c:pt>
                <c:pt idx="5">
                  <c:v>4.2</c:v>
                </c:pt>
                <c:pt idx="6">
                  <c:v>#N/A</c:v>
                </c:pt>
                <c:pt idx="7">
                  <c:v>4.1399999999999997</c:v>
                </c:pt>
                <c:pt idx="8">
                  <c:v>#N/A</c:v>
                </c:pt>
                <c:pt idx="9">
                  <c:v>3.79</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4.79</c:v>
                </c:pt>
                <c:pt idx="2">
                  <c:v>#N/A</c:v>
                </c:pt>
                <c:pt idx="3">
                  <c:v>4.6100000000000003</c:v>
                </c:pt>
                <c:pt idx="4">
                  <c:v>#N/A</c:v>
                </c:pt>
                <c:pt idx="5">
                  <c:v>4.1900000000000004</c:v>
                </c:pt>
                <c:pt idx="6">
                  <c:v>#N/A</c:v>
                </c:pt>
                <c:pt idx="7">
                  <c:v>4.8499999999999996</c:v>
                </c:pt>
                <c:pt idx="8">
                  <c:v>#N/A</c:v>
                </c:pt>
                <c:pt idx="9">
                  <c:v>4.17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12.73</c:v>
                </c:pt>
                <c:pt idx="2">
                  <c:v>#N/A</c:v>
                </c:pt>
                <c:pt idx="3">
                  <c:v>11.44</c:v>
                </c:pt>
                <c:pt idx="4">
                  <c:v>#N/A</c:v>
                </c:pt>
                <c:pt idx="5">
                  <c:v>11.03</c:v>
                </c:pt>
                <c:pt idx="6">
                  <c:v>#N/A</c:v>
                </c:pt>
                <c:pt idx="7">
                  <c:v>7.38</c:v>
                </c:pt>
                <c:pt idx="8">
                  <c:v>#N/A</c:v>
                </c:pt>
                <c:pt idx="9">
                  <c:v>11.04</c:v>
                </c:pt>
              </c:numCache>
            </c:numRef>
          </c:val>
        </c:ser>
        <c:dLbls>
          <c:showLegendKey val="0"/>
          <c:showVal val="0"/>
          <c:showCatName val="0"/>
          <c:showSerName val="0"/>
          <c:showPercent val="0"/>
          <c:showBubbleSize val="0"/>
        </c:dLbls>
        <c:gapWidth val="150"/>
        <c:overlap val="100"/>
        <c:axId val="114642304"/>
        <c:axId val="114652288"/>
      </c:barChart>
      <c:catAx>
        <c:axId val="1146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52288"/>
        <c:crosses val="autoZero"/>
        <c:auto val="1"/>
        <c:lblAlgn val="ctr"/>
        <c:lblOffset val="100"/>
        <c:tickLblSkip val="1"/>
        <c:tickMarkSkip val="1"/>
        <c:noMultiLvlLbl val="0"/>
      </c:catAx>
      <c:valAx>
        <c:axId val="11465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4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1273</c:v>
                </c:pt>
                <c:pt idx="5">
                  <c:v>1314</c:v>
                </c:pt>
                <c:pt idx="8">
                  <c:v>1341</c:v>
                </c:pt>
                <c:pt idx="11">
                  <c:v>1389</c:v>
                </c:pt>
                <c:pt idx="14">
                  <c:v>1367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46</c:v>
                </c:pt>
                <c:pt idx="6">
                  <c:v>40</c:v>
                </c:pt>
                <c:pt idx="9">
                  <c:v>37</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436</c:v>
                </c:pt>
                <c:pt idx="3">
                  <c:v>298</c:v>
                </c:pt>
                <c:pt idx="6">
                  <c:v>243</c:v>
                </c:pt>
                <c:pt idx="9">
                  <c:v>135</c:v>
                </c:pt>
                <c:pt idx="12">
                  <c:v>102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468</c:v>
                </c:pt>
                <c:pt idx="3">
                  <c:v>442</c:v>
                </c:pt>
                <c:pt idx="6">
                  <c:v>391</c:v>
                </c:pt>
                <c:pt idx="9">
                  <c:v>348</c:v>
                </c:pt>
                <c:pt idx="12">
                  <c:v>326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1582</c:v>
                </c:pt>
                <c:pt idx="3">
                  <c:v>1677</c:v>
                </c:pt>
                <c:pt idx="6">
                  <c:v>1739</c:v>
                </c:pt>
                <c:pt idx="9">
                  <c:v>1706</c:v>
                </c:pt>
                <c:pt idx="12">
                  <c:v>1617</c:v>
                </c:pt>
              </c:numCache>
            </c:numRef>
          </c:val>
        </c:ser>
        <c:dLbls>
          <c:showLegendKey val="0"/>
          <c:showVal val="0"/>
          <c:showCatName val="0"/>
          <c:showSerName val="0"/>
          <c:showPercent val="0"/>
          <c:showBubbleSize val="0"/>
        </c:dLbls>
        <c:gapWidth val="100"/>
        <c:overlap val="100"/>
        <c:axId val="105966592"/>
        <c:axId val="10596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1263</c:v>
                </c:pt>
                <c:pt idx="2">
                  <c:v>#N/A</c:v>
                </c:pt>
                <c:pt idx="3">
                  <c:v>#N/A</c:v>
                </c:pt>
                <c:pt idx="4">
                  <c:v>1149</c:v>
                </c:pt>
                <c:pt idx="5">
                  <c:v>#N/A</c:v>
                </c:pt>
                <c:pt idx="6">
                  <c:v>#N/A</c:v>
                </c:pt>
                <c:pt idx="7">
                  <c:v>1072</c:v>
                </c:pt>
                <c:pt idx="8">
                  <c:v>#N/A</c:v>
                </c:pt>
                <c:pt idx="9">
                  <c:v>#N/A</c:v>
                </c:pt>
                <c:pt idx="10">
                  <c:v>837</c:v>
                </c:pt>
                <c:pt idx="11">
                  <c:v>#N/A</c:v>
                </c:pt>
                <c:pt idx="12">
                  <c:v>#N/A</c:v>
                </c:pt>
                <c:pt idx="13">
                  <c:v>711</c:v>
                </c:pt>
                <c:pt idx="14">
                  <c:v>#N/A</c:v>
                </c:pt>
              </c:numCache>
            </c:numRef>
          </c:val>
          <c:smooth val="0"/>
        </c:ser>
        <c:dLbls>
          <c:showLegendKey val="0"/>
          <c:showVal val="0"/>
          <c:showCatName val="0"/>
          <c:showSerName val="0"/>
          <c:showPercent val="0"/>
          <c:showBubbleSize val="0"/>
        </c:dLbls>
        <c:marker val="1"/>
        <c:smooth val="0"/>
        <c:axId val="105966592"/>
        <c:axId val="105968768"/>
      </c:lineChart>
      <c:catAx>
        <c:axId val="1059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68768"/>
        <c:crosses val="autoZero"/>
        <c:auto val="1"/>
        <c:lblAlgn val="ctr"/>
        <c:lblOffset val="100"/>
        <c:tickLblSkip val="1"/>
        <c:tickMarkSkip val="1"/>
        <c:noMultiLvlLbl val="0"/>
      </c:catAx>
      <c:valAx>
        <c:axId val="1059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15886</c:v>
                </c:pt>
                <c:pt idx="5">
                  <c:v>16523</c:v>
                </c:pt>
                <c:pt idx="8">
                  <c:v>17083</c:v>
                </c:pt>
                <c:pt idx="11">
                  <c:v>17251</c:v>
                </c:pt>
                <c:pt idx="14">
                  <c:v>18004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957</c:v>
                </c:pt>
                <c:pt idx="5">
                  <c:v>1066</c:v>
                </c:pt>
                <c:pt idx="8">
                  <c:v>1127</c:v>
                </c:pt>
                <c:pt idx="11">
                  <c:v>1142</c:v>
                </c:pt>
                <c:pt idx="14">
                  <c:v>1105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1993</c:v>
                </c:pt>
                <c:pt idx="5">
                  <c:v>2608</c:v>
                </c:pt>
                <c:pt idx="8">
                  <c:v>3289</c:v>
                </c:pt>
                <c:pt idx="11">
                  <c:v>3048</c:v>
                </c:pt>
                <c:pt idx="14">
                  <c:v>3208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125</c:v>
                </c:pt>
                <c:pt idx="3">
                  <c:v>22</c:v>
                </c:pt>
                <c:pt idx="6">
                  <c:v>60</c:v>
                </c:pt>
                <c:pt idx="9">
                  <c:v>172</c:v>
                </c:pt>
                <c:pt idx="12">
                  <c:v>56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3860</c:v>
                </c:pt>
                <c:pt idx="3">
                  <c:v>3504</c:v>
                </c:pt>
                <c:pt idx="6">
                  <c:v>3403</c:v>
                </c:pt>
                <c:pt idx="9">
                  <c:v>2879</c:v>
                </c:pt>
                <c:pt idx="12">
                  <c:v>2765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773</c:v>
                </c:pt>
                <c:pt idx="3">
                  <c:v>503</c:v>
                </c:pt>
                <c:pt idx="6">
                  <c:v>323</c:v>
                </c:pt>
                <c:pt idx="9">
                  <c:v>241</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6342</c:v>
                </c:pt>
                <c:pt idx="3">
                  <c:v>6634</c:v>
                </c:pt>
                <c:pt idx="6">
                  <c:v>6641</c:v>
                </c:pt>
                <c:pt idx="9">
                  <c:v>6417</c:v>
                </c:pt>
                <c:pt idx="12">
                  <c:v>6243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450</c:v>
                </c:pt>
                <c:pt idx="3">
                  <c:v>408</c:v>
                </c:pt>
                <c:pt idx="6">
                  <c:v>376</c:v>
                </c:pt>
                <c:pt idx="9">
                  <c:v>328</c:v>
                </c:pt>
                <c:pt idx="12">
                  <c:v>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17604</c:v>
                </c:pt>
                <c:pt idx="3">
                  <c:v>17941</c:v>
                </c:pt>
                <c:pt idx="6">
                  <c:v>18107</c:v>
                </c:pt>
                <c:pt idx="9">
                  <c:v>18683</c:v>
                </c:pt>
                <c:pt idx="12">
                  <c:v>19653</c:v>
                </c:pt>
              </c:numCache>
            </c:numRef>
          </c:val>
        </c:ser>
        <c:dLbls>
          <c:showLegendKey val="0"/>
          <c:showVal val="0"/>
          <c:showCatName val="0"/>
          <c:showSerName val="0"/>
          <c:showPercent val="0"/>
          <c:showBubbleSize val="0"/>
        </c:dLbls>
        <c:gapWidth val="100"/>
        <c:overlap val="100"/>
        <c:axId val="107629568"/>
        <c:axId val="10764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10318</c:v>
                </c:pt>
                <c:pt idx="2">
                  <c:v>#N/A</c:v>
                </c:pt>
                <c:pt idx="3">
                  <c:v>#N/A</c:v>
                </c:pt>
                <c:pt idx="4">
                  <c:v>8814</c:v>
                </c:pt>
                <c:pt idx="5">
                  <c:v>#N/A</c:v>
                </c:pt>
                <c:pt idx="6">
                  <c:v>#N/A</c:v>
                </c:pt>
                <c:pt idx="7">
                  <c:v>7411</c:v>
                </c:pt>
                <c:pt idx="8">
                  <c:v>#N/A</c:v>
                </c:pt>
                <c:pt idx="9">
                  <c:v>#N/A</c:v>
                </c:pt>
                <c:pt idx="10">
                  <c:v>7278</c:v>
                </c:pt>
                <c:pt idx="11">
                  <c:v>#N/A</c:v>
                </c:pt>
                <c:pt idx="12">
                  <c:v>#N/A</c:v>
                </c:pt>
                <c:pt idx="13">
                  <c:v>6888</c:v>
                </c:pt>
                <c:pt idx="14">
                  <c:v>#N/A</c:v>
                </c:pt>
              </c:numCache>
            </c:numRef>
          </c:val>
          <c:smooth val="0"/>
        </c:ser>
        <c:dLbls>
          <c:showLegendKey val="0"/>
          <c:showVal val="0"/>
          <c:showCatName val="0"/>
          <c:showSerName val="0"/>
          <c:showPercent val="0"/>
          <c:showBubbleSize val="0"/>
        </c:dLbls>
        <c:marker val="1"/>
        <c:smooth val="0"/>
        <c:axId val="107629568"/>
        <c:axId val="107644032"/>
      </c:lineChart>
      <c:catAx>
        <c:axId val="1076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644032"/>
        <c:crosses val="autoZero"/>
        <c:auto val="1"/>
        <c:lblAlgn val="ctr"/>
        <c:lblOffset val="100"/>
        <c:tickLblSkip val="1"/>
        <c:tickMarkSkip val="1"/>
        <c:noMultiLvlLbl val="0"/>
      </c:catAx>
      <c:valAx>
        <c:axId val="1076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{5DB6C521-70D9-405B-B475-E640549A2068}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{A327CB3E-7414-4419-9E60-E89A9133EC09}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{3F1DC74E-8907-4DDE-AFD1-821C2D96E524}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{33756B0A-093C-40A9-A0C5-4776FBBE7BB1}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{1B65646B-BE1B-401B-AB4A-19BCDA83EF76}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{8EC3F3F3-2455-495B-A881-A9AD370D8468}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{0A5F91AD-BCA6-4987-AAC2-8CF219DB0C4D}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{999DB9BD-A8A8-4C92-A03C-C65236C5F020}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{9B674076-ADA3-4D9F-9B33-EAD1735ACE6A}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{C6B1C71F-8D3F-4B76-BBFB-FE8C2596AFCA}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571904"/>
        <c:axId val="114602752"/>
      </c:scatterChart>
      <c:valAx>
        <c:axId val="114571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02752"/>
        <c:crosses val="autoZero"/>
        <c:crossBetween val="midCat"/>
      </c:valAx>
      <c:valAx>
        <c:axId val="114602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57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{664DD261-34E3-4CD0-92B3-30D2C6787511}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{D6B299AE-A53F-4EB6-9B81-D577CF17188E}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{8AC82B4F-5981-428C-BA2C-4A3DEAFC8B4E}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{587001F6-FAF0-4347-BFFE-B2F836DE8449}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{B9D962EC-2FC5-4EB3-A785-E79F60F49426}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c:v>
                </c:pt>
                <c:pt idx="2">
                  <c:v>12.9</c:v>
                </c:pt>
                <c:pt idx="3">
                  <c:v>11.3</c:v>
                </c:pt>
                <c:pt idx="4">
                  <c:v>9.6</c:v>
                </c:pt>
              </c:numCache>
            </c:numRef>
          </c:xVal>
          <c:yVal>
            <c:numRef>
              <c:f>公会計指標分析・財政指標組合せ分析表!$K$73:$O$73</c:f>
              <c:numCache>
                <c:formatCode>#,##0.0;"▲ "#,##0.0</c:formatCode>
                <c:ptCount val="5"/>
                <c:pt idx="0">
                  <c:v>114.6</c:v>
                </c:pt>
                <c:pt idx="1">
                  <c:v>98.8</c:v>
                </c:pt>
                <c:pt idx="2">
                  <c:v>82.1</c:v>
                </c:pt>
                <c:pt idx="3">
                  <c:v>81.8</c:v>
                </c:pt>
                <c:pt idx="4">
                  <c:v>75.599999999999994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{1DE61FA6-C174-490D-A7DD-4581876F0897}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{5E1D9ADB-B1D1-4211-B2CB-B00D4D102D98}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{2703B1C3-2A51-4BBD-BDFA-5A3B67D499B4}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{D6F5EEEE-38F3-4921-8D96-09028B256099}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{6855E0A8-4A75-4932-86F4-710E24D966E0}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115421184"/>
        <c:axId val="115423104"/>
      </c:scatterChart>
      <c:valAx>
        <c:axId val="115421184"/>
        <c:scaling>
          <c:orientation val="minMax"/>
          <c:max val="15.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23104"/>
        <c:crosses val="autoZero"/>
        <c:crossBetween val="midCat"/>
      </c:valAx>
      <c:valAx>
        <c:axId val="115423104"/>
        <c:scaling>
          <c:orientation val="minMax"/>
          <c:max val="126"/>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21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本市の実質公債費比率は年々低下している。分子の要因をみると、元利償還金が</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百万円減となったことが大きい。また、公営企業債の元利償還金に対する繰入金が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百万円、一部事務組合の地方債の元利償還金に対する負担金も</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百万円と減少したことから、実質公債費比率の分子が、前年度より</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の減となった。今後、学校施設等耐震化事業や都市再生整備計画事業等の元利償還金の増が見込まれ、また、下妻中学校改築事業や道路整備事業等の地方債発行が見込まれることから、事業を厳選し公債費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本市の将来負担比率は年々減少しているが、地方債の現在高は年々増加傾向にある。平成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年度においては、道の駅改修事業、総合体育館耐震補強・改修事業等の地方債発行があり前年度より</a:t>
          </a:r>
          <a:r>
            <a:rPr kumimoji="1" lang="en-US" altLang="ja-JP" sz="1400">
              <a:latin typeface="ＭＳ ゴシック" pitchFamily="49" charset="-128"/>
              <a:ea typeface="ＭＳ ゴシック" pitchFamily="49" charset="-128"/>
            </a:rPr>
            <a:t>970</a:t>
          </a:r>
          <a:r>
            <a:rPr kumimoji="1" lang="ja-JP" altLang="en-US" sz="1400">
              <a:latin typeface="ＭＳ ゴシック" pitchFamily="49" charset="-128"/>
              <a:ea typeface="ＭＳ ゴシック" pitchFamily="49" charset="-128"/>
            </a:rPr>
            <a:t>百万円の増となったが、公営企業債等繰入見込額（△</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百万円）等の減、また、充当財源等では財政調整基金等への積立により充当可能基金（</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百万円増）や合併特例債償還費等の算入見込需要額（</a:t>
          </a:r>
          <a:r>
            <a:rPr kumimoji="1" lang="en-US" altLang="ja-JP" sz="1400">
              <a:latin typeface="ＭＳ ゴシック" pitchFamily="49" charset="-128"/>
              <a:ea typeface="ＭＳ ゴシック" pitchFamily="49" charset="-128"/>
            </a:rPr>
            <a:t>753</a:t>
          </a:r>
          <a:r>
            <a:rPr kumimoji="1" lang="ja-JP" altLang="en-US" sz="1400">
              <a:latin typeface="ＭＳ ゴシック" pitchFamily="49" charset="-128"/>
              <a:ea typeface="ＭＳ ゴシック" pitchFamily="49" charset="-128"/>
            </a:rPr>
            <a:t>百万円増）が増加したことから、将来負担比率の分子が前年度より</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の減となった。今後も、下妻中学校改築事業や道路整備事業等の地方債発行があり地方債残高は増加の見込みであるため、合併特例債等の交付税算入率の高い起債を活用し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本市の財政力指数は年々緩やかに上昇しているものの、基幹産業がなく自主財源が乏しいことから、県平均を下回っている。平成</a:t>
          </a:r>
          <a:r>
            <a:rPr kumimoji="1" lang="en-US" altLang="ja-JP" sz="1300">
              <a:latin typeface="ＭＳ Ｐゴシック"/>
            </a:rPr>
            <a:t>27</a:t>
          </a:r>
          <a:r>
            <a:rPr kumimoji="1" lang="ja-JP" altLang="en-US" sz="1300">
              <a:latin typeface="ＭＳ Ｐゴシック"/>
            </a:rPr>
            <a:t>年度は企業誘致による法人税割の増収等により基準財政収入額が前年度より上回ったため、単年度財政力指数が</a:t>
          </a:r>
          <a:r>
            <a:rPr kumimoji="1" lang="en-US" altLang="ja-JP" sz="1300">
              <a:latin typeface="ＭＳ Ｐゴシック"/>
            </a:rPr>
            <a:t>0.661</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か年平均も増となった。</a:t>
          </a:r>
          <a:endParaRPr kumimoji="1" lang="en-US" altLang="ja-JP" sz="1300">
            <a:latin typeface="ＭＳ Ｐゴシック"/>
          </a:endParaRPr>
        </a:p>
        <a:p>
          <a:r>
            <a:rPr kumimoji="1" lang="ja-JP" altLang="en-US" sz="1300">
              <a:latin typeface="ＭＳ Ｐゴシック"/>
            </a:rPr>
            <a:t>今後も、企業誘致等による歳入の確保と徹底した歳出の削減に努め、財政基盤の強化を図る。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46567</xdr:rowOff>
    </xdr:to>
    <xdr:cxnSp macro="">
      <xdr:nvCxnSpPr>
        <xdr:cNvPr id="68" name="直線コネクタ 67"/>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子ども・子育て支援施設型給付費の増加等に伴う扶助費の増はあるものの、税収等の伸びにより経常一般財源が増加し、前年度から</a:t>
          </a:r>
          <a:r>
            <a:rPr kumimoji="1" lang="en-US" altLang="ja-JP" sz="1300">
              <a:latin typeface="ＭＳ Ｐゴシック"/>
            </a:rPr>
            <a:t>2.2</a:t>
          </a:r>
          <a:r>
            <a:rPr kumimoji="1" lang="ja-JP" altLang="en-US" sz="1300">
              <a:latin typeface="ＭＳ Ｐゴシック"/>
            </a:rPr>
            <a:t>ポイント下回った。合併特例期間終了に伴い、普通交付税が段階的に減少していることから、これに替わる財源の確保が急務となっている。企業誘致による法人税等の増収や市税等の収納率の向上を図り、一般財源を確保していくとともに、健全な財政運営を維持していくために事務事業評価を行い、歳出を抑制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131869</xdr:rowOff>
    </xdr:from>
    <xdr:to>
      <xdr:col>7</xdr:col>
      <xdr:colOff>152400</xdr:colOff>
      <xdr:row>65</xdr:row>
      <xdr:rowOff>48895</xdr:rowOff>
    </xdr:to>
    <xdr:cxnSp macro="">
      <xdr:nvCxnSpPr>
        <xdr:cNvPr id="131" name="直線コネクタ 130"/>
        <xdr:cNvCxnSpPr/>
      </xdr:nvCxnSpPr>
      <xdr:spPr>
        <a:xfrm flipV="1">
          <a:off x="4114800" y="1110466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65</xdr:row>
      <xdr:rowOff>48895</xdr:rowOff>
    </xdr:to>
    <xdr:cxnSp macro="">
      <xdr:nvCxnSpPr>
        <xdr:cNvPr id="134" name="直線コネクタ 133"/>
        <xdr:cNvCxnSpPr/>
      </xdr:nvCxnSpPr>
      <xdr:spPr>
        <a:xfrm>
          <a:off x="3225800" y="111891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635</xdr:rowOff>
    </xdr:from>
    <xdr:to>
      <xdr:col>4</xdr:col>
      <xdr:colOff>482600</xdr:colOff>
      <xdr:row>65</xdr:row>
      <xdr:rowOff>44873</xdr:rowOff>
    </xdr:to>
    <xdr:cxnSp macro="">
      <xdr:nvCxnSpPr>
        <xdr:cNvPr id="137" name="直線コネクタ 136"/>
        <xdr:cNvCxnSpPr/>
      </xdr:nvCxnSpPr>
      <xdr:spPr>
        <a:xfrm>
          <a:off x="2336800" y="111448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65</xdr:row>
      <xdr:rowOff>635</xdr:rowOff>
    </xdr:to>
    <xdr:cxnSp macro="">
      <xdr:nvCxnSpPr>
        <xdr:cNvPr id="140" name="直線コネクタ 139"/>
        <xdr:cNvCxnSpPr/>
      </xdr:nvCxnSpPr>
      <xdr:spPr>
        <a:xfrm>
          <a:off x="1447800" y="1110466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50" name="円/楕円 149"/>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97596</xdr:rowOff>
    </xdr:from>
    <xdr:ext cx="762000" cy="259045"/>
    <xdr:sp macro="" textlink="">
      <xdr:nvSpPr>
        <xdr:cNvPr id="151" name="財政構造の弾力性該当値テキスト"/>
        <xdr:cNvSpPr txBox="1"/>
      </xdr:nvSpPr>
      <xdr:spPr>
        <a:xfrm>
          <a:off x="50419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2" name="円/楕円 151"/>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3" name="テキスト ボックス 152"/>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4" name="円/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121285</xdr:rowOff>
    </xdr:from>
    <xdr:to>
      <xdr:col>3</xdr:col>
      <xdr:colOff>330200</xdr:colOff>
      <xdr:row>65</xdr:row>
      <xdr:rowOff>51435</xdr:rowOff>
    </xdr:to>
    <xdr:sp macro="" textlink="">
      <xdr:nvSpPr>
        <xdr:cNvPr id="156" name="円/楕円 155"/>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36212</xdr:rowOff>
    </xdr:from>
    <xdr:ext cx="762000" cy="259045"/>
    <xdr:sp macro="" textlink="">
      <xdr:nvSpPr>
        <xdr:cNvPr id="157" name="テキスト ボックス 156"/>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8" name="円/楕円 157"/>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167446</xdr:rowOff>
    </xdr:from>
    <xdr:ext cx="762000" cy="259045"/>
    <xdr:sp macro="" textlink="">
      <xdr:nvSpPr>
        <xdr:cNvPr id="159" name="テキスト ボックス 158"/>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類似団体平均を大きく下回っている要因として、ごみ処理施設や消防に係る業務を一部事務組合で広域的に行っていることがあげられる。</a:t>
          </a:r>
          <a:endParaRPr kumimoji="1" lang="en-US" altLang="ja-JP" sz="1300">
            <a:latin typeface="ＭＳ Ｐゴシック"/>
          </a:endParaRPr>
        </a:p>
        <a:p>
          <a:r>
            <a:rPr kumimoji="1" lang="ja-JP" altLang="en-US" sz="1300">
              <a:latin typeface="ＭＳ Ｐゴシック"/>
            </a:rPr>
            <a:t>また、前年度より決算額が増となった要因としては、旧東部中学校校舎解体等によるものであるが、施設等の維持管理に伴う費用の増加もみられるため、適正管理を徹底し、経費削減に努める。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97022</xdr:rowOff>
    </xdr:from>
    <xdr:to>
      <xdr:col>7</xdr:col>
      <xdr:colOff>152400</xdr:colOff>
      <xdr:row>80</xdr:row>
      <xdr:rowOff>123547</xdr:rowOff>
    </xdr:to>
    <xdr:cxnSp macro="">
      <xdr:nvCxnSpPr>
        <xdr:cNvPr id="194" name="直線コネクタ 193"/>
        <xdr:cNvCxnSpPr/>
      </xdr:nvCxnSpPr>
      <xdr:spPr>
        <a:xfrm>
          <a:off x="4114800" y="13813022"/>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79133</xdr:rowOff>
    </xdr:from>
    <xdr:to>
      <xdr:col>6</xdr:col>
      <xdr:colOff>0</xdr:colOff>
      <xdr:row>80</xdr:row>
      <xdr:rowOff>97022</xdr:rowOff>
    </xdr:to>
    <xdr:cxnSp macro="">
      <xdr:nvCxnSpPr>
        <xdr:cNvPr id="197" name="直線コネクタ 196"/>
        <xdr:cNvCxnSpPr/>
      </xdr:nvCxnSpPr>
      <xdr:spPr>
        <a:xfrm>
          <a:off x="3225800" y="13795133"/>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79133</xdr:rowOff>
    </xdr:from>
    <xdr:to>
      <xdr:col>4</xdr:col>
      <xdr:colOff>482600</xdr:colOff>
      <xdr:row>80</xdr:row>
      <xdr:rowOff>80054</xdr:rowOff>
    </xdr:to>
    <xdr:cxnSp macro="">
      <xdr:nvCxnSpPr>
        <xdr:cNvPr id="200" name="直線コネクタ 199"/>
        <xdr:cNvCxnSpPr/>
      </xdr:nvCxnSpPr>
      <xdr:spPr>
        <a:xfrm flipV="1">
          <a:off x="2336800" y="13795133"/>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80054</xdr:rowOff>
    </xdr:from>
    <xdr:to>
      <xdr:col>3</xdr:col>
      <xdr:colOff>279400</xdr:colOff>
      <xdr:row>80</xdr:row>
      <xdr:rowOff>98208</xdr:rowOff>
    </xdr:to>
    <xdr:cxnSp macro="">
      <xdr:nvCxnSpPr>
        <xdr:cNvPr id="203" name="直線コネクタ 202"/>
        <xdr:cNvCxnSpPr/>
      </xdr:nvCxnSpPr>
      <xdr:spPr>
        <a:xfrm flipV="1">
          <a:off x="1447800" y="13796054"/>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133907</xdr:rowOff>
    </xdr:from>
    <xdr:ext cx="762000" cy="259045"/>
    <xdr:sp macro="" textlink="">
      <xdr:nvSpPr>
        <xdr:cNvPr id="207" name="テキスト ボックス 206"/>
        <xdr:cNvSpPr txBox="1"/>
      </xdr:nvSpPr>
      <xdr:spPr>
        <a:xfrm>
          <a:off x="1066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72747</xdr:rowOff>
    </xdr:from>
    <xdr:to>
      <xdr:col>7</xdr:col>
      <xdr:colOff>203200</xdr:colOff>
      <xdr:row>81</xdr:row>
      <xdr:rowOff>2897</xdr:rowOff>
    </xdr:to>
    <xdr:sp macro="" textlink="">
      <xdr:nvSpPr>
        <xdr:cNvPr id="213" name="円/楕円 212"/>
        <xdr:cNvSpPr/>
      </xdr:nvSpPr>
      <xdr:spPr>
        <a:xfrm>
          <a:off x="4902200" y="13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165474</xdr:rowOff>
    </xdr:from>
    <xdr:ext cx="762000" cy="259045"/>
    <xdr:sp macro="" textlink="">
      <xdr:nvSpPr>
        <xdr:cNvPr id="214" name="人件費・物件費等の状況該当値テキスト"/>
        <xdr:cNvSpPr txBox="1"/>
      </xdr:nvSpPr>
      <xdr:spPr>
        <a:xfrm>
          <a:off x="5041900" y="1371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46222</xdr:rowOff>
    </xdr:from>
    <xdr:to>
      <xdr:col>6</xdr:col>
      <xdr:colOff>50800</xdr:colOff>
      <xdr:row>80</xdr:row>
      <xdr:rowOff>147822</xdr:rowOff>
    </xdr:to>
    <xdr:sp macro="" textlink="">
      <xdr:nvSpPr>
        <xdr:cNvPr id="215" name="円/楕円 214"/>
        <xdr:cNvSpPr/>
      </xdr:nvSpPr>
      <xdr:spPr>
        <a:xfrm>
          <a:off x="4064000" y="13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157999</xdr:rowOff>
    </xdr:from>
    <xdr:ext cx="736600" cy="259045"/>
    <xdr:sp macro="" textlink="">
      <xdr:nvSpPr>
        <xdr:cNvPr id="216" name="テキスト ボックス 215"/>
        <xdr:cNvSpPr txBox="1"/>
      </xdr:nvSpPr>
      <xdr:spPr>
        <a:xfrm>
          <a:off x="3733800" y="1353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28333</xdr:rowOff>
    </xdr:from>
    <xdr:to>
      <xdr:col>4</xdr:col>
      <xdr:colOff>533400</xdr:colOff>
      <xdr:row>80</xdr:row>
      <xdr:rowOff>129933</xdr:rowOff>
    </xdr:to>
    <xdr:sp macro="" textlink="">
      <xdr:nvSpPr>
        <xdr:cNvPr id="217" name="円/楕円 216"/>
        <xdr:cNvSpPr/>
      </xdr:nvSpPr>
      <xdr:spPr>
        <a:xfrm>
          <a:off x="3175000" y="137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140110</xdr:rowOff>
    </xdr:from>
    <xdr:ext cx="762000" cy="259045"/>
    <xdr:sp macro="" textlink="">
      <xdr:nvSpPr>
        <xdr:cNvPr id="218" name="テキスト ボックス 217"/>
        <xdr:cNvSpPr txBox="1"/>
      </xdr:nvSpPr>
      <xdr:spPr>
        <a:xfrm>
          <a:off x="2844800" y="135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29254</xdr:rowOff>
    </xdr:from>
    <xdr:to>
      <xdr:col>3</xdr:col>
      <xdr:colOff>330200</xdr:colOff>
      <xdr:row>80</xdr:row>
      <xdr:rowOff>130854</xdr:rowOff>
    </xdr:to>
    <xdr:sp macro="" textlink="">
      <xdr:nvSpPr>
        <xdr:cNvPr id="219" name="円/楕円 218"/>
        <xdr:cNvSpPr/>
      </xdr:nvSpPr>
      <xdr:spPr>
        <a:xfrm>
          <a:off x="2286000" y="137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141031</xdr:rowOff>
    </xdr:from>
    <xdr:ext cx="762000" cy="259045"/>
    <xdr:sp macro="" textlink="">
      <xdr:nvSpPr>
        <xdr:cNvPr id="220" name="テキスト ボックス 219"/>
        <xdr:cNvSpPr txBox="1"/>
      </xdr:nvSpPr>
      <xdr:spPr>
        <a:xfrm>
          <a:off x="1955800" y="135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47408</xdr:rowOff>
    </xdr:from>
    <xdr:to>
      <xdr:col>2</xdr:col>
      <xdr:colOff>127000</xdr:colOff>
      <xdr:row>80</xdr:row>
      <xdr:rowOff>149008</xdr:rowOff>
    </xdr:to>
    <xdr:sp macro="" textlink="">
      <xdr:nvSpPr>
        <xdr:cNvPr id="221" name="円/楕円 220"/>
        <xdr:cNvSpPr/>
      </xdr:nvSpPr>
      <xdr:spPr>
        <a:xfrm>
          <a:off x="1397000" y="137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159185</xdr:rowOff>
    </xdr:from>
    <xdr:ext cx="762000" cy="259045"/>
    <xdr:sp macro="" textlink="">
      <xdr:nvSpPr>
        <xdr:cNvPr id="222" name="テキスト ボックス 221"/>
        <xdr:cNvSpPr txBox="1"/>
      </xdr:nvSpPr>
      <xdr:spPr>
        <a:xfrm>
          <a:off x="1066800" y="135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0.2</a:t>
          </a:r>
          <a:r>
            <a:rPr kumimoji="1" lang="ja-JP" altLang="en-US" sz="1300">
              <a:latin typeface="ＭＳ Ｐゴシック"/>
            </a:rPr>
            <a:t>ポイント上昇したが、全国市平均より</a:t>
          </a:r>
          <a:r>
            <a:rPr kumimoji="1" lang="en-US" altLang="ja-JP" sz="1300">
              <a:latin typeface="ＭＳ Ｐゴシック"/>
            </a:rPr>
            <a:t>2.6</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国家公務員の給与構造改革を踏まえ、平成</a:t>
          </a:r>
          <a:r>
            <a:rPr kumimoji="1" lang="en-US" altLang="ja-JP" sz="1300">
              <a:latin typeface="ＭＳ Ｐゴシック"/>
            </a:rPr>
            <a:t>18</a:t>
          </a:r>
          <a:r>
            <a:rPr kumimoji="1" lang="ja-JP" altLang="en-US" sz="1300">
              <a:latin typeface="ＭＳ Ｐゴシック"/>
            </a:rPr>
            <a:t>年度から国に準じた給与構造の見直しを行ってきており、引き続き見直しを行いながら、人事評価制度の実施などにより給与水準の適正化に努める。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88295</xdr:rowOff>
    </xdr:to>
    <xdr:cxnSp macro="">
      <xdr:nvCxnSpPr>
        <xdr:cNvPr id="258" name="直線コネクタ 257"/>
        <xdr:cNvCxnSpPr/>
      </xdr:nvCxnSpPr>
      <xdr:spPr>
        <a:xfrm>
          <a:off x="16179800" y="144671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85</xdr:row>
      <xdr:rowOff>77712</xdr:rowOff>
    </xdr:to>
    <xdr:cxnSp macro="">
      <xdr:nvCxnSpPr>
        <xdr:cNvPr id="261" name="直線コネクタ 260"/>
        <xdr:cNvCxnSpPr/>
      </xdr:nvCxnSpPr>
      <xdr:spPr>
        <a:xfrm flipV="1">
          <a:off x="15290800" y="144671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77712</xdr:rowOff>
    </xdr:from>
    <xdr:to>
      <xdr:col>22</xdr:col>
      <xdr:colOff>203200</xdr:colOff>
      <xdr:row>90</xdr:row>
      <xdr:rowOff>13305</xdr:rowOff>
    </xdr:to>
    <xdr:cxnSp macro="">
      <xdr:nvCxnSpPr>
        <xdr:cNvPr id="264" name="直線コネクタ 263"/>
        <xdr:cNvCxnSpPr/>
      </xdr:nvCxnSpPr>
      <xdr:spPr>
        <a:xfrm flipV="1">
          <a:off x="14401800" y="14650962"/>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23784</xdr:rowOff>
    </xdr:from>
    <xdr:ext cx="762000" cy="259045"/>
    <xdr:sp macro="" textlink="">
      <xdr:nvSpPr>
        <xdr:cNvPr id="266" name="テキスト ボックス 265"/>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13305</xdr:rowOff>
    </xdr:from>
    <xdr:to>
      <xdr:col>21</xdr:col>
      <xdr:colOff>0</xdr:colOff>
      <xdr:row>90</xdr:row>
      <xdr:rowOff>24795</xdr:rowOff>
    </xdr:to>
    <xdr:cxnSp macro="">
      <xdr:nvCxnSpPr>
        <xdr:cNvPr id="267" name="直線コネクタ 266"/>
        <xdr:cNvCxnSpPr/>
      </xdr:nvCxnSpPr>
      <xdr:spPr>
        <a:xfrm flipV="1">
          <a:off x="13512800" y="154438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9" name="テキスト ボックス 268"/>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71" name="テキスト ボックス 270"/>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8"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26912</xdr:rowOff>
    </xdr:from>
    <xdr:to>
      <xdr:col>22</xdr:col>
      <xdr:colOff>254000</xdr:colOff>
      <xdr:row>85</xdr:row>
      <xdr:rowOff>128512</xdr:rowOff>
    </xdr:to>
    <xdr:sp macro="" textlink="">
      <xdr:nvSpPr>
        <xdr:cNvPr id="281" name="円/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113289</xdr:rowOff>
    </xdr:from>
    <xdr:ext cx="762000" cy="259045"/>
    <xdr:sp macro="" textlink="">
      <xdr:nvSpPr>
        <xdr:cNvPr id="282" name="テキスト ボックス 281"/>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83" name="円/楕円 282"/>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84" name="テキスト ボックス 28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5" name="円/楕円 284"/>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6" name="テキスト ボックス 285"/>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ごみ処理や消防に係る業務を一部事務組合で行っていることや、職員の新規採用を控えてきたこともあり、類似団体平均を下回っているが、平成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月時点で普通会計部門における職員数は</a:t>
          </a:r>
          <a:r>
            <a:rPr kumimoji="1" lang="en-US" altLang="ja-JP" sz="1300">
              <a:latin typeface="ＭＳ Ｐゴシック"/>
            </a:rPr>
            <a:t>274</a:t>
          </a:r>
          <a:r>
            <a:rPr kumimoji="1" lang="ja-JP" altLang="en-US" sz="1300">
              <a:latin typeface="ＭＳ Ｐゴシック"/>
            </a:rPr>
            <a:t>人と前年度より</a:t>
          </a:r>
          <a:r>
            <a:rPr kumimoji="1" lang="en-US" altLang="ja-JP" sz="1300">
              <a:latin typeface="ＭＳ Ｐゴシック"/>
            </a:rPr>
            <a:t>2</a:t>
          </a:r>
          <a:r>
            <a:rPr kumimoji="1" lang="ja-JP" altLang="en-US" sz="1300">
              <a:latin typeface="ＭＳ Ｐゴシック"/>
            </a:rPr>
            <a:t>人増となっている。今後も行政サービスの質を低下させることなく、事務事業の見直しを図りながら、定員管理の適正化に努める。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60</xdr:row>
      <xdr:rowOff>13335</xdr:rowOff>
    </xdr:to>
    <xdr:cxnSp macro="">
      <xdr:nvCxnSpPr>
        <xdr:cNvPr id="323" name="直線コネクタ 322"/>
        <xdr:cNvCxnSpPr/>
      </xdr:nvCxnSpPr>
      <xdr:spPr>
        <a:xfrm>
          <a:off x="16179800" y="1028482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162378</xdr:rowOff>
    </xdr:from>
    <xdr:to>
      <xdr:col>23</xdr:col>
      <xdr:colOff>406400</xdr:colOff>
      <xdr:row>59</xdr:row>
      <xdr:rowOff>169273</xdr:rowOff>
    </xdr:to>
    <xdr:cxnSp macro="">
      <xdr:nvCxnSpPr>
        <xdr:cNvPr id="326" name="直線コネクタ 325"/>
        <xdr:cNvCxnSpPr/>
      </xdr:nvCxnSpPr>
      <xdr:spPr>
        <a:xfrm>
          <a:off x="15290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51633</xdr:rowOff>
    </xdr:from>
    <xdr:ext cx="736600" cy="259045"/>
    <xdr:sp macro="" textlink="">
      <xdr:nvSpPr>
        <xdr:cNvPr id="328" name="テキスト ボックス 327"/>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162378</xdr:rowOff>
    </xdr:from>
    <xdr:to>
      <xdr:col>22</xdr:col>
      <xdr:colOff>203200</xdr:colOff>
      <xdr:row>59</xdr:row>
      <xdr:rowOff>165826</xdr:rowOff>
    </xdr:to>
    <xdr:cxnSp macro="">
      <xdr:nvCxnSpPr>
        <xdr:cNvPr id="329" name="直線コネクタ 328"/>
        <xdr:cNvCxnSpPr/>
      </xdr:nvCxnSpPr>
      <xdr:spPr>
        <a:xfrm flipV="1">
          <a:off x="14401800" y="102779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31" name="テキスト ボックス 330"/>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165826</xdr:rowOff>
    </xdr:from>
    <xdr:to>
      <xdr:col>21</xdr:col>
      <xdr:colOff>0</xdr:colOff>
      <xdr:row>60</xdr:row>
      <xdr:rowOff>20229</xdr:rowOff>
    </xdr:to>
    <xdr:cxnSp macro="">
      <xdr:nvCxnSpPr>
        <xdr:cNvPr id="332" name="直線コネクタ 331"/>
        <xdr:cNvCxnSpPr/>
      </xdr:nvCxnSpPr>
      <xdr:spPr>
        <a:xfrm flipV="1">
          <a:off x="13512800" y="1028137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51633</xdr:rowOff>
    </xdr:from>
    <xdr:ext cx="762000" cy="259045"/>
    <xdr:sp macro="" textlink="">
      <xdr:nvSpPr>
        <xdr:cNvPr id="334" name="テキスト ボックス 333"/>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36" name="テキスト ボックス 335"/>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133985</xdr:rowOff>
    </xdr:from>
    <xdr:to>
      <xdr:col>24</xdr:col>
      <xdr:colOff>609600</xdr:colOff>
      <xdr:row>60</xdr:row>
      <xdr:rowOff>64135</xdr:rowOff>
    </xdr:to>
    <xdr:sp macro="" textlink="">
      <xdr:nvSpPr>
        <xdr:cNvPr id="342" name="円/楕円 341"/>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150512</xdr:rowOff>
    </xdr:from>
    <xdr:ext cx="762000" cy="259045"/>
    <xdr:sp macro="" textlink="">
      <xdr:nvSpPr>
        <xdr:cNvPr id="343"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118473</xdr:rowOff>
    </xdr:from>
    <xdr:to>
      <xdr:col>23</xdr:col>
      <xdr:colOff>457200</xdr:colOff>
      <xdr:row>60</xdr:row>
      <xdr:rowOff>48623</xdr:rowOff>
    </xdr:to>
    <xdr:sp macro="" textlink="">
      <xdr:nvSpPr>
        <xdr:cNvPr id="344" name="円/楕円 343"/>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58800</xdr:rowOff>
    </xdr:from>
    <xdr:ext cx="736600" cy="259045"/>
    <xdr:sp macro="" textlink="">
      <xdr:nvSpPr>
        <xdr:cNvPr id="345" name="テキスト ボックス 344"/>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111578</xdr:rowOff>
    </xdr:from>
    <xdr:to>
      <xdr:col>22</xdr:col>
      <xdr:colOff>254000</xdr:colOff>
      <xdr:row>60</xdr:row>
      <xdr:rowOff>41728</xdr:rowOff>
    </xdr:to>
    <xdr:sp macro="" textlink="">
      <xdr:nvSpPr>
        <xdr:cNvPr id="346" name="円/楕円 345"/>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51905</xdr:rowOff>
    </xdr:from>
    <xdr:ext cx="762000" cy="259045"/>
    <xdr:sp macro="" textlink="">
      <xdr:nvSpPr>
        <xdr:cNvPr id="347" name="テキスト ボックス 346"/>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115026</xdr:rowOff>
    </xdr:from>
    <xdr:to>
      <xdr:col>21</xdr:col>
      <xdr:colOff>50800</xdr:colOff>
      <xdr:row>60</xdr:row>
      <xdr:rowOff>45176</xdr:rowOff>
    </xdr:to>
    <xdr:sp macro="" textlink="">
      <xdr:nvSpPr>
        <xdr:cNvPr id="348" name="円/楕円 347"/>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55353</xdr:rowOff>
    </xdr:from>
    <xdr:ext cx="762000" cy="259045"/>
    <xdr:sp macro="" textlink="">
      <xdr:nvSpPr>
        <xdr:cNvPr id="349" name="テキスト ボックス 348"/>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140879</xdr:rowOff>
    </xdr:from>
    <xdr:to>
      <xdr:col>19</xdr:col>
      <xdr:colOff>533400</xdr:colOff>
      <xdr:row>60</xdr:row>
      <xdr:rowOff>71029</xdr:rowOff>
    </xdr:to>
    <xdr:sp macro="" textlink="">
      <xdr:nvSpPr>
        <xdr:cNvPr id="350" name="円/楕円 349"/>
        <xdr:cNvSpPr/>
      </xdr:nvSpPr>
      <xdr:spPr>
        <a:xfrm>
          <a:off x="13462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81206</xdr:rowOff>
    </xdr:from>
    <xdr:ext cx="762000" cy="259045"/>
    <xdr:sp macro="" textlink="">
      <xdr:nvSpPr>
        <xdr:cNvPr id="351" name="テキスト ボックス 350"/>
        <xdr:cNvSpPr txBox="1"/>
      </xdr:nvSpPr>
      <xdr:spPr>
        <a:xfrm>
          <a:off x="13131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9.6%</a:t>
          </a:r>
          <a:r>
            <a:rPr kumimoji="1" lang="ja-JP" altLang="en-US" sz="1300">
              <a:latin typeface="ＭＳ Ｐゴシック"/>
            </a:rPr>
            <a:t>と前年度を下回り、また類似団体平均よりも下回った。減収補てん債等の元金償還終了に伴う元利償還金の減、上水道事業債の元金償還金の減、また下妻地方広域事務組合の起債償還が順次終了していることから負担金が年々減少していることが要因としてあげられるが、今後、下妻中学校改築事業等により起債発行額は一時的に増加する。</a:t>
          </a:r>
          <a:endParaRPr kumimoji="1" lang="en-US" altLang="ja-JP" sz="1300">
            <a:latin typeface="ＭＳ Ｐゴシック"/>
          </a:endParaRPr>
        </a:p>
        <a:p>
          <a:r>
            <a:rPr kumimoji="1" lang="ja-JP" altLang="en-US" sz="1300">
              <a:latin typeface="ＭＳ Ｐゴシック"/>
            </a:rPr>
            <a:t>合併特例事業債の活用や、起債発行事業を厳選し抑制を図っていく。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41</xdr:row>
      <xdr:rowOff>60113</xdr:rowOff>
    </xdr:to>
    <xdr:cxnSp macro="">
      <xdr:nvCxnSpPr>
        <xdr:cNvPr id="385" name="直線コネクタ 384"/>
        <xdr:cNvCxnSpPr/>
      </xdr:nvCxnSpPr>
      <xdr:spPr>
        <a:xfrm flipV="1">
          <a:off x="16179800" y="695282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42</xdr:row>
      <xdr:rowOff>17356</xdr:rowOff>
    </xdr:to>
    <xdr:cxnSp macro="">
      <xdr:nvCxnSpPr>
        <xdr:cNvPr id="388" name="直線コネクタ 387"/>
        <xdr:cNvCxnSpPr/>
      </xdr:nvCxnSpPr>
      <xdr:spPr>
        <a:xfrm flipV="1">
          <a:off x="15290800" y="70895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0" name="テキスト ボックス 38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105833</xdr:rowOff>
    </xdr:to>
    <xdr:cxnSp macro="">
      <xdr:nvCxnSpPr>
        <xdr:cNvPr id="391" name="直線コネクタ 390"/>
        <xdr:cNvCxnSpPr/>
      </xdr:nvCxnSpPr>
      <xdr:spPr>
        <a:xfrm flipV="1">
          <a:off x="14401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3" name="テキスト ボックス 392"/>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46990</xdr:rowOff>
    </xdr:to>
    <xdr:cxnSp macro="">
      <xdr:nvCxnSpPr>
        <xdr:cNvPr id="394" name="直線コネクタ 393"/>
        <xdr:cNvCxnSpPr/>
      </xdr:nvCxnSpPr>
      <xdr:spPr>
        <a:xfrm flipV="1">
          <a:off x="13512800" y="73067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404" name="円/楕円 403"/>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405"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6" name="円/楕円 405"/>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407" name="テキスト ボックス 40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8" name="円/楕円 407"/>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9" name="テキスト ボックス 40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10" name="円/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11" name="テキスト ボックス 410"/>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2" name="円/楕円 411"/>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3" name="テキスト ボックス 412"/>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将来負担比率は年々低下しているものの類似団体平均を大きく上回っている。これは、地方債の新規発行により地方債残高が年々増加傾向にあることが主な要因である。今後も下妻中学校改築事業や道路整備事業等により地方債残高が増加する見込みであるが、下妻地方広域事務組合への負担金や水道事業繰入見込額が減少していることから、将来負担額はある程度抑制されていくものと思われる。また、合併特例事業債等を活用することにより、算入公債費等の増加を図り、将来負担比率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113157</xdr:rowOff>
    </xdr:from>
    <xdr:to>
      <xdr:col>24</xdr:col>
      <xdr:colOff>558800</xdr:colOff>
      <xdr:row>17</xdr:row>
      <xdr:rowOff>150558</xdr:rowOff>
    </xdr:to>
    <xdr:cxnSp macro="">
      <xdr:nvCxnSpPr>
        <xdr:cNvPr id="443" name="直線コネクタ 442"/>
        <xdr:cNvCxnSpPr/>
      </xdr:nvCxnSpPr>
      <xdr:spPr>
        <a:xfrm flipV="1">
          <a:off x="16179800" y="302780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150558</xdr:rowOff>
    </xdr:from>
    <xdr:to>
      <xdr:col>23</xdr:col>
      <xdr:colOff>406400</xdr:colOff>
      <xdr:row>17</xdr:row>
      <xdr:rowOff>152368</xdr:rowOff>
    </xdr:to>
    <xdr:cxnSp macro="">
      <xdr:nvCxnSpPr>
        <xdr:cNvPr id="446" name="直線コネクタ 445"/>
        <xdr:cNvCxnSpPr/>
      </xdr:nvCxnSpPr>
      <xdr:spPr>
        <a:xfrm flipV="1">
          <a:off x="15290800" y="306520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8" name="テキスト ボックス 447"/>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152368</xdr:rowOff>
    </xdr:from>
    <xdr:to>
      <xdr:col>22</xdr:col>
      <xdr:colOff>203200</xdr:colOff>
      <xdr:row>18</xdr:row>
      <xdr:rowOff>81661</xdr:rowOff>
    </xdr:to>
    <xdr:cxnSp macro="">
      <xdr:nvCxnSpPr>
        <xdr:cNvPr id="449" name="直線コネクタ 448"/>
        <xdr:cNvCxnSpPr/>
      </xdr:nvCxnSpPr>
      <xdr:spPr>
        <a:xfrm flipV="1">
          <a:off x="14401800" y="3067018"/>
          <a:ext cx="889000" cy="1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81661</xdr:rowOff>
    </xdr:from>
    <xdr:to>
      <xdr:col>21</xdr:col>
      <xdr:colOff>0</xdr:colOff>
      <xdr:row>19</xdr:row>
      <xdr:rowOff>5524</xdr:rowOff>
    </xdr:to>
    <xdr:cxnSp macro="">
      <xdr:nvCxnSpPr>
        <xdr:cNvPr id="452" name="直線コネクタ 451"/>
        <xdr:cNvCxnSpPr/>
      </xdr:nvCxnSpPr>
      <xdr:spPr>
        <a:xfrm flipV="1">
          <a:off x="13512800" y="3167761"/>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6" name="テキスト ボックス 455"/>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62357</xdr:rowOff>
    </xdr:from>
    <xdr:to>
      <xdr:col>24</xdr:col>
      <xdr:colOff>609600</xdr:colOff>
      <xdr:row>17</xdr:row>
      <xdr:rowOff>163957</xdr:rowOff>
    </xdr:to>
    <xdr:sp macro="" textlink="">
      <xdr:nvSpPr>
        <xdr:cNvPr id="462" name="円/楕円 461"/>
        <xdr:cNvSpPr/>
      </xdr:nvSpPr>
      <xdr:spPr>
        <a:xfrm>
          <a:off x="16967200" y="29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34434</xdr:rowOff>
    </xdr:from>
    <xdr:ext cx="762000" cy="259045"/>
    <xdr:sp macro="" textlink="">
      <xdr:nvSpPr>
        <xdr:cNvPr id="463" name="将来負担の状況該当値テキスト"/>
        <xdr:cNvSpPr txBox="1"/>
      </xdr:nvSpPr>
      <xdr:spPr>
        <a:xfrm>
          <a:off x="17106900" y="294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99758</xdr:rowOff>
    </xdr:from>
    <xdr:to>
      <xdr:col>23</xdr:col>
      <xdr:colOff>457200</xdr:colOff>
      <xdr:row>18</xdr:row>
      <xdr:rowOff>29908</xdr:rowOff>
    </xdr:to>
    <xdr:sp macro="" textlink="">
      <xdr:nvSpPr>
        <xdr:cNvPr id="464" name="円/楕円 463"/>
        <xdr:cNvSpPr/>
      </xdr:nvSpPr>
      <xdr:spPr>
        <a:xfrm>
          <a:off x="16129000" y="3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14685</xdr:rowOff>
    </xdr:from>
    <xdr:ext cx="736600" cy="259045"/>
    <xdr:sp macro="" textlink="">
      <xdr:nvSpPr>
        <xdr:cNvPr id="465" name="テキスト ボックス 464"/>
        <xdr:cNvSpPr txBox="1"/>
      </xdr:nvSpPr>
      <xdr:spPr>
        <a:xfrm>
          <a:off x="15798800" y="310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101568</xdr:rowOff>
    </xdr:from>
    <xdr:to>
      <xdr:col>22</xdr:col>
      <xdr:colOff>254000</xdr:colOff>
      <xdr:row>18</xdr:row>
      <xdr:rowOff>31718</xdr:rowOff>
    </xdr:to>
    <xdr:sp macro="" textlink="">
      <xdr:nvSpPr>
        <xdr:cNvPr id="466" name="円/楕円 465"/>
        <xdr:cNvSpPr/>
      </xdr:nvSpPr>
      <xdr:spPr>
        <a:xfrm>
          <a:off x="15240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16495</xdr:rowOff>
    </xdr:from>
    <xdr:ext cx="762000" cy="259045"/>
    <xdr:sp macro="" textlink="">
      <xdr:nvSpPr>
        <xdr:cNvPr id="467" name="テキスト ボックス 466"/>
        <xdr:cNvSpPr txBox="1"/>
      </xdr:nvSpPr>
      <xdr:spPr>
        <a:xfrm>
          <a:off x="14909800" y="31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30861</xdr:rowOff>
    </xdr:from>
    <xdr:to>
      <xdr:col>21</xdr:col>
      <xdr:colOff>50800</xdr:colOff>
      <xdr:row>18</xdr:row>
      <xdr:rowOff>132461</xdr:rowOff>
    </xdr:to>
    <xdr:sp macro="" textlink="">
      <xdr:nvSpPr>
        <xdr:cNvPr id="468" name="円/楕円 467"/>
        <xdr:cNvSpPr/>
      </xdr:nvSpPr>
      <xdr:spPr>
        <a:xfrm>
          <a:off x="14351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117238</xdr:rowOff>
    </xdr:from>
    <xdr:ext cx="762000" cy="259045"/>
    <xdr:sp macro="" textlink="">
      <xdr:nvSpPr>
        <xdr:cNvPr id="469" name="テキスト ボックス 468"/>
        <xdr:cNvSpPr txBox="1"/>
      </xdr:nvSpPr>
      <xdr:spPr>
        <a:xfrm>
          <a:off x="14020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126174</xdr:rowOff>
    </xdr:from>
    <xdr:to>
      <xdr:col>19</xdr:col>
      <xdr:colOff>533400</xdr:colOff>
      <xdr:row>19</xdr:row>
      <xdr:rowOff>56324</xdr:rowOff>
    </xdr:to>
    <xdr:sp macro="" textlink="">
      <xdr:nvSpPr>
        <xdr:cNvPr id="470" name="円/楕円 469"/>
        <xdr:cNvSpPr/>
      </xdr:nvSpPr>
      <xdr:spPr>
        <a:xfrm>
          <a:off x="13462000" y="32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41101</xdr:rowOff>
    </xdr:from>
    <xdr:ext cx="762000" cy="259045"/>
    <xdr:sp macro="" textlink="">
      <xdr:nvSpPr>
        <xdr:cNvPr id="471" name="テキスト ボックス 470"/>
        <xdr:cNvSpPr txBox="1"/>
      </xdr:nvSpPr>
      <xdr:spPr>
        <a:xfrm>
          <a:off x="13131800" y="32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人件費の</a:t>
          </a:r>
          <a:r>
            <a:rPr kumimoji="1" lang="ja-JP" altLang="en-US" sz="1300">
              <a:solidFill>
                <a:schemeClr val="dk1"/>
              </a:solidFill>
              <a:effectLst/>
              <a:latin typeface="+mn-lt"/>
              <a:ea typeface="+mn-ea"/>
              <a:cs typeface="+mn-cs"/>
            </a:rPr>
            <a:t>占める割合</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ポイント低下し、また類似団体平均よりも</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ポイント下回っている。この主な要因は、ごみ処理施設や消防に係る業務を一部事務組合で行っていることである。しかし、人件費にかかる経常経費は、職員給与及び</a:t>
          </a:r>
          <a:r>
            <a:rPr kumimoji="1" lang="ja-JP" altLang="en-US" sz="1300">
              <a:solidFill>
                <a:schemeClr val="dk1"/>
              </a:solidFill>
              <a:effectLst/>
              <a:latin typeface="+mn-lt"/>
              <a:ea typeface="+mn-ea"/>
              <a:cs typeface="+mn-cs"/>
            </a:rPr>
            <a:t>消防団員報酬改定により</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百万円増となって</a:t>
          </a:r>
          <a:r>
            <a:rPr kumimoji="1" lang="ja-JP" altLang="en-US" sz="1300">
              <a:solidFill>
                <a:schemeClr val="dk1"/>
              </a:solidFill>
              <a:effectLst/>
              <a:latin typeface="+mn-lt"/>
              <a:ea typeface="+mn-ea"/>
              <a:cs typeface="+mn-cs"/>
            </a:rPr>
            <a:t>いるため、定員管理の適正化及び人事評価制度の実施により給与水準の適正化に努める。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129286</xdr:rowOff>
    </xdr:to>
    <xdr:cxnSp macro="">
      <xdr:nvCxnSpPr>
        <xdr:cNvPr id="64" name="直線コネクタ 63"/>
        <xdr:cNvCxnSpPr/>
      </xdr:nvCxnSpPr>
      <xdr:spPr>
        <a:xfrm flipV="1">
          <a:off x="3987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129286</xdr:rowOff>
    </xdr:from>
    <xdr:to>
      <xdr:col>5</xdr:col>
      <xdr:colOff>549275</xdr:colOff>
      <xdr:row>36</xdr:row>
      <xdr:rowOff>3556</xdr:rowOff>
    </xdr:to>
    <xdr:cxnSp macro="">
      <xdr:nvCxnSpPr>
        <xdr:cNvPr id="67" name="直線コネクタ 66"/>
        <xdr:cNvCxnSpPr/>
      </xdr:nvCxnSpPr>
      <xdr:spPr>
        <a:xfrm flipV="1">
          <a:off x="3098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67564</xdr:rowOff>
    </xdr:to>
    <xdr:cxnSp macro="">
      <xdr:nvCxnSpPr>
        <xdr:cNvPr id="70" name="直線コネクタ 69"/>
        <xdr:cNvCxnSpPr/>
      </xdr:nvCxnSpPr>
      <xdr:spPr>
        <a:xfrm flipV="1">
          <a:off x="2209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37</xdr:row>
      <xdr:rowOff>14986</xdr:rowOff>
    </xdr:to>
    <xdr:cxnSp macro="">
      <xdr:nvCxnSpPr>
        <xdr:cNvPr id="73" name="直線コネクタ 72"/>
        <xdr:cNvCxnSpPr/>
      </xdr:nvCxnSpPr>
      <xdr:spPr>
        <a:xfrm flipV="1">
          <a:off x="1320800" y="62397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7" name="円/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物件費の占める割合は、類似団体平均を</a:t>
          </a:r>
          <a:r>
            <a:rPr kumimoji="1" lang="en-US" altLang="ja-JP" sz="1300">
              <a:latin typeface="ＭＳ Ｐゴシック"/>
            </a:rPr>
            <a:t>0.8</a:t>
          </a:r>
          <a:r>
            <a:rPr kumimoji="1" lang="ja-JP" altLang="en-US" sz="1300">
              <a:latin typeface="ＭＳ Ｐゴシック"/>
            </a:rPr>
            <a:t>ポイント上回っているが、前年度より比率が</a:t>
          </a:r>
          <a:r>
            <a:rPr kumimoji="1" lang="en-US" altLang="ja-JP" sz="1300">
              <a:latin typeface="ＭＳ Ｐゴシック"/>
            </a:rPr>
            <a:t>0.6</a:t>
          </a:r>
          <a:r>
            <a:rPr kumimoji="1" lang="ja-JP" altLang="en-US" sz="1300">
              <a:latin typeface="ＭＳ Ｐゴシック"/>
            </a:rPr>
            <a:t>ポイント低下した。特定規模電気事業者への切替による電気料金の減等によるものであるが、施設等の維持管理に伴う増加がみられるため、適正管理を徹底し経費削減に努める。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99786</xdr:rowOff>
    </xdr:to>
    <xdr:cxnSp macro="">
      <xdr:nvCxnSpPr>
        <xdr:cNvPr id="127" name="直線コネクタ 126"/>
        <xdr:cNvCxnSpPr/>
      </xdr:nvCxnSpPr>
      <xdr:spPr>
        <a:xfrm flipV="1">
          <a:off x="15671800" y="2777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99786</xdr:rowOff>
    </xdr:to>
    <xdr:cxnSp macro="">
      <xdr:nvCxnSpPr>
        <xdr:cNvPr id="130" name="直線コネクタ 129"/>
        <xdr:cNvCxnSpPr/>
      </xdr:nvCxnSpPr>
      <xdr:spPr>
        <a:xfrm>
          <a:off x="14782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32" name="テキスト ボックス 131"/>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16</xdr:row>
      <xdr:rowOff>23586</xdr:rowOff>
    </xdr:to>
    <xdr:cxnSp macro="">
      <xdr:nvCxnSpPr>
        <xdr:cNvPr id="133" name="直線コネクタ 132"/>
        <xdr:cNvCxnSpPr/>
      </xdr:nvCxnSpPr>
      <xdr:spPr>
        <a:xfrm>
          <a:off x="13893800" y="2668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35" name="テキスト ボックス 13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97064</xdr:rowOff>
    </xdr:to>
    <xdr:cxnSp macro="">
      <xdr:nvCxnSpPr>
        <xdr:cNvPr id="136" name="直線コネクタ 135"/>
        <xdr:cNvCxnSpPr/>
      </xdr:nvCxnSpPr>
      <xdr:spPr>
        <a:xfrm>
          <a:off x="13004800" y="255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38" name="テキスト ボックス 137"/>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40" name="テキスト ボックス 139"/>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6" name="円/楕円 145"/>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127198</xdr:rowOff>
    </xdr:from>
    <xdr:ext cx="762000" cy="259045"/>
    <xdr:sp macro="" textlink="">
      <xdr:nvSpPr>
        <xdr:cNvPr id="147" name="物件費該当値テキスト"/>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8" name="円/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9" name="テキスト ボックス 148"/>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0" name="円/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51" name="テキスト ボックス 150"/>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2" name="円/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53" name="テキスト ボックス 152"/>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4" name="円/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55" name="テキスト ボックス 154"/>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扶助費の占める割合は、類似団体平均を上回り、かつ上昇が顕著である。</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0.7</a:t>
          </a:r>
          <a:r>
            <a:rPr kumimoji="1" lang="ja-JP" altLang="en-US" sz="1300">
              <a:latin typeface="ＭＳ Ｐゴシック"/>
            </a:rPr>
            <a:t>ポイントの増となったが、要因としては子ども・子育て支援施設型給付費の増によるものである。今後も、法令、規則に基づき適正な交付を引き続き行うとともに、事業の見直しを図っていく。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45357</xdr:rowOff>
    </xdr:to>
    <xdr:cxnSp macro="">
      <xdr:nvCxnSpPr>
        <xdr:cNvPr id="190" name="直線コネクタ 189"/>
        <xdr:cNvCxnSpPr/>
      </xdr:nvCxnSpPr>
      <xdr:spPr>
        <a:xfrm>
          <a:off x="3987800" y="957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140607</xdr:rowOff>
    </xdr:to>
    <xdr:cxnSp macro="">
      <xdr:nvCxnSpPr>
        <xdr:cNvPr id="193" name="直線コネクタ 192"/>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195" name="テキスト ボックス 194"/>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129722</xdr:rowOff>
    </xdr:to>
    <xdr:cxnSp macro="">
      <xdr:nvCxnSpPr>
        <xdr:cNvPr id="196" name="直線コネクタ 195"/>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107950</xdr:rowOff>
    </xdr:to>
    <xdr:cxnSp macro="">
      <xdr:nvCxnSpPr>
        <xdr:cNvPr id="199" name="直線コネクタ 198"/>
        <xdr:cNvCxnSpPr/>
      </xdr:nvCxnSpPr>
      <xdr:spPr>
        <a:xfrm flipV="1">
          <a:off x="1320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1" name="テキスト ボックス 200"/>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その他の占める割合は、前年度より</a:t>
          </a:r>
          <a:r>
            <a:rPr kumimoji="1" lang="en-US" altLang="ja-JP" sz="1300">
              <a:latin typeface="ＭＳ Ｐゴシック"/>
            </a:rPr>
            <a:t>0.3</a:t>
          </a:r>
          <a:r>
            <a:rPr kumimoji="1" lang="ja-JP" altLang="en-US" sz="1300">
              <a:latin typeface="ＭＳ Ｐゴシック"/>
            </a:rPr>
            <a:t>ポイント上昇している。これは特別会計等への繰出金が増加したことによるもので、国民健康保険特別会計で保険基盤安定分（保険者支援分）、介護保険特別会計で介護給付費分、下水道事業特別会計で公債費負担金が増となったためである。今後は、事務経費の削減や財源確保に努め、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62230</xdr:rowOff>
    </xdr:to>
    <xdr:cxnSp macro="">
      <xdr:nvCxnSpPr>
        <xdr:cNvPr id="251" name="直線コネクタ 250"/>
        <xdr:cNvCxnSpPr/>
      </xdr:nvCxnSpPr>
      <xdr:spPr>
        <a:xfrm>
          <a:off x="15671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39370</xdr:rowOff>
    </xdr:to>
    <xdr:cxnSp macro="">
      <xdr:nvCxnSpPr>
        <xdr:cNvPr id="254" name="直線コネクタ 253"/>
        <xdr:cNvCxnSpPr/>
      </xdr:nvCxnSpPr>
      <xdr:spPr>
        <a:xfrm>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8890</xdr:rowOff>
    </xdr:to>
    <xdr:cxnSp macro="">
      <xdr:nvCxnSpPr>
        <xdr:cNvPr id="257" name="直線コネクタ 256"/>
        <xdr:cNvCxnSpPr/>
      </xdr:nvCxnSpPr>
      <xdr:spPr>
        <a:xfrm>
          <a:off x="13893800" y="972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119380</xdr:rowOff>
    </xdr:to>
    <xdr:cxnSp macro="">
      <xdr:nvCxnSpPr>
        <xdr:cNvPr id="260" name="直線コネクタ 259"/>
        <xdr:cNvCxnSpPr/>
      </xdr:nvCxnSpPr>
      <xdr:spPr>
        <a:xfrm>
          <a:off x="13004800" y="963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0" name="円/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27957</xdr:rowOff>
    </xdr:from>
    <xdr:ext cx="762000" cy="259045"/>
    <xdr:sp macro="" textlink="">
      <xdr:nvSpPr>
        <xdr:cNvPr id="271" name="その他該当値テキスト"/>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2" name="円/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占める割合は、類似団体平均を大きく上回っている。この比率を押し上げている要因は、下妻地方広域事務組合など一部事務組合への負担金が大きいことによる。事務組合への負担金のうち、公債費に対する負担金は順次償還が終了していることから減少傾向にあるが、今後、施設改修の費用負担が見込まれるため、補助金等の見直しを行い、歳出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143002</xdr:rowOff>
    </xdr:to>
    <xdr:cxnSp macro="">
      <xdr:nvCxnSpPr>
        <xdr:cNvPr id="309" name="直線コネクタ 308"/>
        <xdr:cNvCxnSpPr/>
      </xdr:nvCxnSpPr>
      <xdr:spPr>
        <a:xfrm flipV="1">
          <a:off x="15671800" y="64317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37</xdr:row>
      <xdr:rowOff>165862</xdr:rowOff>
    </xdr:to>
    <xdr:cxnSp macro="">
      <xdr:nvCxnSpPr>
        <xdr:cNvPr id="312" name="直線コネクタ 311"/>
        <xdr:cNvCxnSpPr/>
      </xdr:nvCxnSpPr>
      <xdr:spPr>
        <a:xfrm flipV="1">
          <a:off x="14782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30988</xdr:rowOff>
    </xdr:to>
    <xdr:cxnSp macro="">
      <xdr:nvCxnSpPr>
        <xdr:cNvPr id="315" name="直線コネクタ 314"/>
        <xdr:cNvCxnSpPr/>
      </xdr:nvCxnSpPr>
      <xdr:spPr>
        <a:xfrm flipV="1">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76708</xdr:rowOff>
    </xdr:to>
    <xdr:cxnSp macro="">
      <xdr:nvCxnSpPr>
        <xdr:cNvPr id="318" name="直線コネクタ 317"/>
        <xdr:cNvCxnSpPr/>
      </xdr:nvCxnSpPr>
      <xdr:spPr>
        <a:xfrm flipV="1">
          <a:off x="13004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0" name="テキスト ボックス 31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30" name="円/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32" name="円/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4" name="円/楕円 333"/>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5" name="テキスト ボックス 334"/>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6" name="円/楕円 335"/>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7" name="テキスト ボックス 336"/>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公債費の占める割合は、類似団体平均を下回っており、また前年度よりも</a:t>
          </a:r>
          <a:r>
            <a:rPr kumimoji="1" lang="en-US" altLang="ja-JP" sz="1300">
              <a:latin typeface="ＭＳ Ｐゴシック"/>
            </a:rPr>
            <a:t>1.3</a:t>
          </a:r>
          <a:r>
            <a:rPr kumimoji="1" lang="ja-JP" altLang="en-US" sz="1300">
              <a:latin typeface="ＭＳ Ｐゴシック"/>
            </a:rPr>
            <a:t>ポイント低下している。減税補てん債の償還の減等によるものであるが、合併特例債事業や臨時財政対策債の元利償還額は年々増加し、また、下妻中学校改築事業や道路整備事業等の地方債発行が見込まれるため、今後起債事業を厳選するなど、公債費負担の抑制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115570</xdr:rowOff>
    </xdr:to>
    <xdr:cxnSp macro="">
      <xdr:nvCxnSpPr>
        <xdr:cNvPr id="370" name="直線コネクタ 369"/>
        <xdr:cNvCxnSpPr/>
      </xdr:nvCxnSpPr>
      <xdr:spPr>
        <a:xfrm flipV="1">
          <a:off x="3987800" y="12875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123190</xdr:rowOff>
    </xdr:to>
    <xdr:cxnSp macro="">
      <xdr:nvCxnSpPr>
        <xdr:cNvPr id="373" name="直線コネクタ 372"/>
        <xdr:cNvCxnSpPr/>
      </xdr:nvCxnSpPr>
      <xdr:spPr>
        <a:xfrm flipV="1">
          <a:off x="3098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123190</xdr:rowOff>
    </xdr:to>
    <xdr:cxnSp macro="">
      <xdr:nvCxnSpPr>
        <xdr:cNvPr id="376" name="直線コネクタ 375"/>
        <xdr:cNvCxnSpPr/>
      </xdr:nvCxnSpPr>
      <xdr:spPr>
        <a:xfrm>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75</xdr:row>
      <xdr:rowOff>85090</xdr:rowOff>
    </xdr:to>
    <xdr:cxnSp macro="">
      <xdr:nvCxnSpPr>
        <xdr:cNvPr id="379" name="直線コネクタ 378"/>
        <xdr:cNvCxnSpPr/>
      </xdr:nvCxnSpPr>
      <xdr:spPr>
        <a:xfrm>
          <a:off x="1320800" y="12837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89" name="円/楕円 388"/>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90"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91" name="円/楕円 39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92" name="テキスト ボックス 39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3" name="円/楕円 392"/>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4" name="テキスト ボックス 393"/>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5" name="円/楕円 394"/>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6" name="テキスト ボックス 395"/>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7" name="円/楕円 396"/>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8" name="テキスト ボックス 397"/>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公債費以外の占める割合は、</a:t>
          </a:r>
          <a:r>
            <a:rPr kumimoji="1" lang="en-US" altLang="ja-JP" sz="1300">
              <a:latin typeface="ＭＳ Ｐゴシック"/>
            </a:rPr>
            <a:t>72.9%</a:t>
          </a:r>
          <a:r>
            <a:rPr kumimoji="1" lang="ja-JP" altLang="en-US" sz="1300">
              <a:latin typeface="ＭＳ Ｐゴシック"/>
            </a:rPr>
            <a:t>と類似団体平均を上回っている。物件費や補助費等の比率が類似団体平均より高いことが主な要因であるが、補助費等については、この比率は年々低下してきている。今後も、</a:t>
          </a:r>
          <a:r>
            <a:rPr kumimoji="1" lang="ja-JP" altLang="ja-JP" sz="1300">
              <a:solidFill>
                <a:schemeClr val="dk1"/>
              </a:solidFill>
              <a:effectLst/>
              <a:latin typeface="+mn-lt"/>
              <a:ea typeface="+mn-ea"/>
              <a:cs typeface="+mn-cs"/>
            </a:rPr>
            <a:t>企業誘致による法人税</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の増収や市税等の収納率の向上を図</a:t>
          </a:r>
          <a:r>
            <a:rPr kumimoji="1" lang="ja-JP" altLang="en-US" sz="1300">
              <a:solidFill>
                <a:schemeClr val="dk1"/>
              </a:solidFill>
              <a:effectLst/>
              <a:latin typeface="+mn-lt"/>
              <a:ea typeface="+mn-ea"/>
              <a:cs typeface="+mn-cs"/>
            </a:rPr>
            <a:t>るなど</a:t>
          </a:r>
          <a:r>
            <a:rPr kumimoji="1" lang="ja-JP" altLang="ja-JP" sz="1300">
              <a:solidFill>
                <a:schemeClr val="dk1"/>
              </a:solidFill>
              <a:effectLst/>
              <a:latin typeface="+mn-lt"/>
              <a:ea typeface="+mn-ea"/>
              <a:cs typeface="+mn-cs"/>
            </a:rPr>
            <a:t>、一般財源を確保</a:t>
          </a:r>
          <a:r>
            <a:rPr kumimoji="1" lang="ja-JP" altLang="en-US" sz="1300">
              <a:solidFill>
                <a:schemeClr val="dk1"/>
              </a:solidFill>
              <a:effectLst/>
              <a:latin typeface="+mn-lt"/>
              <a:ea typeface="+mn-ea"/>
              <a:cs typeface="+mn-cs"/>
            </a:rPr>
            <a:t>するとともに、事務事業の厳選等でさらなる経費の削減に努める。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43180</xdr:rowOff>
    </xdr:to>
    <xdr:cxnSp macro="">
      <xdr:nvCxnSpPr>
        <xdr:cNvPr id="431" name="直線コネクタ 430"/>
        <xdr:cNvCxnSpPr/>
      </xdr:nvCxnSpPr>
      <xdr:spPr>
        <a:xfrm flipV="1">
          <a:off x="15671800" y="133819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43180</xdr:rowOff>
    </xdr:to>
    <xdr:cxnSp macro="">
      <xdr:nvCxnSpPr>
        <xdr:cNvPr id="434" name="直線コネクタ 433"/>
        <xdr:cNvCxnSpPr/>
      </xdr:nvCxnSpPr>
      <xdr:spPr>
        <a:xfrm>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6" name="テキスト ボックス 435"/>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35561</xdr:rowOff>
    </xdr:to>
    <xdr:cxnSp macro="">
      <xdr:nvCxnSpPr>
        <xdr:cNvPr id="437" name="直線コネクタ 436"/>
        <xdr:cNvCxnSpPr/>
      </xdr:nvCxnSpPr>
      <xdr:spPr>
        <a:xfrm>
          <a:off x="13893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27939</xdr:rowOff>
    </xdr:to>
    <xdr:cxnSp macro="">
      <xdr:nvCxnSpPr>
        <xdr:cNvPr id="440" name="直線コネクタ 439"/>
        <xdr:cNvCxnSpPr/>
      </xdr:nvCxnSpPr>
      <xdr:spPr>
        <a:xfrm flipV="1">
          <a:off x="13004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50" name="円/楕円 449"/>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51"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2" name="円/楕円 451"/>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3" name="テキスト ボックス 452"/>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4" name="円/楕円 453"/>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5" name="テキスト ボックス 454"/>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6" name="円/楕円 455"/>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7" name="テキスト ボックス 456"/>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58" name="円/楕円 457"/>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9" name="テキスト ボックス 458"/>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茨城県下妻市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145326</xdr:rowOff>
    </xdr:from>
    <xdr:to>
      <xdr:col>4</xdr:col>
      <xdr:colOff>1117600</xdr:colOff>
      <xdr:row>16</xdr:row>
      <xdr:rowOff>147460</xdr:rowOff>
    </xdr:to>
    <xdr:cxnSp macro="">
      <xdr:nvCxnSpPr>
        <xdr:cNvPr id="50" name="直線コネクタ 49"/>
        <xdr:cNvCxnSpPr/>
      </xdr:nvCxnSpPr>
      <xdr:spPr bwMode="auto">
        <a:xfrm>
          <a:off x="5003800" y="2936151"/>
          <a:ext cx="6477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145326</xdr:rowOff>
    </xdr:from>
    <xdr:to>
      <xdr:col>4</xdr:col>
      <xdr:colOff>469900</xdr:colOff>
      <xdr:row>16</xdr:row>
      <xdr:rowOff>170682</xdr:rowOff>
    </xdr:to>
    <xdr:cxnSp macro="">
      <xdr:nvCxnSpPr>
        <xdr:cNvPr id="53" name="直線コネクタ 52"/>
        <xdr:cNvCxnSpPr/>
      </xdr:nvCxnSpPr>
      <xdr:spPr bwMode="auto">
        <a:xfrm flipV="1">
          <a:off x="4305300" y="2936151"/>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139516</xdr:rowOff>
    </xdr:from>
    <xdr:to>
      <xdr:col>3</xdr:col>
      <xdr:colOff>904875</xdr:colOff>
      <xdr:row>16</xdr:row>
      <xdr:rowOff>170682</xdr:rowOff>
    </xdr:to>
    <xdr:cxnSp macro="">
      <xdr:nvCxnSpPr>
        <xdr:cNvPr id="56" name="直線コネクタ 55"/>
        <xdr:cNvCxnSpPr/>
      </xdr:nvCxnSpPr>
      <xdr:spPr bwMode="auto">
        <a:xfrm>
          <a:off x="3606800" y="2930341"/>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40685</xdr:rowOff>
    </xdr:from>
    <xdr:to>
      <xdr:col>3</xdr:col>
      <xdr:colOff>206375</xdr:colOff>
      <xdr:row>16</xdr:row>
      <xdr:rowOff>139516</xdr:rowOff>
    </xdr:to>
    <xdr:cxnSp macro="">
      <xdr:nvCxnSpPr>
        <xdr:cNvPr id="59" name="直線コネクタ 58"/>
        <xdr:cNvCxnSpPr/>
      </xdr:nvCxnSpPr>
      <xdr:spPr bwMode="auto">
        <a:xfrm>
          <a:off x="2908300" y="2831510"/>
          <a:ext cx="698500" cy="9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96660</xdr:rowOff>
    </xdr:from>
    <xdr:to>
      <xdr:col>5</xdr:col>
      <xdr:colOff>34925</xdr:colOff>
      <xdr:row>17</xdr:row>
      <xdr:rowOff>26810</xdr:rowOff>
    </xdr:to>
    <xdr:sp macro="" textlink="">
      <xdr:nvSpPr>
        <xdr:cNvPr id="69" name="円/楕円 68"/>
        <xdr:cNvSpPr/>
      </xdr:nvSpPr>
      <xdr:spPr bwMode="auto">
        <a:xfrm>
          <a:off x="5600700" y="28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68737</xdr:rowOff>
    </xdr:from>
    <xdr:ext cx="762000" cy="259045"/>
    <xdr:sp macro="" textlink="">
      <xdr:nvSpPr>
        <xdr:cNvPr id="70" name="人口1人当たり決算額の推移該当値テキスト130"/>
        <xdr:cNvSpPr txBox="1"/>
      </xdr:nvSpPr>
      <xdr:spPr>
        <a:xfrm>
          <a:off x="5740400" y="285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94526</xdr:rowOff>
    </xdr:from>
    <xdr:to>
      <xdr:col>4</xdr:col>
      <xdr:colOff>520700</xdr:colOff>
      <xdr:row>17</xdr:row>
      <xdr:rowOff>24676</xdr:rowOff>
    </xdr:to>
    <xdr:sp macro="" textlink="">
      <xdr:nvSpPr>
        <xdr:cNvPr id="71" name="円/楕円 70"/>
        <xdr:cNvSpPr/>
      </xdr:nvSpPr>
      <xdr:spPr bwMode="auto">
        <a:xfrm>
          <a:off x="4953000" y="288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9453</xdr:rowOff>
    </xdr:from>
    <xdr:ext cx="736600" cy="259045"/>
    <xdr:sp macro="" textlink="">
      <xdr:nvSpPr>
        <xdr:cNvPr id="72" name="テキスト ボックス 71"/>
        <xdr:cNvSpPr txBox="1"/>
      </xdr:nvSpPr>
      <xdr:spPr>
        <a:xfrm>
          <a:off x="4622800" y="297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119882</xdr:rowOff>
    </xdr:from>
    <xdr:to>
      <xdr:col>3</xdr:col>
      <xdr:colOff>955675</xdr:colOff>
      <xdr:row>17</xdr:row>
      <xdr:rowOff>50032</xdr:rowOff>
    </xdr:to>
    <xdr:sp macro="" textlink="">
      <xdr:nvSpPr>
        <xdr:cNvPr id="73" name="円/楕円 72"/>
        <xdr:cNvSpPr/>
      </xdr:nvSpPr>
      <xdr:spPr bwMode="auto">
        <a:xfrm>
          <a:off x="4254500" y="291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34809</xdr:rowOff>
    </xdr:from>
    <xdr:ext cx="762000" cy="259045"/>
    <xdr:sp macro="" textlink="">
      <xdr:nvSpPr>
        <xdr:cNvPr id="74" name="テキスト ボックス 73"/>
        <xdr:cNvSpPr txBox="1"/>
      </xdr:nvSpPr>
      <xdr:spPr>
        <a:xfrm>
          <a:off x="3924300" y="29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88716</xdr:rowOff>
    </xdr:from>
    <xdr:to>
      <xdr:col>3</xdr:col>
      <xdr:colOff>257175</xdr:colOff>
      <xdr:row>17</xdr:row>
      <xdr:rowOff>18866</xdr:rowOff>
    </xdr:to>
    <xdr:sp macro="" textlink="">
      <xdr:nvSpPr>
        <xdr:cNvPr id="75" name="円/楕円 74"/>
        <xdr:cNvSpPr/>
      </xdr:nvSpPr>
      <xdr:spPr bwMode="auto">
        <a:xfrm>
          <a:off x="3556000" y="287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3643</xdr:rowOff>
    </xdr:from>
    <xdr:ext cx="762000" cy="259045"/>
    <xdr:sp macro="" textlink="">
      <xdr:nvSpPr>
        <xdr:cNvPr id="76" name="テキスト ボックス 75"/>
        <xdr:cNvSpPr txBox="1"/>
      </xdr:nvSpPr>
      <xdr:spPr>
        <a:xfrm>
          <a:off x="3225800" y="296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161335</xdr:rowOff>
    </xdr:from>
    <xdr:to>
      <xdr:col>2</xdr:col>
      <xdr:colOff>692150</xdr:colOff>
      <xdr:row>16</xdr:row>
      <xdr:rowOff>91485</xdr:rowOff>
    </xdr:to>
    <xdr:sp macro="" textlink="">
      <xdr:nvSpPr>
        <xdr:cNvPr id="77" name="円/楕円 76"/>
        <xdr:cNvSpPr/>
      </xdr:nvSpPr>
      <xdr:spPr bwMode="auto">
        <a:xfrm>
          <a:off x="2857500" y="278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76262</xdr:rowOff>
    </xdr:from>
    <xdr:ext cx="762000" cy="259045"/>
    <xdr:sp macro="" textlink="">
      <xdr:nvSpPr>
        <xdr:cNvPr id="78" name="テキスト ボックス 77"/>
        <xdr:cNvSpPr txBox="1"/>
      </xdr:nvSpPr>
      <xdr:spPr>
        <a:xfrm>
          <a:off x="2527300" y="286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49930</xdr:rowOff>
    </xdr:from>
    <xdr:to>
      <xdr:col>4</xdr:col>
      <xdr:colOff>1117600</xdr:colOff>
      <xdr:row>36</xdr:row>
      <xdr:rowOff>138887</xdr:rowOff>
    </xdr:to>
    <xdr:cxnSp macro="">
      <xdr:nvCxnSpPr>
        <xdr:cNvPr id="114" name="直線コネクタ 113"/>
        <xdr:cNvCxnSpPr/>
      </xdr:nvCxnSpPr>
      <xdr:spPr bwMode="auto">
        <a:xfrm>
          <a:off x="5003800" y="7003180"/>
          <a:ext cx="6477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228466</xdr:rowOff>
    </xdr:from>
    <xdr:to>
      <xdr:col>4</xdr:col>
      <xdr:colOff>469900</xdr:colOff>
      <xdr:row>36</xdr:row>
      <xdr:rowOff>49930</xdr:rowOff>
    </xdr:to>
    <xdr:cxnSp macro="">
      <xdr:nvCxnSpPr>
        <xdr:cNvPr id="117" name="直線コネクタ 116"/>
        <xdr:cNvCxnSpPr/>
      </xdr:nvCxnSpPr>
      <xdr:spPr bwMode="auto">
        <a:xfrm>
          <a:off x="4305300" y="6838816"/>
          <a:ext cx="698500" cy="16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19" name="テキスト ボックス 118"/>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178664</xdr:rowOff>
    </xdr:from>
    <xdr:to>
      <xdr:col>3</xdr:col>
      <xdr:colOff>904875</xdr:colOff>
      <xdr:row>35</xdr:row>
      <xdr:rowOff>228466</xdr:rowOff>
    </xdr:to>
    <xdr:cxnSp macro="">
      <xdr:nvCxnSpPr>
        <xdr:cNvPr id="120" name="直線コネクタ 119"/>
        <xdr:cNvCxnSpPr/>
      </xdr:nvCxnSpPr>
      <xdr:spPr bwMode="auto">
        <a:xfrm>
          <a:off x="3606800" y="6789014"/>
          <a:ext cx="698500" cy="4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2" name="テキスト ボックス 121"/>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70340</xdr:rowOff>
    </xdr:from>
    <xdr:to>
      <xdr:col>3</xdr:col>
      <xdr:colOff>206375</xdr:colOff>
      <xdr:row>35</xdr:row>
      <xdr:rowOff>178664</xdr:rowOff>
    </xdr:to>
    <xdr:cxnSp macro="">
      <xdr:nvCxnSpPr>
        <xdr:cNvPr id="123" name="直線コネクタ 122"/>
        <xdr:cNvCxnSpPr/>
      </xdr:nvCxnSpPr>
      <xdr:spPr bwMode="auto">
        <a:xfrm>
          <a:off x="2908300" y="6680690"/>
          <a:ext cx="698500" cy="10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5" name="テキスト ボックス 124"/>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7" name="テキスト ボックス 126"/>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88087</xdr:rowOff>
    </xdr:from>
    <xdr:to>
      <xdr:col>5</xdr:col>
      <xdr:colOff>34925</xdr:colOff>
      <xdr:row>37</xdr:row>
      <xdr:rowOff>18237</xdr:rowOff>
    </xdr:to>
    <xdr:sp macro="" textlink="">
      <xdr:nvSpPr>
        <xdr:cNvPr id="133" name="円/楕円 132"/>
        <xdr:cNvSpPr/>
      </xdr:nvSpPr>
      <xdr:spPr bwMode="auto">
        <a:xfrm>
          <a:off x="5600700" y="704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60164</xdr:rowOff>
    </xdr:from>
    <xdr:ext cx="762000" cy="259045"/>
    <xdr:sp macro="" textlink="">
      <xdr:nvSpPr>
        <xdr:cNvPr id="134" name="人口1人当たり決算額の推移該当値テキスト445"/>
        <xdr:cNvSpPr txBox="1"/>
      </xdr:nvSpPr>
      <xdr:spPr>
        <a:xfrm>
          <a:off x="5740400" y="70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342030</xdr:rowOff>
    </xdr:from>
    <xdr:to>
      <xdr:col>4</xdr:col>
      <xdr:colOff>520700</xdr:colOff>
      <xdr:row>36</xdr:row>
      <xdr:rowOff>100730</xdr:rowOff>
    </xdr:to>
    <xdr:sp macro="" textlink="">
      <xdr:nvSpPr>
        <xdr:cNvPr id="135" name="円/楕円 134"/>
        <xdr:cNvSpPr/>
      </xdr:nvSpPr>
      <xdr:spPr bwMode="auto">
        <a:xfrm>
          <a:off x="49530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85507</xdr:rowOff>
    </xdr:from>
    <xdr:ext cx="736600" cy="259045"/>
    <xdr:sp macro="" textlink="">
      <xdr:nvSpPr>
        <xdr:cNvPr id="136" name="テキスト ボックス 135"/>
        <xdr:cNvSpPr txBox="1"/>
      </xdr:nvSpPr>
      <xdr:spPr>
        <a:xfrm>
          <a:off x="4622800" y="70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177666</xdr:rowOff>
    </xdr:from>
    <xdr:to>
      <xdr:col>3</xdr:col>
      <xdr:colOff>955675</xdr:colOff>
      <xdr:row>35</xdr:row>
      <xdr:rowOff>279266</xdr:rowOff>
    </xdr:to>
    <xdr:sp macro="" textlink="">
      <xdr:nvSpPr>
        <xdr:cNvPr id="137" name="円/楕円 136"/>
        <xdr:cNvSpPr/>
      </xdr:nvSpPr>
      <xdr:spPr bwMode="auto">
        <a:xfrm>
          <a:off x="4254500" y="678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264043</xdr:rowOff>
    </xdr:from>
    <xdr:ext cx="762000" cy="259045"/>
    <xdr:sp macro="" textlink="">
      <xdr:nvSpPr>
        <xdr:cNvPr id="138" name="テキスト ボックス 137"/>
        <xdr:cNvSpPr txBox="1"/>
      </xdr:nvSpPr>
      <xdr:spPr>
        <a:xfrm>
          <a:off x="3924300" y="687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127864</xdr:rowOff>
    </xdr:from>
    <xdr:to>
      <xdr:col>3</xdr:col>
      <xdr:colOff>257175</xdr:colOff>
      <xdr:row>35</xdr:row>
      <xdr:rowOff>229464</xdr:rowOff>
    </xdr:to>
    <xdr:sp macro="" textlink="">
      <xdr:nvSpPr>
        <xdr:cNvPr id="139" name="円/楕円 138"/>
        <xdr:cNvSpPr/>
      </xdr:nvSpPr>
      <xdr:spPr bwMode="auto">
        <a:xfrm>
          <a:off x="35560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214241</xdr:rowOff>
    </xdr:from>
    <xdr:ext cx="762000" cy="259045"/>
    <xdr:sp macro="" textlink="">
      <xdr:nvSpPr>
        <xdr:cNvPr id="140" name="テキスト ボックス 139"/>
        <xdr:cNvSpPr txBox="1"/>
      </xdr:nvSpPr>
      <xdr:spPr>
        <a:xfrm>
          <a:off x="3225800" y="6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19540</xdr:rowOff>
    </xdr:from>
    <xdr:to>
      <xdr:col>2</xdr:col>
      <xdr:colOff>692150</xdr:colOff>
      <xdr:row>35</xdr:row>
      <xdr:rowOff>121140</xdr:rowOff>
    </xdr:to>
    <xdr:sp macro="" textlink="">
      <xdr:nvSpPr>
        <xdr:cNvPr id="141" name="円/楕円 140"/>
        <xdr:cNvSpPr/>
      </xdr:nvSpPr>
      <xdr:spPr bwMode="auto">
        <a:xfrm>
          <a:off x="2857500" y="66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105917</xdr:rowOff>
    </xdr:from>
    <xdr:ext cx="762000" cy="259045"/>
    <xdr:sp macro="" textlink="">
      <xdr:nvSpPr>
        <xdr:cNvPr id="142" name="テキスト ボックス 141"/>
        <xdr:cNvSpPr txBox="1"/>
      </xdr:nvSpPr>
      <xdr:spPr>
        <a:xfrm>
          <a:off x="2527300" y="67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21475</xdr:rowOff>
    </xdr:from>
    <xdr:to>
      <xdr:col>6</xdr:col>
      <xdr:colOff>511175</xdr:colOff>
      <xdr:row>38</xdr:row>
      <xdr:rowOff>23971</xdr:rowOff>
    </xdr:to>
    <xdr:cxnSp macro="">
      <xdr:nvCxnSpPr>
        <xdr:cNvPr id="61" name="直線コネクタ 60"/>
        <xdr:cNvCxnSpPr/>
      </xdr:nvCxnSpPr>
      <xdr:spPr>
        <a:xfrm>
          <a:off x="3797300" y="6536575"/>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6788</xdr:rowOff>
    </xdr:from>
    <xdr:to>
      <xdr:col>5</xdr:col>
      <xdr:colOff>358775</xdr:colOff>
      <xdr:row>38</xdr:row>
      <xdr:rowOff>21475</xdr:rowOff>
    </xdr:to>
    <xdr:cxnSp macro="">
      <xdr:nvCxnSpPr>
        <xdr:cNvPr id="64" name="直線コネクタ 63"/>
        <xdr:cNvCxnSpPr/>
      </xdr:nvCxnSpPr>
      <xdr:spPr>
        <a:xfrm>
          <a:off x="2908300" y="6521888"/>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19861</xdr:rowOff>
    </xdr:from>
    <xdr:ext cx="534377" cy="259045"/>
    <xdr:sp macro="" textlink="">
      <xdr:nvSpPr>
        <xdr:cNvPr id="66" name="テキスト ボックス 65"/>
        <xdr:cNvSpPr txBox="1"/>
      </xdr:nvSpPr>
      <xdr:spPr>
        <a:xfrm>
          <a:off x="3530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150559</xdr:rowOff>
    </xdr:from>
    <xdr:to>
      <xdr:col>4</xdr:col>
      <xdr:colOff>155575</xdr:colOff>
      <xdr:row>38</xdr:row>
      <xdr:rowOff>6788</xdr:rowOff>
    </xdr:to>
    <xdr:cxnSp macro="">
      <xdr:nvCxnSpPr>
        <xdr:cNvPr id="67" name="直線コネクタ 66"/>
        <xdr:cNvCxnSpPr/>
      </xdr:nvCxnSpPr>
      <xdr:spPr>
        <a:xfrm>
          <a:off x="2019300" y="6494209"/>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21666</xdr:rowOff>
    </xdr:from>
    <xdr:to>
      <xdr:col>2</xdr:col>
      <xdr:colOff>638175</xdr:colOff>
      <xdr:row>37</xdr:row>
      <xdr:rowOff>150559</xdr:rowOff>
    </xdr:to>
    <xdr:cxnSp macro="">
      <xdr:nvCxnSpPr>
        <xdr:cNvPr id="70" name="直線コネクタ 69"/>
        <xdr:cNvCxnSpPr/>
      </xdr:nvCxnSpPr>
      <xdr:spPr>
        <a:xfrm>
          <a:off x="1130300" y="6365316"/>
          <a:ext cx="889000" cy="1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165384</xdr:rowOff>
    </xdr:from>
    <xdr:ext cx="534377" cy="259045"/>
    <xdr:sp macro="" textlink="">
      <xdr:nvSpPr>
        <xdr:cNvPr id="72" name="テキスト ボックス 71"/>
        <xdr:cNvSpPr txBox="1"/>
      </xdr:nvSpPr>
      <xdr:spPr>
        <a:xfrm>
          <a:off x="1752111" y="5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120330</xdr:rowOff>
    </xdr:from>
    <xdr:ext cx="534377" cy="259045"/>
    <xdr:sp macro="" textlink="">
      <xdr:nvSpPr>
        <xdr:cNvPr id="74" name="テキスト ボックス 73"/>
        <xdr:cNvSpPr txBox="1"/>
      </xdr:nvSpPr>
      <xdr:spPr>
        <a:xfrm>
          <a:off x="863111" y="56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144621</xdr:rowOff>
    </xdr:from>
    <xdr:to>
      <xdr:col>6</xdr:col>
      <xdr:colOff>561975</xdr:colOff>
      <xdr:row>38</xdr:row>
      <xdr:rowOff>74771</xdr:rowOff>
    </xdr:to>
    <xdr:sp macro="" textlink="">
      <xdr:nvSpPr>
        <xdr:cNvPr id="80" name="円/楕円 79"/>
        <xdr:cNvSpPr/>
      </xdr:nvSpPr>
      <xdr:spPr>
        <a:xfrm>
          <a:off x="45847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123048</xdr:rowOff>
    </xdr:from>
    <xdr:ext cx="534377" cy="259045"/>
    <xdr:sp macro="" textlink="">
      <xdr:nvSpPr>
        <xdr:cNvPr id="81" name="人件費該当値テキスト"/>
        <xdr:cNvSpPr txBox="1"/>
      </xdr:nvSpPr>
      <xdr:spPr>
        <a:xfrm>
          <a:off x="4686300" y="6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142126</xdr:rowOff>
    </xdr:from>
    <xdr:to>
      <xdr:col>5</xdr:col>
      <xdr:colOff>409575</xdr:colOff>
      <xdr:row>38</xdr:row>
      <xdr:rowOff>72276</xdr:rowOff>
    </xdr:to>
    <xdr:sp macro="" textlink="">
      <xdr:nvSpPr>
        <xdr:cNvPr id="82" name="円/楕円 81"/>
        <xdr:cNvSpPr/>
      </xdr:nvSpPr>
      <xdr:spPr>
        <a:xfrm>
          <a:off x="3746500" y="64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63402</xdr:rowOff>
    </xdr:from>
    <xdr:ext cx="534377" cy="259045"/>
    <xdr:sp macro="" textlink="">
      <xdr:nvSpPr>
        <xdr:cNvPr id="83" name="テキスト ボックス 82"/>
        <xdr:cNvSpPr txBox="1"/>
      </xdr:nvSpPr>
      <xdr:spPr>
        <a:xfrm>
          <a:off x="3530111" y="65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127438</xdr:rowOff>
    </xdr:from>
    <xdr:to>
      <xdr:col>4</xdr:col>
      <xdr:colOff>206375</xdr:colOff>
      <xdr:row>38</xdr:row>
      <xdr:rowOff>57588</xdr:rowOff>
    </xdr:to>
    <xdr:sp macro="" textlink="">
      <xdr:nvSpPr>
        <xdr:cNvPr id="84" name="円/楕円 83"/>
        <xdr:cNvSpPr/>
      </xdr:nvSpPr>
      <xdr:spPr>
        <a:xfrm>
          <a:off x="2857500" y="6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48715</xdr:rowOff>
    </xdr:from>
    <xdr:ext cx="534377" cy="259045"/>
    <xdr:sp macro="" textlink="">
      <xdr:nvSpPr>
        <xdr:cNvPr id="85" name="テキスト ボックス 84"/>
        <xdr:cNvSpPr txBox="1"/>
      </xdr:nvSpPr>
      <xdr:spPr>
        <a:xfrm>
          <a:off x="2641111" y="65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99759</xdr:rowOff>
    </xdr:from>
    <xdr:to>
      <xdr:col>3</xdr:col>
      <xdr:colOff>3175</xdr:colOff>
      <xdr:row>38</xdr:row>
      <xdr:rowOff>29908</xdr:rowOff>
    </xdr:to>
    <xdr:sp macro="" textlink="">
      <xdr:nvSpPr>
        <xdr:cNvPr id="86" name="円/楕円 85"/>
        <xdr:cNvSpPr/>
      </xdr:nvSpPr>
      <xdr:spPr>
        <a:xfrm>
          <a:off x="1968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21035</xdr:rowOff>
    </xdr:from>
    <xdr:ext cx="534377" cy="259045"/>
    <xdr:sp macro="" textlink="">
      <xdr:nvSpPr>
        <xdr:cNvPr id="87" name="テキスト ボックス 86"/>
        <xdr:cNvSpPr txBox="1"/>
      </xdr:nvSpPr>
      <xdr:spPr>
        <a:xfrm>
          <a:off x="1752111" y="65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142316</xdr:rowOff>
    </xdr:from>
    <xdr:to>
      <xdr:col>1</xdr:col>
      <xdr:colOff>485775</xdr:colOff>
      <xdr:row>37</xdr:row>
      <xdr:rowOff>72466</xdr:rowOff>
    </xdr:to>
    <xdr:sp macro="" textlink="">
      <xdr:nvSpPr>
        <xdr:cNvPr id="88" name="円/楕円 87"/>
        <xdr:cNvSpPr/>
      </xdr:nvSpPr>
      <xdr:spPr>
        <a:xfrm>
          <a:off x="1079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63593</xdr:rowOff>
    </xdr:from>
    <xdr:ext cx="534377" cy="259045"/>
    <xdr:sp macro="" textlink="">
      <xdr:nvSpPr>
        <xdr:cNvPr id="89" name="テキスト ボックス 88"/>
        <xdr:cNvSpPr txBox="1"/>
      </xdr:nvSpPr>
      <xdr:spPr>
        <a:xfrm>
          <a:off x="863111" y="6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154053</xdr:rowOff>
    </xdr:from>
    <xdr:to>
      <xdr:col>6</xdr:col>
      <xdr:colOff>511175</xdr:colOff>
      <xdr:row>58</xdr:row>
      <xdr:rowOff>9905</xdr:rowOff>
    </xdr:to>
    <xdr:cxnSp macro="">
      <xdr:nvCxnSpPr>
        <xdr:cNvPr id="118" name="直線コネクタ 117"/>
        <xdr:cNvCxnSpPr/>
      </xdr:nvCxnSpPr>
      <xdr:spPr>
        <a:xfrm flipV="1">
          <a:off x="3797300" y="9926703"/>
          <a:ext cx="8382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9905</xdr:rowOff>
    </xdr:from>
    <xdr:to>
      <xdr:col>5</xdr:col>
      <xdr:colOff>358775</xdr:colOff>
      <xdr:row>58</xdr:row>
      <xdr:rowOff>22676</xdr:rowOff>
    </xdr:to>
    <xdr:cxnSp macro="">
      <xdr:nvCxnSpPr>
        <xdr:cNvPr id="121" name="直線コネクタ 120"/>
        <xdr:cNvCxnSpPr/>
      </xdr:nvCxnSpPr>
      <xdr:spPr>
        <a:xfrm flipV="1">
          <a:off x="2908300" y="9954005"/>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22676</xdr:rowOff>
    </xdr:from>
    <xdr:to>
      <xdr:col>4</xdr:col>
      <xdr:colOff>155575</xdr:colOff>
      <xdr:row>58</xdr:row>
      <xdr:rowOff>25476</xdr:rowOff>
    </xdr:to>
    <xdr:cxnSp macro="">
      <xdr:nvCxnSpPr>
        <xdr:cNvPr id="124" name="直線コネクタ 123"/>
        <xdr:cNvCxnSpPr/>
      </xdr:nvCxnSpPr>
      <xdr:spPr>
        <a:xfrm flipV="1">
          <a:off x="2019300" y="996677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25476</xdr:rowOff>
    </xdr:from>
    <xdr:to>
      <xdr:col>2</xdr:col>
      <xdr:colOff>638175</xdr:colOff>
      <xdr:row>58</xdr:row>
      <xdr:rowOff>28025</xdr:rowOff>
    </xdr:to>
    <xdr:cxnSp macro="">
      <xdr:nvCxnSpPr>
        <xdr:cNvPr id="127" name="直線コネクタ 126"/>
        <xdr:cNvCxnSpPr/>
      </xdr:nvCxnSpPr>
      <xdr:spPr>
        <a:xfrm flipV="1">
          <a:off x="1130300" y="9969576"/>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44401</xdr:rowOff>
    </xdr:from>
    <xdr:ext cx="534377" cy="259045"/>
    <xdr:sp macro="" textlink="">
      <xdr:nvSpPr>
        <xdr:cNvPr id="129" name="テキスト ボックス 128"/>
        <xdr:cNvSpPr txBox="1"/>
      </xdr:nvSpPr>
      <xdr:spPr>
        <a:xfrm>
          <a:off x="1752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103253</xdr:rowOff>
    </xdr:from>
    <xdr:to>
      <xdr:col>6</xdr:col>
      <xdr:colOff>561975</xdr:colOff>
      <xdr:row>58</xdr:row>
      <xdr:rowOff>33403</xdr:rowOff>
    </xdr:to>
    <xdr:sp macro="" textlink="">
      <xdr:nvSpPr>
        <xdr:cNvPr id="137" name="円/楕円 136"/>
        <xdr:cNvSpPr/>
      </xdr:nvSpPr>
      <xdr:spPr>
        <a:xfrm>
          <a:off x="45847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130555</xdr:rowOff>
    </xdr:from>
    <xdr:to>
      <xdr:col>5</xdr:col>
      <xdr:colOff>409575</xdr:colOff>
      <xdr:row>58</xdr:row>
      <xdr:rowOff>60705</xdr:rowOff>
    </xdr:to>
    <xdr:sp macro="" textlink="">
      <xdr:nvSpPr>
        <xdr:cNvPr id="139" name="円/楕円 138"/>
        <xdr:cNvSpPr/>
      </xdr:nvSpPr>
      <xdr:spPr>
        <a:xfrm>
          <a:off x="3746500" y="9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51832</xdr:rowOff>
    </xdr:from>
    <xdr:ext cx="534377" cy="259045"/>
    <xdr:sp macro="" textlink="">
      <xdr:nvSpPr>
        <xdr:cNvPr id="140" name="テキスト ボックス 139"/>
        <xdr:cNvSpPr txBox="1"/>
      </xdr:nvSpPr>
      <xdr:spPr>
        <a:xfrm>
          <a:off x="3530111" y="99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143326</xdr:rowOff>
    </xdr:from>
    <xdr:to>
      <xdr:col>4</xdr:col>
      <xdr:colOff>206375</xdr:colOff>
      <xdr:row>58</xdr:row>
      <xdr:rowOff>73476</xdr:rowOff>
    </xdr:to>
    <xdr:sp macro="" textlink="">
      <xdr:nvSpPr>
        <xdr:cNvPr id="141" name="円/楕円 140"/>
        <xdr:cNvSpPr/>
      </xdr:nvSpPr>
      <xdr:spPr>
        <a:xfrm>
          <a:off x="2857500" y="99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64603</xdr:rowOff>
    </xdr:from>
    <xdr:ext cx="534377" cy="259045"/>
    <xdr:sp macro="" textlink="">
      <xdr:nvSpPr>
        <xdr:cNvPr id="142" name="テキスト ボックス 141"/>
        <xdr:cNvSpPr txBox="1"/>
      </xdr:nvSpPr>
      <xdr:spPr>
        <a:xfrm>
          <a:off x="2641111" y="100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146126</xdr:rowOff>
    </xdr:from>
    <xdr:to>
      <xdr:col>3</xdr:col>
      <xdr:colOff>3175</xdr:colOff>
      <xdr:row>58</xdr:row>
      <xdr:rowOff>76276</xdr:rowOff>
    </xdr:to>
    <xdr:sp macro="" textlink="">
      <xdr:nvSpPr>
        <xdr:cNvPr id="143" name="円/楕円 142"/>
        <xdr:cNvSpPr/>
      </xdr:nvSpPr>
      <xdr:spPr>
        <a:xfrm>
          <a:off x="1968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67403</xdr:rowOff>
    </xdr:from>
    <xdr:ext cx="534377" cy="259045"/>
    <xdr:sp macro="" textlink="">
      <xdr:nvSpPr>
        <xdr:cNvPr id="144" name="テキスト ボックス 143"/>
        <xdr:cNvSpPr txBox="1"/>
      </xdr:nvSpPr>
      <xdr:spPr>
        <a:xfrm>
          <a:off x="1752111" y="100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148675</xdr:rowOff>
    </xdr:from>
    <xdr:to>
      <xdr:col>1</xdr:col>
      <xdr:colOff>485775</xdr:colOff>
      <xdr:row>58</xdr:row>
      <xdr:rowOff>78825</xdr:rowOff>
    </xdr:to>
    <xdr:sp macro="" textlink="">
      <xdr:nvSpPr>
        <xdr:cNvPr id="145" name="円/楕円 144"/>
        <xdr:cNvSpPr/>
      </xdr:nvSpPr>
      <xdr:spPr>
        <a:xfrm>
          <a:off x="1079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69952</xdr:rowOff>
    </xdr:from>
    <xdr:ext cx="534377" cy="259045"/>
    <xdr:sp macro="" textlink="">
      <xdr:nvSpPr>
        <xdr:cNvPr id="146" name="テキスト ボックス 145"/>
        <xdr:cNvSpPr txBox="1"/>
      </xdr:nvSpPr>
      <xdr:spPr>
        <a:xfrm>
          <a:off x="863111" y="100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53473</xdr:rowOff>
    </xdr:from>
    <xdr:to>
      <xdr:col>6</xdr:col>
      <xdr:colOff>511175</xdr:colOff>
      <xdr:row>78</xdr:row>
      <xdr:rowOff>54203</xdr:rowOff>
    </xdr:to>
    <xdr:cxnSp macro="">
      <xdr:nvCxnSpPr>
        <xdr:cNvPr id="173" name="直線コネクタ 172"/>
        <xdr:cNvCxnSpPr/>
      </xdr:nvCxnSpPr>
      <xdr:spPr>
        <a:xfrm>
          <a:off x="3797300" y="13426573"/>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52741</xdr:rowOff>
    </xdr:from>
    <xdr:to>
      <xdr:col>5</xdr:col>
      <xdr:colOff>358775</xdr:colOff>
      <xdr:row>78</xdr:row>
      <xdr:rowOff>53473</xdr:rowOff>
    </xdr:to>
    <xdr:cxnSp macro="">
      <xdr:nvCxnSpPr>
        <xdr:cNvPr id="176" name="直線コネクタ 175"/>
        <xdr:cNvCxnSpPr/>
      </xdr:nvCxnSpPr>
      <xdr:spPr>
        <a:xfrm>
          <a:off x="2908300" y="1342584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52741</xdr:rowOff>
    </xdr:from>
    <xdr:to>
      <xdr:col>4</xdr:col>
      <xdr:colOff>155575</xdr:colOff>
      <xdr:row>78</xdr:row>
      <xdr:rowOff>55804</xdr:rowOff>
    </xdr:to>
    <xdr:cxnSp macro="">
      <xdr:nvCxnSpPr>
        <xdr:cNvPr id="179" name="直線コネクタ 178"/>
        <xdr:cNvCxnSpPr/>
      </xdr:nvCxnSpPr>
      <xdr:spPr>
        <a:xfrm flipV="1">
          <a:off x="2019300" y="13425841"/>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49997</xdr:rowOff>
    </xdr:from>
    <xdr:to>
      <xdr:col>2</xdr:col>
      <xdr:colOff>638175</xdr:colOff>
      <xdr:row>78</xdr:row>
      <xdr:rowOff>55804</xdr:rowOff>
    </xdr:to>
    <xdr:cxnSp macro="">
      <xdr:nvCxnSpPr>
        <xdr:cNvPr id="182" name="直線コネクタ 181"/>
        <xdr:cNvCxnSpPr/>
      </xdr:nvCxnSpPr>
      <xdr:spPr>
        <a:xfrm>
          <a:off x="1130300" y="13423097"/>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3403</xdr:rowOff>
    </xdr:from>
    <xdr:to>
      <xdr:col>6</xdr:col>
      <xdr:colOff>561975</xdr:colOff>
      <xdr:row>78</xdr:row>
      <xdr:rowOff>105003</xdr:rowOff>
    </xdr:to>
    <xdr:sp macro="" textlink="">
      <xdr:nvSpPr>
        <xdr:cNvPr id="192" name="円/楕円 191"/>
        <xdr:cNvSpPr/>
      </xdr:nvSpPr>
      <xdr:spPr>
        <a:xfrm>
          <a:off x="45847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89780</xdr:rowOff>
    </xdr:from>
    <xdr:ext cx="469744" cy="259045"/>
    <xdr:sp macro="" textlink="">
      <xdr:nvSpPr>
        <xdr:cNvPr id="193" name="維持補修費該当値テキスト"/>
        <xdr:cNvSpPr txBox="1"/>
      </xdr:nvSpPr>
      <xdr:spPr>
        <a:xfrm>
          <a:off x="4686300" y="1329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2673</xdr:rowOff>
    </xdr:from>
    <xdr:to>
      <xdr:col>5</xdr:col>
      <xdr:colOff>409575</xdr:colOff>
      <xdr:row>78</xdr:row>
      <xdr:rowOff>104273</xdr:rowOff>
    </xdr:to>
    <xdr:sp macro="" textlink="">
      <xdr:nvSpPr>
        <xdr:cNvPr id="194" name="円/楕円 193"/>
        <xdr:cNvSpPr/>
      </xdr:nvSpPr>
      <xdr:spPr>
        <a:xfrm>
          <a:off x="3746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95400</xdr:rowOff>
    </xdr:from>
    <xdr:ext cx="469744" cy="259045"/>
    <xdr:sp macro="" textlink="">
      <xdr:nvSpPr>
        <xdr:cNvPr id="195" name="テキスト ボックス 194"/>
        <xdr:cNvSpPr txBox="1"/>
      </xdr:nvSpPr>
      <xdr:spPr>
        <a:xfrm>
          <a:off x="3562427"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1941</xdr:rowOff>
    </xdr:from>
    <xdr:to>
      <xdr:col>4</xdr:col>
      <xdr:colOff>206375</xdr:colOff>
      <xdr:row>78</xdr:row>
      <xdr:rowOff>103541</xdr:rowOff>
    </xdr:to>
    <xdr:sp macro="" textlink="">
      <xdr:nvSpPr>
        <xdr:cNvPr id="196" name="円/楕円 195"/>
        <xdr:cNvSpPr/>
      </xdr:nvSpPr>
      <xdr:spPr>
        <a:xfrm>
          <a:off x="28575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94668</xdr:rowOff>
    </xdr:from>
    <xdr:ext cx="469744" cy="259045"/>
    <xdr:sp macro="" textlink="">
      <xdr:nvSpPr>
        <xdr:cNvPr id="197" name="テキスト ボックス 196"/>
        <xdr:cNvSpPr txBox="1"/>
      </xdr:nvSpPr>
      <xdr:spPr>
        <a:xfrm>
          <a:off x="2673427" y="134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5004</xdr:rowOff>
    </xdr:from>
    <xdr:to>
      <xdr:col>3</xdr:col>
      <xdr:colOff>3175</xdr:colOff>
      <xdr:row>78</xdr:row>
      <xdr:rowOff>106604</xdr:rowOff>
    </xdr:to>
    <xdr:sp macro="" textlink="">
      <xdr:nvSpPr>
        <xdr:cNvPr id="198" name="円/楕円 197"/>
        <xdr:cNvSpPr/>
      </xdr:nvSpPr>
      <xdr:spPr>
        <a:xfrm>
          <a:off x="1968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97731</xdr:rowOff>
    </xdr:from>
    <xdr:ext cx="469744" cy="259045"/>
    <xdr:sp macro="" textlink="">
      <xdr:nvSpPr>
        <xdr:cNvPr id="199" name="テキスト ボックス 198"/>
        <xdr:cNvSpPr txBox="1"/>
      </xdr:nvSpPr>
      <xdr:spPr>
        <a:xfrm>
          <a:off x="1784427"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170647</xdr:rowOff>
    </xdr:from>
    <xdr:to>
      <xdr:col>1</xdr:col>
      <xdr:colOff>485775</xdr:colOff>
      <xdr:row>78</xdr:row>
      <xdr:rowOff>100797</xdr:rowOff>
    </xdr:to>
    <xdr:sp macro="" textlink="">
      <xdr:nvSpPr>
        <xdr:cNvPr id="200" name="円/楕円 199"/>
        <xdr:cNvSpPr/>
      </xdr:nvSpPr>
      <xdr:spPr>
        <a:xfrm>
          <a:off x="1079500" y="13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91924</xdr:rowOff>
    </xdr:from>
    <xdr:ext cx="469744" cy="259045"/>
    <xdr:sp macro="" textlink="">
      <xdr:nvSpPr>
        <xdr:cNvPr id="201" name="テキスト ボックス 200"/>
        <xdr:cNvSpPr txBox="1"/>
      </xdr:nvSpPr>
      <xdr:spPr>
        <a:xfrm>
          <a:off x="895427" y="1346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86731</xdr:rowOff>
    </xdr:from>
    <xdr:to>
      <xdr:col>6</xdr:col>
      <xdr:colOff>511175</xdr:colOff>
      <xdr:row>97</xdr:row>
      <xdr:rowOff>132680</xdr:rowOff>
    </xdr:to>
    <xdr:cxnSp macro="">
      <xdr:nvCxnSpPr>
        <xdr:cNvPr id="235" name="直線コネクタ 234"/>
        <xdr:cNvCxnSpPr/>
      </xdr:nvCxnSpPr>
      <xdr:spPr>
        <a:xfrm flipV="1">
          <a:off x="3797300" y="16717381"/>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132680</xdr:rowOff>
    </xdr:from>
    <xdr:to>
      <xdr:col>5</xdr:col>
      <xdr:colOff>358775</xdr:colOff>
      <xdr:row>98</xdr:row>
      <xdr:rowOff>6502</xdr:rowOff>
    </xdr:to>
    <xdr:cxnSp macro="">
      <xdr:nvCxnSpPr>
        <xdr:cNvPr id="238" name="直線コネクタ 237"/>
        <xdr:cNvCxnSpPr/>
      </xdr:nvCxnSpPr>
      <xdr:spPr>
        <a:xfrm flipV="1">
          <a:off x="2908300" y="16763330"/>
          <a:ext cx="889000" cy="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6502</xdr:rowOff>
    </xdr:from>
    <xdr:to>
      <xdr:col>4</xdr:col>
      <xdr:colOff>155575</xdr:colOff>
      <xdr:row>98</xdr:row>
      <xdr:rowOff>35344</xdr:rowOff>
    </xdr:to>
    <xdr:cxnSp macro="">
      <xdr:nvCxnSpPr>
        <xdr:cNvPr id="241" name="直線コネクタ 240"/>
        <xdr:cNvCxnSpPr/>
      </xdr:nvCxnSpPr>
      <xdr:spPr>
        <a:xfrm flipV="1">
          <a:off x="2019300" y="1680860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20762</xdr:rowOff>
    </xdr:from>
    <xdr:to>
      <xdr:col>2</xdr:col>
      <xdr:colOff>638175</xdr:colOff>
      <xdr:row>98</xdr:row>
      <xdr:rowOff>35344</xdr:rowOff>
    </xdr:to>
    <xdr:cxnSp macro="">
      <xdr:nvCxnSpPr>
        <xdr:cNvPr id="244" name="直線コネクタ 243"/>
        <xdr:cNvCxnSpPr/>
      </xdr:nvCxnSpPr>
      <xdr:spPr>
        <a:xfrm>
          <a:off x="1130300" y="16822862"/>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35931</xdr:rowOff>
    </xdr:from>
    <xdr:to>
      <xdr:col>6</xdr:col>
      <xdr:colOff>561975</xdr:colOff>
      <xdr:row>97</xdr:row>
      <xdr:rowOff>137531</xdr:rowOff>
    </xdr:to>
    <xdr:sp macro="" textlink="">
      <xdr:nvSpPr>
        <xdr:cNvPr id="254" name="円/楕円 253"/>
        <xdr:cNvSpPr/>
      </xdr:nvSpPr>
      <xdr:spPr>
        <a:xfrm>
          <a:off x="4584700" y="166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14358</xdr:rowOff>
    </xdr:from>
    <xdr:ext cx="534377" cy="259045"/>
    <xdr:sp macro="" textlink="">
      <xdr:nvSpPr>
        <xdr:cNvPr id="255" name="扶助費該当値テキスト"/>
        <xdr:cNvSpPr txBox="1"/>
      </xdr:nvSpPr>
      <xdr:spPr>
        <a:xfrm>
          <a:off x="4686300" y="166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81880</xdr:rowOff>
    </xdr:from>
    <xdr:to>
      <xdr:col>5</xdr:col>
      <xdr:colOff>409575</xdr:colOff>
      <xdr:row>98</xdr:row>
      <xdr:rowOff>12030</xdr:rowOff>
    </xdr:to>
    <xdr:sp macro="" textlink="">
      <xdr:nvSpPr>
        <xdr:cNvPr id="256" name="円/楕円 255"/>
        <xdr:cNvSpPr/>
      </xdr:nvSpPr>
      <xdr:spPr>
        <a:xfrm>
          <a:off x="3746500" y="167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3157</xdr:rowOff>
    </xdr:from>
    <xdr:ext cx="534377" cy="259045"/>
    <xdr:sp macro="" textlink="">
      <xdr:nvSpPr>
        <xdr:cNvPr id="257" name="テキスト ボックス 256"/>
        <xdr:cNvSpPr txBox="1"/>
      </xdr:nvSpPr>
      <xdr:spPr>
        <a:xfrm>
          <a:off x="3530111" y="1680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127152</xdr:rowOff>
    </xdr:from>
    <xdr:to>
      <xdr:col>4</xdr:col>
      <xdr:colOff>206375</xdr:colOff>
      <xdr:row>98</xdr:row>
      <xdr:rowOff>57302</xdr:rowOff>
    </xdr:to>
    <xdr:sp macro="" textlink="">
      <xdr:nvSpPr>
        <xdr:cNvPr id="258" name="円/楕円 257"/>
        <xdr:cNvSpPr/>
      </xdr:nvSpPr>
      <xdr:spPr>
        <a:xfrm>
          <a:off x="2857500" y="167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48429</xdr:rowOff>
    </xdr:from>
    <xdr:ext cx="534377" cy="259045"/>
    <xdr:sp macro="" textlink="">
      <xdr:nvSpPr>
        <xdr:cNvPr id="259" name="テキスト ボックス 258"/>
        <xdr:cNvSpPr txBox="1"/>
      </xdr:nvSpPr>
      <xdr:spPr>
        <a:xfrm>
          <a:off x="2641111" y="168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155994</xdr:rowOff>
    </xdr:from>
    <xdr:to>
      <xdr:col>3</xdr:col>
      <xdr:colOff>3175</xdr:colOff>
      <xdr:row>98</xdr:row>
      <xdr:rowOff>86144</xdr:rowOff>
    </xdr:to>
    <xdr:sp macro="" textlink="">
      <xdr:nvSpPr>
        <xdr:cNvPr id="260" name="円/楕円 259"/>
        <xdr:cNvSpPr/>
      </xdr:nvSpPr>
      <xdr:spPr>
        <a:xfrm>
          <a:off x="1968500" y="167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77271</xdr:rowOff>
    </xdr:from>
    <xdr:ext cx="534377" cy="259045"/>
    <xdr:sp macro="" textlink="">
      <xdr:nvSpPr>
        <xdr:cNvPr id="261" name="テキスト ボックス 260"/>
        <xdr:cNvSpPr txBox="1"/>
      </xdr:nvSpPr>
      <xdr:spPr>
        <a:xfrm>
          <a:off x="1752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141412</xdr:rowOff>
    </xdr:from>
    <xdr:to>
      <xdr:col>1</xdr:col>
      <xdr:colOff>485775</xdr:colOff>
      <xdr:row>98</xdr:row>
      <xdr:rowOff>71562</xdr:rowOff>
    </xdr:to>
    <xdr:sp macro="" textlink="">
      <xdr:nvSpPr>
        <xdr:cNvPr id="262" name="円/楕円 261"/>
        <xdr:cNvSpPr/>
      </xdr:nvSpPr>
      <xdr:spPr>
        <a:xfrm>
          <a:off x="1079500" y="167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62689</xdr:rowOff>
    </xdr:from>
    <xdr:ext cx="534377" cy="259045"/>
    <xdr:sp macro="" textlink="">
      <xdr:nvSpPr>
        <xdr:cNvPr id="263" name="テキスト ボックス 262"/>
        <xdr:cNvSpPr txBox="1"/>
      </xdr:nvSpPr>
      <xdr:spPr>
        <a:xfrm>
          <a:off x="863111" y="168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160753</xdr:rowOff>
    </xdr:from>
    <xdr:to>
      <xdr:col>15</xdr:col>
      <xdr:colOff>180975</xdr:colOff>
      <xdr:row>36</xdr:row>
      <xdr:rowOff>51831</xdr:rowOff>
    </xdr:to>
    <xdr:cxnSp macro="">
      <xdr:nvCxnSpPr>
        <xdr:cNvPr id="294" name="直線コネクタ 293"/>
        <xdr:cNvCxnSpPr/>
      </xdr:nvCxnSpPr>
      <xdr:spPr>
        <a:xfrm>
          <a:off x="9639300" y="6161503"/>
          <a:ext cx="838200" cy="6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160753</xdr:rowOff>
    </xdr:from>
    <xdr:to>
      <xdr:col>14</xdr:col>
      <xdr:colOff>28575</xdr:colOff>
      <xdr:row>36</xdr:row>
      <xdr:rowOff>93926</xdr:rowOff>
    </xdr:to>
    <xdr:cxnSp macro="">
      <xdr:nvCxnSpPr>
        <xdr:cNvPr id="297" name="直線コネクタ 296"/>
        <xdr:cNvCxnSpPr/>
      </xdr:nvCxnSpPr>
      <xdr:spPr>
        <a:xfrm flipV="1">
          <a:off x="8750300" y="6161503"/>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39790</xdr:rowOff>
    </xdr:from>
    <xdr:ext cx="534377" cy="259045"/>
    <xdr:sp macro="" textlink="">
      <xdr:nvSpPr>
        <xdr:cNvPr id="299" name="テキスト ボックス 298"/>
        <xdr:cNvSpPr txBox="1"/>
      </xdr:nvSpPr>
      <xdr:spPr>
        <a:xfrm>
          <a:off x="9372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80090</xdr:rowOff>
    </xdr:from>
    <xdr:to>
      <xdr:col>12</xdr:col>
      <xdr:colOff>511175</xdr:colOff>
      <xdr:row>36</xdr:row>
      <xdr:rowOff>93926</xdr:rowOff>
    </xdr:to>
    <xdr:cxnSp macro="">
      <xdr:nvCxnSpPr>
        <xdr:cNvPr id="300" name="直線コネクタ 299"/>
        <xdr:cNvCxnSpPr/>
      </xdr:nvCxnSpPr>
      <xdr:spPr>
        <a:xfrm>
          <a:off x="7861300" y="625229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48531</xdr:rowOff>
    </xdr:from>
    <xdr:ext cx="534377" cy="259045"/>
    <xdr:sp macro="" textlink="">
      <xdr:nvSpPr>
        <xdr:cNvPr id="302" name="テキスト ボックス 301"/>
        <xdr:cNvSpPr txBox="1"/>
      </xdr:nvSpPr>
      <xdr:spPr>
        <a:xfrm>
          <a:off x="8483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14732</xdr:rowOff>
    </xdr:from>
    <xdr:to>
      <xdr:col>11</xdr:col>
      <xdr:colOff>307975</xdr:colOff>
      <xdr:row>36</xdr:row>
      <xdr:rowOff>80090</xdr:rowOff>
    </xdr:to>
    <xdr:cxnSp macro="">
      <xdr:nvCxnSpPr>
        <xdr:cNvPr id="303" name="直線コネクタ 302"/>
        <xdr:cNvCxnSpPr/>
      </xdr:nvCxnSpPr>
      <xdr:spPr>
        <a:xfrm>
          <a:off x="6972300" y="6186932"/>
          <a:ext cx="8890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81515</xdr:rowOff>
    </xdr:from>
    <xdr:ext cx="534377" cy="259045"/>
    <xdr:sp macro="" textlink="">
      <xdr:nvSpPr>
        <xdr:cNvPr id="305" name="テキスト ボックス 304"/>
        <xdr:cNvSpPr txBox="1"/>
      </xdr:nvSpPr>
      <xdr:spPr>
        <a:xfrm>
          <a:off x="7594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63778</xdr:rowOff>
    </xdr:from>
    <xdr:ext cx="534377" cy="259045"/>
    <xdr:sp macro="" textlink="">
      <xdr:nvSpPr>
        <xdr:cNvPr id="307" name="テキスト ボックス 306"/>
        <xdr:cNvSpPr txBox="1"/>
      </xdr:nvSpPr>
      <xdr:spPr>
        <a:xfrm>
          <a:off x="6705111"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1031</xdr:rowOff>
    </xdr:from>
    <xdr:to>
      <xdr:col>15</xdr:col>
      <xdr:colOff>231775</xdr:colOff>
      <xdr:row>36</xdr:row>
      <xdr:rowOff>102631</xdr:rowOff>
    </xdr:to>
    <xdr:sp macro="" textlink="">
      <xdr:nvSpPr>
        <xdr:cNvPr id="313" name="円/楕円 312"/>
        <xdr:cNvSpPr/>
      </xdr:nvSpPr>
      <xdr:spPr>
        <a:xfrm>
          <a:off x="10426700" y="61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150908</xdr:rowOff>
    </xdr:from>
    <xdr:ext cx="534377" cy="259045"/>
    <xdr:sp macro="" textlink="">
      <xdr:nvSpPr>
        <xdr:cNvPr id="314" name="補助費等該当値テキスト"/>
        <xdr:cNvSpPr txBox="1"/>
      </xdr:nvSpPr>
      <xdr:spPr>
        <a:xfrm>
          <a:off x="10528300" y="61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109953</xdr:rowOff>
    </xdr:from>
    <xdr:to>
      <xdr:col>14</xdr:col>
      <xdr:colOff>79375</xdr:colOff>
      <xdr:row>36</xdr:row>
      <xdr:rowOff>40103</xdr:rowOff>
    </xdr:to>
    <xdr:sp macro="" textlink="">
      <xdr:nvSpPr>
        <xdr:cNvPr id="315" name="円/楕円 314"/>
        <xdr:cNvSpPr/>
      </xdr:nvSpPr>
      <xdr:spPr>
        <a:xfrm>
          <a:off x="9588500" y="61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31230</xdr:rowOff>
    </xdr:from>
    <xdr:ext cx="534377" cy="259045"/>
    <xdr:sp macro="" textlink="">
      <xdr:nvSpPr>
        <xdr:cNvPr id="316" name="テキスト ボックス 315"/>
        <xdr:cNvSpPr txBox="1"/>
      </xdr:nvSpPr>
      <xdr:spPr>
        <a:xfrm>
          <a:off x="9372111" y="62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43126</xdr:rowOff>
    </xdr:from>
    <xdr:to>
      <xdr:col>12</xdr:col>
      <xdr:colOff>561975</xdr:colOff>
      <xdr:row>36</xdr:row>
      <xdr:rowOff>144726</xdr:rowOff>
    </xdr:to>
    <xdr:sp macro="" textlink="">
      <xdr:nvSpPr>
        <xdr:cNvPr id="317" name="円/楕円 316"/>
        <xdr:cNvSpPr/>
      </xdr:nvSpPr>
      <xdr:spPr>
        <a:xfrm>
          <a:off x="8699500" y="62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135853</xdr:rowOff>
    </xdr:from>
    <xdr:ext cx="534377" cy="259045"/>
    <xdr:sp macro="" textlink="">
      <xdr:nvSpPr>
        <xdr:cNvPr id="318" name="テキスト ボックス 317"/>
        <xdr:cNvSpPr txBox="1"/>
      </xdr:nvSpPr>
      <xdr:spPr>
        <a:xfrm>
          <a:off x="8483111" y="63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29290</xdr:rowOff>
    </xdr:from>
    <xdr:to>
      <xdr:col>11</xdr:col>
      <xdr:colOff>358775</xdr:colOff>
      <xdr:row>36</xdr:row>
      <xdr:rowOff>130890</xdr:rowOff>
    </xdr:to>
    <xdr:sp macro="" textlink="">
      <xdr:nvSpPr>
        <xdr:cNvPr id="319" name="円/楕円 318"/>
        <xdr:cNvSpPr/>
      </xdr:nvSpPr>
      <xdr:spPr>
        <a:xfrm>
          <a:off x="7810500" y="62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122017</xdr:rowOff>
    </xdr:from>
    <xdr:ext cx="534377" cy="259045"/>
    <xdr:sp macro="" textlink="">
      <xdr:nvSpPr>
        <xdr:cNvPr id="320" name="テキスト ボックス 319"/>
        <xdr:cNvSpPr txBox="1"/>
      </xdr:nvSpPr>
      <xdr:spPr>
        <a:xfrm>
          <a:off x="7594111" y="62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135382</xdr:rowOff>
    </xdr:from>
    <xdr:to>
      <xdr:col>10</xdr:col>
      <xdr:colOff>155575</xdr:colOff>
      <xdr:row>36</xdr:row>
      <xdr:rowOff>65532</xdr:rowOff>
    </xdr:to>
    <xdr:sp macro="" textlink="">
      <xdr:nvSpPr>
        <xdr:cNvPr id="321" name="円/楕円 320"/>
        <xdr:cNvSpPr/>
      </xdr:nvSpPr>
      <xdr:spPr>
        <a:xfrm>
          <a:off x="6921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82059</xdr:rowOff>
    </xdr:from>
    <xdr:ext cx="534377" cy="259045"/>
    <xdr:sp macro="" textlink="">
      <xdr:nvSpPr>
        <xdr:cNvPr id="322" name="テキスト ボックス 321"/>
        <xdr:cNvSpPr txBox="1"/>
      </xdr:nvSpPr>
      <xdr:spPr>
        <a:xfrm>
          <a:off x="6705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85078</xdr:rowOff>
    </xdr:from>
    <xdr:to>
      <xdr:col>15</xdr:col>
      <xdr:colOff>180975</xdr:colOff>
      <xdr:row>58</xdr:row>
      <xdr:rowOff>96253</xdr:rowOff>
    </xdr:to>
    <xdr:cxnSp macro="">
      <xdr:nvCxnSpPr>
        <xdr:cNvPr id="351" name="直線コネクタ 350"/>
        <xdr:cNvCxnSpPr/>
      </xdr:nvCxnSpPr>
      <xdr:spPr>
        <a:xfrm>
          <a:off x="9639300" y="10029178"/>
          <a:ext cx="8382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85078</xdr:rowOff>
    </xdr:from>
    <xdr:to>
      <xdr:col>14</xdr:col>
      <xdr:colOff>28575</xdr:colOff>
      <xdr:row>58</xdr:row>
      <xdr:rowOff>119684</xdr:rowOff>
    </xdr:to>
    <xdr:cxnSp macro="">
      <xdr:nvCxnSpPr>
        <xdr:cNvPr id="354" name="直線コネクタ 353"/>
        <xdr:cNvCxnSpPr/>
      </xdr:nvCxnSpPr>
      <xdr:spPr>
        <a:xfrm flipV="1">
          <a:off x="8750300" y="10029178"/>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119684</xdr:rowOff>
    </xdr:from>
    <xdr:to>
      <xdr:col>12</xdr:col>
      <xdr:colOff>511175</xdr:colOff>
      <xdr:row>58</xdr:row>
      <xdr:rowOff>132632</xdr:rowOff>
    </xdr:to>
    <xdr:cxnSp macro="">
      <xdr:nvCxnSpPr>
        <xdr:cNvPr id="357" name="直線コネクタ 356"/>
        <xdr:cNvCxnSpPr/>
      </xdr:nvCxnSpPr>
      <xdr:spPr>
        <a:xfrm flipV="1">
          <a:off x="7861300" y="10063784"/>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65801</xdr:rowOff>
    </xdr:from>
    <xdr:to>
      <xdr:col>11</xdr:col>
      <xdr:colOff>307975</xdr:colOff>
      <xdr:row>58</xdr:row>
      <xdr:rowOff>132632</xdr:rowOff>
    </xdr:to>
    <xdr:cxnSp macro="">
      <xdr:nvCxnSpPr>
        <xdr:cNvPr id="360" name="直線コネクタ 359"/>
        <xdr:cNvCxnSpPr/>
      </xdr:nvCxnSpPr>
      <xdr:spPr>
        <a:xfrm>
          <a:off x="6972300" y="10009901"/>
          <a:ext cx="889000" cy="6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130025</xdr:rowOff>
    </xdr:from>
    <xdr:ext cx="534377" cy="259045"/>
    <xdr:sp macro="" textlink="">
      <xdr:nvSpPr>
        <xdr:cNvPr id="364" name="テキスト ボックス 363"/>
        <xdr:cNvSpPr txBox="1"/>
      </xdr:nvSpPr>
      <xdr:spPr>
        <a:xfrm>
          <a:off x="6705111" y="100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45453</xdr:rowOff>
    </xdr:from>
    <xdr:to>
      <xdr:col>15</xdr:col>
      <xdr:colOff>231775</xdr:colOff>
      <xdr:row>58</xdr:row>
      <xdr:rowOff>147053</xdr:rowOff>
    </xdr:to>
    <xdr:sp macro="" textlink="">
      <xdr:nvSpPr>
        <xdr:cNvPr id="370" name="円/楕円 369"/>
        <xdr:cNvSpPr/>
      </xdr:nvSpPr>
      <xdr:spPr>
        <a:xfrm>
          <a:off x="10426700" y="99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34278</xdr:rowOff>
    </xdr:from>
    <xdr:to>
      <xdr:col>14</xdr:col>
      <xdr:colOff>79375</xdr:colOff>
      <xdr:row>58</xdr:row>
      <xdr:rowOff>135878</xdr:rowOff>
    </xdr:to>
    <xdr:sp macro="" textlink="">
      <xdr:nvSpPr>
        <xdr:cNvPr id="372" name="円/楕円 371"/>
        <xdr:cNvSpPr/>
      </xdr:nvSpPr>
      <xdr:spPr>
        <a:xfrm>
          <a:off x="9588500" y="99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127005</xdr:rowOff>
    </xdr:from>
    <xdr:ext cx="534377" cy="259045"/>
    <xdr:sp macro="" textlink="">
      <xdr:nvSpPr>
        <xdr:cNvPr id="373" name="テキスト ボックス 372"/>
        <xdr:cNvSpPr txBox="1"/>
      </xdr:nvSpPr>
      <xdr:spPr>
        <a:xfrm>
          <a:off x="9372111" y="100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68884</xdr:rowOff>
    </xdr:from>
    <xdr:to>
      <xdr:col>12</xdr:col>
      <xdr:colOff>561975</xdr:colOff>
      <xdr:row>58</xdr:row>
      <xdr:rowOff>170484</xdr:rowOff>
    </xdr:to>
    <xdr:sp macro="" textlink="">
      <xdr:nvSpPr>
        <xdr:cNvPr id="374" name="円/楕円 373"/>
        <xdr:cNvSpPr/>
      </xdr:nvSpPr>
      <xdr:spPr>
        <a:xfrm>
          <a:off x="8699500" y="100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161611</xdr:rowOff>
    </xdr:from>
    <xdr:ext cx="534377" cy="259045"/>
    <xdr:sp macro="" textlink="">
      <xdr:nvSpPr>
        <xdr:cNvPr id="375" name="テキスト ボックス 374"/>
        <xdr:cNvSpPr txBox="1"/>
      </xdr:nvSpPr>
      <xdr:spPr>
        <a:xfrm>
          <a:off x="8483111" y="101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81832</xdr:rowOff>
    </xdr:from>
    <xdr:to>
      <xdr:col>11</xdr:col>
      <xdr:colOff>358775</xdr:colOff>
      <xdr:row>59</xdr:row>
      <xdr:rowOff>11982</xdr:rowOff>
    </xdr:to>
    <xdr:sp macro="" textlink="">
      <xdr:nvSpPr>
        <xdr:cNvPr id="376" name="円/楕円 375"/>
        <xdr:cNvSpPr/>
      </xdr:nvSpPr>
      <xdr:spPr>
        <a:xfrm>
          <a:off x="7810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3109</xdr:rowOff>
    </xdr:from>
    <xdr:ext cx="534377" cy="259045"/>
    <xdr:sp macro="" textlink="">
      <xdr:nvSpPr>
        <xdr:cNvPr id="377" name="テキスト ボックス 376"/>
        <xdr:cNvSpPr txBox="1"/>
      </xdr:nvSpPr>
      <xdr:spPr>
        <a:xfrm>
          <a:off x="7594111" y="101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15001</xdr:rowOff>
    </xdr:from>
    <xdr:to>
      <xdr:col>10</xdr:col>
      <xdr:colOff>155575</xdr:colOff>
      <xdr:row>58</xdr:row>
      <xdr:rowOff>116601</xdr:rowOff>
    </xdr:to>
    <xdr:sp macro="" textlink="">
      <xdr:nvSpPr>
        <xdr:cNvPr id="378" name="円/楕円 377"/>
        <xdr:cNvSpPr/>
      </xdr:nvSpPr>
      <xdr:spPr>
        <a:xfrm>
          <a:off x="6921500" y="99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133128</xdr:rowOff>
    </xdr:from>
    <xdr:ext cx="534377" cy="259045"/>
    <xdr:sp macro="" textlink="">
      <xdr:nvSpPr>
        <xdr:cNvPr id="379" name="テキスト ボックス 378"/>
        <xdr:cNvSpPr txBox="1"/>
      </xdr:nvSpPr>
      <xdr:spPr>
        <a:xfrm>
          <a:off x="6705111" y="97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94915</xdr:rowOff>
    </xdr:from>
    <xdr:to>
      <xdr:col>15</xdr:col>
      <xdr:colOff>180975</xdr:colOff>
      <xdr:row>78</xdr:row>
      <xdr:rowOff>99544</xdr:rowOff>
    </xdr:to>
    <xdr:cxnSp macro="">
      <xdr:nvCxnSpPr>
        <xdr:cNvPr id="406" name="直線コネクタ 405"/>
        <xdr:cNvCxnSpPr/>
      </xdr:nvCxnSpPr>
      <xdr:spPr>
        <a:xfrm>
          <a:off x="9639300" y="13468015"/>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48744</xdr:rowOff>
    </xdr:from>
    <xdr:to>
      <xdr:col>15</xdr:col>
      <xdr:colOff>231775</xdr:colOff>
      <xdr:row>78</xdr:row>
      <xdr:rowOff>150344</xdr:rowOff>
    </xdr:to>
    <xdr:sp macro="" textlink="">
      <xdr:nvSpPr>
        <xdr:cNvPr id="416" name="円/楕円 415"/>
        <xdr:cNvSpPr/>
      </xdr:nvSpPr>
      <xdr:spPr>
        <a:xfrm>
          <a:off x="10426700" y="134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44115</xdr:rowOff>
    </xdr:from>
    <xdr:to>
      <xdr:col>14</xdr:col>
      <xdr:colOff>79375</xdr:colOff>
      <xdr:row>78</xdr:row>
      <xdr:rowOff>145715</xdr:rowOff>
    </xdr:to>
    <xdr:sp macro="" textlink="">
      <xdr:nvSpPr>
        <xdr:cNvPr id="418" name="円/楕円 417"/>
        <xdr:cNvSpPr/>
      </xdr:nvSpPr>
      <xdr:spPr>
        <a:xfrm>
          <a:off x="9588500" y="134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136842</xdr:rowOff>
    </xdr:from>
    <xdr:ext cx="534377" cy="259045"/>
    <xdr:sp macro="" textlink="">
      <xdr:nvSpPr>
        <xdr:cNvPr id="419" name="テキスト ボックス 418"/>
        <xdr:cNvSpPr txBox="1"/>
      </xdr:nvSpPr>
      <xdr:spPr>
        <a:xfrm>
          <a:off x="9372111" y="1350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49288</xdr:rowOff>
    </xdr:from>
    <xdr:to>
      <xdr:col>15</xdr:col>
      <xdr:colOff>180975</xdr:colOff>
      <xdr:row>96</xdr:row>
      <xdr:rowOff>77358</xdr:rowOff>
    </xdr:to>
    <xdr:cxnSp macro="">
      <xdr:nvCxnSpPr>
        <xdr:cNvPr id="450" name="直線コネクタ 449"/>
        <xdr:cNvCxnSpPr/>
      </xdr:nvCxnSpPr>
      <xdr:spPr>
        <a:xfrm>
          <a:off x="9639300" y="16508488"/>
          <a:ext cx="838200" cy="2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4" name="テキスト ボックス 453"/>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26558</xdr:rowOff>
    </xdr:from>
    <xdr:to>
      <xdr:col>15</xdr:col>
      <xdr:colOff>231775</xdr:colOff>
      <xdr:row>96</xdr:row>
      <xdr:rowOff>128158</xdr:rowOff>
    </xdr:to>
    <xdr:sp macro="" textlink="">
      <xdr:nvSpPr>
        <xdr:cNvPr id="460" name="円/楕円 459"/>
        <xdr:cNvSpPr/>
      </xdr:nvSpPr>
      <xdr:spPr>
        <a:xfrm>
          <a:off x="10426700" y="164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49435</xdr:rowOff>
    </xdr:from>
    <xdr:ext cx="534377" cy="259045"/>
    <xdr:sp macro="" textlink="">
      <xdr:nvSpPr>
        <xdr:cNvPr id="461" name="普通建設事業費 （ うち更新整備　）該当値テキスト"/>
        <xdr:cNvSpPr txBox="1"/>
      </xdr:nvSpPr>
      <xdr:spPr>
        <a:xfrm>
          <a:off x="10528300" y="163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169938</xdr:rowOff>
    </xdr:from>
    <xdr:to>
      <xdr:col>14</xdr:col>
      <xdr:colOff>79375</xdr:colOff>
      <xdr:row>96</xdr:row>
      <xdr:rowOff>100088</xdr:rowOff>
    </xdr:to>
    <xdr:sp macro="" textlink="">
      <xdr:nvSpPr>
        <xdr:cNvPr id="462" name="円/楕円 461"/>
        <xdr:cNvSpPr/>
      </xdr:nvSpPr>
      <xdr:spPr>
        <a:xfrm>
          <a:off x="9588500" y="164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116615</xdr:rowOff>
    </xdr:from>
    <xdr:ext cx="534377" cy="259045"/>
    <xdr:sp macro="" textlink="">
      <xdr:nvSpPr>
        <xdr:cNvPr id="463" name="テキスト ボックス 462"/>
        <xdr:cNvSpPr txBox="1"/>
      </xdr:nvSpPr>
      <xdr:spPr>
        <a:xfrm>
          <a:off x="9372111" y="162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10370</xdr:rowOff>
    </xdr:from>
    <xdr:to>
      <xdr:col>23</xdr:col>
      <xdr:colOff>517525</xdr:colOff>
      <xdr:row>38</xdr:row>
      <xdr:rowOff>25400</xdr:rowOff>
    </xdr:to>
    <xdr:cxnSp macro="">
      <xdr:nvCxnSpPr>
        <xdr:cNvPr id="488" name="直線コネクタ 487"/>
        <xdr:cNvCxnSpPr/>
      </xdr:nvCxnSpPr>
      <xdr:spPr>
        <a:xfrm flipV="1">
          <a:off x="15481300" y="6525470"/>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17399</xdr:rowOff>
    </xdr:from>
    <xdr:to>
      <xdr:col>21</xdr:col>
      <xdr:colOff>161925</xdr:colOff>
      <xdr:row>38</xdr:row>
      <xdr:rowOff>25400</xdr:rowOff>
    </xdr:to>
    <xdr:cxnSp macro="">
      <xdr:nvCxnSpPr>
        <xdr:cNvPr id="494" name="直線コネクタ 493"/>
        <xdr:cNvCxnSpPr/>
      </xdr:nvCxnSpPr>
      <xdr:spPr>
        <a:xfrm>
          <a:off x="13703300" y="6532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124309</xdr:rowOff>
    </xdr:from>
    <xdr:to>
      <xdr:col>19</xdr:col>
      <xdr:colOff>644525</xdr:colOff>
      <xdr:row>38</xdr:row>
      <xdr:rowOff>17399</xdr:rowOff>
    </xdr:to>
    <xdr:cxnSp macro="">
      <xdr:nvCxnSpPr>
        <xdr:cNvPr id="497" name="直線コネクタ 496"/>
        <xdr:cNvCxnSpPr/>
      </xdr:nvCxnSpPr>
      <xdr:spPr>
        <a:xfrm>
          <a:off x="12814300" y="6467959"/>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131020</xdr:rowOff>
    </xdr:from>
    <xdr:to>
      <xdr:col>23</xdr:col>
      <xdr:colOff>568325</xdr:colOff>
      <xdr:row>38</xdr:row>
      <xdr:rowOff>61170</xdr:rowOff>
    </xdr:to>
    <xdr:sp macro="" textlink="">
      <xdr:nvSpPr>
        <xdr:cNvPr id="507" name="円/楕円 506"/>
        <xdr:cNvSpPr/>
      </xdr:nvSpPr>
      <xdr:spPr>
        <a:xfrm>
          <a:off x="162687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469744" cy="259045"/>
    <xdr:sp macro="" textlink="">
      <xdr:nvSpPr>
        <xdr:cNvPr id="508" name="災害復旧事業費該当値テキスト"/>
        <xdr:cNvSpPr txBox="1"/>
      </xdr:nvSpPr>
      <xdr:spPr>
        <a:xfrm>
          <a:off x="16370300" y="6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138049</xdr:rowOff>
    </xdr:from>
    <xdr:to>
      <xdr:col>20</xdr:col>
      <xdr:colOff>9525</xdr:colOff>
      <xdr:row>38</xdr:row>
      <xdr:rowOff>68199</xdr:rowOff>
    </xdr:to>
    <xdr:sp macro="" textlink="">
      <xdr:nvSpPr>
        <xdr:cNvPr id="513" name="円/楕円 512"/>
        <xdr:cNvSpPr/>
      </xdr:nvSpPr>
      <xdr:spPr>
        <a:xfrm>
          <a:off x="13652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59326</xdr:rowOff>
    </xdr:from>
    <xdr:ext cx="469744" cy="259045"/>
    <xdr:sp macro="" textlink="">
      <xdr:nvSpPr>
        <xdr:cNvPr id="514" name="テキスト ボックス 513"/>
        <xdr:cNvSpPr txBox="1"/>
      </xdr:nvSpPr>
      <xdr:spPr>
        <a:xfrm>
          <a:off x="13468427"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73509</xdr:rowOff>
    </xdr:from>
    <xdr:to>
      <xdr:col>18</xdr:col>
      <xdr:colOff>492125</xdr:colOff>
      <xdr:row>38</xdr:row>
      <xdr:rowOff>3659</xdr:rowOff>
    </xdr:to>
    <xdr:sp macro="" textlink="">
      <xdr:nvSpPr>
        <xdr:cNvPr id="515" name="円/楕円 514"/>
        <xdr:cNvSpPr/>
      </xdr:nvSpPr>
      <xdr:spPr>
        <a:xfrm>
          <a:off x="12763500" y="64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20186</xdr:rowOff>
    </xdr:from>
    <xdr:ext cx="534377" cy="259045"/>
    <xdr:sp macro="" textlink="">
      <xdr:nvSpPr>
        <xdr:cNvPr id="516" name="テキスト ボックス 515"/>
        <xdr:cNvSpPr txBox="1"/>
      </xdr:nvSpPr>
      <xdr:spPr>
        <a:xfrm>
          <a:off x="12547111" y="61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121546</xdr:rowOff>
    </xdr:from>
    <xdr:to>
      <xdr:col>23</xdr:col>
      <xdr:colOff>517525</xdr:colOff>
      <xdr:row>77</xdr:row>
      <xdr:rowOff>138300</xdr:rowOff>
    </xdr:to>
    <xdr:cxnSp macro="">
      <xdr:nvCxnSpPr>
        <xdr:cNvPr id="598" name="直線コネクタ 597"/>
        <xdr:cNvCxnSpPr/>
      </xdr:nvCxnSpPr>
      <xdr:spPr>
        <a:xfrm>
          <a:off x="15481300" y="13323196"/>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109325</xdr:rowOff>
    </xdr:from>
    <xdr:to>
      <xdr:col>22</xdr:col>
      <xdr:colOff>365125</xdr:colOff>
      <xdr:row>77</xdr:row>
      <xdr:rowOff>121546</xdr:rowOff>
    </xdr:to>
    <xdr:cxnSp macro="">
      <xdr:nvCxnSpPr>
        <xdr:cNvPr id="601" name="直線コネクタ 600"/>
        <xdr:cNvCxnSpPr/>
      </xdr:nvCxnSpPr>
      <xdr:spPr>
        <a:xfrm>
          <a:off x="14592300" y="13310975"/>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105719</xdr:rowOff>
    </xdr:from>
    <xdr:ext cx="534377" cy="259045"/>
    <xdr:sp macro="" textlink="">
      <xdr:nvSpPr>
        <xdr:cNvPr id="603" name="テキスト ボックス 602"/>
        <xdr:cNvSpPr txBox="1"/>
      </xdr:nvSpPr>
      <xdr:spPr>
        <a:xfrm>
          <a:off x="15214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109325</xdr:rowOff>
    </xdr:from>
    <xdr:to>
      <xdr:col>21</xdr:col>
      <xdr:colOff>161925</xdr:colOff>
      <xdr:row>77</xdr:row>
      <xdr:rowOff>130090</xdr:rowOff>
    </xdr:to>
    <xdr:cxnSp macro="">
      <xdr:nvCxnSpPr>
        <xdr:cNvPr id="604" name="直線コネクタ 603"/>
        <xdr:cNvCxnSpPr/>
      </xdr:nvCxnSpPr>
      <xdr:spPr>
        <a:xfrm flipV="1">
          <a:off x="13703300" y="13310975"/>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111139</xdr:rowOff>
    </xdr:from>
    <xdr:ext cx="534377" cy="259045"/>
    <xdr:sp macro="" textlink="">
      <xdr:nvSpPr>
        <xdr:cNvPr id="606" name="テキスト ボックス 605"/>
        <xdr:cNvSpPr txBox="1"/>
      </xdr:nvSpPr>
      <xdr:spPr>
        <a:xfrm>
          <a:off x="14325111" y="127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130090</xdr:rowOff>
    </xdr:from>
    <xdr:to>
      <xdr:col>19</xdr:col>
      <xdr:colOff>644525</xdr:colOff>
      <xdr:row>77</xdr:row>
      <xdr:rowOff>143129</xdr:rowOff>
    </xdr:to>
    <xdr:cxnSp macro="">
      <xdr:nvCxnSpPr>
        <xdr:cNvPr id="607" name="直線コネクタ 606"/>
        <xdr:cNvCxnSpPr/>
      </xdr:nvCxnSpPr>
      <xdr:spPr>
        <a:xfrm flipV="1">
          <a:off x="12814300" y="13331740"/>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107786</xdr:rowOff>
    </xdr:from>
    <xdr:ext cx="534377" cy="259045"/>
    <xdr:sp macro="" textlink="">
      <xdr:nvSpPr>
        <xdr:cNvPr id="609" name="テキスト ボックス 608"/>
        <xdr:cNvSpPr txBox="1"/>
      </xdr:nvSpPr>
      <xdr:spPr>
        <a:xfrm>
          <a:off x="13436111" y="127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85345</xdr:rowOff>
    </xdr:from>
    <xdr:ext cx="534377" cy="259045"/>
    <xdr:sp macro="" textlink="">
      <xdr:nvSpPr>
        <xdr:cNvPr id="611" name="テキスト ボックス 610"/>
        <xdr:cNvSpPr txBox="1"/>
      </xdr:nvSpPr>
      <xdr:spPr>
        <a:xfrm>
          <a:off x="12547111" y="12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87500</xdr:rowOff>
    </xdr:from>
    <xdr:to>
      <xdr:col>23</xdr:col>
      <xdr:colOff>568325</xdr:colOff>
      <xdr:row>78</xdr:row>
      <xdr:rowOff>17650</xdr:rowOff>
    </xdr:to>
    <xdr:sp macro="" textlink="">
      <xdr:nvSpPr>
        <xdr:cNvPr id="617" name="円/楕円 616"/>
        <xdr:cNvSpPr/>
      </xdr:nvSpPr>
      <xdr:spPr>
        <a:xfrm>
          <a:off x="16268700" y="132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65927</xdr:rowOff>
    </xdr:from>
    <xdr:ext cx="534377" cy="259045"/>
    <xdr:sp macro="" textlink="">
      <xdr:nvSpPr>
        <xdr:cNvPr id="618" name="公債費該当値テキスト"/>
        <xdr:cNvSpPr txBox="1"/>
      </xdr:nvSpPr>
      <xdr:spPr>
        <a:xfrm>
          <a:off x="16370300" y="1326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70746</xdr:rowOff>
    </xdr:from>
    <xdr:to>
      <xdr:col>22</xdr:col>
      <xdr:colOff>415925</xdr:colOff>
      <xdr:row>78</xdr:row>
      <xdr:rowOff>896</xdr:rowOff>
    </xdr:to>
    <xdr:sp macro="" textlink="">
      <xdr:nvSpPr>
        <xdr:cNvPr id="619" name="円/楕円 618"/>
        <xdr:cNvSpPr/>
      </xdr:nvSpPr>
      <xdr:spPr>
        <a:xfrm>
          <a:off x="15430500" y="132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163473</xdr:rowOff>
    </xdr:from>
    <xdr:ext cx="534377" cy="259045"/>
    <xdr:sp macro="" textlink="">
      <xdr:nvSpPr>
        <xdr:cNvPr id="620" name="テキスト ボックス 619"/>
        <xdr:cNvSpPr txBox="1"/>
      </xdr:nvSpPr>
      <xdr:spPr>
        <a:xfrm>
          <a:off x="15214111" y="13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58525</xdr:rowOff>
    </xdr:from>
    <xdr:to>
      <xdr:col>21</xdr:col>
      <xdr:colOff>212725</xdr:colOff>
      <xdr:row>77</xdr:row>
      <xdr:rowOff>160125</xdr:rowOff>
    </xdr:to>
    <xdr:sp macro="" textlink="">
      <xdr:nvSpPr>
        <xdr:cNvPr id="621" name="円/楕円 620"/>
        <xdr:cNvSpPr/>
      </xdr:nvSpPr>
      <xdr:spPr>
        <a:xfrm>
          <a:off x="14541500" y="132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151252</xdr:rowOff>
    </xdr:from>
    <xdr:ext cx="534377" cy="259045"/>
    <xdr:sp macro="" textlink="">
      <xdr:nvSpPr>
        <xdr:cNvPr id="622" name="テキスト ボックス 621"/>
        <xdr:cNvSpPr txBox="1"/>
      </xdr:nvSpPr>
      <xdr:spPr>
        <a:xfrm>
          <a:off x="14325111" y="133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79290</xdr:rowOff>
    </xdr:from>
    <xdr:to>
      <xdr:col>20</xdr:col>
      <xdr:colOff>9525</xdr:colOff>
      <xdr:row>78</xdr:row>
      <xdr:rowOff>9440</xdr:rowOff>
    </xdr:to>
    <xdr:sp macro="" textlink="">
      <xdr:nvSpPr>
        <xdr:cNvPr id="623" name="円/楕円 622"/>
        <xdr:cNvSpPr/>
      </xdr:nvSpPr>
      <xdr:spPr>
        <a:xfrm>
          <a:off x="13652500" y="132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567</xdr:rowOff>
    </xdr:from>
    <xdr:ext cx="534377" cy="259045"/>
    <xdr:sp macro="" textlink="">
      <xdr:nvSpPr>
        <xdr:cNvPr id="624" name="テキスト ボックス 623"/>
        <xdr:cNvSpPr txBox="1"/>
      </xdr:nvSpPr>
      <xdr:spPr>
        <a:xfrm>
          <a:off x="13436111" y="133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92329</xdr:rowOff>
    </xdr:from>
    <xdr:to>
      <xdr:col>18</xdr:col>
      <xdr:colOff>492125</xdr:colOff>
      <xdr:row>78</xdr:row>
      <xdr:rowOff>22479</xdr:rowOff>
    </xdr:to>
    <xdr:sp macro="" textlink="">
      <xdr:nvSpPr>
        <xdr:cNvPr id="625" name="円/楕円 624"/>
        <xdr:cNvSpPr/>
      </xdr:nvSpPr>
      <xdr:spPr>
        <a:xfrm>
          <a:off x="12763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13606</xdr:rowOff>
    </xdr:from>
    <xdr:ext cx="534377" cy="259045"/>
    <xdr:sp macro="" textlink="">
      <xdr:nvSpPr>
        <xdr:cNvPr id="626" name="テキスト ボックス 625"/>
        <xdr:cNvSpPr txBox="1"/>
      </xdr:nvSpPr>
      <xdr:spPr>
        <a:xfrm>
          <a:off x="12547111" y="133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108789</xdr:rowOff>
    </xdr:from>
    <xdr:to>
      <xdr:col>23</xdr:col>
      <xdr:colOff>517525</xdr:colOff>
      <xdr:row>98</xdr:row>
      <xdr:rowOff>133921</xdr:rowOff>
    </xdr:to>
    <xdr:cxnSp macro="">
      <xdr:nvCxnSpPr>
        <xdr:cNvPr id="653" name="直線コネクタ 652"/>
        <xdr:cNvCxnSpPr/>
      </xdr:nvCxnSpPr>
      <xdr:spPr>
        <a:xfrm flipV="1">
          <a:off x="15481300" y="16910889"/>
          <a:ext cx="8382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71586</xdr:rowOff>
    </xdr:from>
    <xdr:to>
      <xdr:col>22</xdr:col>
      <xdr:colOff>365125</xdr:colOff>
      <xdr:row>98</xdr:row>
      <xdr:rowOff>133921</xdr:rowOff>
    </xdr:to>
    <xdr:cxnSp macro="">
      <xdr:nvCxnSpPr>
        <xdr:cNvPr id="656" name="直線コネクタ 655"/>
        <xdr:cNvCxnSpPr/>
      </xdr:nvCxnSpPr>
      <xdr:spPr>
        <a:xfrm>
          <a:off x="14592300" y="16873686"/>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71586</xdr:rowOff>
    </xdr:from>
    <xdr:to>
      <xdr:col>21</xdr:col>
      <xdr:colOff>161925</xdr:colOff>
      <xdr:row>98</xdr:row>
      <xdr:rowOff>71985</xdr:rowOff>
    </xdr:to>
    <xdr:cxnSp macro="">
      <xdr:nvCxnSpPr>
        <xdr:cNvPr id="659" name="直線コネクタ 658"/>
        <xdr:cNvCxnSpPr/>
      </xdr:nvCxnSpPr>
      <xdr:spPr>
        <a:xfrm flipV="1">
          <a:off x="13703300" y="16873686"/>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71985</xdr:rowOff>
    </xdr:from>
    <xdr:to>
      <xdr:col>19</xdr:col>
      <xdr:colOff>644525</xdr:colOff>
      <xdr:row>98</xdr:row>
      <xdr:rowOff>97431</xdr:rowOff>
    </xdr:to>
    <xdr:cxnSp macro="">
      <xdr:nvCxnSpPr>
        <xdr:cNvPr id="662" name="直線コネクタ 661"/>
        <xdr:cNvCxnSpPr/>
      </xdr:nvCxnSpPr>
      <xdr:spPr>
        <a:xfrm flipV="1">
          <a:off x="12814300" y="16874085"/>
          <a:ext cx="889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57989</xdr:rowOff>
    </xdr:from>
    <xdr:to>
      <xdr:col>23</xdr:col>
      <xdr:colOff>568325</xdr:colOff>
      <xdr:row>98</xdr:row>
      <xdr:rowOff>159589</xdr:rowOff>
    </xdr:to>
    <xdr:sp macro="" textlink="">
      <xdr:nvSpPr>
        <xdr:cNvPr id="672" name="円/楕円 671"/>
        <xdr:cNvSpPr/>
      </xdr:nvSpPr>
      <xdr:spPr>
        <a:xfrm>
          <a:off x="162687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83121</xdr:rowOff>
    </xdr:from>
    <xdr:to>
      <xdr:col>22</xdr:col>
      <xdr:colOff>415925</xdr:colOff>
      <xdr:row>99</xdr:row>
      <xdr:rowOff>13271</xdr:rowOff>
    </xdr:to>
    <xdr:sp macro="" textlink="">
      <xdr:nvSpPr>
        <xdr:cNvPr id="674" name="円/楕円 673"/>
        <xdr:cNvSpPr/>
      </xdr:nvSpPr>
      <xdr:spPr>
        <a:xfrm>
          <a:off x="15430500" y="168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4398</xdr:rowOff>
    </xdr:from>
    <xdr:ext cx="469744" cy="259045"/>
    <xdr:sp macro="" textlink="">
      <xdr:nvSpPr>
        <xdr:cNvPr id="675" name="テキスト ボックス 674"/>
        <xdr:cNvSpPr txBox="1"/>
      </xdr:nvSpPr>
      <xdr:spPr>
        <a:xfrm>
          <a:off x="15246427" y="169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20786</xdr:rowOff>
    </xdr:from>
    <xdr:to>
      <xdr:col>21</xdr:col>
      <xdr:colOff>212725</xdr:colOff>
      <xdr:row>98</xdr:row>
      <xdr:rowOff>122386</xdr:rowOff>
    </xdr:to>
    <xdr:sp macro="" textlink="">
      <xdr:nvSpPr>
        <xdr:cNvPr id="676" name="円/楕円 675"/>
        <xdr:cNvSpPr/>
      </xdr:nvSpPr>
      <xdr:spPr>
        <a:xfrm>
          <a:off x="14541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113513</xdr:rowOff>
    </xdr:from>
    <xdr:ext cx="534377" cy="259045"/>
    <xdr:sp macro="" textlink="">
      <xdr:nvSpPr>
        <xdr:cNvPr id="677" name="テキスト ボックス 676"/>
        <xdr:cNvSpPr txBox="1"/>
      </xdr:nvSpPr>
      <xdr:spPr>
        <a:xfrm>
          <a:off x="14325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21185</xdr:rowOff>
    </xdr:from>
    <xdr:to>
      <xdr:col>20</xdr:col>
      <xdr:colOff>9525</xdr:colOff>
      <xdr:row>98</xdr:row>
      <xdr:rowOff>122785</xdr:rowOff>
    </xdr:to>
    <xdr:sp macro="" textlink="">
      <xdr:nvSpPr>
        <xdr:cNvPr id="678" name="円/楕円 677"/>
        <xdr:cNvSpPr/>
      </xdr:nvSpPr>
      <xdr:spPr>
        <a:xfrm>
          <a:off x="13652500" y="16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113912</xdr:rowOff>
    </xdr:from>
    <xdr:ext cx="534377" cy="259045"/>
    <xdr:sp macro="" textlink="">
      <xdr:nvSpPr>
        <xdr:cNvPr id="679" name="テキスト ボックス 678"/>
        <xdr:cNvSpPr txBox="1"/>
      </xdr:nvSpPr>
      <xdr:spPr>
        <a:xfrm>
          <a:off x="13436111" y="169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46631</xdr:rowOff>
    </xdr:from>
    <xdr:to>
      <xdr:col>18</xdr:col>
      <xdr:colOff>492125</xdr:colOff>
      <xdr:row>98</xdr:row>
      <xdr:rowOff>148231</xdr:rowOff>
    </xdr:to>
    <xdr:sp macro="" textlink="">
      <xdr:nvSpPr>
        <xdr:cNvPr id="680" name="円/楕円 679"/>
        <xdr:cNvSpPr/>
      </xdr:nvSpPr>
      <xdr:spPr>
        <a:xfrm>
          <a:off x="12763500" y="168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139358</xdr:rowOff>
    </xdr:from>
    <xdr:ext cx="469744" cy="259045"/>
    <xdr:sp macro="" textlink="">
      <xdr:nvSpPr>
        <xdr:cNvPr id="681" name="テキスト ボックス 680"/>
        <xdr:cNvSpPr txBox="1"/>
      </xdr:nvSpPr>
      <xdr:spPr>
        <a:xfrm>
          <a:off x="12579427" y="16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81681</xdr:rowOff>
    </xdr:from>
    <xdr:to>
      <xdr:col>32</xdr:col>
      <xdr:colOff>187325</xdr:colOff>
      <xdr:row>38</xdr:row>
      <xdr:rowOff>84653</xdr:rowOff>
    </xdr:to>
    <xdr:cxnSp macro="">
      <xdr:nvCxnSpPr>
        <xdr:cNvPr id="708" name="直線コネクタ 707"/>
        <xdr:cNvCxnSpPr/>
      </xdr:nvCxnSpPr>
      <xdr:spPr>
        <a:xfrm>
          <a:off x="21323300" y="659678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81269</xdr:rowOff>
    </xdr:from>
    <xdr:to>
      <xdr:col>31</xdr:col>
      <xdr:colOff>34925</xdr:colOff>
      <xdr:row>38</xdr:row>
      <xdr:rowOff>81681</xdr:rowOff>
    </xdr:to>
    <xdr:cxnSp macro="">
      <xdr:nvCxnSpPr>
        <xdr:cNvPr id="711" name="直線コネクタ 710"/>
        <xdr:cNvCxnSpPr/>
      </xdr:nvCxnSpPr>
      <xdr:spPr>
        <a:xfrm>
          <a:off x="20434300" y="659636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77887</xdr:rowOff>
    </xdr:from>
    <xdr:to>
      <xdr:col>29</xdr:col>
      <xdr:colOff>517525</xdr:colOff>
      <xdr:row>38</xdr:row>
      <xdr:rowOff>81269</xdr:rowOff>
    </xdr:to>
    <xdr:cxnSp macro="">
      <xdr:nvCxnSpPr>
        <xdr:cNvPr id="714" name="直線コネクタ 713"/>
        <xdr:cNvCxnSpPr/>
      </xdr:nvCxnSpPr>
      <xdr:spPr>
        <a:xfrm>
          <a:off x="19545300" y="6592987"/>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75464</xdr:rowOff>
    </xdr:from>
    <xdr:to>
      <xdr:col>28</xdr:col>
      <xdr:colOff>314325</xdr:colOff>
      <xdr:row>38</xdr:row>
      <xdr:rowOff>77887</xdr:rowOff>
    </xdr:to>
    <xdr:cxnSp macro="">
      <xdr:nvCxnSpPr>
        <xdr:cNvPr id="717" name="直線コネクタ 716"/>
        <xdr:cNvCxnSpPr/>
      </xdr:nvCxnSpPr>
      <xdr:spPr>
        <a:xfrm>
          <a:off x="18656300" y="65905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33853</xdr:rowOff>
    </xdr:from>
    <xdr:to>
      <xdr:col>32</xdr:col>
      <xdr:colOff>238125</xdr:colOff>
      <xdr:row>38</xdr:row>
      <xdr:rowOff>135453</xdr:rowOff>
    </xdr:to>
    <xdr:sp macro="" textlink="">
      <xdr:nvSpPr>
        <xdr:cNvPr id="727" name="円/楕円 726"/>
        <xdr:cNvSpPr/>
      </xdr:nvSpPr>
      <xdr:spPr>
        <a:xfrm>
          <a:off x="22110700" y="65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28"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30881</xdr:rowOff>
    </xdr:from>
    <xdr:to>
      <xdr:col>31</xdr:col>
      <xdr:colOff>85725</xdr:colOff>
      <xdr:row>38</xdr:row>
      <xdr:rowOff>132481</xdr:rowOff>
    </xdr:to>
    <xdr:sp macro="" textlink="">
      <xdr:nvSpPr>
        <xdr:cNvPr id="729" name="円/楕円 728"/>
        <xdr:cNvSpPr/>
      </xdr:nvSpPr>
      <xdr:spPr>
        <a:xfrm>
          <a:off x="21272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123608</xdr:rowOff>
    </xdr:from>
    <xdr:ext cx="469744" cy="259045"/>
    <xdr:sp macro="" textlink="">
      <xdr:nvSpPr>
        <xdr:cNvPr id="730" name="テキスト ボックス 729"/>
        <xdr:cNvSpPr txBox="1"/>
      </xdr:nvSpPr>
      <xdr:spPr>
        <a:xfrm>
          <a:off x="21088427"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30469</xdr:rowOff>
    </xdr:from>
    <xdr:to>
      <xdr:col>29</xdr:col>
      <xdr:colOff>568325</xdr:colOff>
      <xdr:row>38</xdr:row>
      <xdr:rowOff>132069</xdr:rowOff>
    </xdr:to>
    <xdr:sp macro="" textlink="">
      <xdr:nvSpPr>
        <xdr:cNvPr id="731" name="円/楕円 730"/>
        <xdr:cNvSpPr/>
      </xdr:nvSpPr>
      <xdr:spPr>
        <a:xfrm>
          <a:off x="20383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123196</xdr:rowOff>
    </xdr:from>
    <xdr:ext cx="469744" cy="259045"/>
    <xdr:sp macro="" textlink="">
      <xdr:nvSpPr>
        <xdr:cNvPr id="732" name="テキスト ボックス 731"/>
        <xdr:cNvSpPr txBox="1"/>
      </xdr:nvSpPr>
      <xdr:spPr>
        <a:xfrm>
          <a:off x="20199427" y="66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27087</xdr:rowOff>
    </xdr:from>
    <xdr:to>
      <xdr:col>28</xdr:col>
      <xdr:colOff>365125</xdr:colOff>
      <xdr:row>38</xdr:row>
      <xdr:rowOff>128687</xdr:rowOff>
    </xdr:to>
    <xdr:sp macro="" textlink="">
      <xdr:nvSpPr>
        <xdr:cNvPr id="733" name="円/楕円 732"/>
        <xdr:cNvSpPr/>
      </xdr:nvSpPr>
      <xdr:spPr>
        <a:xfrm>
          <a:off x="19494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119814</xdr:rowOff>
    </xdr:from>
    <xdr:ext cx="469744" cy="259045"/>
    <xdr:sp macro="" textlink="">
      <xdr:nvSpPr>
        <xdr:cNvPr id="734" name="テキスト ボックス 733"/>
        <xdr:cNvSpPr txBox="1"/>
      </xdr:nvSpPr>
      <xdr:spPr>
        <a:xfrm>
          <a:off x="19310427" y="66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24664</xdr:rowOff>
    </xdr:from>
    <xdr:to>
      <xdr:col>27</xdr:col>
      <xdr:colOff>161925</xdr:colOff>
      <xdr:row>38</xdr:row>
      <xdr:rowOff>126264</xdr:rowOff>
    </xdr:to>
    <xdr:sp macro="" textlink="">
      <xdr:nvSpPr>
        <xdr:cNvPr id="735" name="円/楕円 734"/>
        <xdr:cNvSpPr/>
      </xdr:nvSpPr>
      <xdr:spPr>
        <a:xfrm>
          <a:off x="18605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117391</xdr:rowOff>
    </xdr:from>
    <xdr:ext cx="469744" cy="259045"/>
    <xdr:sp macro="" textlink="">
      <xdr:nvSpPr>
        <xdr:cNvPr id="736" name="テキスト ボックス 735"/>
        <xdr:cNvSpPr txBox="1"/>
      </xdr:nvSpPr>
      <xdr:spPr>
        <a:xfrm>
          <a:off x="18421427" y="66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27534</xdr:rowOff>
    </xdr:from>
    <xdr:to>
      <xdr:col>32</xdr:col>
      <xdr:colOff>187325</xdr:colOff>
      <xdr:row>59</xdr:row>
      <xdr:rowOff>32524</xdr:rowOff>
    </xdr:to>
    <xdr:cxnSp macro="">
      <xdr:nvCxnSpPr>
        <xdr:cNvPr id="765" name="直線コネクタ 764"/>
        <xdr:cNvCxnSpPr/>
      </xdr:nvCxnSpPr>
      <xdr:spPr>
        <a:xfrm>
          <a:off x="21323300" y="10143084"/>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27534</xdr:rowOff>
    </xdr:from>
    <xdr:to>
      <xdr:col>31</xdr:col>
      <xdr:colOff>34925</xdr:colOff>
      <xdr:row>59</xdr:row>
      <xdr:rowOff>34354</xdr:rowOff>
    </xdr:to>
    <xdr:cxnSp macro="">
      <xdr:nvCxnSpPr>
        <xdr:cNvPr id="768" name="直線コネクタ 767"/>
        <xdr:cNvCxnSpPr/>
      </xdr:nvCxnSpPr>
      <xdr:spPr>
        <a:xfrm flipV="1">
          <a:off x="20434300" y="1014308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71048</xdr:rowOff>
    </xdr:from>
    <xdr:ext cx="469744" cy="259045"/>
    <xdr:sp macro="" textlink="">
      <xdr:nvSpPr>
        <xdr:cNvPr id="770" name="テキスト ボックス 769"/>
        <xdr:cNvSpPr txBox="1"/>
      </xdr:nvSpPr>
      <xdr:spPr>
        <a:xfrm>
          <a:off x="21088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25476</xdr:rowOff>
    </xdr:from>
    <xdr:to>
      <xdr:col>29</xdr:col>
      <xdr:colOff>517525</xdr:colOff>
      <xdr:row>59</xdr:row>
      <xdr:rowOff>34354</xdr:rowOff>
    </xdr:to>
    <xdr:cxnSp macro="">
      <xdr:nvCxnSpPr>
        <xdr:cNvPr id="771" name="直線コネクタ 770"/>
        <xdr:cNvCxnSpPr/>
      </xdr:nvCxnSpPr>
      <xdr:spPr>
        <a:xfrm>
          <a:off x="19545300" y="10141026"/>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54856</xdr:rowOff>
    </xdr:from>
    <xdr:ext cx="469744" cy="259045"/>
    <xdr:sp macro="" textlink="">
      <xdr:nvSpPr>
        <xdr:cNvPr id="773" name="テキスト ボックス 772"/>
        <xdr:cNvSpPr txBox="1"/>
      </xdr:nvSpPr>
      <xdr:spPr>
        <a:xfrm>
          <a:off x="20199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12446</xdr:rowOff>
    </xdr:from>
    <xdr:to>
      <xdr:col>28</xdr:col>
      <xdr:colOff>314325</xdr:colOff>
      <xdr:row>59</xdr:row>
      <xdr:rowOff>25476</xdr:rowOff>
    </xdr:to>
    <xdr:cxnSp macro="">
      <xdr:nvCxnSpPr>
        <xdr:cNvPr id="774" name="直線コネクタ 773"/>
        <xdr:cNvCxnSpPr/>
      </xdr:nvCxnSpPr>
      <xdr:spPr>
        <a:xfrm>
          <a:off x="18656300" y="1012799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54932</xdr:rowOff>
    </xdr:from>
    <xdr:ext cx="469744" cy="259045"/>
    <xdr:sp macro="" textlink="">
      <xdr:nvSpPr>
        <xdr:cNvPr id="776" name="テキスト ボックス 775"/>
        <xdr:cNvSpPr txBox="1"/>
      </xdr:nvSpPr>
      <xdr:spPr>
        <a:xfrm>
          <a:off x="19310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31958</xdr:rowOff>
    </xdr:from>
    <xdr:ext cx="469744" cy="259045"/>
    <xdr:sp macro="" textlink="">
      <xdr:nvSpPr>
        <xdr:cNvPr id="778" name="テキスト ボックス 777"/>
        <xdr:cNvSpPr txBox="1"/>
      </xdr:nvSpPr>
      <xdr:spPr>
        <a:xfrm>
          <a:off x="18421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153174</xdr:rowOff>
    </xdr:from>
    <xdr:to>
      <xdr:col>32</xdr:col>
      <xdr:colOff>238125</xdr:colOff>
      <xdr:row>59</xdr:row>
      <xdr:rowOff>83324</xdr:rowOff>
    </xdr:to>
    <xdr:sp macro="" textlink="">
      <xdr:nvSpPr>
        <xdr:cNvPr id="784" name="円/楕円 783"/>
        <xdr:cNvSpPr/>
      </xdr:nvSpPr>
      <xdr:spPr>
        <a:xfrm>
          <a:off x="221107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68101</xdr:rowOff>
    </xdr:from>
    <xdr:ext cx="378565" cy="259045"/>
    <xdr:sp macro="" textlink="">
      <xdr:nvSpPr>
        <xdr:cNvPr id="785" name="貸付金該当値テキスト"/>
        <xdr:cNvSpPr txBox="1"/>
      </xdr:nvSpPr>
      <xdr:spPr>
        <a:xfrm>
          <a:off x="22212300" y="10012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148184</xdr:rowOff>
    </xdr:from>
    <xdr:to>
      <xdr:col>31</xdr:col>
      <xdr:colOff>85725</xdr:colOff>
      <xdr:row>59</xdr:row>
      <xdr:rowOff>78334</xdr:rowOff>
    </xdr:to>
    <xdr:sp macro="" textlink="">
      <xdr:nvSpPr>
        <xdr:cNvPr id="786" name="円/楕円 785"/>
        <xdr:cNvSpPr/>
      </xdr:nvSpPr>
      <xdr:spPr>
        <a:xfrm>
          <a:off x="21272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69461</xdr:rowOff>
    </xdr:from>
    <xdr:ext cx="378565" cy="259045"/>
    <xdr:sp macro="" textlink="">
      <xdr:nvSpPr>
        <xdr:cNvPr id="787" name="テキスト ボックス 786"/>
        <xdr:cNvSpPr txBox="1"/>
      </xdr:nvSpPr>
      <xdr:spPr>
        <a:xfrm>
          <a:off x="21134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155004</xdr:rowOff>
    </xdr:from>
    <xdr:to>
      <xdr:col>29</xdr:col>
      <xdr:colOff>568325</xdr:colOff>
      <xdr:row>59</xdr:row>
      <xdr:rowOff>85154</xdr:rowOff>
    </xdr:to>
    <xdr:sp macro="" textlink="">
      <xdr:nvSpPr>
        <xdr:cNvPr id="788" name="円/楕円 787"/>
        <xdr:cNvSpPr/>
      </xdr:nvSpPr>
      <xdr:spPr>
        <a:xfrm>
          <a:off x="20383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76281</xdr:rowOff>
    </xdr:from>
    <xdr:ext cx="378565" cy="259045"/>
    <xdr:sp macro="" textlink="">
      <xdr:nvSpPr>
        <xdr:cNvPr id="789" name="テキスト ボックス 788"/>
        <xdr:cNvSpPr txBox="1"/>
      </xdr:nvSpPr>
      <xdr:spPr>
        <a:xfrm>
          <a:off x="20245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146126</xdr:rowOff>
    </xdr:from>
    <xdr:to>
      <xdr:col>28</xdr:col>
      <xdr:colOff>365125</xdr:colOff>
      <xdr:row>59</xdr:row>
      <xdr:rowOff>76276</xdr:rowOff>
    </xdr:to>
    <xdr:sp macro="" textlink="">
      <xdr:nvSpPr>
        <xdr:cNvPr id="790" name="円/楕円 789"/>
        <xdr:cNvSpPr/>
      </xdr:nvSpPr>
      <xdr:spPr>
        <a:xfrm>
          <a:off x="19494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67403</xdr:rowOff>
    </xdr:from>
    <xdr:ext cx="378565" cy="259045"/>
    <xdr:sp macro="" textlink="">
      <xdr:nvSpPr>
        <xdr:cNvPr id="791" name="テキスト ボックス 790"/>
        <xdr:cNvSpPr txBox="1"/>
      </xdr:nvSpPr>
      <xdr:spPr>
        <a:xfrm>
          <a:off x="19356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133096</xdr:rowOff>
    </xdr:from>
    <xdr:to>
      <xdr:col>27</xdr:col>
      <xdr:colOff>161925</xdr:colOff>
      <xdr:row>59</xdr:row>
      <xdr:rowOff>63246</xdr:rowOff>
    </xdr:to>
    <xdr:sp macro="" textlink="">
      <xdr:nvSpPr>
        <xdr:cNvPr id="792" name="円/楕円 791"/>
        <xdr:cNvSpPr/>
      </xdr:nvSpPr>
      <xdr:spPr>
        <a:xfrm>
          <a:off x="18605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54373</xdr:rowOff>
    </xdr:from>
    <xdr:ext cx="378565" cy="259045"/>
    <xdr:sp macro="" textlink="">
      <xdr:nvSpPr>
        <xdr:cNvPr id="793" name="テキスト ボックス 792"/>
        <xdr:cNvSpPr txBox="1"/>
      </xdr:nvSpPr>
      <xdr:spPr>
        <a:xfrm>
          <a:off x="18467017" y="1016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129815</xdr:rowOff>
    </xdr:from>
    <xdr:to>
      <xdr:col>32</xdr:col>
      <xdr:colOff>187325</xdr:colOff>
      <xdr:row>76</xdr:row>
      <xdr:rowOff>145926</xdr:rowOff>
    </xdr:to>
    <xdr:cxnSp macro="">
      <xdr:nvCxnSpPr>
        <xdr:cNvPr id="824" name="直線コネクタ 823"/>
        <xdr:cNvCxnSpPr/>
      </xdr:nvCxnSpPr>
      <xdr:spPr>
        <a:xfrm flipV="1">
          <a:off x="21323300" y="13160015"/>
          <a:ext cx="8382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145926</xdr:rowOff>
    </xdr:from>
    <xdr:to>
      <xdr:col>31</xdr:col>
      <xdr:colOff>34925</xdr:colOff>
      <xdr:row>77</xdr:row>
      <xdr:rowOff>3389</xdr:rowOff>
    </xdr:to>
    <xdr:cxnSp macro="">
      <xdr:nvCxnSpPr>
        <xdr:cNvPr id="827" name="直線コネクタ 826"/>
        <xdr:cNvCxnSpPr/>
      </xdr:nvCxnSpPr>
      <xdr:spPr>
        <a:xfrm flipV="1">
          <a:off x="20434300" y="13176126"/>
          <a:ext cx="889000" cy="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84051</xdr:rowOff>
    </xdr:from>
    <xdr:ext cx="534377" cy="259045"/>
    <xdr:sp macro="" textlink="">
      <xdr:nvSpPr>
        <xdr:cNvPr id="829" name="テキスト ボックス 828"/>
        <xdr:cNvSpPr txBox="1"/>
      </xdr:nvSpPr>
      <xdr:spPr>
        <a:xfrm>
          <a:off x="21056111" y="127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3389</xdr:rowOff>
    </xdr:from>
    <xdr:to>
      <xdr:col>29</xdr:col>
      <xdr:colOff>517525</xdr:colOff>
      <xdr:row>77</xdr:row>
      <xdr:rowOff>22189</xdr:rowOff>
    </xdr:to>
    <xdr:cxnSp macro="">
      <xdr:nvCxnSpPr>
        <xdr:cNvPr id="830" name="直線コネクタ 829"/>
        <xdr:cNvCxnSpPr/>
      </xdr:nvCxnSpPr>
      <xdr:spPr>
        <a:xfrm flipV="1">
          <a:off x="19545300" y="13205039"/>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98594</xdr:rowOff>
    </xdr:from>
    <xdr:ext cx="534377" cy="259045"/>
    <xdr:sp macro="" textlink="">
      <xdr:nvSpPr>
        <xdr:cNvPr id="832" name="テキスト ボックス 831"/>
        <xdr:cNvSpPr txBox="1"/>
      </xdr:nvSpPr>
      <xdr:spPr>
        <a:xfrm>
          <a:off x="20167111" y="127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22189</xdr:rowOff>
    </xdr:from>
    <xdr:to>
      <xdr:col>28</xdr:col>
      <xdr:colOff>314325</xdr:colOff>
      <xdr:row>77</xdr:row>
      <xdr:rowOff>28242</xdr:rowOff>
    </xdr:to>
    <xdr:cxnSp macro="">
      <xdr:nvCxnSpPr>
        <xdr:cNvPr id="833" name="直線コネクタ 832"/>
        <xdr:cNvCxnSpPr/>
      </xdr:nvCxnSpPr>
      <xdr:spPr>
        <a:xfrm flipV="1">
          <a:off x="18656300" y="13223839"/>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111168</xdr:rowOff>
    </xdr:from>
    <xdr:ext cx="534377" cy="259045"/>
    <xdr:sp macro="" textlink="">
      <xdr:nvSpPr>
        <xdr:cNvPr id="835" name="テキスト ボックス 834"/>
        <xdr:cNvSpPr txBox="1"/>
      </xdr:nvSpPr>
      <xdr:spPr>
        <a:xfrm>
          <a:off x="19278111" y="127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122303</xdr:rowOff>
    </xdr:from>
    <xdr:ext cx="534377" cy="259045"/>
    <xdr:sp macro="" textlink="">
      <xdr:nvSpPr>
        <xdr:cNvPr id="837" name="テキスト ボックス 836"/>
        <xdr:cNvSpPr txBox="1"/>
      </xdr:nvSpPr>
      <xdr:spPr>
        <a:xfrm>
          <a:off x="18389111" y="128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79015</xdr:rowOff>
    </xdr:from>
    <xdr:to>
      <xdr:col>32</xdr:col>
      <xdr:colOff>238125</xdr:colOff>
      <xdr:row>77</xdr:row>
      <xdr:rowOff>9165</xdr:rowOff>
    </xdr:to>
    <xdr:sp macro="" textlink="">
      <xdr:nvSpPr>
        <xdr:cNvPr id="843" name="円/楕円 842"/>
        <xdr:cNvSpPr/>
      </xdr:nvSpPr>
      <xdr:spPr>
        <a:xfrm>
          <a:off x="22110700" y="131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57442</xdr:rowOff>
    </xdr:from>
    <xdr:ext cx="534377" cy="259045"/>
    <xdr:sp macro="" textlink="">
      <xdr:nvSpPr>
        <xdr:cNvPr id="844" name="繰出金該当値テキスト"/>
        <xdr:cNvSpPr txBox="1"/>
      </xdr:nvSpPr>
      <xdr:spPr>
        <a:xfrm>
          <a:off x="22212300" y="130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95126</xdr:rowOff>
    </xdr:from>
    <xdr:to>
      <xdr:col>31</xdr:col>
      <xdr:colOff>85725</xdr:colOff>
      <xdr:row>77</xdr:row>
      <xdr:rowOff>25276</xdr:rowOff>
    </xdr:to>
    <xdr:sp macro="" textlink="">
      <xdr:nvSpPr>
        <xdr:cNvPr id="845" name="円/楕円 844"/>
        <xdr:cNvSpPr/>
      </xdr:nvSpPr>
      <xdr:spPr>
        <a:xfrm>
          <a:off x="21272500" y="131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16403</xdr:rowOff>
    </xdr:from>
    <xdr:ext cx="534377" cy="259045"/>
    <xdr:sp macro="" textlink="">
      <xdr:nvSpPr>
        <xdr:cNvPr id="846" name="テキスト ボックス 845"/>
        <xdr:cNvSpPr txBox="1"/>
      </xdr:nvSpPr>
      <xdr:spPr>
        <a:xfrm>
          <a:off x="21056111" y="132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124039</xdr:rowOff>
    </xdr:from>
    <xdr:to>
      <xdr:col>29</xdr:col>
      <xdr:colOff>568325</xdr:colOff>
      <xdr:row>77</xdr:row>
      <xdr:rowOff>54189</xdr:rowOff>
    </xdr:to>
    <xdr:sp macro="" textlink="">
      <xdr:nvSpPr>
        <xdr:cNvPr id="847" name="円/楕円 846"/>
        <xdr:cNvSpPr/>
      </xdr:nvSpPr>
      <xdr:spPr>
        <a:xfrm>
          <a:off x="20383500" y="131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45316</xdr:rowOff>
    </xdr:from>
    <xdr:ext cx="534377" cy="259045"/>
    <xdr:sp macro="" textlink="">
      <xdr:nvSpPr>
        <xdr:cNvPr id="848" name="テキスト ボックス 847"/>
        <xdr:cNvSpPr txBox="1"/>
      </xdr:nvSpPr>
      <xdr:spPr>
        <a:xfrm>
          <a:off x="20167111" y="13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142839</xdr:rowOff>
    </xdr:from>
    <xdr:to>
      <xdr:col>28</xdr:col>
      <xdr:colOff>365125</xdr:colOff>
      <xdr:row>77</xdr:row>
      <xdr:rowOff>72989</xdr:rowOff>
    </xdr:to>
    <xdr:sp macro="" textlink="">
      <xdr:nvSpPr>
        <xdr:cNvPr id="849" name="円/楕円 848"/>
        <xdr:cNvSpPr/>
      </xdr:nvSpPr>
      <xdr:spPr>
        <a:xfrm>
          <a:off x="19494500" y="131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64116</xdr:rowOff>
    </xdr:from>
    <xdr:ext cx="534377" cy="259045"/>
    <xdr:sp macro="" textlink="">
      <xdr:nvSpPr>
        <xdr:cNvPr id="850" name="テキスト ボックス 849"/>
        <xdr:cNvSpPr txBox="1"/>
      </xdr:nvSpPr>
      <xdr:spPr>
        <a:xfrm>
          <a:off x="19278111" y="132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148892</xdr:rowOff>
    </xdr:from>
    <xdr:to>
      <xdr:col>27</xdr:col>
      <xdr:colOff>161925</xdr:colOff>
      <xdr:row>77</xdr:row>
      <xdr:rowOff>79042</xdr:rowOff>
    </xdr:to>
    <xdr:sp macro="" textlink="">
      <xdr:nvSpPr>
        <xdr:cNvPr id="851" name="円/楕円 850"/>
        <xdr:cNvSpPr/>
      </xdr:nvSpPr>
      <xdr:spPr>
        <a:xfrm>
          <a:off x="18605500" y="131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70169</xdr:rowOff>
    </xdr:from>
    <xdr:ext cx="534377" cy="259045"/>
    <xdr:sp macro="" textlink="">
      <xdr:nvSpPr>
        <xdr:cNvPr id="852" name="テキスト ボックス 851"/>
        <xdr:cNvSpPr txBox="1"/>
      </xdr:nvSpPr>
      <xdr:spPr>
        <a:xfrm>
          <a:off x="18389111" y="132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住民一人当たりのコストは、性質別ごとにほぼ類似団体平均を下回っている。人件費については、類似団体平均、また県及び全国平均よりも大きく下回っており、主な要因としては、ごみ処理施設や消防に係る業務を一部事務組合で行っていることであるが、その反面、補助費等については、一部事務組合への負担金が大きいことにより全国平均、県平均より大きく上回っている。物件費については、類似団体平均よりも下回っているものの、県及び全国平均よりも上回っており、この要因としては、旧東部中学校校舎解体等やプレミアム商品券発行事業等によるものである。普通建設事業費においては、全国平均、また普通建設事業（うち更新整備）においては類似団体平均、県平均及び全国平均を上回っている。主な要因としては、砂沼周辺地区の都市再生整備計画事業や南原・平川戸線等の道路整備事業等によるもの、また、更新整備としては、道の駅しもつま改修事業、総合体育館耐震補強・改修事業や高道祖小学校体育館老朽改修事業等によるものである。災害復旧事業においては、県及び全国平均を上回っているが、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月の関東・東北豪雨による鬼怒川増水に伴う越水被害を受けたビアスパークしもつまやきぬ保育園等の災害復旧工事によるものである。積立金については、庁舎建設基金や義務教育施設整備基金等へ</a:t>
          </a:r>
          <a:r>
            <a:rPr kumimoji="1" lang="en-US" altLang="ja-JP" sz="1300">
              <a:latin typeface="ＭＳ Ｐゴシック"/>
            </a:rPr>
            <a:t>302</a:t>
          </a:r>
          <a:r>
            <a:rPr kumimoji="1" lang="ja-JP" altLang="en-US" sz="1300">
              <a:latin typeface="ＭＳ Ｐゴシック"/>
            </a:rPr>
            <a:t>百万円積立しているものの、類似団体平均、県及び全国平均を下回る結果となった。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44,729
43,107
80.88
18,741,594
17,470,376
1,214,240
10,427,439
19,652,581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51199</xdr:rowOff>
    </xdr:from>
    <xdr:to>
      <xdr:col>6</xdr:col>
      <xdr:colOff>511175</xdr:colOff>
      <xdr:row>36</xdr:row>
      <xdr:rowOff>117493</xdr:rowOff>
    </xdr:to>
    <xdr:cxnSp macro="">
      <xdr:nvCxnSpPr>
        <xdr:cNvPr id="63" name="直線コネクタ 62"/>
        <xdr:cNvCxnSpPr/>
      </xdr:nvCxnSpPr>
      <xdr:spPr>
        <a:xfrm flipV="1">
          <a:off x="3797300" y="6223399"/>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117493</xdr:rowOff>
    </xdr:from>
    <xdr:to>
      <xdr:col>5</xdr:col>
      <xdr:colOff>358775</xdr:colOff>
      <xdr:row>36</xdr:row>
      <xdr:rowOff>118473</xdr:rowOff>
    </xdr:to>
    <xdr:cxnSp macro="">
      <xdr:nvCxnSpPr>
        <xdr:cNvPr id="66" name="直線コネクタ 65"/>
        <xdr:cNvCxnSpPr/>
      </xdr:nvCxnSpPr>
      <xdr:spPr>
        <a:xfrm flipV="1">
          <a:off x="2908300" y="62896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101818</xdr:rowOff>
    </xdr:from>
    <xdr:to>
      <xdr:col>4</xdr:col>
      <xdr:colOff>155575</xdr:colOff>
      <xdr:row>36</xdr:row>
      <xdr:rowOff>118473</xdr:rowOff>
    </xdr:to>
    <xdr:cxnSp macro="">
      <xdr:nvCxnSpPr>
        <xdr:cNvPr id="69" name="直線コネクタ 68"/>
        <xdr:cNvCxnSpPr/>
      </xdr:nvCxnSpPr>
      <xdr:spPr>
        <a:xfrm>
          <a:off x="2019300" y="62740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133495</xdr:rowOff>
    </xdr:from>
    <xdr:to>
      <xdr:col>2</xdr:col>
      <xdr:colOff>638175</xdr:colOff>
      <xdr:row>36</xdr:row>
      <xdr:rowOff>101818</xdr:rowOff>
    </xdr:to>
    <xdr:cxnSp macro="">
      <xdr:nvCxnSpPr>
        <xdr:cNvPr id="72" name="直線コネクタ 71"/>
        <xdr:cNvCxnSpPr/>
      </xdr:nvCxnSpPr>
      <xdr:spPr>
        <a:xfrm>
          <a:off x="1130300" y="5791345"/>
          <a:ext cx="889000" cy="4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97372</xdr:rowOff>
    </xdr:from>
    <xdr:ext cx="469744" cy="259045"/>
    <xdr:sp macro="" textlink="">
      <xdr:nvSpPr>
        <xdr:cNvPr id="76" name="テキスト ボックス 75"/>
        <xdr:cNvSpPr txBox="1"/>
      </xdr:nvSpPr>
      <xdr:spPr>
        <a:xfrm>
          <a:off x="895427" y="59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399</xdr:rowOff>
    </xdr:from>
    <xdr:to>
      <xdr:col>6</xdr:col>
      <xdr:colOff>561975</xdr:colOff>
      <xdr:row>36</xdr:row>
      <xdr:rowOff>101999</xdr:rowOff>
    </xdr:to>
    <xdr:sp macro="" textlink="">
      <xdr:nvSpPr>
        <xdr:cNvPr id="82" name="円/楕円 81"/>
        <xdr:cNvSpPr/>
      </xdr:nvSpPr>
      <xdr:spPr>
        <a:xfrm>
          <a:off x="45847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150276</xdr:rowOff>
    </xdr:from>
    <xdr:ext cx="469744" cy="259045"/>
    <xdr:sp macro="" textlink="">
      <xdr:nvSpPr>
        <xdr:cNvPr id="83" name="議会費該当値テキスト"/>
        <xdr:cNvSpPr txBox="1"/>
      </xdr:nvSpPr>
      <xdr:spPr>
        <a:xfrm>
          <a:off x="4686300" y="615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66693</xdr:rowOff>
    </xdr:from>
    <xdr:to>
      <xdr:col>5</xdr:col>
      <xdr:colOff>409575</xdr:colOff>
      <xdr:row>36</xdr:row>
      <xdr:rowOff>168293</xdr:rowOff>
    </xdr:to>
    <xdr:sp macro="" textlink="">
      <xdr:nvSpPr>
        <xdr:cNvPr id="84" name="円/楕円 83"/>
        <xdr:cNvSpPr/>
      </xdr:nvSpPr>
      <xdr:spPr>
        <a:xfrm>
          <a:off x="3746500" y="62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159420</xdr:rowOff>
    </xdr:from>
    <xdr:ext cx="469744" cy="259045"/>
    <xdr:sp macro="" textlink="">
      <xdr:nvSpPr>
        <xdr:cNvPr id="85" name="テキスト ボックス 84"/>
        <xdr:cNvSpPr txBox="1"/>
      </xdr:nvSpPr>
      <xdr:spPr>
        <a:xfrm>
          <a:off x="3562427"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67673</xdr:rowOff>
    </xdr:from>
    <xdr:to>
      <xdr:col>4</xdr:col>
      <xdr:colOff>206375</xdr:colOff>
      <xdr:row>36</xdr:row>
      <xdr:rowOff>169273</xdr:rowOff>
    </xdr:to>
    <xdr:sp macro="" textlink="">
      <xdr:nvSpPr>
        <xdr:cNvPr id="86" name="円/楕円 85"/>
        <xdr:cNvSpPr/>
      </xdr:nvSpPr>
      <xdr:spPr>
        <a:xfrm>
          <a:off x="2857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160400</xdr:rowOff>
    </xdr:from>
    <xdr:ext cx="469744" cy="259045"/>
    <xdr:sp macro="" textlink="">
      <xdr:nvSpPr>
        <xdr:cNvPr id="87" name="テキスト ボックス 86"/>
        <xdr:cNvSpPr txBox="1"/>
      </xdr:nvSpPr>
      <xdr:spPr>
        <a:xfrm>
          <a:off x="26734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51018</xdr:rowOff>
    </xdr:from>
    <xdr:to>
      <xdr:col>3</xdr:col>
      <xdr:colOff>3175</xdr:colOff>
      <xdr:row>36</xdr:row>
      <xdr:rowOff>152618</xdr:rowOff>
    </xdr:to>
    <xdr:sp macro="" textlink="">
      <xdr:nvSpPr>
        <xdr:cNvPr id="88" name="円/楕円 87"/>
        <xdr:cNvSpPr/>
      </xdr:nvSpPr>
      <xdr:spPr>
        <a:xfrm>
          <a:off x="1968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143745</xdr:rowOff>
    </xdr:from>
    <xdr:ext cx="469744" cy="259045"/>
    <xdr:sp macro="" textlink="">
      <xdr:nvSpPr>
        <xdr:cNvPr id="89" name="テキスト ボックス 88"/>
        <xdr:cNvSpPr txBox="1"/>
      </xdr:nvSpPr>
      <xdr:spPr>
        <a:xfrm>
          <a:off x="1784427"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82695</xdr:rowOff>
    </xdr:from>
    <xdr:to>
      <xdr:col>1</xdr:col>
      <xdr:colOff>485775</xdr:colOff>
      <xdr:row>34</xdr:row>
      <xdr:rowOff>12845</xdr:rowOff>
    </xdr:to>
    <xdr:sp macro="" textlink="">
      <xdr:nvSpPr>
        <xdr:cNvPr id="90" name="円/楕円 89"/>
        <xdr:cNvSpPr/>
      </xdr:nvSpPr>
      <xdr:spPr>
        <a:xfrm>
          <a:off x="1079500" y="57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29372</xdr:rowOff>
    </xdr:from>
    <xdr:ext cx="469744" cy="259045"/>
    <xdr:sp macro="" textlink="">
      <xdr:nvSpPr>
        <xdr:cNvPr id="91" name="テキスト ボックス 90"/>
        <xdr:cNvSpPr txBox="1"/>
      </xdr:nvSpPr>
      <xdr:spPr>
        <a:xfrm>
          <a:off x="895427" y="55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43455</xdr:rowOff>
    </xdr:from>
    <xdr:to>
      <xdr:col>6</xdr:col>
      <xdr:colOff>511175</xdr:colOff>
      <xdr:row>58</xdr:row>
      <xdr:rowOff>57031</xdr:rowOff>
    </xdr:to>
    <xdr:cxnSp macro="">
      <xdr:nvCxnSpPr>
        <xdr:cNvPr id="120" name="直線コネクタ 119"/>
        <xdr:cNvCxnSpPr/>
      </xdr:nvCxnSpPr>
      <xdr:spPr>
        <a:xfrm flipV="1">
          <a:off x="3797300" y="9987555"/>
          <a:ext cx="8382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19792</xdr:rowOff>
    </xdr:from>
    <xdr:to>
      <xdr:col>5</xdr:col>
      <xdr:colOff>358775</xdr:colOff>
      <xdr:row>58</xdr:row>
      <xdr:rowOff>57031</xdr:rowOff>
    </xdr:to>
    <xdr:cxnSp macro="">
      <xdr:nvCxnSpPr>
        <xdr:cNvPr id="123" name="直線コネクタ 122"/>
        <xdr:cNvCxnSpPr/>
      </xdr:nvCxnSpPr>
      <xdr:spPr>
        <a:xfrm>
          <a:off x="2908300" y="9963892"/>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19792</xdr:rowOff>
    </xdr:from>
    <xdr:to>
      <xdr:col>4</xdr:col>
      <xdr:colOff>155575</xdr:colOff>
      <xdr:row>58</xdr:row>
      <xdr:rowOff>22683</xdr:rowOff>
    </xdr:to>
    <xdr:cxnSp macro="">
      <xdr:nvCxnSpPr>
        <xdr:cNvPr id="126" name="直線コネクタ 125"/>
        <xdr:cNvCxnSpPr/>
      </xdr:nvCxnSpPr>
      <xdr:spPr>
        <a:xfrm flipV="1">
          <a:off x="2019300" y="9963892"/>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18100</xdr:rowOff>
    </xdr:from>
    <xdr:to>
      <xdr:col>2</xdr:col>
      <xdr:colOff>638175</xdr:colOff>
      <xdr:row>58</xdr:row>
      <xdr:rowOff>22683</xdr:rowOff>
    </xdr:to>
    <xdr:cxnSp macro="">
      <xdr:nvCxnSpPr>
        <xdr:cNvPr id="129" name="直線コネクタ 128"/>
        <xdr:cNvCxnSpPr/>
      </xdr:nvCxnSpPr>
      <xdr:spPr>
        <a:xfrm>
          <a:off x="1130300" y="9962200"/>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164105</xdr:rowOff>
    </xdr:from>
    <xdr:to>
      <xdr:col>6</xdr:col>
      <xdr:colOff>561975</xdr:colOff>
      <xdr:row>58</xdr:row>
      <xdr:rowOff>94255</xdr:rowOff>
    </xdr:to>
    <xdr:sp macro="" textlink="">
      <xdr:nvSpPr>
        <xdr:cNvPr id="139" name="円/楕円 138"/>
        <xdr:cNvSpPr/>
      </xdr:nvSpPr>
      <xdr:spPr>
        <a:xfrm>
          <a:off x="4584700" y="9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79032</xdr:rowOff>
    </xdr:from>
    <xdr:ext cx="534377" cy="259045"/>
    <xdr:sp macro="" textlink="">
      <xdr:nvSpPr>
        <xdr:cNvPr id="140" name="総務費該当値テキスト"/>
        <xdr:cNvSpPr txBox="1"/>
      </xdr:nvSpPr>
      <xdr:spPr>
        <a:xfrm>
          <a:off x="4686300" y="98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6231</xdr:rowOff>
    </xdr:from>
    <xdr:to>
      <xdr:col>5</xdr:col>
      <xdr:colOff>409575</xdr:colOff>
      <xdr:row>58</xdr:row>
      <xdr:rowOff>107831</xdr:rowOff>
    </xdr:to>
    <xdr:sp macro="" textlink="">
      <xdr:nvSpPr>
        <xdr:cNvPr id="141" name="円/楕円 140"/>
        <xdr:cNvSpPr/>
      </xdr:nvSpPr>
      <xdr:spPr>
        <a:xfrm>
          <a:off x="3746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98958</xdr:rowOff>
    </xdr:from>
    <xdr:ext cx="534377" cy="259045"/>
    <xdr:sp macro="" textlink="">
      <xdr:nvSpPr>
        <xdr:cNvPr id="142" name="テキスト ボックス 141"/>
        <xdr:cNvSpPr txBox="1"/>
      </xdr:nvSpPr>
      <xdr:spPr>
        <a:xfrm>
          <a:off x="3530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140442</xdr:rowOff>
    </xdr:from>
    <xdr:to>
      <xdr:col>4</xdr:col>
      <xdr:colOff>206375</xdr:colOff>
      <xdr:row>58</xdr:row>
      <xdr:rowOff>70592</xdr:rowOff>
    </xdr:to>
    <xdr:sp macro="" textlink="">
      <xdr:nvSpPr>
        <xdr:cNvPr id="143" name="円/楕円 142"/>
        <xdr:cNvSpPr/>
      </xdr:nvSpPr>
      <xdr:spPr>
        <a:xfrm>
          <a:off x="2857500" y="9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61719</xdr:rowOff>
    </xdr:from>
    <xdr:ext cx="534377" cy="259045"/>
    <xdr:sp macro="" textlink="">
      <xdr:nvSpPr>
        <xdr:cNvPr id="144" name="テキスト ボックス 143"/>
        <xdr:cNvSpPr txBox="1"/>
      </xdr:nvSpPr>
      <xdr:spPr>
        <a:xfrm>
          <a:off x="2641111" y="100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143333</xdr:rowOff>
    </xdr:from>
    <xdr:to>
      <xdr:col>3</xdr:col>
      <xdr:colOff>3175</xdr:colOff>
      <xdr:row>58</xdr:row>
      <xdr:rowOff>73483</xdr:rowOff>
    </xdr:to>
    <xdr:sp macro="" textlink="">
      <xdr:nvSpPr>
        <xdr:cNvPr id="145" name="円/楕円 144"/>
        <xdr:cNvSpPr/>
      </xdr:nvSpPr>
      <xdr:spPr>
        <a:xfrm>
          <a:off x="1968500" y="9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64610</xdr:rowOff>
    </xdr:from>
    <xdr:ext cx="534377" cy="259045"/>
    <xdr:sp macro="" textlink="">
      <xdr:nvSpPr>
        <xdr:cNvPr id="146" name="テキスト ボックス 145"/>
        <xdr:cNvSpPr txBox="1"/>
      </xdr:nvSpPr>
      <xdr:spPr>
        <a:xfrm>
          <a:off x="1752111" y="100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138750</xdr:rowOff>
    </xdr:from>
    <xdr:to>
      <xdr:col>1</xdr:col>
      <xdr:colOff>485775</xdr:colOff>
      <xdr:row>58</xdr:row>
      <xdr:rowOff>68900</xdr:rowOff>
    </xdr:to>
    <xdr:sp macro="" textlink="">
      <xdr:nvSpPr>
        <xdr:cNvPr id="147" name="円/楕円 146"/>
        <xdr:cNvSpPr/>
      </xdr:nvSpPr>
      <xdr:spPr>
        <a:xfrm>
          <a:off x="1079500" y="99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60027</xdr:rowOff>
    </xdr:from>
    <xdr:ext cx="534377" cy="259045"/>
    <xdr:sp macro="" textlink="">
      <xdr:nvSpPr>
        <xdr:cNvPr id="148" name="テキスト ボックス 147"/>
        <xdr:cNvSpPr txBox="1"/>
      </xdr:nvSpPr>
      <xdr:spPr>
        <a:xfrm>
          <a:off x="863111" y="100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107589</xdr:rowOff>
    </xdr:from>
    <xdr:to>
      <xdr:col>6</xdr:col>
      <xdr:colOff>511175</xdr:colOff>
      <xdr:row>78</xdr:row>
      <xdr:rowOff>155104</xdr:rowOff>
    </xdr:to>
    <xdr:cxnSp macro="">
      <xdr:nvCxnSpPr>
        <xdr:cNvPr id="178" name="直線コネクタ 177"/>
        <xdr:cNvCxnSpPr/>
      </xdr:nvCxnSpPr>
      <xdr:spPr>
        <a:xfrm>
          <a:off x="3797300" y="13480689"/>
          <a:ext cx="8382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107589</xdr:rowOff>
    </xdr:from>
    <xdr:to>
      <xdr:col>5</xdr:col>
      <xdr:colOff>358775</xdr:colOff>
      <xdr:row>79</xdr:row>
      <xdr:rowOff>26215</xdr:rowOff>
    </xdr:to>
    <xdr:cxnSp macro="">
      <xdr:nvCxnSpPr>
        <xdr:cNvPr id="181" name="直線コネクタ 180"/>
        <xdr:cNvCxnSpPr/>
      </xdr:nvCxnSpPr>
      <xdr:spPr>
        <a:xfrm flipV="1">
          <a:off x="2908300" y="13480689"/>
          <a:ext cx="889000" cy="9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26215</xdr:rowOff>
    </xdr:from>
    <xdr:to>
      <xdr:col>4</xdr:col>
      <xdr:colOff>155575</xdr:colOff>
      <xdr:row>79</xdr:row>
      <xdr:rowOff>36052</xdr:rowOff>
    </xdr:to>
    <xdr:cxnSp macro="">
      <xdr:nvCxnSpPr>
        <xdr:cNvPr id="184" name="直線コネクタ 183"/>
        <xdr:cNvCxnSpPr/>
      </xdr:nvCxnSpPr>
      <xdr:spPr>
        <a:xfrm flipV="1">
          <a:off x="2019300" y="13570765"/>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26738</xdr:rowOff>
    </xdr:from>
    <xdr:to>
      <xdr:col>2</xdr:col>
      <xdr:colOff>638175</xdr:colOff>
      <xdr:row>79</xdr:row>
      <xdr:rowOff>36052</xdr:rowOff>
    </xdr:to>
    <xdr:cxnSp macro="">
      <xdr:nvCxnSpPr>
        <xdr:cNvPr id="187" name="直線コネクタ 186"/>
        <xdr:cNvCxnSpPr/>
      </xdr:nvCxnSpPr>
      <xdr:spPr>
        <a:xfrm>
          <a:off x="1130300" y="13571288"/>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104304</xdr:rowOff>
    </xdr:from>
    <xdr:to>
      <xdr:col>6</xdr:col>
      <xdr:colOff>561975</xdr:colOff>
      <xdr:row>79</xdr:row>
      <xdr:rowOff>34454</xdr:rowOff>
    </xdr:to>
    <xdr:sp macro="" textlink="">
      <xdr:nvSpPr>
        <xdr:cNvPr id="197" name="円/楕円 196"/>
        <xdr:cNvSpPr/>
      </xdr:nvSpPr>
      <xdr:spPr>
        <a:xfrm>
          <a:off x="4584700" y="13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19231</xdr:rowOff>
    </xdr:from>
    <xdr:ext cx="599010" cy="259045"/>
    <xdr:sp macro="" textlink="">
      <xdr:nvSpPr>
        <xdr:cNvPr id="198" name="民生費該当値テキスト"/>
        <xdr:cNvSpPr txBox="1"/>
      </xdr:nvSpPr>
      <xdr:spPr>
        <a:xfrm>
          <a:off x="4686300" y="133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56789</xdr:rowOff>
    </xdr:from>
    <xdr:to>
      <xdr:col>5</xdr:col>
      <xdr:colOff>409575</xdr:colOff>
      <xdr:row>78</xdr:row>
      <xdr:rowOff>158389</xdr:rowOff>
    </xdr:to>
    <xdr:sp macro="" textlink="">
      <xdr:nvSpPr>
        <xdr:cNvPr id="199" name="円/楕円 198"/>
        <xdr:cNvSpPr/>
      </xdr:nvSpPr>
      <xdr:spPr>
        <a:xfrm>
          <a:off x="3746500" y="13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149516</xdr:rowOff>
    </xdr:from>
    <xdr:ext cx="599010" cy="259045"/>
    <xdr:sp macro="" textlink="">
      <xdr:nvSpPr>
        <xdr:cNvPr id="200" name="テキスト ボックス 199"/>
        <xdr:cNvSpPr txBox="1"/>
      </xdr:nvSpPr>
      <xdr:spPr>
        <a:xfrm>
          <a:off x="3497794" y="135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146865</xdr:rowOff>
    </xdr:from>
    <xdr:to>
      <xdr:col>4</xdr:col>
      <xdr:colOff>206375</xdr:colOff>
      <xdr:row>79</xdr:row>
      <xdr:rowOff>77015</xdr:rowOff>
    </xdr:to>
    <xdr:sp macro="" textlink="">
      <xdr:nvSpPr>
        <xdr:cNvPr id="201" name="円/楕円 200"/>
        <xdr:cNvSpPr/>
      </xdr:nvSpPr>
      <xdr:spPr>
        <a:xfrm>
          <a:off x="2857500" y="135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68142</xdr:rowOff>
    </xdr:from>
    <xdr:ext cx="599010" cy="259045"/>
    <xdr:sp macro="" textlink="">
      <xdr:nvSpPr>
        <xdr:cNvPr id="202" name="テキスト ボックス 201"/>
        <xdr:cNvSpPr txBox="1"/>
      </xdr:nvSpPr>
      <xdr:spPr>
        <a:xfrm>
          <a:off x="2608794" y="1361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156702</xdr:rowOff>
    </xdr:from>
    <xdr:to>
      <xdr:col>3</xdr:col>
      <xdr:colOff>3175</xdr:colOff>
      <xdr:row>79</xdr:row>
      <xdr:rowOff>86852</xdr:rowOff>
    </xdr:to>
    <xdr:sp macro="" textlink="">
      <xdr:nvSpPr>
        <xdr:cNvPr id="203" name="円/楕円 202"/>
        <xdr:cNvSpPr/>
      </xdr:nvSpPr>
      <xdr:spPr>
        <a:xfrm>
          <a:off x="1968500" y="13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77979</xdr:rowOff>
    </xdr:from>
    <xdr:ext cx="599010" cy="259045"/>
    <xdr:sp macro="" textlink="">
      <xdr:nvSpPr>
        <xdr:cNvPr id="204" name="テキスト ボックス 203"/>
        <xdr:cNvSpPr txBox="1"/>
      </xdr:nvSpPr>
      <xdr:spPr>
        <a:xfrm>
          <a:off x="1719794" y="136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147388</xdr:rowOff>
    </xdr:from>
    <xdr:to>
      <xdr:col>1</xdr:col>
      <xdr:colOff>485775</xdr:colOff>
      <xdr:row>79</xdr:row>
      <xdr:rowOff>77538</xdr:rowOff>
    </xdr:to>
    <xdr:sp macro="" textlink="">
      <xdr:nvSpPr>
        <xdr:cNvPr id="205" name="円/楕円 204"/>
        <xdr:cNvSpPr/>
      </xdr:nvSpPr>
      <xdr:spPr>
        <a:xfrm>
          <a:off x="1079500" y="135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68665</xdr:rowOff>
    </xdr:from>
    <xdr:ext cx="599010" cy="259045"/>
    <xdr:sp macro="" textlink="">
      <xdr:nvSpPr>
        <xdr:cNvPr id="206" name="テキスト ボックス 205"/>
        <xdr:cNvSpPr txBox="1"/>
      </xdr:nvSpPr>
      <xdr:spPr>
        <a:xfrm>
          <a:off x="830794" y="136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141120</xdr:rowOff>
    </xdr:from>
    <xdr:to>
      <xdr:col>6</xdr:col>
      <xdr:colOff>511175</xdr:colOff>
      <xdr:row>98</xdr:row>
      <xdr:rowOff>146394</xdr:rowOff>
    </xdr:to>
    <xdr:cxnSp macro="">
      <xdr:nvCxnSpPr>
        <xdr:cNvPr id="238" name="直線コネクタ 237"/>
        <xdr:cNvCxnSpPr/>
      </xdr:nvCxnSpPr>
      <xdr:spPr>
        <a:xfrm>
          <a:off x="3797300" y="16943220"/>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130049</xdr:rowOff>
    </xdr:from>
    <xdr:to>
      <xdr:col>5</xdr:col>
      <xdr:colOff>358775</xdr:colOff>
      <xdr:row>98</xdr:row>
      <xdr:rowOff>141120</xdr:rowOff>
    </xdr:to>
    <xdr:cxnSp macro="">
      <xdr:nvCxnSpPr>
        <xdr:cNvPr id="241" name="直線コネクタ 240"/>
        <xdr:cNvCxnSpPr/>
      </xdr:nvCxnSpPr>
      <xdr:spPr>
        <a:xfrm>
          <a:off x="2908300" y="16932149"/>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97245</xdr:rowOff>
    </xdr:from>
    <xdr:to>
      <xdr:col>4</xdr:col>
      <xdr:colOff>155575</xdr:colOff>
      <xdr:row>98</xdr:row>
      <xdr:rowOff>130049</xdr:rowOff>
    </xdr:to>
    <xdr:cxnSp macro="">
      <xdr:nvCxnSpPr>
        <xdr:cNvPr id="244" name="直線コネクタ 243"/>
        <xdr:cNvCxnSpPr/>
      </xdr:nvCxnSpPr>
      <xdr:spPr>
        <a:xfrm>
          <a:off x="2019300" y="1689934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6703</xdr:rowOff>
    </xdr:from>
    <xdr:to>
      <xdr:col>2</xdr:col>
      <xdr:colOff>638175</xdr:colOff>
      <xdr:row>98</xdr:row>
      <xdr:rowOff>97245</xdr:rowOff>
    </xdr:to>
    <xdr:cxnSp macro="">
      <xdr:nvCxnSpPr>
        <xdr:cNvPr id="247" name="直線コネクタ 246"/>
        <xdr:cNvCxnSpPr/>
      </xdr:nvCxnSpPr>
      <xdr:spPr>
        <a:xfrm>
          <a:off x="1130300" y="16808803"/>
          <a:ext cx="889000" cy="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1" name="テキスト ボックス 250"/>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95594</xdr:rowOff>
    </xdr:from>
    <xdr:to>
      <xdr:col>6</xdr:col>
      <xdr:colOff>561975</xdr:colOff>
      <xdr:row>99</xdr:row>
      <xdr:rowOff>25744</xdr:rowOff>
    </xdr:to>
    <xdr:sp macro="" textlink="">
      <xdr:nvSpPr>
        <xdr:cNvPr id="257" name="円/楕円 256"/>
        <xdr:cNvSpPr/>
      </xdr:nvSpPr>
      <xdr:spPr>
        <a:xfrm>
          <a:off x="4584700" y="168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74021</xdr:rowOff>
    </xdr:from>
    <xdr:ext cx="534377" cy="259045"/>
    <xdr:sp macro="" textlink="">
      <xdr:nvSpPr>
        <xdr:cNvPr id="258" name="衛生費該当値テキスト"/>
        <xdr:cNvSpPr txBox="1"/>
      </xdr:nvSpPr>
      <xdr:spPr>
        <a:xfrm>
          <a:off x="4686300"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90320</xdr:rowOff>
    </xdr:from>
    <xdr:to>
      <xdr:col>5</xdr:col>
      <xdr:colOff>409575</xdr:colOff>
      <xdr:row>99</xdr:row>
      <xdr:rowOff>20470</xdr:rowOff>
    </xdr:to>
    <xdr:sp macro="" textlink="">
      <xdr:nvSpPr>
        <xdr:cNvPr id="259" name="円/楕円 258"/>
        <xdr:cNvSpPr/>
      </xdr:nvSpPr>
      <xdr:spPr>
        <a:xfrm>
          <a:off x="3746500" y="168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11597</xdr:rowOff>
    </xdr:from>
    <xdr:ext cx="534377" cy="259045"/>
    <xdr:sp macro="" textlink="">
      <xdr:nvSpPr>
        <xdr:cNvPr id="260" name="テキスト ボックス 259"/>
        <xdr:cNvSpPr txBox="1"/>
      </xdr:nvSpPr>
      <xdr:spPr>
        <a:xfrm>
          <a:off x="3530111" y="1698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79249</xdr:rowOff>
    </xdr:from>
    <xdr:to>
      <xdr:col>4</xdr:col>
      <xdr:colOff>206375</xdr:colOff>
      <xdr:row>99</xdr:row>
      <xdr:rowOff>9399</xdr:rowOff>
    </xdr:to>
    <xdr:sp macro="" textlink="">
      <xdr:nvSpPr>
        <xdr:cNvPr id="261" name="円/楕円 260"/>
        <xdr:cNvSpPr/>
      </xdr:nvSpPr>
      <xdr:spPr>
        <a:xfrm>
          <a:off x="2857500" y="168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526</xdr:rowOff>
    </xdr:from>
    <xdr:ext cx="534377" cy="259045"/>
    <xdr:sp macro="" textlink="">
      <xdr:nvSpPr>
        <xdr:cNvPr id="262" name="テキスト ボックス 261"/>
        <xdr:cNvSpPr txBox="1"/>
      </xdr:nvSpPr>
      <xdr:spPr>
        <a:xfrm>
          <a:off x="2641111" y="169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46445</xdr:rowOff>
    </xdr:from>
    <xdr:to>
      <xdr:col>3</xdr:col>
      <xdr:colOff>3175</xdr:colOff>
      <xdr:row>98</xdr:row>
      <xdr:rowOff>148045</xdr:rowOff>
    </xdr:to>
    <xdr:sp macro="" textlink="">
      <xdr:nvSpPr>
        <xdr:cNvPr id="263" name="円/楕円 262"/>
        <xdr:cNvSpPr/>
      </xdr:nvSpPr>
      <xdr:spPr>
        <a:xfrm>
          <a:off x="1968500" y="168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139172</xdr:rowOff>
    </xdr:from>
    <xdr:ext cx="534377" cy="259045"/>
    <xdr:sp macro="" textlink="">
      <xdr:nvSpPr>
        <xdr:cNvPr id="264" name="テキスト ボックス 263"/>
        <xdr:cNvSpPr txBox="1"/>
      </xdr:nvSpPr>
      <xdr:spPr>
        <a:xfrm>
          <a:off x="1752111" y="169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127353</xdr:rowOff>
    </xdr:from>
    <xdr:to>
      <xdr:col>1</xdr:col>
      <xdr:colOff>485775</xdr:colOff>
      <xdr:row>98</xdr:row>
      <xdr:rowOff>57503</xdr:rowOff>
    </xdr:to>
    <xdr:sp macro="" textlink="">
      <xdr:nvSpPr>
        <xdr:cNvPr id="265" name="円/楕円 264"/>
        <xdr:cNvSpPr/>
      </xdr:nvSpPr>
      <xdr:spPr>
        <a:xfrm>
          <a:off x="1079500" y="167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48630</xdr:rowOff>
    </xdr:from>
    <xdr:ext cx="534377" cy="259045"/>
    <xdr:sp macro="" textlink="">
      <xdr:nvSpPr>
        <xdr:cNvPr id="266" name="テキスト ボックス 265"/>
        <xdr:cNvSpPr txBox="1"/>
      </xdr:nvSpPr>
      <xdr:spPr>
        <a:xfrm>
          <a:off x="863111" y="16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119697</xdr:rowOff>
    </xdr:from>
    <xdr:to>
      <xdr:col>15</xdr:col>
      <xdr:colOff>180975</xdr:colOff>
      <xdr:row>37</xdr:row>
      <xdr:rowOff>72644</xdr:rowOff>
    </xdr:to>
    <xdr:cxnSp macro="">
      <xdr:nvCxnSpPr>
        <xdr:cNvPr id="295" name="直線コネクタ 294"/>
        <xdr:cNvCxnSpPr/>
      </xdr:nvCxnSpPr>
      <xdr:spPr>
        <a:xfrm>
          <a:off x="9639300" y="6291897"/>
          <a:ext cx="8382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84265</xdr:rowOff>
    </xdr:from>
    <xdr:to>
      <xdr:col>14</xdr:col>
      <xdr:colOff>28575</xdr:colOff>
      <xdr:row>36</xdr:row>
      <xdr:rowOff>119697</xdr:rowOff>
    </xdr:to>
    <xdr:cxnSp macro="">
      <xdr:nvCxnSpPr>
        <xdr:cNvPr id="298" name="直線コネクタ 297"/>
        <xdr:cNvCxnSpPr/>
      </xdr:nvCxnSpPr>
      <xdr:spPr>
        <a:xfrm>
          <a:off x="8750300" y="6256465"/>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0" name="テキスト ボックス 299"/>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13779</xdr:rowOff>
    </xdr:from>
    <xdr:to>
      <xdr:col>12</xdr:col>
      <xdr:colOff>511175</xdr:colOff>
      <xdr:row>36</xdr:row>
      <xdr:rowOff>84265</xdr:rowOff>
    </xdr:to>
    <xdr:cxnSp macro="">
      <xdr:nvCxnSpPr>
        <xdr:cNvPr id="301" name="直線コネクタ 300"/>
        <xdr:cNvCxnSpPr/>
      </xdr:nvCxnSpPr>
      <xdr:spPr>
        <a:xfrm>
          <a:off x="7861300" y="618597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3" name="テキスト ボックス 302"/>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xdr:rowOff>
    </xdr:from>
    <xdr:to>
      <xdr:col>11</xdr:col>
      <xdr:colOff>307975</xdr:colOff>
      <xdr:row>36</xdr:row>
      <xdr:rowOff>13779</xdr:rowOff>
    </xdr:to>
    <xdr:cxnSp macro="">
      <xdr:nvCxnSpPr>
        <xdr:cNvPr id="304" name="直線コネクタ 303"/>
        <xdr:cNvCxnSpPr/>
      </xdr:nvCxnSpPr>
      <xdr:spPr>
        <a:xfrm>
          <a:off x="6972300" y="617226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6" name="テキスト ボックス 305"/>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21844</xdr:rowOff>
    </xdr:from>
    <xdr:to>
      <xdr:col>15</xdr:col>
      <xdr:colOff>231775</xdr:colOff>
      <xdr:row>37</xdr:row>
      <xdr:rowOff>123444</xdr:rowOff>
    </xdr:to>
    <xdr:sp macro="" textlink="">
      <xdr:nvSpPr>
        <xdr:cNvPr id="314" name="円/楕円 313"/>
        <xdr:cNvSpPr/>
      </xdr:nvSpPr>
      <xdr:spPr>
        <a:xfrm>
          <a:off x="104267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44721</xdr:rowOff>
    </xdr:from>
    <xdr:ext cx="469744" cy="259045"/>
    <xdr:sp macro="" textlink="">
      <xdr:nvSpPr>
        <xdr:cNvPr id="315" name="労働費該当値テキスト"/>
        <xdr:cNvSpPr txBox="1"/>
      </xdr:nvSpPr>
      <xdr:spPr>
        <a:xfrm>
          <a:off x="10528300"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68897</xdr:rowOff>
    </xdr:from>
    <xdr:to>
      <xdr:col>14</xdr:col>
      <xdr:colOff>79375</xdr:colOff>
      <xdr:row>36</xdr:row>
      <xdr:rowOff>170497</xdr:rowOff>
    </xdr:to>
    <xdr:sp macro="" textlink="">
      <xdr:nvSpPr>
        <xdr:cNvPr id="316" name="円/楕円 315"/>
        <xdr:cNvSpPr/>
      </xdr:nvSpPr>
      <xdr:spPr>
        <a:xfrm>
          <a:off x="9588500" y="62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15574</xdr:rowOff>
    </xdr:from>
    <xdr:ext cx="469744" cy="259045"/>
    <xdr:sp macro="" textlink="">
      <xdr:nvSpPr>
        <xdr:cNvPr id="317" name="テキスト ボックス 316"/>
        <xdr:cNvSpPr txBox="1"/>
      </xdr:nvSpPr>
      <xdr:spPr>
        <a:xfrm>
          <a:off x="9404427" y="601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33465</xdr:rowOff>
    </xdr:from>
    <xdr:to>
      <xdr:col>12</xdr:col>
      <xdr:colOff>561975</xdr:colOff>
      <xdr:row>36</xdr:row>
      <xdr:rowOff>135065</xdr:rowOff>
    </xdr:to>
    <xdr:sp macro="" textlink="">
      <xdr:nvSpPr>
        <xdr:cNvPr id="318" name="円/楕円 317"/>
        <xdr:cNvSpPr/>
      </xdr:nvSpPr>
      <xdr:spPr>
        <a:xfrm>
          <a:off x="8699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151592</xdr:rowOff>
    </xdr:from>
    <xdr:ext cx="469744" cy="259045"/>
    <xdr:sp macro="" textlink="">
      <xdr:nvSpPr>
        <xdr:cNvPr id="319" name="テキスト ボックス 318"/>
        <xdr:cNvSpPr txBox="1"/>
      </xdr:nvSpPr>
      <xdr:spPr>
        <a:xfrm>
          <a:off x="8515427" y="598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134429</xdr:rowOff>
    </xdr:from>
    <xdr:to>
      <xdr:col>11</xdr:col>
      <xdr:colOff>358775</xdr:colOff>
      <xdr:row>36</xdr:row>
      <xdr:rowOff>64579</xdr:rowOff>
    </xdr:to>
    <xdr:sp macro="" textlink="">
      <xdr:nvSpPr>
        <xdr:cNvPr id="320" name="円/楕円 319"/>
        <xdr:cNvSpPr/>
      </xdr:nvSpPr>
      <xdr:spPr>
        <a:xfrm>
          <a:off x="7810500" y="61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81106</xdr:rowOff>
    </xdr:from>
    <xdr:ext cx="469744" cy="259045"/>
    <xdr:sp macro="" textlink="">
      <xdr:nvSpPr>
        <xdr:cNvPr id="321" name="テキスト ボックス 320"/>
        <xdr:cNvSpPr txBox="1"/>
      </xdr:nvSpPr>
      <xdr:spPr>
        <a:xfrm>
          <a:off x="7626427" y="591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120714</xdr:rowOff>
    </xdr:from>
    <xdr:to>
      <xdr:col>10</xdr:col>
      <xdr:colOff>155575</xdr:colOff>
      <xdr:row>36</xdr:row>
      <xdr:rowOff>50864</xdr:rowOff>
    </xdr:to>
    <xdr:sp macro="" textlink="">
      <xdr:nvSpPr>
        <xdr:cNvPr id="322" name="円/楕円 321"/>
        <xdr:cNvSpPr/>
      </xdr:nvSpPr>
      <xdr:spPr>
        <a:xfrm>
          <a:off x="69215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41991</xdr:rowOff>
    </xdr:from>
    <xdr:ext cx="469744" cy="259045"/>
    <xdr:sp macro="" textlink="">
      <xdr:nvSpPr>
        <xdr:cNvPr id="323" name="テキスト ボックス 322"/>
        <xdr:cNvSpPr txBox="1"/>
      </xdr:nvSpPr>
      <xdr:spPr>
        <a:xfrm>
          <a:off x="6737427" y="62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46134</xdr:rowOff>
    </xdr:from>
    <xdr:to>
      <xdr:col>15</xdr:col>
      <xdr:colOff>180975</xdr:colOff>
      <xdr:row>58</xdr:row>
      <xdr:rowOff>65839</xdr:rowOff>
    </xdr:to>
    <xdr:cxnSp macro="">
      <xdr:nvCxnSpPr>
        <xdr:cNvPr id="350" name="直線コネクタ 349"/>
        <xdr:cNvCxnSpPr/>
      </xdr:nvCxnSpPr>
      <xdr:spPr>
        <a:xfrm flipV="1">
          <a:off x="9639300" y="9990234"/>
          <a:ext cx="8382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60179</xdr:rowOff>
    </xdr:from>
    <xdr:to>
      <xdr:col>14</xdr:col>
      <xdr:colOff>28575</xdr:colOff>
      <xdr:row>58</xdr:row>
      <xdr:rowOff>65839</xdr:rowOff>
    </xdr:to>
    <xdr:cxnSp macro="">
      <xdr:nvCxnSpPr>
        <xdr:cNvPr id="353" name="直線コネクタ 352"/>
        <xdr:cNvCxnSpPr/>
      </xdr:nvCxnSpPr>
      <xdr:spPr>
        <a:xfrm>
          <a:off x="8750300" y="1000427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60179</xdr:rowOff>
    </xdr:from>
    <xdr:to>
      <xdr:col>12</xdr:col>
      <xdr:colOff>511175</xdr:colOff>
      <xdr:row>58</xdr:row>
      <xdr:rowOff>65830</xdr:rowOff>
    </xdr:to>
    <xdr:cxnSp macro="">
      <xdr:nvCxnSpPr>
        <xdr:cNvPr id="356" name="直線コネクタ 355"/>
        <xdr:cNvCxnSpPr/>
      </xdr:nvCxnSpPr>
      <xdr:spPr>
        <a:xfrm flipV="1">
          <a:off x="7861300" y="10004279"/>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65830</xdr:rowOff>
    </xdr:from>
    <xdr:to>
      <xdr:col>11</xdr:col>
      <xdr:colOff>307975</xdr:colOff>
      <xdr:row>58</xdr:row>
      <xdr:rowOff>69465</xdr:rowOff>
    </xdr:to>
    <xdr:cxnSp macro="">
      <xdr:nvCxnSpPr>
        <xdr:cNvPr id="359" name="直線コネクタ 358"/>
        <xdr:cNvCxnSpPr/>
      </xdr:nvCxnSpPr>
      <xdr:spPr>
        <a:xfrm flipV="1">
          <a:off x="6972300" y="10009930"/>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166784</xdr:rowOff>
    </xdr:from>
    <xdr:to>
      <xdr:col>15</xdr:col>
      <xdr:colOff>231775</xdr:colOff>
      <xdr:row>58</xdr:row>
      <xdr:rowOff>96934</xdr:rowOff>
    </xdr:to>
    <xdr:sp macro="" textlink="">
      <xdr:nvSpPr>
        <xdr:cNvPr id="369" name="円/楕円 368"/>
        <xdr:cNvSpPr/>
      </xdr:nvSpPr>
      <xdr:spPr>
        <a:xfrm>
          <a:off x="10426700" y="99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15039</xdr:rowOff>
    </xdr:from>
    <xdr:to>
      <xdr:col>14</xdr:col>
      <xdr:colOff>79375</xdr:colOff>
      <xdr:row>58</xdr:row>
      <xdr:rowOff>116639</xdr:rowOff>
    </xdr:to>
    <xdr:sp macro="" textlink="">
      <xdr:nvSpPr>
        <xdr:cNvPr id="371" name="円/楕円 370"/>
        <xdr:cNvSpPr/>
      </xdr:nvSpPr>
      <xdr:spPr>
        <a:xfrm>
          <a:off x="9588500" y="99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107766</xdr:rowOff>
    </xdr:from>
    <xdr:ext cx="534377" cy="259045"/>
    <xdr:sp macro="" textlink="">
      <xdr:nvSpPr>
        <xdr:cNvPr id="372" name="テキスト ボックス 371"/>
        <xdr:cNvSpPr txBox="1"/>
      </xdr:nvSpPr>
      <xdr:spPr>
        <a:xfrm>
          <a:off x="9372111" y="100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9379</xdr:rowOff>
    </xdr:from>
    <xdr:to>
      <xdr:col>12</xdr:col>
      <xdr:colOff>561975</xdr:colOff>
      <xdr:row>58</xdr:row>
      <xdr:rowOff>110979</xdr:rowOff>
    </xdr:to>
    <xdr:sp macro="" textlink="">
      <xdr:nvSpPr>
        <xdr:cNvPr id="373" name="円/楕円 372"/>
        <xdr:cNvSpPr/>
      </xdr:nvSpPr>
      <xdr:spPr>
        <a:xfrm>
          <a:off x="8699500" y="9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102106</xdr:rowOff>
    </xdr:from>
    <xdr:ext cx="534377" cy="259045"/>
    <xdr:sp macro="" textlink="">
      <xdr:nvSpPr>
        <xdr:cNvPr id="374" name="テキスト ボックス 373"/>
        <xdr:cNvSpPr txBox="1"/>
      </xdr:nvSpPr>
      <xdr:spPr>
        <a:xfrm>
          <a:off x="8483111" y="10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15030</xdr:rowOff>
    </xdr:from>
    <xdr:to>
      <xdr:col>11</xdr:col>
      <xdr:colOff>358775</xdr:colOff>
      <xdr:row>58</xdr:row>
      <xdr:rowOff>116630</xdr:rowOff>
    </xdr:to>
    <xdr:sp macro="" textlink="">
      <xdr:nvSpPr>
        <xdr:cNvPr id="375" name="円/楕円 374"/>
        <xdr:cNvSpPr/>
      </xdr:nvSpPr>
      <xdr:spPr>
        <a:xfrm>
          <a:off x="7810500" y="99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107757</xdr:rowOff>
    </xdr:from>
    <xdr:ext cx="534377" cy="259045"/>
    <xdr:sp macro="" textlink="">
      <xdr:nvSpPr>
        <xdr:cNvPr id="376" name="テキスト ボックス 375"/>
        <xdr:cNvSpPr txBox="1"/>
      </xdr:nvSpPr>
      <xdr:spPr>
        <a:xfrm>
          <a:off x="7594111" y="100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18665</xdr:rowOff>
    </xdr:from>
    <xdr:to>
      <xdr:col>10</xdr:col>
      <xdr:colOff>155575</xdr:colOff>
      <xdr:row>58</xdr:row>
      <xdr:rowOff>120265</xdr:rowOff>
    </xdr:to>
    <xdr:sp macro="" textlink="">
      <xdr:nvSpPr>
        <xdr:cNvPr id="377" name="円/楕円 376"/>
        <xdr:cNvSpPr/>
      </xdr:nvSpPr>
      <xdr:spPr>
        <a:xfrm>
          <a:off x="6921500" y="99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111392</xdr:rowOff>
    </xdr:from>
    <xdr:ext cx="534377" cy="259045"/>
    <xdr:sp macro="" textlink="">
      <xdr:nvSpPr>
        <xdr:cNvPr id="378" name="テキスト ボックス 377"/>
        <xdr:cNvSpPr txBox="1"/>
      </xdr:nvSpPr>
      <xdr:spPr>
        <a:xfrm>
          <a:off x="6705111" y="100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111713</xdr:rowOff>
    </xdr:from>
    <xdr:to>
      <xdr:col>15</xdr:col>
      <xdr:colOff>180975</xdr:colOff>
      <xdr:row>78</xdr:row>
      <xdr:rowOff>169483</xdr:rowOff>
    </xdr:to>
    <xdr:cxnSp macro="">
      <xdr:nvCxnSpPr>
        <xdr:cNvPr id="409" name="直線コネクタ 408"/>
        <xdr:cNvCxnSpPr/>
      </xdr:nvCxnSpPr>
      <xdr:spPr>
        <a:xfrm flipV="1">
          <a:off x="9639300" y="13484813"/>
          <a:ext cx="8382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169483</xdr:rowOff>
    </xdr:from>
    <xdr:to>
      <xdr:col>14</xdr:col>
      <xdr:colOff>28575</xdr:colOff>
      <xdr:row>79</xdr:row>
      <xdr:rowOff>6981</xdr:rowOff>
    </xdr:to>
    <xdr:cxnSp macro="">
      <xdr:nvCxnSpPr>
        <xdr:cNvPr id="412" name="直線コネクタ 411"/>
        <xdr:cNvCxnSpPr/>
      </xdr:nvCxnSpPr>
      <xdr:spPr>
        <a:xfrm flipV="1">
          <a:off x="8750300" y="13542583"/>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75811</xdr:rowOff>
    </xdr:from>
    <xdr:ext cx="534377" cy="259045"/>
    <xdr:sp macro="" textlink="">
      <xdr:nvSpPr>
        <xdr:cNvPr id="414" name="テキスト ボックス 413"/>
        <xdr:cNvSpPr txBox="1"/>
      </xdr:nvSpPr>
      <xdr:spPr>
        <a:xfrm>
          <a:off x="9372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6981</xdr:rowOff>
    </xdr:from>
    <xdr:to>
      <xdr:col>12</xdr:col>
      <xdr:colOff>511175</xdr:colOff>
      <xdr:row>79</xdr:row>
      <xdr:rowOff>13284</xdr:rowOff>
    </xdr:to>
    <xdr:cxnSp macro="">
      <xdr:nvCxnSpPr>
        <xdr:cNvPr id="415" name="直線コネクタ 414"/>
        <xdr:cNvCxnSpPr/>
      </xdr:nvCxnSpPr>
      <xdr:spPr>
        <a:xfrm flipV="1">
          <a:off x="7861300" y="1355153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7" name="テキスト ボックス 416"/>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13284</xdr:rowOff>
    </xdr:from>
    <xdr:to>
      <xdr:col>11</xdr:col>
      <xdr:colOff>307975</xdr:colOff>
      <xdr:row>79</xdr:row>
      <xdr:rowOff>17007</xdr:rowOff>
    </xdr:to>
    <xdr:cxnSp macro="">
      <xdr:nvCxnSpPr>
        <xdr:cNvPr id="418" name="直線コネクタ 417"/>
        <xdr:cNvCxnSpPr/>
      </xdr:nvCxnSpPr>
      <xdr:spPr>
        <a:xfrm flipV="1">
          <a:off x="6972300" y="13557834"/>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81852</xdr:rowOff>
    </xdr:from>
    <xdr:ext cx="534377" cy="259045"/>
    <xdr:sp macro="" textlink="">
      <xdr:nvSpPr>
        <xdr:cNvPr id="420" name="テキスト ボックス 419"/>
        <xdr:cNvSpPr txBox="1"/>
      </xdr:nvSpPr>
      <xdr:spPr>
        <a:xfrm>
          <a:off x="7594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2" name="テキスト ボックス 421"/>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60913</xdr:rowOff>
    </xdr:from>
    <xdr:to>
      <xdr:col>15</xdr:col>
      <xdr:colOff>231775</xdr:colOff>
      <xdr:row>78</xdr:row>
      <xdr:rowOff>162513</xdr:rowOff>
    </xdr:to>
    <xdr:sp macro="" textlink="">
      <xdr:nvSpPr>
        <xdr:cNvPr id="428" name="円/楕円 427"/>
        <xdr:cNvSpPr/>
      </xdr:nvSpPr>
      <xdr:spPr>
        <a:xfrm>
          <a:off x="10426700" y="134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147290</xdr:rowOff>
    </xdr:from>
    <xdr:ext cx="469744" cy="259045"/>
    <xdr:sp macro="" textlink="">
      <xdr:nvSpPr>
        <xdr:cNvPr id="429" name="商工費該当値テキスト"/>
        <xdr:cNvSpPr txBox="1"/>
      </xdr:nvSpPr>
      <xdr:spPr>
        <a:xfrm>
          <a:off x="10528300" y="133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118683</xdr:rowOff>
    </xdr:from>
    <xdr:to>
      <xdr:col>14</xdr:col>
      <xdr:colOff>79375</xdr:colOff>
      <xdr:row>79</xdr:row>
      <xdr:rowOff>48833</xdr:rowOff>
    </xdr:to>
    <xdr:sp macro="" textlink="">
      <xdr:nvSpPr>
        <xdr:cNvPr id="430" name="円/楕円 429"/>
        <xdr:cNvSpPr/>
      </xdr:nvSpPr>
      <xdr:spPr>
        <a:xfrm>
          <a:off x="9588500" y="13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39960</xdr:rowOff>
    </xdr:from>
    <xdr:ext cx="469744" cy="259045"/>
    <xdr:sp macro="" textlink="">
      <xdr:nvSpPr>
        <xdr:cNvPr id="431" name="テキスト ボックス 430"/>
        <xdr:cNvSpPr txBox="1"/>
      </xdr:nvSpPr>
      <xdr:spPr>
        <a:xfrm>
          <a:off x="9404427" y="135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127631</xdr:rowOff>
    </xdr:from>
    <xdr:to>
      <xdr:col>12</xdr:col>
      <xdr:colOff>561975</xdr:colOff>
      <xdr:row>79</xdr:row>
      <xdr:rowOff>57781</xdr:rowOff>
    </xdr:to>
    <xdr:sp macro="" textlink="">
      <xdr:nvSpPr>
        <xdr:cNvPr id="432" name="円/楕円 431"/>
        <xdr:cNvSpPr/>
      </xdr:nvSpPr>
      <xdr:spPr>
        <a:xfrm>
          <a:off x="8699500" y="135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48908</xdr:rowOff>
    </xdr:from>
    <xdr:ext cx="469744" cy="259045"/>
    <xdr:sp macro="" textlink="">
      <xdr:nvSpPr>
        <xdr:cNvPr id="433" name="テキスト ボックス 432"/>
        <xdr:cNvSpPr txBox="1"/>
      </xdr:nvSpPr>
      <xdr:spPr>
        <a:xfrm>
          <a:off x="8515427" y="13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133934</xdr:rowOff>
    </xdr:from>
    <xdr:to>
      <xdr:col>11</xdr:col>
      <xdr:colOff>358775</xdr:colOff>
      <xdr:row>79</xdr:row>
      <xdr:rowOff>64084</xdr:rowOff>
    </xdr:to>
    <xdr:sp macro="" textlink="">
      <xdr:nvSpPr>
        <xdr:cNvPr id="434" name="円/楕円 433"/>
        <xdr:cNvSpPr/>
      </xdr:nvSpPr>
      <xdr:spPr>
        <a:xfrm>
          <a:off x="7810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55211</xdr:rowOff>
    </xdr:from>
    <xdr:ext cx="469744" cy="259045"/>
    <xdr:sp macro="" textlink="">
      <xdr:nvSpPr>
        <xdr:cNvPr id="435" name="テキスト ボックス 434"/>
        <xdr:cNvSpPr txBox="1"/>
      </xdr:nvSpPr>
      <xdr:spPr>
        <a:xfrm>
          <a:off x="7626427" y="135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137657</xdr:rowOff>
    </xdr:from>
    <xdr:to>
      <xdr:col>10</xdr:col>
      <xdr:colOff>155575</xdr:colOff>
      <xdr:row>79</xdr:row>
      <xdr:rowOff>67807</xdr:rowOff>
    </xdr:to>
    <xdr:sp macro="" textlink="">
      <xdr:nvSpPr>
        <xdr:cNvPr id="436" name="円/楕円 435"/>
        <xdr:cNvSpPr/>
      </xdr:nvSpPr>
      <xdr:spPr>
        <a:xfrm>
          <a:off x="6921500" y="135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58934</xdr:rowOff>
    </xdr:from>
    <xdr:ext cx="469744" cy="259045"/>
    <xdr:sp macro="" textlink="">
      <xdr:nvSpPr>
        <xdr:cNvPr id="437" name="テキスト ボックス 436"/>
        <xdr:cNvSpPr txBox="1"/>
      </xdr:nvSpPr>
      <xdr:spPr>
        <a:xfrm>
          <a:off x="6737427" y="136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5054</xdr:rowOff>
    </xdr:from>
    <xdr:to>
      <xdr:col>15</xdr:col>
      <xdr:colOff>180975</xdr:colOff>
      <xdr:row>98</xdr:row>
      <xdr:rowOff>29831</xdr:rowOff>
    </xdr:to>
    <xdr:cxnSp macro="">
      <xdr:nvCxnSpPr>
        <xdr:cNvPr id="464" name="直線コネクタ 463"/>
        <xdr:cNvCxnSpPr/>
      </xdr:nvCxnSpPr>
      <xdr:spPr>
        <a:xfrm flipV="1">
          <a:off x="9639300" y="16807154"/>
          <a:ext cx="8382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29831</xdr:rowOff>
    </xdr:from>
    <xdr:to>
      <xdr:col>14</xdr:col>
      <xdr:colOff>28575</xdr:colOff>
      <xdr:row>98</xdr:row>
      <xdr:rowOff>35530</xdr:rowOff>
    </xdr:to>
    <xdr:cxnSp macro="">
      <xdr:nvCxnSpPr>
        <xdr:cNvPr id="467" name="直線コネクタ 466"/>
        <xdr:cNvCxnSpPr/>
      </xdr:nvCxnSpPr>
      <xdr:spPr>
        <a:xfrm flipV="1">
          <a:off x="8750300" y="1683193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35530</xdr:rowOff>
    </xdr:from>
    <xdr:to>
      <xdr:col>12</xdr:col>
      <xdr:colOff>511175</xdr:colOff>
      <xdr:row>98</xdr:row>
      <xdr:rowOff>52649</xdr:rowOff>
    </xdr:to>
    <xdr:cxnSp macro="">
      <xdr:nvCxnSpPr>
        <xdr:cNvPr id="470" name="直線コネクタ 469"/>
        <xdr:cNvCxnSpPr/>
      </xdr:nvCxnSpPr>
      <xdr:spPr>
        <a:xfrm flipV="1">
          <a:off x="7861300" y="16837630"/>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72" name="テキスト ボックス 471"/>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52649</xdr:rowOff>
    </xdr:from>
    <xdr:to>
      <xdr:col>11</xdr:col>
      <xdr:colOff>307975</xdr:colOff>
      <xdr:row>98</xdr:row>
      <xdr:rowOff>61731</xdr:rowOff>
    </xdr:to>
    <xdr:cxnSp macro="">
      <xdr:nvCxnSpPr>
        <xdr:cNvPr id="473" name="直線コネクタ 472"/>
        <xdr:cNvCxnSpPr/>
      </xdr:nvCxnSpPr>
      <xdr:spPr>
        <a:xfrm flipV="1">
          <a:off x="6972300" y="16854749"/>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94677</xdr:rowOff>
    </xdr:from>
    <xdr:ext cx="534377" cy="259045"/>
    <xdr:sp macro="" textlink="">
      <xdr:nvSpPr>
        <xdr:cNvPr id="475" name="テキスト ボックス 474"/>
        <xdr:cNvSpPr txBox="1"/>
      </xdr:nvSpPr>
      <xdr:spPr>
        <a:xfrm>
          <a:off x="7594111" y="16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125704</xdr:rowOff>
    </xdr:from>
    <xdr:to>
      <xdr:col>15</xdr:col>
      <xdr:colOff>231775</xdr:colOff>
      <xdr:row>98</xdr:row>
      <xdr:rowOff>55854</xdr:rowOff>
    </xdr:to>
    <xdr:sp macro="" textlink="">
      <xdr:nvSpPr>
        <xdr:cNvPr id="483" name="円/楕円 482"/>
        <xdr:cNvSpPr/>
      </xdr:nvSpPr>
      <xdr:spPr>
        <a:xfrm>
          <a:off x="104267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150481</xdr:rowOff>
    </xdr:from>
    <xdr:to>
      <xdr:col>14</xdr:col>
      <xdr:colOff>79375</xdr:colOff>
      <xdr:row>98</xdr:row>
      <xdr:rowOff>80631</xdr:rowOff>
    </xdr:to>
    <xdr:sp macro="" textlink="">
      <xdr:nvSpPr>
        <xdr:cNvPr id="485" name="円/楕円 484"/>
        <xdr:cNvSpPr/>
      </xdr:nvSpPr>
      <xdr:spPr>
        <a:xfrm>
          <a:off x="9588500" y="167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71758</xdr:rowOff>
    </xdr:from>
    <xdr:ext cx="534377" cy="259045"/>
    <xdr:sp macro="" textlink="">
      <xdr:nvSpPr>
        <xdr:cNvPr id="486" name="テキスト ボックス 485"/>
        <xdr:cNvSpPr txBox="1"/>
      </xdr:nvSpPr>
      <xdr:spPr>
        <a:xfrm>
          <a:off x="9372111" y="168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156180</xdr:rowOff>
    </xdr:from>
    <xdr:to>
      <xdr:col>12</xdr:col>
      <xdr:colOff>561975</xdr:colOff>
      <xdr:row>98</xdr:row>
      <xdr:rowOff>86330</xdr:rowOff>
    </xdr:to>
    <xdr:sp macro="" textlink="">
      <xdr:nvSpPr>
        <xdr:cNvPr id="487" name="円/楕円 486"/>
        <xdr:cNvSpPr/>
      </xdr:nvSpPr>
      <xdr:spPr>
        <a:xfrm>
          <a:off x="8699500" y="16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77457</xdr:rowOff>
    </xdr:from>
    <xdr:ext cx="534377" cy="259045"/>
    <xdr:sp macro="" textlink="">
      <xdr:nvSpPr>
        <xdr:cNvPr id="488" name="テキスト ボックス 487"/>
        <xdr:cNvSpPr txBox="1"/>
      </xdr:nvSpPr>
      <xdr:spPr>
        <a:xfrm>
          <a:off x="8483111" y="168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1849</xdr:rowOff>
    </xdr:from>
    <xdr:to>
      <xdr:col>11</xdr:col>
      <xdr:colOff>358775</xdr:colOff>
      <xdr:row>98</xdr:row>
      <xdr:rowOff>103449</xdr:rowOff>
    </xdr:to>
    <xdr:sp macro="" textlink="">
      <xdr:nvSpPr>
        <xdr:cNvPr id="489" name="円/楕円 488"/>
        <xdr:cNvSpPr/>
      </xdr:nvSpPr>
      <xdr:spPr>
        <a:xfrm>
          <a:off x="7810500" y="16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94576</xdr:rowOff>
    </xdr:from>
    <xdr:ext cx="534377" cy="259045"/>
    <xdr:sp macro="" textlink="">
      <xdr:nvSpPr>
        <xdr:cNvPr id="490" name="テキスト ボックス 489"/>
        <xdr:cNvSpPr txBox="1"/>
      </xdr:nvSpPr>
      <xdr:spPr>
        <a:xfrm>
          <a:off x="7594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10931</xdr:rowOff>
    </xdr:from>
    <xdr:to>
      <xdr:col>10</xdr:col>
      <xdr:colOff>155575</xdr:colOff>
      <xdr:row>98</xdr:row>
      <xdr:rowOff>112531</xdr:rowOff>
    </xdr:to>
    <xdr:sp macro="" textlink="">
      <xdr:nvSpPr>
        <xdr:cNvPr id="491" name="円/楕円 490"/>
        <xdr:cNvSpPr/>
      </xdr:nvSpPr>
      <xdr:spPr>
        <a:xfrm>
          <a:off x="6921500" y="16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103658</xdr:rowOff>
    </xdr:from>
    <xdr:ext cx="534377" cy="259045"/>
    <xdr:sp macro="" textlink="">
      <xdr:nvSpPr>
        <xdr:cNvPr id="492" name="テキスト ボックス 491"/>
        <xdr:cNvSpPr txBox="1"/>
      </xdr:nvSpPr>
      <xdr:spPr>
        <a:xfrm>
          <a:off x="6705111" y="169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152121</xdr:rowOff>
    </xdr:from>
    <xdr:to>
      <xdr:col>23</xdr:col>
      <xdr:colOff>517525</xdr:colOff>
      <xdr:row>37</xdr:row>
      <xdr:rowOff>166751</xdr:rowOff>
    </xdr:to>
    <xdr:cxnSp macro="">
      <xdr:nvCxnSpPr>
        <xdr:cNvPr id="522" name="直線コネクタ 521"/>
        <xdr:cNvCxnSpPr/>
      </xdr:nvCxnSpPr>
      <xdr:spPr>
        <a:xfrm flipV="1">
          <a:off x="15481300" y="649577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130899</xdr:rowOff>
    </xdr:from>
    <xdr:to>
      <xdr:col>22</xdr:col>
      <xdr:colOff>365125</xdr:colOff>
      <xdr:row>37</xdr:row>
      <xdr:rowOff>166751</xdr:rowOff>
    </xdr:to>
    <xdr:cxnSp macro="">
      <xdr:nvCxnSpPr>
        <xdr:cNvPr id="525" name="直線コネクタ 524"/>
        <xdr:cNvCxnSpPr/>
      </xdr:nvCxnSpPr>
      <xdr:spPr>
        <a:xfrm>
          <a:off x="14592300" y="6474549"/>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60570</xdr:rowOff>
    </xdr:from>
    <xdr:ext cx="534377" cy="259045"/>
    <xdr:sp macro="" textlink="">
      <xdr:nvSpPr>
        <xdr:cNvPr id="527" name="テキスト ボックス 526"/>
        <xdr:cNvSpPr txBox="1"/>
      </xdr:nvSpPr>
      <xdr:spPr>
        <a:xfrm>
          <a:off x="15214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130899</xdr:rowOff>
    </xdr:from>
    <xdr:to>
      <xdr:col>21</xdr:col>
      <xdr:colOff>161925</xdr:colOff>
      <xdr:row>38</xdr:row>
      <xdr:rowOff>3949</xdr:rowOff>
    </xdr:to>
    <xdr:cxnSp macro="">
      <xdr:nvCxnSpPr>
        <xdr:cNvPr id="528" name="直線コネクタ 527"/>
        <xdr:cNvCxnSpPr/>
      </xdr:nvCxnSpPr>
      <xdr:spPr>
        <a:xfrm flipV="1">
          <a:off x="13703300" y="6474549"/>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123431</xdr:rowOff>
    </xdr:from>
    <xdr:to>
      <xdr:col>19</xdr:col>
      <xdr:colOff>644525</xdr:colOff>
      <xdr:row>38</xdr:row>
      <xdr:rowOff>3949</xdr:rowOff>
    </xdr:to>
    <xdr:cxnSp macro="">
      <xdr:nvCxnSpPr>
        <xdr:cNvPr id="531" name="直線コネクタ 530"/>
        <xdr:cNvCxnSpPr/>
      </xdr:nvCxnSpPr>
      <xdr:spPr>
        <a:xfrm>
          <a:off x="12814300" y="646708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5" name="テキスト ボックス 534"/>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41" name="円/楕円 540"/>
        <xdr:cNvSpPr/>
      </xdr:nvSpPr>
      <xdr:spPr>
        <a:xfrm>
          <a:off x="16268700" y="64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79748</xdr:rowOff>
    </xdr:from>
    <xdr:ext cx="534377" cy="259045"/>
    <xdr:sp macro="" textlink="">
      <xdr:nvSpPr>
        <xdr:cNvPr id="542" name="消防費該当値テキスト"/>
        <xdr:cNvSpPr txBox="1"/>
      </xdr:nvSpPr>
      <xdr:spPr>
        <a:xfrm>
          <a:off x="16370300" y="64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115951</xdr:rowOff>
    </xdr:from>
    <xdr:to>
      <xdr:col>22</xdr:col>
      <xdr:colOff>415925</xdr:colOff>
      <xdr:row>38</xdr:row>
      <xdr:rowOff>46101</xdr:rowOff>
    </xdr:to>
    <xdr:sp macro="" textlink="">
      <xdr:nvSpPr>
        <xdr:cNvPr id="543" name="円/楕円 542"/>
        <xdr:cNvSpPr/>
      </xdr:nvSpPr>
      <xdr:spPr>
        <a:xfrm>
          <a:off x="15430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37228</xdr:rowOff>
    </xdr:from>
    <xdr:ext cx="534377" cy="259045"/>
    <xdr:sp macro="" textlink="">
      <xdr:nvSpPr>
        <xdr:cNvPr id="544" name="テキスト ボックス 543"/>
        <xdr:cNvSpPr txBox="1"/>
      </xdr:nvSpPr>
      <xdr:spPr>
        <a:xfrm>
          <a:off x="152141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80099</xdr:rowOff>
    </xdr:from>
    <xdr:to>
      <xdr:col>21</xdr:col>
      <xdr:colOff>212725</xdr:colOff>
      <xdr:row>38</xdr:row>
      <xdr:rowOff>10249</xdr:rowOff>
    </xdr:to>
    <xdr:sp macro="" textlink="">
      <xdr:nvSpPr>
        <xdr:cNvPr id="545" name="円/楕円 544"/>
        <xdr:cNvSpPr/>
      </xdr:nvSpPr>
      <xdr:spPr>
        <a:xfrm>
          <a:off x="14541500" y="64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1376</xdr:rowOff>
    </xdr:from>
    <xdr:ext cx="534377" cy="259045"/>
    <xdr:sp macro="" textlink="">
      <xdr:nvSpPr>
        <xdr:cNvPr id="546" name="テキスト ボックス 545"/>
        <xdr:cNvSpPr txBox="1"/>
      </xdr:nvSpPr>
      <xdr:spPr>
        <a:xfrm>
          <a:off x="14325111" y="65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124600</xdr:rowOff>
    </xdr:from>
    <xdr:to>
      <xdr:col>20</xdr:col>
      <xdr:colOff>9525</xdr:colOff>
      <xdr:row>38</xdr:row>
      <xdr:rowOff>54750</xdr:rowOff>
    </xdr:to>
    <xdr:sp macro="" textlink="">
      <xdr:nvSpPr>
        <xdr:cNvPr id="547" name="円/楕円 546"/>
        <xdr:cNvSpPr/>
      </xdr:nvSpPr>
      <xdr:spPr>
        <a:xfrm>
          <a:off x="13652500" y="64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45876</xdr:rowOff>
    </xdr:from>
    <xdr:ext cx="534377" cy="259045"/>
    <xdr:sp macro="" textlink="">
      <xdr:nvSpPr>
        <xdr:cNvPr id="548" name="テキスト ボックス 547"/>
        <xdr:cNvSpPr txBox="1"/>
      </xdr:nvSpPr>
      <xdr:spPr>
        <a:xfrm>
          <a:off x="13436111" y="65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72631</xdr:rowOff>
    </xdr:from>
    <xdr:to>
      <xdr:col>18</xdr:col>
      <xdr:colOff>492125</xdr:colOff>
      <xdr:row>38</xdr:row>
      <xdr:rowOff>2781</xdr:rowOff>
    </xdr:to>
    <xdr:sp macro="" textlink="">
      <xdr:nvSpPr>
        <xdr:cNvPr id="549" name="円/楕円 548"/>
        <xdr:cNvSpPr/>
      </xdr:nvSpPr>
      <xdr:spPr>
        <a:xfrm>
          <a:off x="12763500" y="64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165358</xdr:rowOff>
    </xdr:from>
    <xdr:ext cx="534377" cy="259045"/>
    <xdr:sp macro="" textlink="">
      <xdr:nvSpPr>
        <xdr:cNvPr id="550" name="テキスト ボックス 549"/>
        <xdr:cNvSpPr txBox="1"/>
      </xdr:nvSpPr>
      <xdr:spPr>
        <a:xfrm>
          <a:off x="12547111" y="65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11782</xdr:rowOff>
    </xdr:from>
    <xdr:to>
      <xdr:col>23</xdr:col>
      <xdr:colOff>517525</xdr:colOff>
      <xdr:row>56</xdr:row>
      <xdr:rowOff>21661</xdr:rowOff>
    </xdr:to>
    <xdr:cxnSp macro="">
      <xdr:nvCxnSpPr>
        <xdr:cNvPr id="582" name="直線コネクタ 581"/>
        <xdr:cNvCxnSpPr/>
      </xdr:nvCxnSpPr>
      <xdr:spPr>
        <a:xfrm>
          <a:off x="15481300" y="9612982"/>
          <a:ext cx="8382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11782</xdr:rowOff>
    </xdr:from>
    <xdr:to>
      <xdr:col>22</xdr:col>
      <xdr:colOff>365125</xdr:colOff>
      <xdr:row>57</xdr:row>
      <xdr:rowOff>14933</xdr:rowOff>
    </xdr:to>
    <xdr:cxnSp macro="">
      <xdr:nvCxnSpPr>
        <xdr:cNvPr id="585" name="直線コネクタ 584"/>
        <xdr:cNvCxnSpPr/>
      </xdr:nvCxnSpPr>
      <xdr:spPr>
        <a:xfrm flipV="1">
          <a:off x="14592300" y="9612982"/>
          <a:ext cx="889000" cy="1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7" name="テキスト ボックス 586"/>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160454</xdr:rowOff>
    </xdr:from>
    <xdr:to>
      <xdr:col>21</xdr:col>
      <xdr:colOff>161925</xdr:colOff>
      <xdr:row>57</xdr:row>
      <xdr:rowOff>14933</xdr:rowOff>
    </xdr:to>
    <xdr:cxnSp macro="">
      <xdr:nvCxnSpPr>
        <xdr:cNvPr id="588" name="直線コネクタ 587"/>
        <xdr:cNvCxnSpPr/>
      </xdr:nvCxnSpPr>
      <xdr:spPr>
        <a:xfrm>
          <a:off x="13703300" y="9761654"/>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0" name="テキスト ボックス 589"/>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88755</xdr:rowOff>
    </xdr:from>
    <xdr:to>
      <xdr:col>19</xdr:col>
      <xdr:colOff>644525</xdr:colOff>
      <xdr:row>56</xdr:row>
      <xdr:rowOff>160454</xdr:rowOff>
    </xdr:to>
    <xdr:cxnSp macro="">
      <xdr:nvCxnSpPr>
        <xdr:cNvPr id="591" name="直線コネクタ 590"/>
        <xdr:cNvCxnSpPr/>
      </xdr:nvCxnSpPr>
      <xdr:spPr>
        <a:xfrm>
          <a:off x="12814300" y="9175605"/>
          <a:ext cx="889000" cy="5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3" name="テキスト ボックス 592"/>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5" name="テキスト ボックス 594"/>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142311</xdr:rowOff>
    </xdr:from>
    <xdr:to>
      <xdr:col>23</xdr:col>
      <xdr:colOff>568325</xdr:colOff>
      <xdr:row>56</xdr:row>
      <xdr:rowOff>72461</xdr:rowOff>
    </xdr:to>
    <xdr:sp macro="" textlink="">
      <xdr:nvSpPr>
        <xdr:cNvPr id="601" name="円/楕円 600"/>
        <xdr:cNvSpPr/>
      </xdr:nvSpPr>
      <xdr:spPr>
        <a:xfrm>
          <a:off x="16268700" y="9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120738</xdr:rowOff>
    </xdr:from>
    <xdr:ext cx="534377" cy="259045"/>
    <xdr:sp macro="" textlink="">
      <xdr:nvSpPr>
        <xdr:cNvPr id="602" name="教育費該当値テキスト"/>
        <xdr:cNvSpPr txBox="1"/>
      </xdr:nvSpPr>
      <xdr:spPr>
        <a:xfrm>
          <a:off x="16370300" y="955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132432</xdr:rowOff>
    </xdr:from>
    <xdr:to>
      <xdr:col>22</xdr:col>
      <xdr:colOff>415925</xdr:colOff>
      <xdr:row>56</xdr:row>
      <xdr:rowOff>62582</xdr:rowOff>
    </xdr:to>
    <xdr:sp macro="" textlink="">
      <xdr:nvSpPr>
        <xdr:cNvPr id="603" name="円/楕円 602"/>
        <xdr:cNvSpPr/>
      </xdr:nvSpPr>
      <xdr:spPr>
        <a:xfrm>
          <a:off x="15430500" y="9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79109</xdr:rowOff>
    </xdr:from>
    <xdr:ext cx="534377" cy="259045"/>
    <xdr:sp macro="" textlink="">
      <xdr:nvSpPr>
        <xdr:cNvPr id="604" name="テキスト ボックス 603"/>
        <xdr:cNvSpPr txBox="1"/>
      </xdr:nvSpPr>
      <xdr:spPr>
        <a:xfrm>
          <a:off x="15214111" y="93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135583</xdr:rowOff>
    </xdr:from>
    <xdr:to>
      <xdr:col>21</xdr:col>
      <xdr:colOff>212725</xdr:colOff>
      <xdr:row>57</xdr:row>
      <xdr:rowOff>65733</xdr:rowOff>
    </xdr:to>
    <xdr:sp macro="" textlink="">
      <xdr:nvSpPr>
        <xdr:cNvPr id="605" name="円/楕円 604"/>
        <xdr:cNvSpPr/>
      </xdr:nvSpPr>
      <xdr:spPr>
        <a:xfrm>
          <a:off x="14541500" y="9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56860</xdr:rowOff>
    </xdr:from>
    <xdr:ext cx="534377" cy="259045"/>
    <xdr:sp macro="" textlink="">
      <xdr:nvSpPr>
        <xdr:cNvPr id="606" name="テキスト ボックス 605"/>
        <xdr:cNvSpPr txBox="1"/>
      </xdr:nvSpPr>
      <xdr:spPr>
        <a:xfrm>
          <a:off x="14325111" y="98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109654</xdr:rowOff>
    </xdr:from>
    <xdr:to>
      <xdr:col>20</xdr:col>
      <xdr:colOff>9525</xdr:colOff>
      <xdr:row>57</xdr:row>
      <xdr:rowOff>39804</xdr:rowOff>
    </xdr:to>
    <xdr:sp macro="" textlink="">
      <xdr:nvSpPr>
        <xdr:cNvPr id="607" name="円/楕円 606"/>
        <xdr:cNvSpPr/>
      </xdr:nvSpPr>
      <xdr:spPr>
        <a:xfrm>
          <a:off x="13652500" y="97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30931</xdr:rowOff>
    </xdr:from>
    <xdr:ext cx="534377" cy="259045"/>
    <xdr:sp macro="" textlink="">
      <xdr:nvSpPr>
        <xdr:cNvPr id="608" name="テキスト ボックス 607"/>
        <xdr:cNvSpPr txBox="1"/>
      </xdr:nvSpPr>
      <xdr:spPr>
        <a:xfrm>
          <a:off x="13436111" y="98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37955</xdr:rowOff>
    </xdr:from>
    <xdr:to>
      <xdr:col>18</xdr:col>
      <xdr:colOff>492125</xdr:colOff>
      <xdr:row>53</xdr:row>
      <xdr:rowOff>139555</xdr:rowOff>
    </xdr:to>
    <xdr:sp macro="" textlink="">
      <xdr:nvSpPr>
        <xdr:cNvPr id="609" name="円/楕円 608"/>
        <xdr:cNvSpPr/>
      </xdr:nvSpPr>
      <xdr:spPr>
        <a:xfrm>
          <a:off x="12763500" y="9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156082</xdr:rowOff>
    </xdr:from>
    <xdr:ext cx="534377" cy="259045"/>
    <xdr:sp macro="" textlink="">
      <xdr:nvSpPr>
        <xdr:cNvPr id="610" name="テキスト ボックス 609"/>
        <xdr:cNvSpPr txBox="1"/>
      </xdr:nvSpPr>
      <xdr:spPr>
        <a:xfrm>
          <a:off x="12547111" y="89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10370</xdr:rowOff>
    </xdr:from>
    <xdr:to>
      <xdr:col>23</xdr:col>
      <xdr:colOff>517525</xdr:colOff>
      <xdr:row>78</xdr:row>
      <xdr:rowOff>25400</xdr:rowOff>
    </xdr:to>
    <xdr:cxnSp macro="">
      <xdr:nvCxnSpPr>
        <xdr:cNvPr id="635" name="直線コネクタ 634"/>
        <xdr:cNvCxnSpPr/>
      </xdr:nvCxnSpPr>
      <xdr:spPr>
        <a:xfrm flipV="1">
          <a:off x="15481300" y="13383470"/>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17399</xdr:rowOff>
    </xdr:from>
    <xdr:to>
      <xdr:col>21</xdr:col>
      <xdr:colOff>161925</xdr:colOff>
      <xdr:row>78</xdr:row>
      <xdr:rowOff>25400</xdr:rowOff>
    </xdr:to>
    <xdr:cxnSp macro="">
      <xdr:nvCxnSpPr>
        <xdr:cNvPr id="641" name="直線コネクタ 640"/>
        <xdr:cNvCxnSpPr/>
      </xdr:nvCxnSpPr>
      <xdr:spPr>
        <a:xfrm>
          <a:off x="13703300" y="13390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124310</xdr:rowOff>
    </xdr:from>
    <xdr:to>
      <xdr:col>19</xdr:col>
      <xdr:colOff>644525</xdr:colOff>
      <xdr:row>78</xdr:row>
      <xdr:rowOff>17399</xdr:rowOff>
    </xdr:to>
    <xdr:cxnSp macro="">
      <xdr:nvCxnSpPr>
        <xdr:cNvPr id="644" name="直線コネクタ 643"/>
        <xdr:cNvCxnSpPr/>
      </xdr:nvCxnSpPr>
      <xdr:spPr>
        <a:xfrm>
          <a:off x="12814300" y="13325960"/>
          <a:ext cx="889000" cy="6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6" name="テキスト ボックス 645"/>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131020</xdr:rowOff>
    </xdr:from>
    <xdr:to>
      <xdr:col>23</xdr:col>
      <xdr:colOff>568325</xdr:colOff>
      <xdr:row>78</xdr:row>
      <xdr:rowOff>61170</xdr:rowOff>
    </xdr:to>
    <xdr:sp macro="" textlink="">
      <xdr:nvSpPr>
        <xdr:cNvPr id="654" name="円/楕円 653"/>
        <xdr:cNvSpPr/>
      </xdr:nvSpPr>
      <xdr:spPr>
        <a:xfrm>
          <a:off x="162687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469744" cy="259045"/>
    <xdr:sp macro="" textlink="">
      <xdr:nvSpPr>
        <xdr:cNvPr id="655" name="災害復旧費該当値テキスト"/>
        <xdr:cNvSpPr txBox="1"/>
      </xdr:nvSpPr>
      <xdr:spPr>
        <a:xfrm>
          <a:off x="16370300" y="1330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138049</xdr:rowOff>
    </xdr:from>
    <xdr:to>
      <xdr:col>20</xdr:col>
      <xdr:colOff>9525</xdr:colOff>
      <xdr:row>78</xdr:row>
      <xdr:rowOff>68199</xdr:rowOff>
    </xdr:to>
    <xdr:sp macro="" textlink="">
      <xdr:nvSpPr>
        <xdr:cNvPr id="660" name="円/楕円 659"/>
        <xdr:cNvSpPr/>
      </xdr:nvSpPr>
      <xdr:spPr>
        <a:xfrm>
          <a:off x="13652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59326</xdr:rowOff>
    </xdr:from>
    <xdr:ext cx="469744" cy="259045"/>
    <xdr:sp macro="" textlink="">
      <xdr:nvSpPr>
        <xdr:cNvPr id="661" name="テキスト ボックス 660"/>
        <xdr:cNvSpPr txBox="1"/>
      </xdr:nvSpPr>
      <xdr:spPr>
        <a:xfrm>
          <a:off x="13468427"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73510</xdr:rowOff>
    </xdr:from>
    <xdr:to>
      <xdr:col>18</xdr:col>
      <xdr:colOff>492125</xdr:colOff>
      <xdr:row>78</xdr:row>
      <xdr:rowOff>3660</xdr:rowOff>
    </xdr:to>
    <xdr:sp macro="" textlink="">
      <xdr:nvSpPr>
        <xdr:cNvPr id="662" name="円/楕円 661"/>
        <xdr:cNvSpPr/>
      </xdr:nvSpPr>
      <xdr:spPr>
        <a:xfrm>
          <a:off x="12763500" y="132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20187</xdr:rowOff>
    </xdr:from>
    <xdr:ext cx="534377" cy="259045"/>
    <xdr:sp macro="" textlink="">
      <xdr:nvSpPr>
        <xdr:cNvPr id="663" name="テキスト ボックス 662"/>
        <xdr:cNvSpPr txBox="1"/>
      </xdr:nvSpPr>
      <xdr:spPr>
        <a:xfrm>
          <a:off x="12547111" y="1305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98506</xdr:rowOff>
    </xdr:from>
    <xdr:to>
      <xdr:col>23</xdr:col>
      <xdr:colOff>517525</xdr:colOff>
      <xdr:row>97</xdr:row>
      <xdr:rowOff>111909</xdr:rowOff>
    </xdr:to>
    <xdr:cxnSp macro="">
      <xdr:nvCxnSpPr>
        <xdr:cNvPr id="692" name="直線コネクタ 691"/>
        <xdr:cNvCxnSpPr/>
      </xdr:nvCxnSpPr>
      <xdr:spPr>
        <a:xfrm>
          <a:off x="15481300" y="16729156"/>
          <a:ext cx="8382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88729</xdr:rowOff>
    </xdr:from>
    <xdr:to>
      <xdr:col>22</xdr:col>
      <xdr:colOff>365125</xdr:colOff>
      <xdr:row>97</xdr:row>
      <xdr:rowOff>98506</xdr:rowOff>
    </xdr:to>
    <xdr:cxnSp macro="">
      <xdr:nvCxnSpPr>
        <xdr:cNvPr id="695" name="直線コネクタ 694"/>
        <xdr:cNvCxnSpPr/>
      </xdr:nvCxnSpPr>
      <xdr:spPr>
        <a:xfrm>
          <a:off x="14592300" y="16719379"/>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133478</xdr:rowOff>
    </xdr:from>
    <xdr:ext cx="534377" cy="259045"/>
    <xdr:sp macro="" textlink="">
      <xdr:nvSpPr>
        <xdr:cNvPr id="697" name="テキスト ボックス 696"/>
        <xdr:cNvSpPr txBox="1"/>
      </xdr:nvSpPr>
      <xdr:spPr>
        <a:xfrm>
          <a:off x="15214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88729</xdr:rowOff>
    </xdr:from>
    <xdr:to>
      <xdr:col>21</xdr:col>
      <xdr:colOff>161925</xdr:colOff>
      <xdr:row>97</xdr:row>
      <xdr:rowOff>105341</xdr:rowOff>
    </xdr:to>
    <xdr:cxnSp macro="">
      <xdr:nvCxnSpPr>
        <xdr:cNvPr id="698" name="直線コネクタ 697"/>
        <xdr:cNvCxnSpPr/>
      </xdr:nvCxnSpPr>
      <xdr:spPr>
        <a:xfrm flipV="1">
          <a:off x="13703300" y="16719379"/>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137913</xdr:rowOff>
    </xdr:from>
    <xdr:ext cx="534377" cy="259045"/>
    <xdr:sp macro="" textlink="">
      <xdr:nvSpPr>
        <xdr:cNvPr id="700" name="テキスト ボックス 699"/>
        <xdr:cNvSpPr txBox="1"/>
      </xdr:nvSpPr>
      <xdr:spPr>
        <a:xfrm>
          <a:off x="14325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105341</xdr:rowOff>
    </xdr:from>
    <xdr:to>
      <xdr:col>19</xdr:col>
      <xdr:colOff>644525</xdr:colOff>
      <xdr:row>97</xdr:row>
      <xdr:rowOff>115773</xdr:rowOff>
    </xdr:to>
    <xdr:cxnSp macro="">
      <xdr:nvCxnSpPr>
        <xdr:cNvPr id="701" name="直線コネクタ 700"/>
        <xdr:cNvCxnSpPr/>
      </xdr:nvCxnSpPr>
      <xdr:spPr>
        <a:xfrm flipV="1">
          <a:off x="12814300" y="1673599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135185</xdr:rowOff>
    </xdr:from>
    <xdr:ext cx="534377" cy="259045"/>
    <xdr:sp macro="" textlink="">
      <xdr:nvSpPr>
        <xdr:cNvPr id="703" name="テキスト ボックス 702"/>
        <xdr:cNvSpPr txBox="1"/>
      </xdr:nvSpPr>
      <xdr:spPr>
        <a:xfrm>
          <a:off x="13436111" y="162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117164</xdr:rowOff>
    </xdr:from>
    <xdr:ext cx="534377" cy="259045"/>
    <xdr:sp macro="" textlink="">
      <xdr:nvSpPr>
        <xdr:cNvPr id="705" name="テキスト ボックス 704"/>
        <xdr:cNvSpPr txBox="1"/>
      </xdr:nvSpPr>
      <xdr:spPr>
        <a:xfrm>
          <a:off x="12547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61109</xdr:rowOff>
    </xdr:from>
    <xdr:to>
      <xdr:col>23</xdr:col>
      <xdr:colOff>568325</xdr:colOff>
      <xdr:row>97</xdr:row>
      <xdr:rowOff>162709</xdr:rowOff>
    </xdr:to>
    <xdr:sp macro="" textlink="">
      <xdr:nvSpPr>
        <xdr:cNvPr id="711" name="円/楕円 710"/>
        <xdr:cNvSpPr/>
      </xdr:nvSpPr>
      <xdr:spPr>
        <a:xfrm>
          <a:off x="16268700" y="166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147486</xdr:rowOff>
    </xdr:from>
    <xdr:ext cx="534377" cy="259045"/>
    <xdr:sp macro="" textlink="">
      <xdr:nvSpPr>
        <xdr:cNvPr id="712" name="公債費該当値テキスト"/>
        <xdr:cNvSpPr txBox="1"/>
      </xdr:nvSpPr>
      <xdr:spPr>
        <a:xfrm>
          <a:off x="16370300" y="166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47706</xdr:rowOff>
    </xdr:from>
    <xdr:to>
      <xdr:col>22</xdr:col>
      <xdr:colOff>415925</xdr:colOff>
      <xdr:row>97</xdr:row>
      <xdr:rowOff>149306</xdr:rowOff>
    </xdr:to>
    <xdr:sp macro="" textlink="">
      <xdr:nvSpPr>
        <xdr:cNvPr id="713" name="円/楕円 712"/>
        <xdr:cNvSpPr/>
      </xdr:nvSpPr>
      <xdr:spPr>
        <a:xfrm>
          <a:off x="15430500" y="166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140433</xdr:rowOff>
    </xdr:from>
    <xdr:ext cx="534377" cy="259045"/>
    <xdr:sp macro="" textlink="">
      <xdr:nvSpPr>
        <xdr:cNvPr id="714" name="テキスト ボックス 713"/>
        <xdr:cNvSpPr txBox="1"/>
      </xdr:nvSpPr>
      <xdr:spPr>
        <a:xfrm>
          <a:off x="15214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37929</xdr:rowOff>
    </xdr:from>
    <xdr:to>
      <xdr:col>21</xdr:col>
      <xdr:colOff>212725</xdr:colOff>
      <xdr:row>97</xdr:row>
      <xdr:rowOff>139529</xdr:rowOff>
    </xdr:to>
    <xdr:sp macro="" textlink="">
      <xdr:nvSpPr>
        <xdr:cNvPr id="715" name="円/楕円 714"/>
        <xdr:cNvSpPr/>
      </xdr:nvSpPr>
      <xdr:spPr>
        <a:xfrm>
          <a:off x="14541500" y="166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130656</xdr:rowOff>
    </xdr:from>
    <xdr:ext cx="534377" cy="259045"/>
    <xdr:sp macro="" textlink="">
      <xdr:nvSpPr>
        <xdr:cNvPr id="716" name="テキスト ボックス 715"/>
        <xdr:cNvSpPr txBox="1"/>
      </xdr:nvSpPr>
      <xdr:spPr>
        <a:xfrm>
          <a:off x="14325111" y="167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54541</xdr:rowOff>
    </xdr:from>
    <xdr:to>
      <xdr:col>20</xdr:col>
      <xdr:colOff>9525</xdr:colOff>
      <xdr:row>97</xdr:row>
      <xdr:rowOff>156141</xdr:rowOff>
    </xdr:to>
    <xdr:sp macro="" textlink="">
      <xdr:nvSpPr>
        <xdr:cNvPr id="717" name="円/楕円 716"/>
        <xdr:cNvSpPr/>
      </xdr:nvSpPr>
      <xdr:spPr>
        <a:xfrm>
          <a:off x="13652500" y="1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147268</xdr:rowOff>
    </xdr:from>
    <xdr:ext cx="534377" cy="259045"/>
    <xdr:sp macro="" textlink="">
      <xdr:nvSpPr>
        <xdr:cNvPr id="718" name="テキスト ボックス 717"/>
        <xdr:cNvSpPr txBox="1"/>
      </xdr:nvSpPr>
      <xdr:spPr>
        <a:xfrm>
          <a:off x="13436111" y="167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64973</xdr:rowOff>
    </xdr:from>
    <xdr:to>
      <xdr:col>18</xdr:col>
      <xdr:colOff>492125</xdr:colOff>
      <xdr:row>97</xdr:row>
      <xdr:rowOff>166573</xdr:rowOff>
    </xdr:to>
    <xdr:sp macro="" textlink="">
      <xdr:nvSpPr>
        <xdr:cNvPr id="719" name="円/楕円 718"/>
        <xdr:cNvSpPr/>
      </xdr:nvSpPr>
      <xdr:spPr>
        <a:xfrm>
          <a:off x="12763500" y="166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157700</xdr:rowOff>
    </xdr:from>
    <xdr:ext cx="534377" cy="259045"/>
    <xdr:sp macro="" textlink="">
      <xdr:nvSpPr>
        <xdr:cNvPr id="720" name="テキスト ボックス 719"/>
        <xdr:cNvSpPr txBox="1"/>
      </xdr:nvSpPr>
      <xdr:spPr>
        <a:xfrm>
          <a:off x="12547111" y="167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目的別歳出に係る住民一人当たりのコストについては、議会費は、類似団体平均よりは下回っているが、前年度と比較すると一人当たりのコストが増となっている。この要因としては、議員共済給付費負担金の増によるものである。また、労働費については、類似団体平均、県及び全国平均ともに上回っているが、勤労青少年ホーム等の施設管理運営費によるものが主な要因である。農林水産業については、類似団体平均、県及び全国平均を上回り、さらに前年度より一人当たりのコストが増となっている。この要因としては、道の駅農業施設改修事業や機構集積協力金交付事業補助金によるものである。また、土木費、教育費については、ともに類似団体平均よりは下回るものの、県及び全国平均より上回っている。この要因としては、路面再生事業や南原・平川戸線、南部環状線の道路新設改良事業や総合体育館耐震補強・改修事業、高道祖小学校体育館老朽改修事業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年度の実質収支比率は前年度比</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ポイント増となっている。歳入では、企業誘致による法人税割等の増、また、歳出においては、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小学校校舎の耐震補強・改修工事終了による減となったことが要因である。単年度収支も前年度比</a:t>
          </a:r>
          <a:r>
            <a:rPr kumimoji="1" lang="en-US" altLang="ja-JP" sz="1400">
              <a:latin typeface="ＭＳ ゴシック" pitchFamily="49" charset="-128"/>
              <a:ea typeface="ＭＳ ゴシック" pitchFamily="49" charset="-128"/>
            </a:rPr>
            <a:t>10.19</a:t>
          </a:r>
          <a:r>
            <a:rPr kumimoji="1" lang="ja-JP" altLang="en-US" sz="1400">
              <a:latin typeface="ＭＳ ゴシック" pitchFamily="49" charset="-128"/>
              <a:ea typeface="ＭＳ ゴシック" pitchFamily="49" charset="-128"/>
            </a:rPr>
            <a:t>ポイント増となったが、これは前年度に財政調整基金の取崩しをしたことが影響している。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本市の連結実質比率を算出するための実質収支額は、各会計とも資金不足は生じておらず、平成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年度の連結実質収支は</a:t>
          </a:r>
          <a:r>
            <a:rPr kumimoji="1" lang="en-US" altLang="ja-JP" sz="1400">
              <a:latin typeface="ＭＳ ゴシック" pitchFamily="49" charset="-128"/>
              <a:ea typeface="ＭＳ ゴシック" pitchFamily="49" charset="-128"/>
            </a:rPr>
            <a:t>21.72%</a:t>
          </a:r>
          <a:r>
            <a:rPr kumimoji="1" lang="ja-JP" altLang="en-US" sz="1400">
              <a:latin typeface="ＭＳ ゴシック" pitchFamily="49" charset="-128"/>
              <a:ea typeface="ＭＳ ゴシック" pitchFamily="49" charset="-128"/>
            </a:rPr>
            <a:t>の黒字である。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一般会計においては、実質収支額の増により</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ポイント、介護保険特別会計においては、保険料の増や保険給付費の支出減により</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国民健康保険特別会計においては、国民健康保険税の収入減等により、実質収支額が</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ポイント、また、水道事業会計においては流動資産である現金預金の減により</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ポイント低下した。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18741594</v>
      </c>
      <c r="BO4" s="379"/>
      <c r="BP4" s="379"/>
      <c r="BQ4" s="379"/>
      <c r="BR4" s="379"/>
      <c r="BS4" s="379"/>
      <c r="BT4" s="379"/>
      <c r="BU4" s="380"/>
      <c r="BV4" s="378">
        <v>18413204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11.6</v>
      </c>
      <c r="CU4" s="385"/>
      <c r="CV4" s="385"/>
      <c r="CW4" s="385"/>
      <c r="CX4" s="385"/>
      <c r="CY4" s="385"/>
      <c r="CZ4" s="385"/>
      <c r="DA4" s="386"/>
      <c r="DB4" s="384">
        <v>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17470376</v>
      </c>
      <c r="BO5" s="416"/>
      <c r="BP5" s="416"/>
      <c r="BQ5" s="416"/>
      <c r="BR5" s="416"/>
      <c r="BS5" s="416"/>
      <c r="BT5" s="416"/>
      <c r="BU5" s="417"/>
      <c r="BV5" s="415">
        <v>17221745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87.7</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1271218</v>
      </c>
      <c r="BO6" s="416"/>
      <c r="BP6" s="416"/>
      <c r="BQ6" s="416"/>
      <c r="BR6" s="416"/>
      <c r="BS6" s="416"/>
      <c r="BT6" s="416"/>
      <c r="BU6" s="417"/>
      <c r="BV6" s="415">
        <v>1191459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97.1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56978</v>
      </c>
      <c r="BO7" s="416"/>
      <c r="BP7" s="416"/>
      <c r="BQ7" s="416"/>
      <c r="BR7" s="416"/>
      <c r="BS7" s="416"/>
      <c r="BT7" s="416"/>
      <c r="BU7" s="417"/>
      <c r="BV7" s="415">
        <v>370531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10427439</v>
      </c>
      <c r="CU7" s="416"/>
      <c r="CV7" s="416"/>
      <c r="CW7" s="416"/>
      <c r="CX7" s="416"/>
      <c r="CY7" s="416"/>
      <c r="CZ7" s="416"/>
      <c r="DA7" s="417"/>
      <c r="DB7" s="415">
        <v>10239433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1214240</v>
      </c>
      <c r="BO8" s="416"/>
      <c r="BP8" s="416"/>
      <c r="BQ8" s="416"/>
      <c r="BR8" s="416"/>
      <c r="BS8" s="416"/>
      <c r="BT8" s="416"/>
      <c r="BU8" s="417"/>
      <c r="BV8" s="415">
        <v>820928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0.66</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43293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393312</v>
      </c>
      <c r="BO9" s="416"/>
      <c r="BP9" s="416"/>
      <c r="BQ9" s="416"/>
      <c r="BR9" s="416"/>
      <c r="BS9" s="416"/>
      <c r="BT9" s="416"/>
      <c r="BU9" s="417"/>
      <c r="BV9" s="415">
        <v>-438141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12.7</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44987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70727</v>
      </c>
      <c r="BO10" s="416"/>
      <c r="BP10" s="416"/>
      <c r="BQ10" s="416"/>
      <c r="BR10" s="416"/>
      <c r="BS10" s="416"/>
      <c r="BT10" s="416"/>
      <c r="BU10" s="417"/>
      <c r="BV10" s="415">
        <v>627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44729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150000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43107</v>
      </c>
      <c r="S13" s="497"/>
      <c r="T13" s="497"/>
      <c r="U13" s="497"/>
      <c r="V13" s="498"/>
      <c r="W13" s="431" t="s">
        <v>119</v>
      </c>
      <c r="X13" s="432"/>
      <c r="Y13" s="432"/>
      <c r="Z13" s="432"/>
      <c r="AA13" s="432"/>
      <c r="AB13" s="422"/>
      <c r="AC13" s="466">
        <v>1446</v>
      </c>
      <c r="AD13" s="467"/>
      <c r="AE13" s="467"/>
      <c r="AF13" s="467"/>
      <c r="AG13" s="506"/>
      <c r="AH13" s="466">
        <v>1838</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464039</v>
      </c>
      <c r="BO13" s="416"/>
      <c r="BP13" s="416"/>
      <c r="BQ13" s="416"/>
      <c r="BR13" s="416"/>
      <c r="BS13" s="416"/>
      <c r="BT13" s="416"/>
      <c r="BU13" s="417"/>
      <c r="BV13" s="415">
        <v>-587514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45001</v>
      </c>
      <c r="S14" s="497"/>
      <c r="T14" s="497"/>
      <c r="U14" s="497"/>
      <c r="V14" s="498"/>
      <c r="W14" s="405"/>
      <c r="X14" s="406"/>
      <c r="Y14" s="406"/>
      <c r="Z14" s="406"/>
      <c r="AA14" s="406"/>
      <c r="AB14" s="395"/>
      <c r="AC14" s="499">
        <v>6.6</v>
      </c>
      <c r="AD14" s="500"/>
      <c r="AE14" s="500"/>
      <c r="AF14" s="500"/>
      <c r="AG14" s="501"/>
      <c r="AH14" s="499">
        <v>7.6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75.599999999999994</v>
      </c>
      <c r="CU14" s="511"/>
      <c r="CV14" s="511"/>
      <c r="CW14" s="511"/>
      <c r="CX14" s="511"/>
      <c r="CY14" s="511"/>
      <c r="CZ14" s="511"/>
      <c r="DA14" s="512"/>
      <c r="DB14" s="510">
        <v>81.8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43483</v>
      </c>
      <c r="S15" s="497"/>
      <c r="T15" s="497"/>
      <c r="U15" s="497"/>
      <c r="V15" s="498"/>
      <c r="W15" s="431" t="s">
        <v>126</v>
      </c>
      <c r="X15" s="432"/>
      <c r="Y15" s="432"/>
      <c r="Z15" s="432"/>
      <c r="AA15" s="432"/>
      <c r="AB15" s="422"/>
      <c r="AC15" s="466">
        <v>8103</v>
      </c>
      <c r="AD15" s="467"/>
      <c r="AE15" s="467"/>
      <c r="AF15" s="467"/>
      <c r="AG15" s="506"/>
      <c r="AH15" s="466">
        <v>9028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5159581</v>
      </c>
      <c r="BO15" s="379"/>
      <c r="BP15" s="379"/>
      <c r="BQ15" s="379"/>
      <c r="BR15" s="379"/>
      <c r="BS15" s="379"/>
      <c r="BT15" s="379"/>
      <c r="BU15" s="380"/>
      <c r="BV15" s="378">
        <v>4935870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37</v>
      </c>
      <c r="AD16" s="500"/>
      <c r="AE16" s="500"/>
      <c r="AF16" s="500"/>
      <c r="AG16" s="501"/>
      <c r="AH16" s="499">
        <v>37.5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7810869</v>
      </c>
      <c r="BO16" s="416"/>
      <c r="BP16" s="416"/>
      <c r="BQ16" s="416"/>
      <c r="BR16" s="416"/>
      <c r="BS16" s="416"/>
      <c r="BT16" s="416"/>
      <c r="BU16" s="417"/>
      <c r="BV16" s="415">
        <v>7489091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12379</v>
      </c>
      <c r="AD17" s="467"/>
      <c r="AE17" s="467"/>
      <c r="AF17" s="467"/>
      <c r="AG17" s="506"/>
      <c r="AH17" s="466">
        <v>12914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6545866</v>
      </c>
      <c r="BO17" s="416"/>
      <c r="BP17" s="416"/>
      <c r="BQ17" s="416"/>
      <c r="BR17" s="416"/>
      <c r="BS17" s="416"/>
      <c r="BT17" s="416"/>
      <c r="BU17" s="417"/>
      <c r="BV17" s="415">
        <v>6308211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80.88</v>
      </c>
      <c r="M18" s="528"/>
      <c r="N18" s="528"/>
      <c r="O18" s="528"/>
      <c r="P18" s="528"/>
      <c r="Q18" s="528"/>
      <c r="R18" s="529"/>
      <c r="S18" s="529"/>
      <c r="T18" s="529"/>
      <c r="U18" s="529"/>
      <c r="V18" s="530"/>
      <c r="W18" s="433"/>
      <c r="X18" s="434"/>
      <c r="Y18" s="434"/>
      <c r="Z18" s="434"/>
      <c r="AA18" s="434"/>
      <c r="AB18" s="425"/>
      <c r="AC18" s="531">
        <v>56.5</v>
      </c>
      <c r="AD18" s="532"/>
      <c r="AE18" s="532"/>
      <c r="AF18" s="532"/>
      <c r="AG18" s="533"/>
      <c r="AH18" s="531">
        <v>53.6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9316450</v>
      </c>
      <c r="BO18" s="416"/>
      <c r="BP18" s="416"/>
      <c r="BQ18" s="416"/>
      <c r="BR18" s="416"/>
      <c r="BS18" s="416"/>
      <c r="BT18" s="416"/>
      <c r="BU18" s="417"/>
      <c r="BV18" s="415">
        <v>9301180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12340300</v>
      </c>
      <c r="BO19" s="416"/>
      <c r="BP19" s="416"/>
      <c r="BQ19" s="416"/>
      <c r="BR19" s="416"/>
      <c r="BS19" s="416"/>
      <c r="BT19" s="416"/>
      <c r="BU19" s="417"/>
      <c r="BV19" s="415">
        <v>12397079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15036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19652581</v>
      </c>
      <c r="BO23" s="416"/>
      <c r="BP23" s="416"/>
      <c r="BQ23" s="416"/>
      <c r="BR23" s="416"/>
      <c r="BS23" s="416"/>
      <c r="BT23" s="416"/>
      <c r="BU23" s="417"/>
      <c r="BV23" s="415">
        <v>18682594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7470</v>
      </c>
      <c r="R24" s="467"/>
      <c r="S24" s="467"/>
      <c r="T24" s="467"/>
      <c r="U24" s="467"/>
      <c r="V24" s="506"/>
      <c r="W24" s="561"/>
      <c r="X24" s="549"/>
      <c r="Y24" s="550"/>
      <c r="Z24" s="465" t="s">
        <v>150</v>
      </c>
      <c r="AA24" s="445"/>
      <c r="AB24" s="445"/>
      <c r="AC24" s="445"/>
      <c r="AD24" s="445"/>
      <c r="AE24" s="445"/>
      <c r="AF24" s="445"/>
      <c r="AG24" s="446"/>
      <c r="AH24" s="466">
        <v>265</v>
      </c>
      <c r="AI24" s="467"/>
      <c r="AJ24" s="467"/>
      <c r="AK24" s="467"/>
      <c r="AL24" s="506"/>
      <c r="AM24" s="466">
        <v>824415</v>
      </c>
      <c r="AN24" s="467"/>
      <c r="AO24" s="467"/>
      <c r="AP24" s="467"/>
      <c r="AQ24" s="467"/>
      <c r="AR24" s="506"/>
      <c r="AS24" s="466">
        <v>3111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15030207</v>
      </c>
      <c r="BO24" s="416"/>
      <c r="BP24" s="416"/>
      <c r="BQ24" s="416"/>
      <c r="BR24" s="416"/>
      <c r="BS24" s="416"/>
      <c r="BT24" s="416"/>
      <c r="BU24" s="417"/>
      <c r="BV24" s="415">
        <v>14853988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6030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523901</v>
      </c>
      <c r="BO25" s="379"/>
      <c r="BP25" s="379"/>
      <c r="BQ25" s="379"/>
      <c r="BR25" s="379"/>
      <c r="BS25" s="379"/>
      <c r="BT25" s="379"/>
      <c r="BU25" s="380"/>
      <c r="BV25" s="378">
        <v>698327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5670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17030</v>
      </c>
      <c r="AN26" s="467"/>
      <c r="AO26" s="467"/>
      <c r="AP26" s="467"/>
      <c r="AQ26" s="467"/>
      <c r="AR26" s="506"/>
      <c r="AS26" s="466">
        <v>3406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4300</v>
      </c>
      <c r="R27" s="467"/>
      <c r="S27" s="467"/>
      <c r="T27" s="467"/>
      <c r="U27" s="467"/>
      <c r="V27" s="506"/>
      <c r="W27" s="561"/>
      <c r="X27" s="549"/>
      <c r="Y27" s="550"/>
      <c r="Z27" s="465" t="s">
        <v>159</v>
      </c>
      <c r="AA27" s="445"/>
      <c r="AB27" s="445"/>
      <c r="AC27" s="445"/>
      <c r="AD27" s="445"/>
      <c r="AE27" s="445"/>
      <c r="AF27" s="445"/>
      <c r="AG27" s="446"/>
      <c r="AH27" s="466">
        <v>9</v>
      </c>
      <c r="AI27" s="467"/>
      <c r="AJ27" s="467"/>
      <c r="AK27" s="467"/>
      <c r="AL27" s="506"/>
      <c r="AM27" s="466">
        <v>26001</v>
      </c>
      <c r="AN27" s="467"/>
      <c r="AO27" s="467"/>
      <c r="AP27" s="467"/>
      <c r="AQ27" s="467"/>
      <c r="AR27" s="506"/>
      <c r="AS27" s="466">
        <v>2889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150000</v>
      </c>
      <c r="BO27" s="585"/>
      <c r="BP27" s="585"/>
      <c r="BQ27" s="585"/>
      <c r="BR27" s="585"/>
      <c r="BS27" s="585"/>
      <c r="BT27" s="585"/>
      <c r="BU27" s="586"/>
      <c r="BV27" s="584">
        <v>150000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3900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1521873</v>
      </c>
      <c r="BO28" s="379"/>
      <c r="BP28" s="379"/>
      <c r="BQ28" s="379"/>
      <c r="BR28" s="379"/>
      <c r="BS28" s="379"/>
      <c r="BT28" s="379"/>
      <c r="BU28" s="380"/>
      <c r="BV28" s="378">
        <v>1451146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3700</v>
      </c>
      <c r="R29" s="467"/>
      <c r="S29" s="467"/>
      <c r="T29" s="467"/>
      <c r="U29" s="467"/>
      <c r="V29" s="506"/>
      <c r="W29" s="562"/>
      <c r="X29" s="563"/>
      <c r="Y29" s="564"/>
      <c r="Z29" s="465" t="s">
        <v>166</v>
      </c>
      <c r="AA29" s="445"/>
      <c r="AB29" s="445"/>
      <c r="AC29" s="445"/>
      <c r="AD29" s="445"/>
      <c r="AE29" s="445"/>
      <c r="AF29" s="445"/>
      <c r="AG29" s="446"/>
      <c r="AH29" s="466">
        <v>274</v>
      </c>
      <c r="AI29" s="467"/>
      <c r="AJ29" s="467"/>
      <c r="AK29" s="467"/>
      <c r="AL29" s="506"/>
      <c r="AM29" s="466">
        <v>850416</v>
      </c>
      <c r="AN29" s="467"/>
      <c r="AO29" s="467"/>
      <c r="AP29" s="467"/>
      <c r="AQ29" s="467"/>
      <c r="AR29" s="506"/>
      <c r="AS29" s="466">
        <v>3104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145727</v>
      </c>
      <c r="BO29" s="416"/>
      <c r="BP29" s="416"/>
      <c r="BQ29" s="416"/>
      <c r="BR29" s="416"/>
      <c r="BS29" s="416"/>
      <c r="BT29" s="416"/>
      <c r="BU29" s="417"/>
      <c r="BV29" s="415">
        <v>145631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2215085</v>
      </c>
      <c r="BO30" s="585"/>
      <c r="BP30" s="585"/>
      <c r="BQ30" s="585"/>
      <c r="BR30" s="585"/>
      <c r="BS30" s="585"/>
      <c r="BT30" s="585"/>
      <c r="BU30" s="586"/>
      <c r="BV30" s="584">
        <v>2176991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茨城県市町村総合事務組合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下妻市開発公社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砂沼サンビーチ特別会計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茨城県市町村総合事務組合　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ふれあい下妻</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茨城県租税債権管理機構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茨城県後期高齢者医療広域連合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茨城県後期高齢者医療広域連合　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茨城西南地方広域市町村圏事務組合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茨城西南地方広域市町村圏事務組合　利根老人ホーム事業特別会計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茨城西南地方広域市町村圏事務組合　特殊湛水防除事業特別会計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下妻地方広域事務組合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下妻地方広域事務組合　フィットネスパーク・きぬ</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12.73</v>
      </c>
      <c r="G34" s="33">
        <v>11.44</v>
      </c>
      <c r="H34" s="33">
        <v>11.03</v>
      </c>
      <c r="I34" s="33">
        <v>7.38</v>
      </c>
      <c r="J34" s="34">
        <v>11.04</v>
      </c>
      <c r="K34" s="22"/>
      <c r="L34" s="22"/>
      <c r="M34" s="22"/>
      <c r="N34" s="22"/>
      <c r="O34" s="22"/>
      <c r="P34" s="22"/>
    </row>
    <row r="35" spans="1:16" ht="39" customHeight="1">
      <c r="A35" s="22"/>
      <c r="B35" s="35"/>
      <c r="C35" s="1175" t="s">
        <v>532</v>
      </c>
      <c r="D35" s="1176"/>
      <c r="E35" s="1177"/>
      <c r="F35" s="36">
        <v>4.79</v>
      </c>
      <c r="G35" s="37">
        <v>4.6100000000000003</v>
      </c>
      <c r="H35" s="37">
        <v>4.1900000000000004</v>
      </c>
      <c r="I35" s="37">
        <v>4.8499999999999996</v>
      </c>
      <c r="J35" s="38">
        <v>4.17</v>
      </c>
      <c r="K35" s="22"/>
      <c r="L35" s="22"/>
      <c r="M35" s="22"/>
      <c r="N35" s="22"/>
      <c r="O35" s="22"/>
      <c r="P35" s="22"/>
    </row>
    <row r="36" spans="1:16" ht="39" customHeight="1">
      <c r="A36" s="22"/>
      <c r="B36" s="35"/>
      <c r="C36" s="1175" t="s">
        <v>533</v>
      </c>
      <c r="D36" s="1176"/>
      <c r="E36" s="1177"/>
      <c r="F36" s="36">
        <v>3.06</v>
      </c>
      <c r="G36" s="37">
        <v>3.77</v>
      </c>
      <c r="H36" s="37">
        <v>4.2</v>
      </c>
      <c r="I36" s="37">
        <v>4.1399999999999997</v>
      </c>
      <c r="J36" s="38">
        <v>3.79</v>
      </c>
      <c r="K36" s="22"/>
      <c r="L36" s="22"/>
      <c r="M36" s="22"/>
      <c r="N36" s="22"/>
      <c r="O36" s="22"/>
      <c r="P36" s="22"/>
    </row>
    <row r="37" spans="1:16" ht="39" customHeight="1">
      <c r="A37" s="22"/>
      <c r="B37" s="35"/>
      <c r="C37" s="1175" t="s">
        <v>534</v>
      </c>
      <c r="D37" s="1176"/>
      <c r="E37" s="1177"/>
      <c r="F37" s="36">
        <v>0.09</v>
      </c>
      <c r="G37" s="37">
        <v>0.67</v>
      </c>
      <c r="H37" s="37">
        <v>0.6</v>
      </c>
      <c r="I37" s="37">
        <v>0.6</v>
      </c>
      <c r="J37" s="38">
        <v>1.81</v>
      </c>
      <c r="K37" s="22"/>
      <c r="L37" s="22"/>
      <c r="M37" s="22"/>
      <c r="N37" s="22"/>
      <c r="O37" s="22"/>
      <c r="P37" s="22"/>
    </row>
    <row r="38" spans="1:16" ht="39" customHeight="1">
      <c r="A38" s="22"/>
      <c r="B38" s="35"/>
      <c r="C38" s="1175" t="s">
        <v>535</v>
      </c>
      <c r="D38" s="1176"/>
      <c r="E38" s="1177"/>
      <c r="F38" s="36">
        <v>0.8</v>
      </c>
      <c r="G38" s="37">
        <v>1</v>
      </c>
      <c r="H38" s="37">
        <v>1.17</v>
      </c>
      <c r="I38" s="37">
        <v>0.63</v>
      </c>
      <c r="J38" s="38">
        <v>0.59</v>
      </c>
      <c r="K38" s="22"/>
      <c r="L38" s="22"/>
      <c r="M38" s="22"/>
      <c r="N38" s="22"/>
      <c r="O38" s="22"/>
      <c r="P38" s="22"/>
    </row>
    <row r="39" spans="1:16" ht="39" customHeight="1">
      <c r="A39" s="22"/>
      <c r="B39" s="35"/>
      <c r="C39" s="1175" t="s">
        <v>536</v>
      </c>
      <c r="D39" s="1176"/>
      <c r="E39" s="1177"/>
      <c r="F39" s="36">
        <v>0.04</v>
      </c>
      <c r="G39" s="37">
        <v>0.11</v>
      </c>
      <c r="H39" s="37">
        <v>0.09</v>
      </c>
      <c r="I39" s="37">
        <v>0.12</v>
      </c>
      <c r="J39" s="38">
        <v>0.2</v>
      </c>
      <c r="K39" s="22"/>
      <c r="L39" s="22"/>
      <c r="M39" s="22"/>
      <c r="N39" s="22"/>
      <c r="O39" s="22"/>
      <c r="P39" s="22"/>
    </row>
    <row r="40" spans="1:16" ht="39" customHeight="1">
      <c r="A40" s="22"/>
      <c r="B40" s="35"/>
      <c r="C40" s="1175" t="s">
        <v>537</v>
      </c>
      <c r="D40" s="1176"/>
      <c r="E40" s="1177"/>
      <c r="F40" s="36">
        <v>0.02</v>
      </c>
      <c r="G40" s="37">
        <v>0.02</v>
      </c>
      <c r="H40" s="37">
        <v>0.03</v>
      </c>
      <c r="I40" s="37">
        <v>0.03</v>
      </c>
      <c r="J40" s="38">
        <v>0.04</v>
      </c>
      <c r="K40" s="22"/>
      <c r="L40" s="22"/>
      <c r="M40" s="22"/>
      <c r="N40" s="22"/>
      <c r="O40" s="22"/>
      <c r="P40" s="22"/>
    </row>
    <row r="41" spans="1:16" ht="39" customHeight="1">
      <c r="A41" s="22"/>
      <c r="B41" s="35"/>
      <c r="C41" s="1175" t="s">
        <v>538</v>
      </c>
      <c r="D41" s="1176"/>
      <c r="E41" s="1177"/>
      <c r="F41" s="36">
        <v>0.04</v>
      </c>
      <c r="G41" s="37">
        <v>0.03</v>
      </c>
      <c r="H41" s="37">
        <v>0.04</v>
      </c>
      <c r="I41" s="37">
        <v>0.03</v>
      </c>
      <c r="J41" s="38">
        <v>0.04</v>
      </c>
      <c r="K41" s="22"/>
      <c r="L41" s="22"/>
      <c r="M41" s="22"/>
      <c r="N41" s="22"/>
      <c r="O41" s="22"/>
      <c r="P41" s="22"/>
    </row>
    <row r="42" spans="1:16" ht="39" customHeight="1">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540</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1582</v>
      </c>
      <c r="L45" s="60">
        <v>1677</v>
      </c>
      <c r="M45" s="60">
        <v>1739</v>
      </c>
      <c r="N45" s="60">
        <v>1706</v>
      </c>
      <c r="O45" s="61">
        <v>1617</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468</v>
      </c>
      <c r="L48" s="64">
        <v>442</v>
      </c>
      <c r="M48" s="64">
        <v>391</v>
      </c>
      <c r="N48" s="64">
        <v>348</v>
      </c>
      <c r="O48" s="65">
        <v>326</v>
      </c>
      <c r="P48" s="48"/>
      <c r="Q48" s="48"/>
      <c r="R48" s="48"/>
      <c r="S48" s="48"/>
      <c r="T48" s="48"/>
      <c r="U48" s="48"/>
    </row>
    <row r="49" spans="1:21" ht="30.75" customHeight="1">
      <c r="A49" s="48"/>
      <c r="B49" s="1193"/>
      <c r="C49" s="1194"/>
      <c r="D49" s="62"/>
      <c r="E49" s="1185" t="s">
        <v>15</v>
      </c>
      <c r="F49" s="1185"/>
      <c r="G49" s="1185"/>
      <c r="H49" s="1185"/>
      <c r="I49" s="1185"/>
      <c r="J49" s="1186"/>
      <c r="K49" s="63">
        <v>436</v>
      </c>
      <c r="L49" s="64">
        <v>298</v>
      </c>
      <c r="M49" s="64">
        <v>243</v>
      </c>
      <c r="N49" s="64">
        <v>135</v>
      </c>
      <c r="O49" s="65">
        <v>102</v>
      </c>
      <c r="P49" s="48"/>
      <c r="Q49" s="48"/>
      <c r="R49" s="48"/>
      <c r="S49" s="48"/>
      <c r="T49" s="48"/>
      <c r="U49" s="48"/>
    </row>
    <row r="50" spans="1:21" ht="30.75" customHeight="1">
      <c r="A50" s="48"/>
      <c r="B50" s="1193"/>
      <c r="C50" s="1194"/>
      <c r="D50" s="62"/>
      <c r="E50" s="1185" t="s">
        <v>16</v>
      </c>
      <c r="F50" s="1185"/>
      <c r="G50" s="1185"/>
      <c r="H50" s="1185"/>
      <c r="I50" s="1185"/>
      <c r="J50" s="1186"/>
      <c r="K50" s="63">
        <v>50</v>
      </c>
      <c r="L50" s="64">
        <v>46</v>
      </c>
      <c r="M50" s="64">
        <v>40</v>
      </c>
      <c r="N50" s="64">
        <v>37</v>
      </c>
      <c r="O50" s="65">
        <v>33</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1273</v>
      </c>
      <c r="L52" s="64">
        <v>1314</v>
      </c>
      <c r="M52" s="64">
        <v>1341</v>
      </c>
      <c r="N52" s="64">
        <v>1389</v>
      </c>
      <c r="O52" s="65">
        <v>1367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1263</v>
      </c>
      <c r="L53" s="69">
        <v>1149</v>
      </c>
      <c r="M53" s="69">
        <v>1072</v>
      </c>
      <c r="N53" s="69">
        <v>837</v>
      </c>
      <c r="O53" s="70">
        <v>711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9" t="s">
        <v>23</v>
      </c>
      <c r="C41" s="1200"/>
      <c r="D41" s="81"/>
      <c r="E41" s="1205" t="s">
        <v>24</v>
      </c>
      <c r="F41" s="1205"/>
      <c r="G41" s="1205"/>
      <c r="H41" s="1206"/>
      <c r="I41" s="82">
        <v>17604</v>
      </c>
      <c r="J41" s="83">
        <v>17941</v>
      </c>
      <c r="K41" s="83">
        <v>18107</v>
      </c>
      <c r="L41" s="83">
        <v>18683</v>
      </c>
      <c r="M41" s="84">
        <v>19653</v>
      </c>
    </row>
    <row r="42" spans="2:13" ht="27.75" customHeight="1">
      <c r="B42" s="1201"/>
      <c r="C42" s="1202"/>
      <c r="D42" s="85"/>
      <c r="E42" s="1207" t="s">
        <v>25</v>
      </c>
      <c r="F42" s="1207"/>
      <c r="G42" s="1207"/>
      <c r="H42" s="1208"/>
      <c r="I42" s="86">
        <v>450</v>
      </c>
      <c r="J42" s="87">
        <v>408</v>
      </c>
      <c r="K42" s="87">
        <v>376</v>
      </c>
      <c r="L42" s="87">
        <v>328</v>
      </c>
      <c r="M42" s="88">
        <v>296</v>
      </c>
    </row>
    <row r="43" spans="2:13" ht="27.75" customHeight="1">
      <c r="B43" s="1201"/>
      <c r="C43" s="1202"/>
      <c r="D43" s="85"/>
      <c r="E43" s="1207" t="s">
        <v>26</v>
      </c>
      <c r="F43" s="1207"/>
      <c r="G43" s="1207"/>
      <c r="H43" s="1208"/>
      <c r="I43" s="86">
        <v>6342</v>
      </c>
      <c r="J43" s="87">
        <v>6634</v>
      </c>
      <c r="K43" s="87">
        <v>6641</v>
      </c>
      <c r="L43" s="87">
        <v>6417</v>
      </c>
      <c r="M43" s="88">
        <v>6243</v>
      </c>
    </row>
    <row r="44" spans="2:13" ht="27.75" customHeight="1">
      <c r="B44" s="1201"/>
      <c r="C44" s="1202"/>
      <c r="D44" s="85"/>
      <c r="E44" s="1207" t="s">
        <v>27</v>
      </c>
      <c r="F44" s="1207"/>
      <c r="G44" s="1207"/>
      <c r="H44" s="1208"/>
      <c r="I44" s="86">
        <v>773</v>
      </c>
      <c r="J44" s="87">
        <v>503</v>
      </c>
      <c r="K44" s="87">
        <v>323</v>
      </c>
      <c r="L44" s="87">
        <v>241</v>
      </c>
      <c r="M44" s="88">
        <v>191</v>
      </c>
    </row>
    <row r="45" spans="2:13" ht="27.75" customHeight="1">
      <c r="B45" s="1201"/>
      <c r="C45" s="1202"/>
      <c r="D45" s="85"/>
      <c r="E45" s="1207" t="s">
        <v>28</v>
      </c>
      <c r="F45" s="1207"/>
      <c r="G45" s="1207"/>
      <c r="H45" s="1208"/>
      <c r="I45" s="86">
        <v>3860</v>
      </c>
      <c r="J45" s="87">
        <v>3504</v>
      </c>
      <c r="K45" s="87">
        <v>3403</v>
      </c>
      <c r="L45" s="87">
        <v>2879</v>
      </c>
      <c r="M45" s="88">
        <v>2765</v>
      </c>
    </row>
    <row r="46" spans="2:13" ht="27.75" customHeight="1">
      <c r="B46" s="1201"/>
      <c r="C46" s="1202"/>
      <c r="D46" s="85"/>
      <c r="E46" s="1207" t="s">
        <v>29</v>
      </c>
      <c r="F46" s="1207"/>
      <c r="G46" s="1207"/>
      <c r="H46" s="1208"/>
      <c r="I46" s="86">
        <v>125</v>
      </c>
      <c r="J46" s="87">
        <v>22</v>
      </c>
      <c r="K46" s="87">
        <v>60</v>
      </c>
      <c r="L46" s="87">
        <v>172</v>
      </c>
      <c r="M46" s="88">
        <v>56</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1993</v>
      </c>
      <c r="J49" s="87">
        <v>2608</v>
      </c>
      <c r="K49" s="87">
        <v>3289</v>
      </c>
      <c r="L49" s="87">
        <v>3048</v>
      </c>
      <c r="M49" s="88">
        <v>3208</v>
      </c>
    </row>
    <row r="50" spans="2:13" ht="27.75" customHeight="1">
      <c r="B50" s="1201"/>
      <c r="C50" s="1202"/>
      <c r="D50" s="85"/>
      <c r="E50" s="1207" t="s">
        <v>34</v>
      </c>
      <c r="F50" s="1207"/>
      <c r="G50" s="1207"/>
      <c r="H50" s="1208"/>
      <c r="I50" s="86">
        <v>957</v>
      </c>
      <c r="J50" s="87">
        <v>1066</v>
      </c>
      <c r="K50" s="87">
        <v>1127</v>
      </c>
      <c r="L50" s="87">
        <v>1142</v>
      </c>
      <c r="M50" s="88">
        <v>1105</v>
      </c>
    </row>
    <row r="51" spans="2:13" ht="27.75" customHeight="1">
      <c r="B51" s="1203"/>
      <c r="C51" s="1204"/>
      <c r="D51" s="85"/>
      <c r="E51" s="1207" t="s">
        <v>35</v>
      </c>
      <c r="F51" s="1207"/>
      <c r="G51" s="1207"/>
      <c r="H51" s="1208"/>
      <c r="I51" s="86">
        <v>15886</v>
      </c>
      <c r="J51" s="87">
        <v>16523</v>
      </c>
      <c r="K51" s="87">
        <v>17083</v>
      </c>
      <c r="L51" s="87">
        <v>17251</v>
      </c>
      <c r="M51" s="88">
        <v>18004</v>
      </c>
    </row>
    <row r="52" spans="2:13" ht="27.75" customHeight="1" thickBot="1">
      <c r="B52" s="1211" t="s">
        <v>36</v>
      </c>
      <c r="C52" s="1212"/>
      <c r="D52" s="90"/>
      <c r="E52" s="1213" t="s">
        <v>37</v>
      </c>
      <c r="F52" s="1213"/>
      <c r="G52" s="1213"/>
      <c r="H52" s="1214"/>
      <c r="I52" s="91">
        <v>10318</v>
      </c>
      <c r="J52" s="92">
        <v>8814</v>
      </c>
      <c r="K52" s="92">
        <v>7411</v>
      </c>
      <c r="L52" s="92">
        <v>7278</v>
      </c>
      <c r="M52" s="93">
        <v>6888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525</v>
      </c>
      <c r="L50" s="354" t="s">
        <v>526</v>
      </c>
      <c r="M50" s="354" t="s">
        <v>527</v>
      </c>
      <c r="N50" s="354" t="s">
        <v>528</v>
      </c>
      <c r="O50" s="354" t="s">
        <v>529</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574</v>
      </c>
      <c r="H55" s="1241"/>
      <c r="I55" s="1237" t="s">
        <v>572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525</v>
      </c>
      <c r="L72" s="354" t="s">
        <v>526</v>
      </c>
      <c r="M72" s="354" t="s">
        <v>527</v>
      </c>
      <c r="N72" s="354" t="s">
        <v>528</v>
      </c>
      <c r="O72" s="354" t="s">
        <v>529</v>
      </c>
    </row>
    <row r="73" spans="2:30">
      <c r="B73" s="248"/>
      <c r="C73" s="244"/>
      <c r="D73" s="244"/>
      <c r="E73" s="244"/>
      <c r="F73" s="244"/>
      <c r="G73" s="1227" t="s">
        <v>571</v>
      </c>
      <c r="H73" s="1228"/>
      <c r="I73" s="1233" t="s">
        <v>572</v>
      </c>
      <c r="J73" s="1233"/>
      <c r="K73" s="1248">
        <v>114.6</v>
      </c>
      <c r="L73" s="1248">
        <v>98.8</v>
      </c>
      <c r="M73" s="1236">
        <v>82.1</v>
      </c>
      <c r="N73" s="1236">
        <v>81.8</v>
      </c>
      <c r="O73" s="1236">
        <v>75.599999999999994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15.4</v>
      </c>
      <c r="L75" s="1249">
        <v>14</v>
      </c>
      <c r="M75" s="1249">
        <v>12.9</v>
      </c>
      <c r="N75" s="1249">
        <v>11.3</v>
      </c>
      <c r="O75" s="1249">
        <v>9.6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574</v>
      </c>
      <c r="H77" s="1241"/>
      <c r="I77" s="1237" t="s">
        <v>572</v>
      </c>
      <c r="J77" s="1237"/>
      <c r="K77" s="1248">
        <v>75.900000000000006</v>
      </c>
      <c r="L77" s="1248">
        <v>64.599999999999994</v>
      </c>
      <c r="M77" s="1236">
        <v>52.8</v>
      </c>
      <c r="N77" s="1236">
        <v>48.6</v>
      </c>
      <c r="O77" s="1236">
        <v>56.8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577</v>
      </c>
      <c r="J79" s="1246"/>
      <c r="K79" s="1251">
        <v>13.5</v>
      </c>
      <c r="L79" s="1251">
        <v>12.4</v>
      </c>
      <c r="M79" s="1251">
        <v>11.5</v>
      </c>
      <c r="N79" s="1251">
        <v>10.4</v>
      </c>
      <c r="O79" s="1251">
        <v>10.199999999999999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78792</v>
      </c>
      <c r="E3" s="116"/>
      <c r="F3" s="117">
        <v>67088</v>
      </c>
      <c r="G3" s="118"/>
      <c r="H3" s="119"/>
    </row>
    <row r="4" spans="1:8">
      <c r="A4" s="120"/>
      <c r="B4" s="121"/>
      <c r="C4" s="122"/>
      <c r="D4" s="123">
        <v>28112</v>
      </c>
      <c r="E4" s="124"/>
      <c r="F4" s="125">
        <v>37146</v>
      </c>
      <c r="G4" s="126"/>
      <c r="H4" s="127"/>
    </row>
    <row r="5" spans="1:8">
      <c r="A5" s="108" t="s">
        <v>519</v>
      </c>
      <c r="B5" s="113"/>
      <c r="C5" s="114"/>
      <c r="D5" s="115">
        <v>43710</v>
      </c>
      <c r="E5" s="116"/>
      <c r="F5" s="117">
        <v>70489</v>
      </c>
      <c r="G5" s="118"/>
      <c r="H5" s="119"/>
    </row>
    <row r="6" spans="1:8">
      <c r="A6" s="120"/>
      <c r="B6" s="121"/>
      <c r="C6" s="122"/>
      <c r="D6" s="123">
        <v>27939</v>
      </c>
      <c r="E6" s="124"/>
      <c r="F6" s="125">
        <v>37817</v>
      </c>
      <c r="G6" s="126"/>
      <c r="H6" s="127"/>
    </row>
    <row r="7" spans="1:8">
      <c r="A7" s="108" t="s">
        <v>520</v>
      </c>
      <c r="B7" s="113"/>
      <c r="C7" s="114"/>
      <c r="D7" s="115">
        <v>50507</v>
      </c>
      <c r="E7" s="116"/>
      <c r="F7" s="117">
        <v>84389</v>
      </c>
      <c r="G7" s="118"/>
      <c r="H7" s="119"/>
    </row>
    <row r="8" spans="1:8">
      <c r="A8" s="120"/>
      <c r="B8" s="121"/>
      <c r="C8" s="122"/>
      <c r="D8" s="123">
        <v>21789</v>
      </c>
      <c r="E8" s="124"/>
      <c r="F8" s="125">
        <v>44339</v>
      </c>
      <c r="G8" s="126"/>
      <c r="H8" s="127"/>
    </row>
    <row r="9" spans="1:8">
      <c r="A9" s="108" t="s">
        <v>521</v>
      </c>
      <c r="B9" s="113"/>
      <c r="C9" s="114"/>
      <c r="D9" s="115">
        <v>68673</v>
      </c>
      <c r="E9" s="116"/>
      <c r="F9" s="117">
        <v>83623</v>
      </c>
      <c r="G9" s="118"/>
      <c r="H9" s="119"/>
    </row>
    <row r="10" spans="1:8">
      <c r="A10" s="120"/>
      <c r="B10" s="121"/>
      <c r="C10" s="122"/>
      <c r="D10" s="123">
        <v>24091</v>
      </c>
      <c r="E10" s="124"/>
      <c r="F10" s="125">
        <v>48787</v>
      </c>
      <c r="G10" s="126"/>
      <c r="H10" s="127"/>
    </row>
    <row r="11" spans="1:8">
      <c r="A11" s="108" t="s">
        <v>522</v>
      </c>
      <c r="B11" s="113"/>
      <c r="C11" s="114"/>
      <c r="D11" s="115">
        <v>62807</v>
      </c>
      <c r="E11" s="116"/>
      <c r="F11" s="117">
        <v>81768</v>
      </c>
      <c r="G11" s="118"/>
      <c r="H11" s="119"/>
    </row>
    <row r="12" spans="1:8">
      <c r="A12" s="120"/>
      <c r="B12" s="121"/>
      <c r="C12" s="128"/>
      <c r="D12" s="123">
        <v>35146</v>
      </c>
      <c r="E12" s="124"/>
      <c r="F12" s="125">
        <v>37917</v>
      </c>
      <c r="G12" s="126"/>
      <c r="H12" s="127"/>
    </row>
    <row r="13" spans="1:8">
      <c r="A13" s="108"/>
      <c r="B13" s="113"/>
      <c r="C13" s="129"/>
      <c r="D13" s="130">
        <v>60898</v>
      </c>
      <c r="E13" s="131"/>
      <c r="F13" s="132">
        <v>77471</v>
      </c>
      <c r="G13" s="133"/>
      <c r="H13" s="119"/>
    </row>
    <row r="14" spans="1:8">
      <c r="A14" s="120"/>
      <c r="B14" s="121"/>
      <c r="C14" s="122"/>
      <c r="D14" s="123">
        <v>27415</v>
      </c>
      <c r="E14" s="124"/>
      <c r="F14" s="125">
        <v>41201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13.53</v>
      </c>
      <c r="C19" s="134">
        <f>ROUND(VALUE(SUBSTITUTE(実質収支比率等に係る経年分析!G$48,"▲","-")),2)</f>
        <v>12.45</v>
      </c>
      <c r="D19" s="134">
        <f>ROUND(VALUE(SUBSTITUTE(実質収支比率等に係る経年分析!H$48,"▲","-")),2)</f>
        <v>12.21</v>
      </c>
      <c r="E19" s="134">
        <f>ROUND(VALUE(SUBSTITUTE(実質収支比率等に係る経年分析!I$48,"▲","-")),2)</f>
        <v>8.02</v>
      </c>
      <c r="F19" s="134">
        <f>ROUND(VALUE(SUBSTITUTE(実質収支比率等に係る経年分析!J$48,"▲","-")),2)</f>
        <v>11.64</v>
      </c>
    </row>
    <row r="20" spans="1:11">
      <c r="A20" s="134" t="s">
        <v>42</v>
      </c>
      <c r="B20" s="134">
        <f>ROUND(VALUE(SUBSTITUTE(実質収支比率等に係る経年分析!F$47,"▲","-")),2)</f>
        <v>9.2899999999999991</v>
      </c>
      <c r="C20" s="134">
        <f>ROUND(VALUE(SUBSTITUTE(実質収支比率等に係る経年分析!G$47,"▲","-")),2)</f>
        <v>13.24</v>
      </c>
      <c r="D20" s="134">
        <f>ROUND(VALUE(SUBSTITUTE(実質収支比率等に係る経年分析!H$47,"▲","-")),2)</f>
        <v>15.52</v>
      </c>
      <c r="E20" s="134">
        <f>ROUND(VALUE(SUBSTITUTE(実質収支比率等に係る経年分析!I$47,"▲","-")),2)</f>
        <v>14.17</v>
      </c>
      <c r="F20" s="134">
        <f>ROUND(VALUE(SUBSTITUTE(実質収支比率等に係る経年分析!J$47,"▲","-")),2)</f>
        <v>14.59</v>
      </c>
    </row>
    <row r="21" spans="1:11">
      <c r="A21" s="134" t="s">
        <v>43</v>
      </c>
      <c r="B21" s="134">
        <f>IF(ISNUMBER(VALUE(SUBSTITUTE(実質収支比率等に係る経年分析!F$49,"▲","-"))),ROUND(VALUE(SUBSTITUTE(実質収支比率等に係る経年分析!F$49,"▲","-")),2),NA())</f>
        <v>7.06</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2.7</v>
      </c>
      <c r="E21" s="134">
        <f>IF(ISNUMBER(VALUE(SUBSTITUTE(実質収支比率等に係る経年分析!I$49,"▲","-"))),ROUND(VALUE(SUBSTITUTE(実質収支比率等に係る経年分析!I$49,"▲","-")),2),NA())</f>
        <v>-5.74</v>
      </c>
      <c r="F21" s="134">
        <f>IF(ISNUMBER(VALUE(SUBSTITUTE(実質収支比率等に係る経年分析!J$49,"▲","-"))),ROUND(VALUE(SUBSTITUTE(実質収支比率等に係る経年分析!J$49,"▲","-")),2),NA())</f>
        <v>4.45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砂沼サンビーチ特別会計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3.79</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1273</v>
      </c>
      <c r="E42" s="136"/>
      <c r="F42" s="136"/>
      <c r="G42" s="136">
        <f>'実質公債費比率（分子）の構造'!L$52</f>
        <v>1314</v>
      </c>
      <c r="H42" s="136"/>
      <c r="I42" s="136"/>
      <c r="J42" s="136">
        <f>'実質公債費比率（分子）の構造'!M$52</f>
        <v>1341</v>
      </c>
      <c r="K42" s="136"/>
      <c r="L42" s="136"/>
      <c r="M42" s="136">
        <f>'実質公債費比率（分子）の構造'!N$52</f>
        <v>1389</v>
      </c>
      <c r="N42" s="136"/>
      <c r="O42" s="136"/>
      <c r="P42" s="136">
        <f>'実質公債費比率（分子）の構造'!O$52</f>
        <v>1367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50</v>
      </c>
      <c r="C44" s="136"/>
      <c r="D44" s="136"/>
      <c r="E44" s="136">
        <f>'実質公債費比率（分子）の構造'!L$50</f>
        <v>46</v>
      </c>
      <c r="F44" s="136"/>
      <c r="G44" s="136"/>
      <c r="H44" s="136">
        <f>'実質公債費比率（分子）の構造'!M$50</f>
        <v>40</v>
      </c>
      <c r="I44" s="136"/>
      <c r="J44" s="136"/>
      <c r="K44" s="136">
        <f>'実質公債費比率（分子）の構造'!N$50</f>
        <v>37</v>
      </c>
      <c r="L44" s="136"/>
      <c r="M44" s="136"/>
      <c r="N44" s="136">
        <f>'実質公債費比率（分子）の構造'!O$50</f>
        <v>33</v>
      </c>
      <c r="O44" s="136"/>
      <c r="P44" s="136"/>
    </row>
    <row r="45" spans="1:16">
      <c r="A45" s="136" t="s">
        <v>53</v>
      </c>
      <c r="B45" s="136">
        <f>'実質公債費比率（分子）の構造'!K$49</f>
        <v>436</v>
      </c>
      <c r="C45" s="136"/>
      <c r="D45" s="136"/>
      <c r="E45" s="136">
        <f>'実質公債費比率（分子）の構造'!L$49</f>
        <v>298</v>
      </c>
      <c r="F45" s="136"/>
      <c r="G45" s="136"/>
      <c r="H45" s="136">
        <f>'実質公債費比率（分子）の構造'!M$49</f>
        <v>243</v>
      </c>
      <c r="I45" s="136"/>
      <c r="J45" s="136"/>
      <c r="K45" s="136">
        <f>'実質公債費比率（分子）の構造'!N$49</f>
        <v>135</v>
      </c>
      <c r="L45" s="136"/>
      <c r="M45" s="136"/>
      <c r="N45" s="136">
        <f>'実質公債費比率（分子）の構造'!O$49</f>
        <v>102</v>
      </c>
      <c r="O45" s="136"/>
      <c r="P45" s="136"/>
    </row>
    <row r="46" spans="1:16">
      <c r="A46" s="136" t="s">
        <v>54</v>
      </c>
      <c r="B46" s="136">
        <f>'実質公債費比率（分子）の構造'!K$48</f>
        <v>468</v>
      </c>
      <c r="C46" s="136"/>
      <c r="D46" s="136"/>
      <c r="E46" s="136">
        <f>'実質公債費比率（分子）の構造'!L$48</f>
        <v>442</v>
      </c>
      <c r="F46" s="136"/>
      <c r="G46" s="136"/>
      <c r="H46" s="136">
        <f>'実質公債費比率（分子）の構造'!M$48</f>
        <v>391</v>
      </c>
      <c r="I46" s="136"/>
      <c r="J46" s="136"/>
      <c r="K46" s="136">
        <f>'実質公債費比率（分子）の構造'!N$48</f>
        <v>348</v>
      </c>
      <c r="L46" s="136"/>
      <c r="M46" s="136"/>
      <c r="N46" s="136">
        <f>'実質公債費比率（分子）の構造'!O$48</f>
        <v>326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1582</v>
      </c>
      <c r="C49" s="136"/>
      <c r="D49" s="136"/>
      <c r="E49" s="136">
        <f>'実質公債費比率（分子）の構造'!L$45</f>
        <v>1677</v>
      </c>
      <c r="F49" s="136"/>
      <c r="G49" s="136"/>
      <c r="H49" s="136">
        <f>'実質公債費比率（分子）の構造'!M$45</f>
        <v>1739</v>
      </c>
      <c r="I49" s="136"/>
      <c r="J49" s="136"/>
      <c r="K49" s="136">
        <f>'実質公債費比率（分子）の構造'!N$45</f>
        <v>1706</v>
      </c>
      <c r="L49" s="136"/>
      <c r="M49" s="136"/>
      <c r="N49" s="136">
        <f>'実質公債費比率（分子）の構造'!O$45</f>
        <v>1617</v>
      </c>
      <c r="O49" s="136"/>
      <c r="P49" s="136"/>
    </row>
    <row r="50" spans="1:16">
      <c r="A50" s="136" t="s">
        <v>58</v>
      </c>
      <c r="B50" s="136" t="e">
        <f>NA()</f>
        <v>#N/A</v>
      </c>
      <c r="C50" s="136">
        <f>IF(ISNUMBER('実質公債費比率（分子）の構造'!K$53),'実質公債費比率（分子）の構造'!K$53,NA())</f>
        <v>1263</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1072</v>
      </c>
      <c r="J50" s="136" t="e">
        <f>NA()</f>
        <v>#N/A</v>
      </c>
      <c r="K50" s="136" t="e">
        <f>NA()</f>
        <v>#N/A</v>
      </c>
      <c r="L50" s="136">
        <f>IF(ISNUMBER('実質公債費比率（分子）の構造'!N$53),'実質公債費比率（分子）の構造'!N$53,NA())</f>
        <v>837</v>
      </c>
      <c r="M50" s="136" t="e">
        <f>NA()</f>
        <v>#N/A</v>
      </c>
      <c r="N50" s="136" t="e">
        <f>NA()</f>
        <v>#N/A</v>
      </c>
      <c r="O50" s="136">
        <f>IF(ISNUMBER('実質公債費比率（分子）の構造'!O$53),'実質公債費比率（分子）の構造'!O$53,NA())</f>
        <v>711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15886</v>
      </c>
      <c r="E56" s="135"/>
      <c r="F56" s="135"/>
      <c r="G56" s="135">
        <f>'将来負担比率（分子）の構造'!J$51</f>
        <v>16523</v>
      </c>
      <c r="H56" s="135"/>
      <c r="I56" s="135"/>
      <c r="J56" s="135">
        <f>'将来負担比率（分子）の構造'!K$51</f>
        <v>17083</v>
      </c>
      <c r="K56" s="135"/>
      <c r="L56" s="135"/>
      <c r="M56" s="135">
        <f>'将来負担比率（分子）の構造'!L$51</f>
        <v>17251</v>
      </c>
      <c r="N56" s="135"/>
      <c r="O56" s="135"/>
      <c r="P56" s="135">
        <f>'将来負担比率（分子）の構造'!M$51</f>
        <v>18004</v>
      </c>
    </row>
    <row r="57" spans="1:16">
      <c r="A57" s="135" t="s">
        <v>34</v>
      </c>
      <c r="B57" s="135"/>
      <c r="C57" s="135"/>
      <c r="D57" s="135">
        <f>'将来負担比率（分子）の構造'!I$50</f>
        <v>957</v>
      </c>
      <c r="E57" s="135"/>
      <c r="F57" s="135"/>
      <c r="G57" s="135">
        <f>'将来負担比率（分子）の構造'!J$50</f>
        <v>1066</v>
      </c>
      <c r="H57" s="135"/>
      <c r="I57" s="135"/>
      <c r="J57" s="135">
        <f>'将来負担比率（分子）の構造'!K$50</f>
        <v>1127</v>
      </c>
      <c r="K57" s="135"/>
      <c r="L57" s="135"/>
      <c r="M57" s="135">
        <f>'将来負担比率（分子）の構造'!L$50</f>
        <v>1142</v>
      </c>
      <c r="N57" s="135"/>
      <c r="O57" s="135"/>
      <c r="P57" s="135">
        <f>'将来負担比率（分子）の構造'!M$50</f>
        <v>1105</v>
      </c>
    </row>
    <row r="58" spans="1:16">
      <c r="A58" s="135" t="s">
        <v>33</v>
      </c>
      <c r="B58" s="135"/>
      <c r="C58" s="135"/>
      <c r="D58" s="135">
        <f>'将来負担比率（分子）の構造'!I$49</f>
        <v>1993</v>
      </c>
      <c r="E58" s="135"/>
      <c r="F58" s="135"/>
      <c r="G58" s="135">
        <f>'将来負担比率（分子）の構造'!J$49</f>
        <v>2608</v>
      </c>
      <c r="H58" s="135"/>
      <c r="I58" s="135"/>
      <c r="J58" s="135">
        <f>'将来負担比率（分子）の構造'!K$49</f>
        <v>3289</v>
      </c>
      <c r="K58" s="135"/>
      <c r="L58" s="135"/>
      <c r="M58" s="135">
        <f>'将来負担比率（分子）の構造'!L$49</f>
        <v>3048</v>
      </c>
      <c r="N58" s="135"/>
      <c r="O58" s="135"/>
      <c r="P58" s="135">
        <f>'将来負担比率（分子）の構造'!M$49</f>
        <v>3208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125</v>
      </c>
      <c r="C61" s="135"/>
      <c r="D61" s="135"/>
      <c r="E61" s="135">
        <f>'将来負担比率（分子）の構造'!J$46</f>
        <v>22</v>
      </c>
      <c r="F61" s="135"/>
      <c r="G61" s="135"/>
      <c r="H61" s="135">
        <f>'将来負担比率（分子）の構造'!K$46</f>
        <v>60</v>
      </c>
      <c r="I61" s="135"/>
      <c r="J61" s="135"/>
      <c r="K61" s="135">
        <f>'将来負担比率（分子）の構造'!L$46</f>
        <v>172</v>
      </c>
      <c r="L61" s="135"/>
      <c r="M61" s="135"/>
      <c r="N61" s="135">
        <f>'将来負担比率（分子）の構造'!M$46</f>
        <v>56</v>
      </c>
      <c r="O61" s="135"/>
      <c r="P61" s="135"/>
    </row>
    <row r="62" spans="1:16">
      <c r="A62" s="135" t="s">
        <v>28</v>
      </c>
      <c r="B62" s="135">
        <f>'将来負担比率（分子）の構造'!I$45</f>
        <v>3860</v>
      </c>
      <c r="C62" s="135"/>
      <c r="D62" s="135"/>
      <c r="E62" s="135">
        <f>'将来負担比率（分子）の構造'!J$45</f>
        <v>3504</v>
      </c>
      <c r="F62" s="135"/>
      <c r="G62" s="135"/>
      <c r="H62" s="135">
        <f>'将来負担比率（分子）の構造'!K$45</f>
        <v>3403</v>
      </c>
      <c r="I62" s="135"/>
      <c r="J62" s="135"/>
      <c r="K62" s="135">
        <f>'将来負担比率（分子）の構造'!L$45</f>
        <v>2879</v>
      </c>
      <c r="L62" s="135"/>
      <c r="M62" s="135"/>
      <c r="N62" s="135">
        <f>'将来負担比率（分子）の構造'!M$45</f>
        <v>2765</v>
      </c>
      <c r="O62" s="135"/>
      <c r="P62" s="135"/>
    </row>
    <row r="63" spans="1:16">
      <c r="A63" s="135" t="s">
        <v>27</v>
      </c>
      <c r="B63" s="135">
        <f>'将来負担比率（分子）の構造'!I$44</f>
        <v>773</v>
      </c>
      <c r="C63" s="135"/>
      <c r="D63" s="135"/>
      <c r="E63" s="135">
        <f>'将来負担比率（分子）の構造'!J$44</f>
        <v>503</v>
      </c>
      <c r="F63" s="135"/>
      <c r="G63" s="135"/>
      <c r="H63" s="135">
        <f>'将来負担比率（分子）の構造'!K$44</f>
        <v>323</v>
      </c>
      <c r="I63" s="135"/>
      <c r="J63" s="135"/>
      <c r="K63" s="135">
        <f>'将来負担比率（分子）の構造'!L$44</f>
        <v>241</v>
      </c>
      <c r="L63" s="135"/>
      <c r="M63" s="135"/>
      <c r="N63" s="135">
        <f>'将来負担比率（分子）の構造'!M$44</f>
        <v>191</v>
      </c>
      <c r="O63" s="135"/>
      <c r="P63" s="135"/>
    </row>
    <row r="64" spans="1:16">
      <c r="A64" s="135" t="s">
        <v>26</v>
      </c>
      <c r="B64" s="135">
        <f>'将来負担比率（分子）の構造'!I$43</f>
        <v>6342</v>
      </c>
      <c r="C64" s="135"/>
      <c r="D64" s="135"/>
      <c r="E64" s="135">
        <f>'将来負担比率（分子）の構造'!J$43</f>
        <v>6634</v>
      </c>
      <c r="F64" s="135"/>
      <c r="G64" s="135"/>
      <c r="H64" s="135">
        <f>'将来負担比率（分子）の構造'!K$43</f>
        <v>6641</v>
      </c>
      <c r="I64" s="135"/>
      <c r="J64" s="135"/>
      <c r="K64" s="135">
        <f>'将来負担比率（分子）の構造'!L$43</f>
        <v>6417</v>
      </c>
      <c r="L64" s="135"/>
      <c r="M64" s="135"/>
      <c r="N64" s="135">
        <f>'将来負担比率（分子）の構造'!M$43</f>
        <v>6243</v>
      </c>
      <c r="O64" s="135"/>
      <c r="P64" s="135"/>
    </row>
    <row r="65" spans="1:16">
      <c r="A65" s="135" t="s">
        <v>25</v>
      </c>
      <c r="B65" s="135">
        <f>'将来負担比率（分子）の構造'!I$42</f>
        <v>450</v>
      </c>
      <c r="C65" s="135"/>
      <c r="D65" s="135"/>
      <c r="E65" s="135">
        <f>'将来負担比率（分子）の構造'!J$42</f>
        <v>408</v>
      </c>
      <c r="F65" s="135"/>
      <c r="G65" s="135"/>
      <c r="H65" s="135">
        <f>'将来負担比率（分子）の構造'!K$42</f>
        <v>376</v>
      </c>
      <c r="I65" s="135"/>
      <c r="J65" s="135"/>
      <c r="K65" s="135">
        <f>'将来負担比率（分子）の構造'!L$42</f>
        <v>328</v>
      </c>
      <c r="L65" s="135"/>
      <c r="M65" s="135"/>
      <c r="N65" s="135">
        <f>'将来負担比率（分子）の構造'!M$42</f>
        <v>296</v>
      </c>
      <c r="O65" s="135"/>
      <c r="P65" s="135"/>
    </row>
    <row r="66" spans="1:16">
      <c r="A66" s="135" t="s">
        <v>24</v>
      </c>
      <c r="B66" s="135">
        <f>'将来負担比率（分子）の構造'!I$41</f>
        <v>17604</v>
      </c>
      <c r="C66" s="135"/>
      <c r="D66" s="135"/>
      <c r="E66" s="135">
        <f>'将来負担比率（分子）の構造'!J$41</f>
        <v>17941</v>
      </c>
      <c r="F66" s="135"/>
      <c r="G66" s="135"/>
      <c r="H66" s="135">
        <f>'将来負担比率（分子）の構造'!K$41</f>
        <v>18107</v>
      </c>
      <c r="I66" s="135"/>
      <c r="J66" s="135"/>
      <c r="K66" s="135">
        <f>'将来負担比率（分子）の構造'!L$41</f>
        <v>18683</v>
      </c>
      <c r="L66" s="135"/>
      <c r="M66" s="135"/>
      <c r="N66" s="135">
        <f>'将来負担比率（分子）の構造'!M$41</f>
        <v>19653</v>
      </c>
      <c r="O66" s="135"/>
      <c r="P66" s="135"/>
    </row>
    <row r="67" spans="1:16">
      <c r="A67" s="135" t="s">
        <v>62</v>
      </c>
      <c r="B67" s="135" t="e">
        <f>NA()</f>
        <v>#N/A</v>
      </c>
      <c r="C67" s="135">
        <f>IF(ISNUMBER('将来負担比率（分子）の構造'!I$52), IF('将来負担比率（分子）の構造'!I$52 &lt; 0, 0, '将来負担比率（分子）の構造'!I$52), NA())</f>
        <v>10318</v>
      </c>
      <c r="D67" s="135" t="e">
        <f>NA()</f>
        <v>#N/A</v>
      </c>
      <c r="E67" s="135" t="e">
        <f>NA()</f>
        <v>#N/A</v>
      </c>
      <c r="F67" s="135">
        <f>IF(ISNUMBER('将来負担比率（分子）の構造'!J$52), IF('将来負担比率（分子）の構造'!J$52 &lt; 0, 0, '将来負担比率（分子）の構造'!J$52), NA())</f>
        <v>8814</v>
      </c>
      <c r="G67" s="135" t="e">
        <f>NA()</f>
        <v>#N/A</v>
      </c>
      <c r="H67" s="135" t="e">
        <f>NA()</f>
        <v>#N/A</v>
      </c>
      <c r="I67" s="135">
        <f>IF(ISNUMBER('将来負担比率（分子）の構造'!K$52), IF('将来負担比率（分子）の構造'!K$52 &lt; 0, 0, '将来負担比率（分子）の構造'!K$52), NA())</f>
        <v>7411</v>
      </c>
      <c r="J67" s="135" t="e">
        <f>NA()</f>
        <v>#N/A</v>
      </c>
      <c r="K67" s="135" t="e">
        <f>NA()</f>
        <v>#N/A</v>
      </c>
      <c r="L67" s="135">
        <f>IF(ISNUMBER('将来負担比率（分子）の構造'!L$52), IF('将来負担比率（分子）の構造'!L$52 &lt; 0, 0, '将来負担比率（分子）の構造'!L$52), NA())</f>
        <v>7278</v>
      </c>
      <c r="M67" s="135" t="e">
        <f>NA()</f>
        <v>#N/A</v>
      </c>
      <c r="N67" s="135" t="e">
        <f>NA()</f>
        <v>#N/A</v>
      </c>
      <c r="O67" s="135">
        <f>IF(ISNUMBER('将来負担比率（分子）の構造'!M$52), IF('将来負担比率（分子）の構造'!M$52 &lt; 0, 0, '将来負担比率（分子）の構造'!M$52), NA())</f>
        <v>6888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5549770</v>
      </c>
      <c r="S5" s="613"/>
      <c r="T5" s="613"/>
      <c r="U5" s="613"/>
      <c r="V5" s="613"/>
      <c r="W5" s="613"/>
      <c r="X5" s="613"/>
      <c r="Y5" s="614"/>
      <c r="Z5" s="615">
        <v>29.6</v>
      </c>
      <c r="AA5" s="615"/>
      <c r="AB5" s="615"/>
      <c r="AC5" s="615"/>
      <c r="AD5" s="616">
        <v>5549770</v>
      </c>
      <c r="AE5" s="616"/>
      <c r="AF5" s="616"/>
      <c r="AG5" s="616"/>
      <c r="AH5" s="616"/>
      <c r="AI5" s="616"/>
      <c r="AJ5" s="616"/>
      <c r="AK5" s="616"/>
      <c r="AL5" s="617">
        <v>56</v>
      </c>
      <c r="AM5" s="618"/>
      <c r="AN5" s="618"/>
      <c r="AO5" s="619"/>
      <c r="AP5" s="609" t="s">
        <v>205</v>
      </c>
      <c r="AQ5" s="610"/>
      <c r="AR5" s="610"/>
      <c r="AS5" s="610"/>
      <c r="AT5" s="610"/>
      <c r="AU5" s="610"/>
      <c r="AV5" s="610"/>
      <c r="AW5" s="610"/>
      <c r="AX5" s="610"/>
      <c r="AY5" s="610"/>
      <c r="AZ5" s="610"/>
      <c r="BA5" s="610"/>
      <c r="BB5" s="610"/>
      <c r="BC5" s="610"/>
      <c r="BD5" s="610"/>
      <c r="BE5" s="610"/>
      <c r="BF5" s="611"/>
      <c r="BG5" s="623">
        <v>5537236</v>
      </c>
      <c r="BH5" s="624"/>
      <c r="BI5" s="624"/>
      <c r="BJ5" s="624"/>
      <c r="BK5" s="624"/>
      <c r="BL5" s="624"/>
      <c r="BM5" s="624"/>
      <c r="BN5" s="625"/>
      <c r="BO5" s="626">
        <v>99.8</v>
      </c>
      <c r="BP5" s="626"/>
      <c r="BQ5" s="626"/>
      <c r="BR5" s="626"/>
      <c r="BS5" s="627">
        <v>86644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245912</v>
      </c>
      <c r="S6" s="624"/>
      <c r="T6" s="624"/>
      <c r="U6" s="624"/>
      <c r="V6" s="624"/>
      <c r="W6" s="624"/>
      <c r="X6" s="624"/>
      <c r="Y6" s="625"/>
      <c r="Z6" s="626">
        <v>1.3</v>
      </c>
      <c r="AA6" s="626"/>
      <c r="AB6" s="626"/>
      <c r="AC6" s="626"/>
      <c r="AD6" s="627">
        <v>245912</v>
      </c>
      <c r="AE6" s="627"/>
      <c r="AF6" s="627"/>
      <c r="AG6" s="627"/>
      <c r="AH6" s="627"/>
      <c r="AI6" s="627"/>
      <c r="AJ6" s="627"/>
      <c r="AK6" s="627"/>
      <c r="AL6" s="628">
        <v>2.5</v>
      </c>
      <c r="AM6" s="629"/>
      <c r="AN6" s="629"/>
      <c r="AO6" s="630"/>
      <c r="AP6" s="620" t="s">
        <v>210</v>
      </c>
      <c r="AQ6" s="621"/>
      <c r="AR6" s="621"/>
      <c r="AS6" s="621"/>
      <c r="AT6" s="621"/>
      <c r="AU6" s="621"/>
      <c r="AV6" s="621"/>
      <c r="AW6" s="621"/>
      <c r="AX6" s="621"/>
      <c r="AY6" s="621"/>
      <c r="AZ6" s="621"/>
      <c r="BA6" s="621"/>
      <c r="BB6" s="621"/>
      <c r="BC6" s="621"/>
      <c r="BD6" s="621"/>
      <c r="BE6" s="621"/>
      <c r="BF6" s="622"/>
      <c r="BG6" s="623">
        <v>5537236</v>
      </c>
      <c r="BH6" s="624"/>
      <c r="BI6" s="624"/>
      <c r="BJ6" s="624"/>
      <c r="BK6" s="624"/>
      <c r="BL6" s="624"/>
      <c r="BM6" s="624"/>
      <c r="BN6" s="625"/>
      <c r="BO6" s="626">
        <v>99.8</v>
      </c>
      <c r="BP6" s="626"/>
      <c r="BQ6" s="626"/>
      <c r="BR6" s="626"/>
      <c r="BS6" s="627">
        <v>86644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211161</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211161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7036</v>
      </c>
      <c r="S7" s="624"/>
      <c r="T7" s="624"/>
      <c r="U7" s="624"/>
      <c r="V7" s="624"/>
      <c r="W7" s="624"/>
      <c r="X7" s="624"/>
      <c r="Y7" s="625"/>
      <c r="Z7" s="626">
        <v>0</v>
      </c>
      <c r="AA7" s="626"/>
      <c r="AB7" s="626"/>
      <c r="AC7" s="626"/>
      <c r="AD7" s="627">
        <v>7036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2492315</v>
      </c>
      <c r="BH7" s="624"/>
      <c r="BI7" s="624"/>
      <c r="BJ7" s="624"/>
      <c r="BK7" s="624"/>
      <c r="BL7" s="624"/>
      <c r="BM7" s="624"/>
      <c r="BN7" s="625"/>
      <c r="BO7" s="626">
        <v>44.9</v>
      </c>
      <c r="BP7" s="626"/>
      <c r="BQ7" s="626"/>
      <c r="BR7" s="626"/>
      <c r="BS7" s="627">
        <v>86644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2024476</v>
      </c>
      <c r="CS7" s="624"/>
      <c r="CT7" s="624"/>
      <c r="CU7" s="624"/>
      <c r="CV7" s="624"/>
      <c r="CW7" s="624"/>
      <c r="CX7" s="624"/>
      <c r="CY7" s="625"/>
      <c r="CZ7" s="626">
        <v>11.6</v>
      </c>
      <c r="DA7" s="626"/>
      <c r="DB7" s="626"/>
      <c r="DC7" s="626"/>
      <c r="DD7" s="632">
        <v>57647</v>
      </c>
      <c r="DE7" s="624"/>
      <c r="DF7" s="624"/>
      <c r="DG7" s="624"/>
      <c r="DH7" s="624"/>
      <c r="DI7" s="624"/>
      <c r="DJ7" s="624"/>
      <c r="DK7" s="624"/>
      <c r="DL7" s="624"/>
      <c r="DM7" s="624"/>
      <c r="DN7" s="624"/>
      <c r="DO7" s="624"/>
      <c r="DP7" s="625"/>
      <c r="DQ7" s="632">
        <v>1784022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26615</v>
      </c>
      <c r="S8" s="624"/>
      <c r="T8" s="624"/>
      <c r="U8" s="624"/>
      <c r="V8" s="624"/>
      <c r="W8" s="624"/>
      <c r="X8" s="624"/>
      <c r="Y8" s="625"/>
      <c r="Z8" s="626">
        <v>0.1</v>
      </c>
      <c r="AA8" s="626"/>
      <c r="AB8" s="626"/>
      <c r="AC8" s="626"/>
      <c r="AD8" s="627">
        <v>26615</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76113</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5186638</v>
      </c>
      <c r="CS8" s="624"/>
      <c r="CT8" s="624"/>
      <c r="CU8" s="624"/>
      <c r="CV8" s="624"/>
      <c r="CW8" s="624"/>
      <c r="CX8" s="624"/>
      <c r="CY8" s="625"/>
      <c r="CZ8" s="626">
        <v>29.7</v>
      </c>
      <c r="DA8" s="626"/>
      <c r="DB8" s="626"/>
      <c r="DC8" s="626"/>
      <c r="DD8" s="632">
        <v>52541</v>
      </c>
      <c r="DE8" s="624"/>
      <c r="DF8" s="624"/>
      <c r="DG8" s="624"/>
      <c r="DH8" s="624"/>
      <c r="DI8" s="624"/>
      <c r="DJ8" s="624"/>
      <c r="DK8" s="624"/>
      <c r="DL8" s="624"/>
      <c r="DM8" s="624"/>
      <c r="DN8" s="624"/>
      <c r="DO8" s="624"/>
      <c r="DP8" s="625"/>
      <c r="DQ8" s="632">
        <v>2636797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25986</v>
      </c>
      <c r="S9" s="624"/>
      <c r="T9" s="624"/>
      <c r="U9" s="624"/>
      <c r="V9" s="624"/>
      <c r="W9" s="624"/>
      <c r="X9" s="624"/>
      <c r="Y9" s="625"/>
      <c r="Z9" s="626">
        <v>0.1</v>
      </c>
      <c r="AA9" s="626"/>
      <c r="AB9" s="626"/>
      <c r="AC9" s="626"/>
      <c r="AD9" s="627">
        <v>25986</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1831670</v>
      </c>
      <c r="BH9" s="624"/>
      <c r="BI9" s="624"/>
      <c r="BJ9" s="624"/>
      <c r="BK9" s="624"/>
      <c r="BL9" s="624"/>
      <c r="BM9" s="624"/>
      <c r="BN9" s="625"/>
      <c r="BO9" s="626">
        <v>33</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1234070</v>
      </c>
      <c r="CS9" s="624"/>
      <c r="CT9" s="624"/>
      <c r="CU9" s="624"/>
      <c r="CV9" s="624"/>
      <c r="CW9" s="624"/>
      <c r="CX9" s="624"/>
      <c r="CY9" s="625"/>
      <c r="CZ9" s="626">
        <v>7.1</v>
      </c>
      <c r="DA9" s="626"/>
      <c r="DB9" s="626"/>
      <c r="DC9" s="626"/>
      <c r="DD9" s="632">
        <v>19484</v>
      </c>
      <c r="DE9" s="624"/>
      <c r="DF9" s="624"/>
      <c r="DG9" s="624"/>
      <c r="DH9" s="624"/>
      <c r="DI9" s="624"/>
      <c r="DJ9" s="624"/>
      <c r="DK9" s="624"/>
      <c r="DL9" s="624"/>
      <c r="DM9" s="624"/>
      <c r="DN9" s="624"/>
      <c r="DO9" s="624"/>
      <c r="DP9" s="625"/>
      <c r="DQ9" s="632">
        <v>1142643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796195</v>
      </c>
      <c r="S10" s="624"/>
      <c r="T10" s="624"/>
      <c r="U10" s="624"/>
      <c r="V10" s="624"/>
      <c r="W10" s="624"/>
      <c r="X10" s="624"/>
      <c r="Y10" s="625"/>
      <c r="Z10" s="626">
        <v>4.2</v>
      </c>
      <c r="AA10" s="626"/>
      <c r="AB10" s="626"/>
      <c r="AC10" s="626"/>
      <c r="AD10" s="627">
        <v>796195</v>
      </c>
      <c r="AE10" s="627"/>
      <c r="AF10" s="627"/>
      <c r="AG10" s="627"/>
      <c r="AH10" s="627"/>
      <c r="AI10" s="627"/>
      <c r="AJ10" s="627"/>
      <c r="AK10" s="627"/>
      <c r="AL10" s="628">
        <v>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146133</v>
      </c>
      <c r="BH10" s="624"/>
      <c r="BI10" s="624"/>
      <c r="BJ10" s="624"/>
      <c r="BK10" s="624"/>
      <c r="BL10" s="624"/>
      <c r="BM10" s="624"/>
      <c r="BN10" s="625"/>
      <c r="BO10" s="626">
        <v>2.6</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73880</v>
      </c>
      <c r="CS10" s="624"/>
      <c r="CT10" s="624"/>
      <c r="CU10" s="624"/>
      <c r="CV10" s="624"/>
      <c r="CW10" s="624"/>
      <c r="CX10" s="624"/>
      <c r="CY10" s="625"/>
      <c r="CZ10" s="626">
        <v>0.4</v>
      </c>
      <c r="DA10" s="626"/>
      <c r="DB10" s="626"/>
      <c r="DC10" s="626"/>
      <c r="DD10" s="632">
        <v>5237</v>
      </c>
      <c r="DE10" s="624"/>
      <c r="DF10" s="624"/>
      <c r="DG10" s="624"/>
      <c r="DH10" s="624"/>
      <c r="DI10" s="624"/>
      <c r="DJ10" s="624"/>
      <c r="DK10" s="624"/>
      <c r="DL10" s="624"/>
      <c r="DM10" s="624"/>
      <c r="DN10" s="624"/>
      <c r="DO10" s="624"/>
      <c r="DP10" s="625"/>
      <c r="DQ10" s="632">
        <v>34955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438399</v>
      </c>
      <c r="BH11" s="624"/>
      <c r="BI11" s="624"/>
      <c r="BJ11" s="624"/>
      <c r="BK11" s="624"/>
      <c r="BL11" s="624"/>
      <c r="BM11" s="624"/>
      <c r="BN11" s="625"/>
      <c r="BO11" s="626">
        <v>7.9</v>
      </c>
      <c r="BP11" s="626"/>
      <c r="BQ11" s="626"/>
      <c r="BR11" s="626"/>
      <c r="BS11" s="632">
        <v>86644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915387</v>
      </c>
      <c r="CS11" s="624"/>
      <c r="CT11" s="624"/>
      <c r="CU11" s="624"/>
      <c r="CV11" s="624"/>
      <c r="CW11" s="624"/>
      <c r="CX11" s="624"/>
      <c r="CY11" s="625"/>
      <c r="CZ11" s="626">
        <v>5.2</v>
      </c>
      <c r="DA11" s="626"/>
      <c r="DB11" s="626"/>
      <c r="DC11" s="626"/>
      <c r="DD11" s="632">
        <v>252067</v>
      </c>
      <c r="DE11" s="624"/>
      <c r="DF11" s="624"/>
      <c r="DG11" s="624"/>
      <c r="DH11" s="624"/>
      <c r="DI11" s="624"/>
      <c r="DJ11" s="624"/>
      <c r="DK11" s="624"/>
      <c r="DL11" s="624"/>
      <c r="DM11" s="624"/>
      <c r="DN11" s="624"/>
      <c r="DO11" s="624"/>
      <c r="DP11" s="625"/>
      <c r="DQ11" s="632">
        <v>398085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2561263</v>
      </c>
      <c r="BH12" s="624"/>
      <c r="BI12" s="624"/>
      <c r="BJ12" s="624"/>
      <c r="BK12" s="624"/>
      <c r="BL12" s="624"/>
      <c r="BM12" s="624"/>
      <c r="BN12" s="625"/>
      <c r="BO12" s="626">
        <v>46.2</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217254</v>
      </c>
      <c r="CS12" s="624"/>
      <c r="CT12" s="624"/>
      <c r="CU12" s="624"/>
      <c r="CV12" s="624"/>
      <c r="CW12" s="624"/>
      <c r="CX12" s="624"/>
      <c r="CY12" s="625"/>
      <c r="CZ12" s="626">
        <v>1.2</v>
      </c>
      <c r="DA12" s="626"/>
      <c r="DB12" s="626"/>
      <c r="DC12" s="626"/>
      <c r="DD12" s="632" t="s">
        <v>107</v>
      </c>
      <c r="DE12" s="624"/>
      <c r="DF12" s="624"/>
      <c r="DG12" s="624"/>
      <c r="DH12" s="624"/>
      <c r="DI12" s="624"/>
      <c r="DJ12" s="624"/>
      <c r="DK12" s="624"/>
      <c r="DL12" s="624"/>
      <c r="DM12" s="624"/>
      <c r="DN12" s="624"/>
      <c r="DO12" s="624"/>
      <c r="DP12" s="625"/>
      <c r="DQ12" s="632">
        <v>193231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44665</v>
      </c>
      <c r="S13" s="624"/>
      <c r="T13" s="624"/>
      <c r="U13" s="624"/>
      <c r="V13" s="624"/>
      <c r="W13" s="624"/>
      <c r="X13" s="624"/>
      <c r="Y13" s="625"/>
      <c r="Z13" s="626">
        <v>0.2</v>
      </c>
      <c r="AA13" s="626"/>
      <c r="AB13" s="626"/>
      <c r="AC13" s="626"/>
      <c r="AD13" s="627">
        <v>44665</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2555953</v>
      </c>
      <c r="BH13" s="624"/>
      <c r="BI13" s="624"/>
      <c r="BJ13" s="624"/>
      <c r="BK13" s="624"/>
      <c r="BL13" s="624"/>
      <c r="BM13" s="624"/>
      <c r="BN13" s="625"/>
      <c r="BO13" s="626">
        <v>46.1</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2634540</v>
      </c>
      <c r="CS13" s="624"/>
      <c r="CT13" s="624"/>
      <c r="CU13" s="624"/>
      <c r="CV13" s="624"/>
      <c r="CW13" s="624"/>
      <c r="CX13" s="624"/>
      <c r="CY13" s="625"/>
      <c r="CZ13" s="626">
        <v>15.1</v>
      </c>
      <c r="DA13" s="626"/>
      <c r="DB13" s="626"/>
      <c r="DC13" s="626"/>
      <c r="DD13" s="632">
        <v>1627523</v>
      </c>
      <c r="DE13" s="624"/>
      <c r="DF13" s="624"/>
      <c r="DG13" s="624"/>
      <c r="DH13" s="624"/>
      <c r="DI13" s="624"/>
      <c r="DJ13" s="624"/>
      <c r="DK13" s="624"/>
      <c r="DL13" s="624"/>
      <c r="DM13" s="624"/>
      <c r="DN13" s="624"/>
      <c r="DO13" s="624"/>
      <c r="DP13" s="625"/>
      <c r="DQ13" s="632">
        <v>1010105</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106855</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723432</v>
      </c>
      <c r="CS14" s="624"/>
      <c r="CT14" s="624"/>
      <c r="CU14" s="624"/>
      <c r="CV14" s="624"/>
      <c r="CW14" s="624"/>
      <c r="CX14" s="624"/>
      <c r="CY14" s="625"/>
      <c r="CZ14" s="626">
        <v>4.0999999999999996</v>
      </c>
      <c r="DA14" s="626"/>
      <c r="DB14" s="626"/>
      <c r="DC14" s="626"/>
      <c r="DD14" s="632">
        <v>53842</v>
      </c>
      <c r="DE14" s="624"/>
      <c r="DF14" s="624"/>
      <c r="DG14" s="624"/>
      <c r="DH14" s="624"/>
      <c r="DI14" s="624"/>
      <c r="DJ14" s="624"/>
      <c r="DK14" s="624"/>
      <c r="DL14" s="624"/>
      <c r="DM14" s="624"/>
      <c r="DN14" s="624"/>
      <c r="DO14" s="624"/>
      <c r="DP14" s="625"/>
      <c r="DQ14" s="632">
        <v>666311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20041</v>
      </c>
      <c r="S15" s="624"/>
      <c r="T15" s="624"/>
      <c r="U15" s="624"/>
      <c r="V15" s="624"/>
      <c r="W15" s="624"/>
      <c r="X15" s="624"/>
      <c r="Y15" s="625"/>
      <c r="Z15" s="626">
        <v>0.1</v>
      </c>
      <c r="AA15" s="626"/>
      <c r="AB15" s="626"/>
      <c r="AC15" s="626"/>
      <c r="AD15" s="627">
        <v>20041</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376803</v>
      </c>
      <c r="BH15" s="624"/>
      <c r="BI15" s="624"/>
      <c r="BJ15" s="624"/>
      <c r="BK15" s="624"/>
      <c r="BL15" s="624"/>
      <c r="BM15" s="624"/>
      <c r="BN15" s="625"/>
      <c r="BO15" s="626">
        <v>6.8</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2515084</v>
      </c>
      <c r="CS15" s="624"/>
      <c r="CT15" s="624"/>
      <c r="CU15" s="624"/>
      <c r="CV15" s="624"/>
      <c r="CW15" s="624"/>
      <c r="CX15" s="624"/>
      <c r="CY15" s="625"/>
      <c r="CZ15" s="626">
        <v>14.4</v>
      </c>
      <c r="DA15" s="626"/>
      <c r="DB15" s="626"/>
      <c r="DC15" s="626"/>
      <c r="DD15" s="632">
        <v>740935</v>
      </c>
      <c r="DE15" s="624"/>
      <c r="DF15" s="624"/>
      <c r="DG15" s="624"/>
      <c r="DH15" s="624"/>
      <c r="DI15" s="624"/>
      <c r="DJ15" s="624"/>
      <c r="DK15" s="624"/>
      <c r="DL15" s="624"/>
      <c r="DM15" s="624"/>
      <c r="DN15" s="624"/>
      <c r="DO15" s="624"/>
      <c r="DP15" s="625"/>
      <c r="DQ15" s="632">
        <v>1389975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3724527</v>
      </c>
      <c r="S16" s="624"/>
      <c r="T16" s="624"/>
      <c r="U16" s="624"/>
      <c r="V16" s="624"/>
      <c r="W16" s="624"/>
      <c r="X16" s="624"/>
      <c r="Y16" s="625"/>
      <c r="Z16" s="626">
        <v>19.899999999999999</v>
      </c>
      <c r="AA16" s="626"/>
      <c r="AB16" s="626"/>
      <c r="AC16" s="626"/>
      <c r="AD16" s="627">
        <v>3161670</v>
      </c>
      <c r="AE16" s="627"/>
      <c r="AF16" s="627"/>
      <c r="AG16" s="627"/>
      <c r="AH16" s="627"/>
      <c r="AI16" s="627"/>
      <c r="AJ16" s="627"/>
      <c r="AK16" s="627"/>
      <c r="AL16" s="628">
        <v>31.9</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117619</v>
      </c>
      <c r="CS16" s="624"/>
      <c r="CT16" s="624"/>
      <c r="CU16" s="624"/>
      <c r="CV16" s="624"/>
      <c r="CW16" s="624"/>
      <c r="CX16" s="624"/>
      <c r="CY16" s="625"/>
      <c r="CZ16" s="626">
        <v>0.7</v>
      </c>
      <c r="DA16" s="626"/>
      <c r="DB16" s="626"/>
      <c r="DC16" s="626"/>
      <c r="DD16" s="632" t="s">
        <v>107</v>
      </c>
      <c r="DE16" s="624"/>
      <c r="DF16" s="624"/>
      <c r="DG16" s="624"/>
      <c r="DH16" s="624"/>
      <c r="DI16" s="624"/>
      <c r="DJ16" s="624"/>
      <c r="DK16" s="624"/>
      <c r="DL16" s="624"/>
      <c r="DM16" s="624"/>
      <c r="DN16" s="624"/>
      <c r="DO16" s="624"/>
      <c r="DP16" s="625"/>
      <c r="DQ16" s="632">
        <v>29174</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3161670</v>
      </c>
      <c r="S17" s="624"/>
      <c r="T17" s="624"/>
      <c r="U17" s="624"/>
      <c r="V17" s="624"/>
      <c r="W17" s="624"/>
      <c r="X17" s="624"/>
      <c r="Y17" s="625"/>
      <c r="Z17" s="626">
        <v>16.899999999999999</v>
      </c>
      <c r="AA17" s="626"/>
      <c r="AB17" s="626"/>
      <c r="AC17" s="626"/>
      <c r="AD17" s="627">
        <v>3161670</v>
      </c>
      <c r="AE17" s="627"/>
      <c r="AF17" s="627"/>
      <c r="AG17" s="627"/>
      <c r="AH17" s="627"/>
      <c r="AI17" s="627"/>
      <c r="AJ17" s="627"/>
      <c r="AK17" s="627"/>
      <c r="AL17" s="628">
        <v>31.9</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1616835</v>
      </c>
      <c r="CS17" s="624"/>
      <c r="CT17" s="624"/>
      <c r="CU17" s="624"/>
      <c r="CV17" s="624"/>
      <c r="CW17" s="624"/>
      <c r="CX17" s="624"/>
      <c r="CY17" s="625"/>
      <c r="CZ17" s="626">
        <v>9.3000000000000007</v>
      </c>
      <c r="DA17" s="626"/>
      <c r="DB17" s="626"/>
      <c r="DC17" s="626"/>
      <c r="DD17" s="632" t="s">
        <v>107</v>
      </c>
      <c r="DE17" s="624"/>
      <c r="DF17" s="624"/>
      <c r="DG17" s="624"/>
      <c r="DH17" s="624"/>
      <c r="DI17" s="624"/>
      <c r="DJ17" s="624"/>
      <c r="DK17" s="624"/>
      <c r="DL17" s="624"/>
      <c r="DM17" s="624"/>
      <c r="DN17" s="624"/>
      <c r="DO17" s="624"/>
      <c r="DP17" s="625"/>
      <c r="DQ17" s="632">
        <v>1572623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530487</v>
      </c>
      <c r="S18" s="624"/>
      <c r="T18" s="624"/>
      <c r="U18" s="624"/>
      <c r="V18" s="624"/>
      <c r="W18" s="624"/>
      <c r="X18" s="624"/>
      <c r="Y18" s="625"/>
      <c r="Z18" s="626">
        <v>2.8</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32370</v>
      </c>
      <c r="S19" s="624"/>
      <c r="T19" s="624"/>
      <c r="U19" s="624"/>
      <c r="V19" s="624"/>
      <c r="W19" s="624"/>
      <c r="X19" s="624"/>
      <c r="Y19" s="625"/>
      <c r="Z19" s="626">
        <v>0.2</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12534</v>
      </c>
      <c r="BH19" s="624"/>
      <c r="BI19" s="624"/>
      <c r="BJ19" s="624"/>
      <c r="BK19" s="624"/>
      <c r="BL19" s="624"/>
      <c r="BM19" s="624"/>
      <c r="BN19" s="625"/>
      <c r="BO19" s="626">
        <v>0.2</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10440747</v>
      </c>
      <c r="S20" s="624"/>
      <c r="T20" s="624"/>
      <c r="U20" s="624"/>
      <c r="V20" s="624"/>
      <c r="W20" s="624"/>
      <c r="X20" s="624"/>
      <c r="Y20" s="625"/>
      <c r="Z20" s="626">
        <v>55.7</v>
      </c>
      <c r="AA20" s="626"/>
      <c r="AB20" s="626"/>
      <c r="AC20" s="626"/>
      <c r="AD20" s="627">
        <v>9877890</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12534</v>
      </c>
      <c r="BH20" s="624"/>
      <c r="BI20" s="624"/>
      <c r="BJ20" s="624"/>
      <c r="BK20" s="624"/>
      <c r="BL20" s="624"/>
      <c r="BM20" s="624"/>
      <c r="BN20" s="625"/>
      <c r="BO20" s="626">
        <v>0.2</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17470376</v>
      </c>
      <c r="CS20" s="624"/>
      <c r="CT20" s="624"/>
      <c r="CU20" s="624"/>
      <c r="CV20" s="624"/>
      <c r="CW20" s="624"/>
      <c r="CX20" s="624"/>
      <c r="CY20" s="625"/>
      <c r="CZ20" s="626">
        <v>100</v>
      </c>
      <c r="DA20" s="626"/>
      <c r="DB20" s="626"/>
      <c r="DC20" s="626"/>
      <c r="DD20" s="632">
        <v>2809276</v>
      </c>
      <c r="DE20" s="624"/>
      <c r="DF20" s="624"/>
      <c r="DG20" s="624"/>
      <c r="DH20" s="624"/>
      <c r="DI20" s="624"/>
      <c r="DJ20" s="624"/>
      <c r="DK20" s="624"/>
      <c r="DL20" s="624"/>
      <c r="DM20" s="624"/>
      <c r="DN20" s="624"/>
      <c r="DO20" s="624"/>
      <c r="DP20" s="625"/>
      <c r="DQ20" s="632">
        <v>11069082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6204</v>
      </c>
      <c r="S21" s="624"/>
      <c r="T21" s="624"/>
      <c r="U21" s="624"/>
      <c r="V21" s="624"/>
      <c r="W21" s="624"/>
      <c r="X21" s="624"/>
      <c r="Y21" s="625"/>
      <c r="Z21" s="626">
        <v>0</v>
      </c>
      <c r="AA21" s="626"/>
      <c r="AB21" s="626"/>
      <c r="AC21" s="626"/>
      <c r="AD21" s="627">
        <v>6204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12534</v>
      </c>
      <c r="BH21" s="624"/>
      <c r="BI21" s="624"/>
      <c r="BJ21" s="624"/>
      <c r="BK21" s="624"/>
      <c r="BL21" s="624"/>
      <c r="BM21" s="624"/>
      <c r="BN21" s="625"/>
      <c r="BO21" s="626">
        <v>0.2</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176509</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257400</v>
      </c>
      <c r="S23" s="624"/>
      <c r="T23" s="624"/>
      <c r="U23" s="624"/>
      <c r="V23" s="624"/>
      <c r="W23" s="624"/>
      <c r="X23" s="624"/>
      <c r="Y23" s="625"/>
      <c r="Z23" s="626">
        <v>1.4</v>
      </c>
      <c r="AA23" s="626"/>
      <c r="AB23" s="626"/>
      <c r="AC23" s="626"/>
      <c r="AD23" s="627">
        <v>12529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27453</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7057535</v>
      </c>
      <c r="CS24" s="613"/>
      <c r="CT24" s="613"/>
      <c r="CU24" s="613"/>
      <c r="CV24" s="613"/>
      <c r="CW24" s="613"/>
      <c r="CX24" s="613"/>
      <c r="CY24" s="614"/>
      <c r="CZ24" s="650">
        <v>40.4</v>
      </c>
      <c r="DA24" s="651"/>
      <c r="DB24" s="651"/>
      <c r="DC24" s="652"/>
      <c r="DD24" s="649">
        <v>4595194</v>
      </c>
      <c r="DE24" s="613"/>
      <c r="DF24" s="613"/>
      <c r="DG24" s="613"/>
      <c r="DH24" s="613"/>
      <c r="DI24" s="613"/>
      <c r="DJ24" s="613"/>
      <c r="DK24" s="614"/>
      <c r="DL24" s="649">
        <v>4554616</v>
      </c>
      <c r="DM24" s="613"/>
      <c r="DN24" s="613"/>
      <c r="DO24" s="613"/>
      <c r="DP24" s="613"/>
      <c r="DQ24" s="613"/>
      <c r="DR24" s="613"/>
      <c r="DS24" s="613"/>
      <c r="DT24" s="613"/>
      <c r="DU24" s="613"/>
      <c r="DV24" s="614"/>
      <c r="DW24" s="617">
        <v>42.9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2229223</v>
      </c>
      <c r="S25" s="624"/>
      <c r="T25" s="624"/>
      <c r="U25" s="624"/>
      <c r="V25" s="624"/>
      <c r="W25" s="624"/>
      <c r="X25" s="624"/>
      <c r="Y25" s="625"/>
      <c r="Z25" s="626">
        <v>11.9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2239826</v>
      </c>
      <c r="CS25" s="655"/>
      <c r="CT25" s="655"/>
      <c r="CU25" s="655"/>
      <c r="CV25" s="655"/>
      <c r="CW25" s="655"/>
      <c r="CX25" s="655"/>
      <c r="CY25" s="656"/>
      <c r="CZ25" s="657">
        <v>12.8</v>
      </c>
      <c r="DA25" s="658"/>
      <c r="DB25" s="658"/>
      <c r="DC25" s="659"/>
      <c r="DD25" s="632">
        <v>2068729</v>
      </c>
      <c r="DE25" s="655"/>
      <c r="DF25" s="655"/>
      <c r="DG25" s="655"/>
      <c r="DH25" s="655"/>
      <c r="DI25" s="655"/>
      <c r="DJ25" s="655"/>
      <c r="DK25" s="656"/>
      <c r="DL25" s="632">
        <v>2054494</v>
      </c>
      <c r="DM25" s="655"/>
      <c r="DN25" s="655"/>
      <c r="DO25" s="655"/>
      <c r="DP25" s="655"/>
      <c r="DQ25" s="655"/>
      <c r="DR25" s="655"/>
      <c r="DS25" s="655"/>
      <c r="DT25" s="655"/>
      <c r="DU25" s="655"/>
      <c r="DV25" s="656"/>
      <c r="DW25" s="628">
        <v>19.3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1419101</v>
      </c>
      <c r="CS26" s="624"/>
      <c r="CT26" s="624"/>
      <c r="CU26" s="624"/>
      <c r="CV26" s="624"/>
      <c r="CW26" s="624"/>
      <c r="CX26" s="624"/>
      <c r="CY26" s="625"/>
      <c r="CZ26" s="657">
        <v>8.1</v>
      </c>
      <c r="DA26" s="658"/>
      <c r="DB26" s="658"/>
      <c r="DC26" s="659"/>
      <c r="DD26" s="632">
        <v>1278959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1299110</v>
      </c>
      <c r="S27" s="624"/>
      <c r="T27" s="624"/>
      <c r="U27" s="624"/>
      <c r="V27" s="624"/>
      <c r="W27" s="624"/>
      <c r="X27" s="624"/>
      <c r="Y27" s="625"/>
      <c r="Z27" s="626">
        <v>6.9</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5549770</v>
      </c>
      <c r="BH27" s="624"/>
      <c r="BI27" s="624"/>
      <c r="BJ27" s="624"/>
      <c r="BK27" s="624"/>
      <c r="BL27" s="624"/>
      <c r="BM27" s="624"/>
      <c r="BN27" s="625"/>
      <c r="BO27" s="626">
        <v>100</v>
      </c>
      <c r="BP27" s="626"/>
      <c r="BQ27" s="626"/>
      <c r="BR27" s="626"/>
      <c r="BS27" s="632">
        <v>86644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3200874</v>
      </c>
      <c r="CS27" s="655"/>
      <c r="CT27" s="655"/>
      <c r="CU27" s="655"/>
      <c r="CV27" s="655"/>
      <c r="CW27" s="655"/>
      <c r="CX27" s="655"/>
      <c r="CY27" s="656"/>
      <c r="CZ27" s="657">
        <v>18.3</v>
      </c>
      <c r="DA27" s="658"/>
      <c r="DB27" s="658"/>
      <c r="DC27" s="659"/>
      <c r="DD27" s="632">
        <v>953842</v>
      </c>
      <c r="DE27" s="655"/>
      <c r="DF27" s="655"/>
      <c r="DG27" s="655"/>
      <c r="DH27" s="655"/>
      <c r="DI27" s="655"/>
      <c r="DJ27" s="655"/>
      <c r="DK27" s="656"/>
      <c r="DL27" s="632">
        <v>927499</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16730</v>
      </c>
      <c r="S28" s="624"/>
      <c r="T28" s="624"/>
      <c r="U28" s="624"/>
      <c r="V28" s="624"/>
      <c r="W28" s="624"/>
      <c r="X28" s="624"/>
      <c r="Y28" s="625"/>
      <c r="Z28" s="626">
        <v>0.1</v>
      </c>
      <c r="AA28" s="626"/>
      <c r="AB28" s="626"/>
      <c r="AC28" s="626"/>
      <c r="AD28" s="627">
        <v>5945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1616835</v>
      </c>
      <c r="CS28" s="624"/>
      <c r="CT28" s="624"/>
      <c r="CU28" s="624"/>
      <c r="CV28" s="624"/>
      <c r="CW28" s="624"/>
      <c r="CX28" s="624"/>
      <c r="CY28" s="625"/>
      <c r="CZ28" s="657">
        <v>9.3000000000000007</v>
      </c>
      <c r="DA28" s="658"/>
      <c r="DB28" s="658"/>
      <c r="DC28" s="659"/>
      <c r="DD28" s="632">
        <v>1572623</v>
      </c>
      <c r="DE28" s="624"/>
      <c r="DF28" s="624"/>
      <c r="DG28" s="624"/>
      <c r="DH28" s="624"/>
      <c r="DI28" s="624"/>
      <c r="DJ28" s="624"/>
      <c r="DK28" s="625"/>
      <c r="DL28" s="632">
        <v>1572623</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43804</v>
      </c>
      <c r="S29" s="624"/>
      <c r="T29" s="624"/>
      <c r="U29" s="624"/>
      <c r="V29" s="624"/>
      <c r="W29" s="624"/>
      <c r="X29" s="624"/>
      <c r="Y29" s="625"/>
      <c r="Z29" s="626">
        <v>0.2</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1616835</v>
      </c>
      <c r="CS29" s="655"/>
      <c r="CT29" s="655"/>
      <c r="CU29" s="655"/>
      <c r="CV29" s="655"/>
      <c r="CW29" s="655"/>
      <c r="CX29" s="655"/>
      <c r="CY29" s="656"/>
      <c r="CZ29" s="657">
        <v>9.3000000000000007</v>
      </c>
      <c r="DA29" s="658"/>
      <c r="DB29" s="658"/>
      <c r="DC29" s="659"/>
      <c r="DD29" s="632">
        <v>1572623</v>
      </c>
      <c r="DE29" s="655"/>
      <c r="DF29" s="655"/>
      <c r="DG29" s="655"/>
      <c r="DH29" s="655"/>
      <c r="DI29" s="655"/>
      <c r="DJ29" s="655"/>
      <c r="DK29" s="656"/>
      <c r="DL29" s="632">
        <v>1572623</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211745</v>
      </c>
      <c r="S30" s="624"/>
      <c r="T30" s="624"/>
      <c r="U30" s="624"/>
      <c r="V30" s="624"/>
      <c r="W30" s="624"/>
      <c r="X30" s="624"/>
      <c r="Y30" s="625"/>
      <c r="Z30" s="626">
        <v>1.1000000000000001</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95.6</v>
      </c>
      <c r="BN30" s="682"/>
      <c r="BO30" s="682"/>
      <c r="BP30" s="682"/>
      <c r="BQ30" s="683"/>
      <c r="BR30" s="681">
        <v>98.5</v>
      </c>
      <c r="BS30" s="682"/>
      <c r="BT30" s="682"/>
      <c r="BU30" s="682"/>
      <c r="BV30" s="682"/>
      <c r="BW30" s="682"/>
      <c r="BX30" s="618">
        <v>94.6</v>
      </c>
      <c r="BY30" s="682"/>
      <c r="BZ30" s="682"/>
      <c r="CA30" s="682"/>
      <c r="CB30" s="683"/>
      <c r="CD30" s="686"/>
      <c r="CE30" s="687"/>
      <c r="CF30" s="637" t="s">
        <v>289</v>
      </c>
      <c r="CG30" s="638"/>
      <c r="CH30" s="638"/>
      <c r="CI30" s="638"/>
      <c r="CJ30" s="638"/>
      <c r="CK30" s="638"/>
      <c r="CL30" s="638"/>
      <c r="CM30" s="638"/>
      <c r="CN30" s="638"/>
      <c r="CO30" s="638"/>
      <c r="CP30" s="638"/>
      <c r="CQ30" s="639"/>
      <c r="CR30" s="623">
        <v>1393316</v>
      </c>
      <c r="CS30" s="624"/>
      <c r="CT30" s="624"/>
      <c r="CU30" s="624"/>
      <c r="CV30" s="624"/>
      <c r="CW30" s="624"/>
      <c r="CX30" s="624"/>
      <c r="CY30" s="625"/>
      <c r="CZ30" s="657">
        <v>8</v>
      </c>
      <c r="DA30" s="658"/>
      <c r="DB30" s="658"/>
      <c r="DC30" s="659"/>
      <c r="DD30" s="632">
        <v>1375412</v>
      </c>
      <c r="DE30" s="624"/>
      <c r="DF30" s="624"/>
      <c r="DG30" s="624"/>
      <c r="DH30" s="624"/>
      <c r="DI30" s="624"/>
      <c r="DJ30" s="624"/>
      <c r="DK30" s="625"/>
      <c r="DL30" s="632">
        <v>1375412</v>
      </c>
      <c r="DM30" s="624"/>
      <c r="DN30" s="624"/>
      <c r="DO30" s="624"/>
      <c r="DP30" s="624"/>
      <c r="DQ30" s="624"/>
      <c r="DR30" s="624"/>
      <c r="DS30" s="624"/>
      <c r="DT30" s="624"/>
      <c r="DU30" s="624"/>
      <c r="DV30" s="625"/>
      <c r="DW30" s="628">
        <v>12.9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1191459</v>
      </c>
      <c r="S31" s="624"/>
      <c r="T31" s="624"/>
      <c r="U31" s="624"/>
      <c r="V31" s="624"/>
      <c r="W31" s="624"/>
      <c r="X31" s="624"/>
      <c r="Y31" s="625"/>
      <c r="Z31" s="626">
        <v>6.4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95.9</v>
      </c>
      <c r="BN31" s="679"/>
      <c r="BO31" s="679"/>
      <c r="BP31" s="679"/>
      <c r="BQ31" s="680"/>
      <c r="BR31" s="678">
        <v>98.4</v>
      </c>
      <c r="BS31" s="655"/>
      <c r="BT31" s="655"/>
      <c r="BU31" s="655"/>
      <c r="BV31" s="655"/>
      <c r="BW31" s="655"/>
      <c r="BX31" s="629">
        <v>94.6</v>
      </c>
      <c r="BY31" s="679"/>
      <c r="BZ31" s="679"/>
      <c r="CA31" s="679"/>
      <c r="CB31" s="680"/>
      <c r="CD31" s="686"/>
      <c r="CE31" s="687"/>
      <c r="CF31" s="637" t="s">
        <v>293</v>
      </c>
      <c r="CG31" s="638"/>
      <c r="CH31" s="638"/>
      <c r="CI31" s="638"/>
      <c r="CJ31" s="638"/>
      <c r="CK31" s="638"/>
      <c r="CL31" s="638"/>
      <c r="CM31" s="638"/>
      <c r="CN31" s="638"/>
      <c r="CO31" s="638"/>
      <c r="CP31" s="638"/>
      <c r="CQ31" s="639"/>
      <c r="CR31" s="623">
        <v>223519</v>
      </c>
      <c r="CS31" s="655"/>
      <c r="CT31" s="655"/>
      <c r="CU31" s="655"/>
      <c r="CV31" s="655"/>
      <c r="CW31" s="655"/>
      <c r="CX31" s="655"/>
      <c r="CY31" s="656"/>
      <c r="CZ31" s="657">
        <v>1.3</v>
      </c>
      <c r="DA31" s="658"/>
      <c r="DB31" s="658"/>
      <c r="DC31" s="659"/>
      <c r="DD31" s="632">
        <v>197211</v>
      </c>
      <c r="DE31" s="655"/>
      <c r="DF31" s="655"/>
      <c r="DG31" s="655"/>
      <c r="DH31" s="655"/>
      <c r="DI31" s="655"/>
      <c r="DJ31" s="655"/>
      <c r="DK31" s="656"/>
      <c r="DL31" s="632">
        <v>197211</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477907</v>
      </c>
      <c r="S32" s="624"/>
      <c r="T32" s="624"/>
      <c r="U32" s="624"/>
      <c r="V32" s="624"/>
      <c r="W32" s="624"/>
      <c r="X32" s="624"/>
      <c r="Y32" s="625"/>
      <c r="Z32" s="626">
        <v>2.5</v>
      </c>
      <c r="AA32" s="626"/>
      <c r="AB32" s="626"/>
      <c r="AC32" s="626"/>
      <c r="AD32" s="627">
        <v>334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95.1</v>
      </c>
      <c r="BN32" s="691"/>
      <c r="BO32" s="691"/>
      <c r="BP32" s="691"/>
      <c r="BQ32" s="693"/>
      <c r="BR32" s="690">
        <v>98.4</v>
      </c>
      <c r="BS32" s="691"/>
      <c r="BT32" s="691"/>
      <c r="BU32" s="691"/>
      <c r="BV32" s="691"/>
      <c r="BW32" s="691"/>
      <c r="BX32" s="692">
        <v>94.1</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2363303</v>
      </c>
      <c r="S33" s="624"/>
      <c r="T33" s="624"/>
      <c r="U33" s="624"/>
      <c r="V33" s="624"/>
      <c r="W33" s="624"/>
      <c r="X33" s="624"/>
      <c r="Y33" s="625"/>
      <c r="Z33" s="626">
        <v>12.6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7485946</v>
      </c>
      <c r="CS33" s="655"/>
      <c r="CT33" s="655"/>
      <c r="CU33" s="655"/>
      <c r="CV33" s="655"/>
      <c r="CW33" s="655"/>
      <c r="CX33" s="655"/>
      <c r="CY33" s="656"/>
      <c r="CZ33" s="657">
        <v>42.8</v>
      </c>
      <c r="DA33" s="658"/>
      <c r="DB33" s="658"/>
      <c r="DC33" s="659"/>
      <c r="DD33" s="632">
        <v>6032356</v>
      </c>
      <c r="DE33" s="655"/>
      <c r="DF33" s="655"/>
      <c r="DG33" s="655"/>
      <c r="DH33" s="655"/>
      <c r="DI33" s="655"/>
      <c r="DJ33" s="655"/>
      <c r="DK33" s="656"/>
      <c r="DL33" s="632">
        <v>4761834</v>
      </c>
      <c r="DM33" s="655"/>
      <c r="DN33" s="655"/>
      <c r="DO33" s="655"/>
      <c r="DP33" s="655"/>
      <c r="DQ33" s="655"/>
      <c r="DR33" s="655"/>
      <c r="DS33" s="655"/>
      <c r="DT33" s="655"/>
      <c r="DU33" s="655"/>
      <c r="DV33" s="656"/>
      <c r="DW33" s="628">
        <v>44.8</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2738883</v>
      </c>
      <c r="CS34" s="624"/>
      <c r="CT34" s="624"/>
      <c r="CU34" s="624"/>
      <c r="CV34" s="624"/>
      <c r="CW34" s="624"/>
      <c r="CX34" s="624"/>
      <c r="CY34" s="625"/>
      <c r="CZ34" s="657">
        <v>15.7</v>
      </c>
      <c r="DA34" s="658"/>
      <c r="DB34" s="658"/>
      <c r="DC34" s="659"/>
      <c r="DD34" s="632">
        <v>1890753</v>
      </c>
      <c r="DE34" s="624"/>
      <c r="DF34" s="624"/>
      <c r="DG34" s="624"/>
      <c r="DH34" s="624"/>
      <c r="DI34" s="624"/>
      <c r="DJ34" s="624"/>
      <c r="DK34" s="625"/>
      <c r="DL34" s="632">
        <v>1550225</v>
      </c>
      <c r="DM34" s="624"/>
      <c r="DN34" s="624"/>
      <c r="DO34" s="624"/>
      <c r="DP34" s="624"/>
      <c r="DQ34" s="624"/>
      <c r="DR34" s="624"/>
      <c r="DS34" s="624"/>
      <c r="DT34" s="624"/>
      <c r="DU34" s="624"/>
      <c r="DV34" s="625"/>
      <c r="DW34" s="628">
        <v>14.6</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719903</v>
      </c>
      <c r="S35" s="624"/>
      <c r="T35" s="624"/>
      <c r="U35" s="624"/>
      <c r="V35" s="624"/>
      <c r="W35" s="624"/>
      <c r="X35" s="624"/>
      <c r="Y35" s="625"/>
      <c r="Z35" s="626">
        <v>3.8</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2048876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435243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83664</v>
      </c>
      <c r="CS35" s="655"/>
      <c r="CT35" s="655"/>
      <c r="CU35" s="655"/>
      <c r="CV35" s="655"/>
      <c r="CW35" s="655"/>
      <c r="CX35" s="655"/>
      <c r="CY35" s="656"/>
      <c r="CZ35" s="657">
        <v>0.5</v>
      </c>
      <c r="DA35" s="658"/>
      <c r="DB35" s="658"/>
      <c r="DC35" s="659"/>
      <c r="DD35" s="632">
        <v>70362</v>
      </c>
      <c r="DE35" s="655"/>
      <c r="DF35" s="655"/>
      <c r="DG35" s="655"/>
      <c r="DH35" s="655"/>
      <c r="DI35" s="655"/>
      <c r="DJ35" s="655"/>
      <c r="DK35" s="656"/>
      <c r="DL35" s="632">
        <v>70362</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18741594</v>
      </c>
      <c r="S36" s="696"/>
      <c r="T36" s="696"/>
      <c r="U36" s="696"/>
      <c r="V36" s="696"/>
      <c r="W36" s="696"/>
      <c r="X36" s="696"/>
      <c r="Y36" s="697"/>
      <c r="Z36" s="698">
        <v>100</v>
      </c>
      <c r="AA36" s="698"/>
      <c r="AB36" s="698"/>
      <c r="AC36" s="698"/>
      <c r="AD36" s="699">
        <v>9902902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468380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393745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2306786</v>
      </c>
      <c r="CS36" s="624"/>
      <c r="CT36" s="624"/>
      <c r="CU36" s="624"/>
      <c r="CV36" s="624"/>
      <c r="CW36" s="624"/>
      <c r="CX36" s="624"/>
      <c r="CY36" s="625"/>
      <c r="CZ36" s="657">
        <v>13.2</v>
      </c>
      <c r="DA36" s="658"/>
      <c r="DB36" s="658"/>
      <c r="DC36" s="659"/>
      <c r="DD36" s="632">
        <v>2018251</v>
      </c>
      <c r="DE36" s="624"/>
      <c r="DF36" s="624"/>
      <c r="DG36" s="624"/>
      <c r="DH36" s="624"/>
      <c r="DI36" s="624"/>
      <c r="DJ36" s="624"/>
      <c r="DK36" s="625"/>
      <c r="DL36" s="632">
        <v>1640346</v>
      </c>
      <c r="DM36" s="624"/>
      <c r="DN36" s="624"/>
      <c r="DO36" s="624"/>
      <c r="DP36" s="624"/>
      <c r="DQ36" s="624"/>
      <c r="DR36" s="624"/>
      <c r="DS36" s="624"/>
      <c r="DT36" s="624"/>
      <c r="DU36" s="624"/>
      <c r="DV36" s="625"/>
      <c r="DW36" s="628">
        <v>15.4</v>
      </c>
      <c r="DX36" s="653"/>
      <c r="DY36" s="653"/>
      <c r="DZ36" s="653"/>
      <c r="EA36" s="653"/>
      <c r="EB36" s="653"/>
      <c r="EC36" s="654"/>
    </row>
    <row r="37" spans="2:133" ht="11.25" customHeight="1">
      <c r="AQ37" s="702" t="s">
        <v>311</v>
      </c>
      <c r="AR37" s="703"/>
      <c r="AS37" s="703"/>
      <c r="AT37" s="703"/>
      <c r="AU37" s="703"/>
      <c r="AV37" s="703"/>
      <c r="AW37" s="703"/>
      <c r="AX37" s="703"/>
      <c r="AY37" s="704"/>
      <c r="AZ37" s="623">
        <v>62541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7342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1382721</v>
      </c>
      <c r="CS37" s="655"/>
      <c r="CT37" s="655"/>
      <c r="CU37" s="655"/>
      <c r="CV37" s="655"/>
      <c r="CW37" s="655"/>
      <c r="CX37" s="655"/>
      <c r="CY37" s="656"/>
      <c r="CZ37" s="657">
        <v>7.9</v>
      </c>
      <c r="DA37" s="658"/>
      <c r="DB37" s="658"/>
      <c r="DC37" s="659"/>
      <c r="DD37" s="632">
        <v>1382721</v>
      </c>
      <c r="DE37" s="655"/>
      <c r="DF37" s="655"/>
      <c r="DG37" s="655"/>
      <c r="DH37" s="655"/>
      <c r="DI37" s="655"/>
      <c r="DJ37" s="655"/>
      <c r="DK37" s="656"/>
      <c r="DL37" s="632">
        <v>1227217</v>
      </c>
      <c r="DM37" s="655"/>
      <c r="DN37" s="655"/>
      <c r="DO37" s="655"/>
      <c r="DP37" s="655"/>
      <c r="DQ37" s="655"/>
      <c r="DR37" s="655"/>
      <c r="DS37" s="655"/>
      <c r="DT37" s="655"/>
      <c r="DU37" s="655"/>
      <c r="DV37" s="656"/>
      <c r="DW37" s="628">
        <v>11.6</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13923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1986335</v>
      </c>
      <c r="CS38" s="624"/>
      <c r="CT38" s="624"/>
      <c r="CU38" s="624"/>
      <c r="CV38" s="624"/>
      <c r="CW38" s="624"/>
      <c r="CX38" s="624"/>
      <c r="CY38" s="625"/>
      <c r="CZ38" s="657">
        <v>11.4</v>
      </c>
      <c r="DA38" s="658"/>
      <c r="DB38" s="658"/>
      <c r="DC38" s="659"/>
      <c r="DD38" s="632">
        <v>1754938</v>
      </c>
      <c r="DE38" s="624"/>
      <c r="DF38" s="624"/>
      <c r="DG38" s="624"/>
      <c r="DH38" s="624"/>
      <c r="DI38" s="624"/>
      <c r="DJ38" s="624"/>
      <c r="DK38" s="625"/>
      <c r="DL38" s="632">
        <v>1500901</v>
      </c>
      <c r="DM38" s="624"/>
      <c r="DN38" s="624"/>
      <c r="DO38" s="624"/>
      <c r="DP38" s="624"/>
      <c r="DQ38" s="624"/>
      <c r="DR38" s="624"/>
      <c r="DS38" s="624"/>
      <c r="DT38" s="624"/>
      <c r="DU38" s="624"/>
      <c r="DV38" s="625"/>
      <c r="DW38" s="628">
        <v>14.1</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302403</v>
      </c>
      <c r="CS39" s="655"/>
      <c r="CT39" s="655"/>
      <c r="CU39" s="655"/>
      <c r="CV39" s="655"/>
      <c r="CW39" s="655"/>
      <c r="CX39" s="655"/>
      <c r="CY39" s="656"/>
      <c r="CZ39" s="657">
        <v>1.7</v>
      </c>
      <c r="DA39" s="658"/>
      <c r="DB39" s="658"/>
      <c r="DC39" s="659"/>
      <c r="DD39" s="632">
        <v>244177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470661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67875</v>
      </c>
      <c r="CS40" s="624"/>
      <c r="CT40" s="624"/>
      <c r="CU40" s="624"/>
      <c r="CV40" s="624"/>
      <c r="CW40" s="624"/>
      <c r="CX40" s="624"/>
      <c r="CY40" s="625"/>
      <c r="CZ40" s="657">
        <v>0.4</v>
      </c>
      <c r="DA40" s="658"/>
      <c r="DB40" s="658"/>
      <c r="DC40" s="659"/>
      <c r="DD40" s="632">
        <v>53875</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1047294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2926895</v>
      </c>
      <c r="CS42" s="624"/>
      <c r="CT42" s="624"/>
      <c r="CU42" s="624"/>
      <c r="CV42" s="624"/>
      <c r="CW42" s="624"/>
      <c r="CX42" s="624"/>
      <c r="CY42" s="625"/>
      <c r="CZ42" s="657">
        <v>16.8</v>
      </c>
      <c r="DA42" s="706"/>
      <c r="DB42" s="706"/>
      <c r="DC42" s="707"/>
      <c r="DD42" s="632">
        <v>441532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41578</v>
      </c>
      <c r="CS43" s="655"/>
      <c r="CT43" s="655"/>
      <c r="CU43" s="655"/>
      <c r="CV43" s="655"/>
      <c r="CW43" s="655"/>
      <c r="CX43" s="655"/>
      <c r="CY43" s="656"/>
      <c r="CZ43" s="657">
        <v>0.2</v>
      </c>
      <c r="DA43" s="658"/>
      <c r="DB43" s="658"/>
      <c r="DC43" s="659"/>
      <c r="DD43" s="632">
        <v>41578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2809276</v>
      </c>
      <c r="CS44" s="624"/>
      <c r="CT44" s="624"/>
      <c r="CU44" s="624"/>
      <c r="CV44" s="624"/>
      <c r="CW44" s="624"/>
      <c r="CX44" s="624"/>
      <c r="CY44" s="625"/>
      <c r="CZ44" s="657">
        <v>16.100000000000001</v>
      </c>
      <c r="DA44" s="706"/>
      <c r="DB44" s="706"/>
      <c r="DC44" s="707"/>
      <c r="DD44" s="632">
        <v>412358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1196424</v>
      </c>
      <c r="CS45" s="655"/>
      <c r="CT45" s="655"/>
      <c r="CU45" s="655"/>
      <c r="CV45" s="655"/>
      <c r="CW45" s="655"/>
      <c r="CX45" s="655"/>
      <c r="CY45" s="656"/>
      <c r="CZ45" s="657">
        <v>6.8</v>
      </c>
      <c r="DA45" s="658"/>
      <c r="DB45" s="658"/>
      <c r="DC45" s="659"/>
      <c r="DD45" s="632">
        <v>102273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1572038</v>
      </c>
      <c r="CS46" s="624"/>
      <c r="CT46" s="624"/>
      <c r="CU46" s="624"/>
      <c r="CV46" s="624"/>
      <c r="CW46" s="624"/>
      <c r="CX46" s="624"/>
      <c r="CY46" s="625"/>
      <c r="CZ46" s="657">
        <v>9</v>
      </c>
      <c r="DA46" s="706"/>
      <c r="DB46" s="706"/>
      <c r="DC46" s="707"/>
      <c r="DD46" s="632">
        <v>301671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117619</v>
      </c>
      <c r="CS47" s="655"/>
      <c r="CT47" s="655"/>
      <c r="CU47" s="655"/>
      <c r="CV47" s="655"/>
      <c r="CW47" s="655"/>
      <c r="CX47" s="655"/>
      <c r="CY47" s="656"/>
      <c r="CZ47" s="657">
        <v>0.7</v>
      </c>
      <c r="DA47" s="658"/>
      <c r="DB47" s="658"/>
      <c r="DC47" s="659"/>
      <c r="DD47" s="632">
        <v>29174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17470376</v>
      </c>
      <c r="CS49" s="691"/>
      <c r="CT49" s="691"/>
      <c r="CU49" s="691"/>
      <c r="CV49" s="691"/>
      <c r="CW49" s="691"/>
      <c r="CX49" s="691"/>
      <c r="CY49" s="718"/>
      <c r="CZ49" s="719">
        <v>100</v>
      </c>
      <c r="DA49" s="720"/>
      <c r="DB49" s="720"/>
      <c r="DC49" s="721"/>
      <c r="DD49" s="722">
        <v>11069082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18557</v>
      </c>
      <c r="R7" s="753"/>
      <c r="S7" s="753"/>
      <c r="T7" s="753"/>
      <c r="U7" s="753"/>
      <c r="V7" s="753">
        <v>17348</v>
      </c>
      <c r="W7" s="753"/>
      <c r="X7" s="753"/>
      <c r="Y7" s="753"/>
      <c r="Z7" s="753"/>
      <c r="AA7" s="753">
        <v>1209</v>
      </c>
      <c r="AB7" s="753"/>
      <c r="AC7" s="753"/>
      <c r="AD7" s="753"/>
      <c r="AE7" s="754"/>
      <c r="AF7" s="755">
        <v>1152</v>
      </c>
      <c r="AG7" s="756"/>
      <c r="AH7" s="756"/>
      <c r="AI7" s="756"/>
      <c r="AJ7" s="757"/>
      <c r="AK7" s="792">
        <v>212</v>
      </c>
      <c r="AL7" s="793"/>
      <c r="AM7" s="793"/>
      <c r="AN7" s="793"/>
      <c r="AO7" s="793"/>
      <c r="AP7" s="793">
        <v>19653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-26</v>
      </c>
      <c r="CI7" s="790"/>
      <c r="CJ7" s="790"/>
      <c r="CK7" s="790"/>
      <c r="CL7" s="791"/>
      <c r="CM7" s="789">
        <v>549</v>
      </c>
      <c r="CN7" s="790"/>
      <c r="CO7" s="790"/>
      <c r="CP7" s="790"/>
      <c r="CQ7" s="791"/>
      <c r="CR7" s="789">
        <v>1</v>
      </c>
      <c r="CS7" s="790"/>
      <c r="CT7" s="790"/>
      <c r="CU7" s="790"/>
      <c r="CV7" s="791"/>
      <c r="CW7" s="789" t="s">
        <v>565</v>
      </c>
      <c r="CX7" s="790"/>
      <c r="CY7" s="790"/>
      <c r="CZ7" s="790"/>
      <c r="DA7" s="791"/>
      <c r="DB7" s="789" t="s">
        <v>565</v>
      </c>
      <c r="DC7" s="790"/>
      <c r="DD7" s="790"/>
      <c r="DE7" s="790"/>
      <c r="DF7" s="791"/>
      <c r="DG7" s="789" t="s">
        <v>565</v>
      </c>
      <c r="DH7" s="790"/>
      <c r="DI7" s="790"/>
      <c r="DJ7" s="790"/>
      <c r="DK7" s="791"/>
      <c r="DL7" s="789">
        <v>560</v>
      </c>
      <c r="DM7" s="790"/>
      <c r="DN7" s="790"/>
      <c r="DO7" s="790"/>
      <c r="DP7" s="791"/>
      <c r="DQ7" s="789">
        <v>56</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214</v>
      </c>
      <c r="R8" s="777"/>
      <c r="S8" s="777"/>
      <c r="T8" s="777"/>
      <c r="U8" s="777"/>
      <c r="V8" s="777">
        <v>152</v>
      </c>
      <c r="W8" s="777"/>
      <c r="X8" s="777"/>
      <c r="Y8" s="777"/>
      <c r="Z8" s="777"/>
      <c r="AA8" s="777">
        <v>62</v>
      </c>
      <c r="AB8" s="777"/>
      <c r="AC8" s="777"/>
      <c r="AD8" s="777"/>
      <c r="AE8" s="778"/>
      <c r="AF8" s="779">
        <v>62</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97</v>
      </c>
      <c r="CI8" s="800"/>
      <c r="CJ8" s="800"/>
      <c r="CK8" s="800"/>
      <c r="CL8" s="801"/>
      <c r="CM8" s="799">
        <v>28</v>
      </c>
      <c r="CN8" s="800"/>
      <c r="CO8" s="800"/>
      <c r="CP8" s="800"/>
      <c r="CQ8" s="801"/>
      <c r="CR8" s="799">
        <v>17</v>
      </c>
      <c r="CS8" s="800"/>
      <c r="CT8" s="800"/>
      <c r="CU8" s="800"/>
      <c r="CV8" s="801"/>
      <c r="CW8" s="799">
        <v>116</v>
      </c>
      <c r="CX8" s="800"/>
      <c r="CY8" s="800"/>
      <c r="CZ8" s="800"/>
      <c r="DA8" s="801"/>
      <c r="DB8" s="799" t="s">
        <v>565</v>
      </c>
      <c r="DC8" s="800"/>
      <c r="DD8" s="800"/>
      <c r="DE8" s="800"/>
      <c r="DF8" s="801"/>
      <c r="DG8" s="799" t="s">
        <v>565</v>
      </c>
      <c r="DH8" s="800"/>
      <c r="DI8" s="800"/>
      <c r="DJ8" s="800"/>
      <c r="DK8" s="801"/>
      <c r="DL8" s="799" t="s">
        <v>565</v>
      </c>
      <c r="DM8" s="800"/>
      <c r="DN8" s="800"/>
      <c r="DO8" s="800"/>
      <c r="DP8" s="801"/>
      <c r="DQ8" s="799" t="s">
        <v>565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18742</v>
      </c>
      <c r="R23" s="812"/>
      <c r="S23" s="812"/>
      <c r="T23" s="812"/>
      <c r="U23" s="812"/>
      <c r="V23" s="812">
        <v>17470</v>
      </c>
      <c r="W23" s="812"/>
      <c r="X23" s="812"/>
      <c r="Y23" s="812"/>
      <c r="Z23" s="812"/>
      <c r="AA23" s="812">
        <v>1271</v>
      </c>
      <c r="AB23" s="812"/>
      <c r="AC23" s="812"/>
      <c r="AD23" s="812"/>
      <c r="AE23" s="813"/>
      <c r="AF23" s="814">
        <v>1214</v>
      </c>
      <c r="AG23" s="812"/>
      <c r="AH23" s="812"/>
      <c r="AI23" s="812"/>
      <c r="AJ23" s="815"/>
      <c r="AK23" s="816"/>
      <c r="AL23" s="817"/>
      <c r="AM23" s="817"/>
      <c r="AN23" s="817"/>
      <c r="AO23" s="817"/>
      <c r="AP23" s="812">
        <v>19653</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6799</v>
      </c>
      <c r="R28" s="841"/>
      <c r="S28" s="841"/>
      <c r="T28" s="841"/>
      <c r="U28" s="841"/>
      <c r="V28" s="841">
        <v>6364</v>
      </c>
      <c r="W28" s="841"/>
      <c r="X28" s="841"/>
      <c r="Y28" s="841"/>
      <c r="Z28" s="841"/>
      <c r="AA28" s="841">
        <v>435</v>
      </c>
      <c r="AB28" s="841"/>
      <c r="AC28" s="841"/>
      <c r="AD28" s="841"/>
      <c r="AE28" s="842"/>
      <c r="AF28" s="843">
        <v>435</v>
      </c>
      <c r="AG28" s="841"/>
      <c r="AH28" s="841"/>
      <c r="AI28" s="841"/>
      <c r="AJ28" s="844"/>
      <c r="AK28" s="845">
        <v>471</v>
      </c>
      <c r="AL28" s="836"/>
      <c r="AM28" s="836"/>
      <c r="AN28" s="836"/>
      <c r="AO28" s="836"/>
      <c r="AP28" s="836" t="s">
        <v>542</v>
      </c>
      <c r="AQ28" s="836"/>
      <c r="AR28" s="836"/>
      <c r="AS28" s="836"/>
      <c r="AT28" s="836"/>
      <c r="AU28" s="836" t="s">
        <v>542</v>
      </c>
      <c r="AV28" s="836"/>
      <c r="AW28" s="836"/>
      <c r="AX28" s="836"/>
      <c r="AY28" s="836"/>
      <c r="AZ28" s="837" t="s">
        <v>542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3243</v>
      </c>
      <c r="R29" s="777"/>
      <c r="S29" s="777"/>
      <c r="T29" s="777"/>
      <c r="U29" s="777"/>
      <c r="V29" s="777">
        <v>3054</v>
      </c>
      <c r="W29" s="777"/>
      <c r="X29" s="777"/>
      <c r="Y29" s="777"/>
      <c r="Z29" s="777"/>
      <c r="AA29" s="777">
        <v>190</v>
      </c>
      <c r="AB29" s="777"/>
      <c r="AC29" s="777"/>
      <c r="AD29" s="777"/>
      <c r="AE29" s="778"/>
      <c r="AF29" s="779">
        <v>190</v>
      </c>
      <c r="AG29" s="780"/>
      <c r="AH29" s="780"/>
      <c r="AI29" s="780"/>
      <c r="AJ29" s="781"/>
      <c r="AK29" s="848">
        <v>504</v>
      </c>
      <c r="AL29" s="849"/>
      <c r="AM29" s="849"/>
      <c r="AN29" s="849"/>
      <c r="AO29" s="849"/>
      <c r="AP29" s="849" t="s">
        <v>542</v>
      </c>
      <c r="AQ29" s="849"/>
      <c r="AR29" s="849"/>
      <c r="AS29" s="849"/>
      <c r="AT29" s="849"/>
      <c r="AU29" s="849" t="s">
        <v>543</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360</v>
      </c>
      <c r="R30" s="777"/>
      <c r="S30" s="777"/>
      <c r="T30" s="777"/>
      <c r="U30" s="777"/>
      <c r="V30" s="777">
        <v>356</v>
      </c>
      <c r="W30" s="777"/>
      <c r="X30" s="777"/>
      <c r="Y30" s="777"/>
      <c r="Z30" s="777"/>
      <c r="AA30" s="777">
        <v>4</v>
      </c>
      <c r="AB30" s="777"/>
      <c r="AC30" s="777"/>
      <c r="AD30" s="777"/>
      <c r="AE30" s="778"/>
      <c r="AF30" s="779">
        <v>4</v>
      </c>
      <c r="AG30" s="780"/>
      <c r="AH30" s="780"/>
      <c r="AI30" s="780"/>
      <c r="AJ30" s="781"/>
      <c r="AK30" s="848">
        <v>140</v>
      </c>
      <c r="AL30" s="849"/>
      <c r="AM30" s="849"/>
      <c r="AN30" s="849"/>
      <c r="AO30" s="849"/>
      <c r="AP30" s="849" t="s">
        <v>543</v>
      </c>
      <c r="AQ30" s="849"/>
      <c r="AR30" s="849"/>
      <c r="AS30" s="849"/>
      <c r="AT30" s="849"/>
      <c r="AU30" s="849" t="s">
        <v>543</v>
      </c>
      <c r="AV30" s="849"/>
      <c r="AW30" s="849"/>
      <c r="AX30" s="849"/>
      <c r="AY30" s="849"/>
      <c r="AZ30" s="850" t="s">
        <v>542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11</v>
      </c>
      <c r="R31" s="777"/>
      <c r="S31" s="777"/>
      <c r="T31" s="777"/>
      <c r="U31" s="777"/>
      <c r="V31" s="777">
        <v>6</v>
      </c>
      <c r="W31" s="777"/>
      <c r="X31" s="777"/>
      <c r="Y31" s="777"/>
      <c r="Z31" s="777"/>
      <c r="AA31" s="777">
        <v>5</v>
      </c>
      <c r="AB31" s="777"/>
      <c r="AC31" s="777"/>
      <c r="AD31" s="777"/>
      <c r="AE31" s="778"/>
      <c r="AF31" s="779">
        <v>5</v>
      </c>
      <c r="AG31" s="780"/>
      <c r="AH31" s="780"/>
      <c r="AI31" s="780"/>
      <c r="AJ31" s="781"/>
      <c r="AK31" s="848" t="s">
        <v>541</v>
      </c>
      <c r="AL31" s="849"/>
      <c r="AM31" s="849"/>
      <c r="AN31" s="849"/>
      <c r="AO31" s="849"/>
      <c r="AP31" s="849" t="s">
        <v>542</v>
      </c>
      <c r="AQ31" s="849"/>
      <c r="AR31" s="849"/>
      <c r="AS31" s="849"/>
      <c r="AT31" s="849"/>
      <c r="AU31" s="849" t="s">
        <v>542</v>
      </c>
      <c r="AV31" s="849"/>
      <c r="AW31" s="849"/>
      <c r="AX31" s="849"/>
      <c r="AY31" s="849"/>
      <c r="AZ31" s="850" t="s">
        <v>542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900</v>
      </c>
      <c r="R32" s="777"/>
      <c r="S32" s="777"/>
      <c r="T32" s="777"/>
      <c r="U32" s="777"/>
      <c r="V32" s="777">
        <v>962</v>
      </c>
      <c r="W32" s="777"/>
      <c r="X32" s="777"/>
      <c r="Y32" s="777"/>
      <c r="Z32" s="777"/>
      <c r="AA32" s="777">
        <v>-63</v>
      </c>
      <c r="AB32" s="777"/>
      <c r="AC32" s="777"/>
      <c r="AD32" s="777"/>
      <c r="AE32" s="778"/>
      <c r="AF32" s="779">
        <v>396</v>
      </c>
      <c r="AG32" s="780"/>
      <c r="AH32" s="780"/>
      <c r="AI32" s="780"/>
      <c r="AJ32" s="781"/>
      <c r="AK32" s="848">
        <v>63</v>
      </c>
      <c r="AL32" s="849"/>
      <c r="AM32" s="849"/>
      <c r="AN32" s="849"/>
      <c r="AO32" s="849"/>
      <c r="AP32" s="849">
        <v>4387</v>
      </c>
      <c r="AQ32" s="849"/>
      <c r="AR32" s="849"/>
      <c r="AS32" s="849"/>
      <c r="AT32" s="849"/>
      <c r="AU32" s="849">
        <v>404</v>
      </c>
      <c r="AV32" s="849"/>
      <c r="AW32" s="849"/>
      <c r="AX32" s="849"/>
      <c r="AY32" s="849"/>
      <c r="AZ32" s="850" t="s">
        <v>542</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1222</v>
      </c>
      <c r="R33" s="777"/>
      <c r="S33" s="777"/>
      <c r="T33" s="777"/>
      <c r="U33" s="777"/>
      <c r="V33" s="777">
        <v>1200</v>
      </c>
      <c r="W33" s="777"/>
      <c r="X33" s="777"/>
      <c r="Y33" s="777"/>
      <c r="Z33" s="777"/>
      <c r="AA33" s="777">
        <v>21</v>
      </c>
      <c r="AB33" s="777"/>
      <c r="AC33" s="777"/>
      <c r="AD33" s="777"/>
      <c r="AE33" s="778"/>
      <c r="AF33" s="779">
        <v>21</v>
      </c>
      <c r="AG33" s="780"/>
      <c r="AH33" s="780"/>
      <c r="AI33" s="780"/>
      <c r="AJ33" s="781"/>
      <c r="AK33" s="848">
        <v>468</v>
      </c>
      <c r="AL33" s="849"/>
      <c r="AM33" s="849"/>
      <c r="AN33" s="849"/>
      <c r="AO33" s="849"/>
      <c r="AP33" s="849">
        <v>6141</v>
      </c>
      <c r="AQ33" s="849"/>
      <c r="AR33" s="849"/>
      <c r="AS33" s="849"/>
      <c r="AT33" s="849"/>
      <c r="AU33" s="849">
        <v>5840</v>
      </c>
      <c r="AV33" s="849"/>
      <c r="AW33" s="849"/>
      <c r="AX33" s="849"/>
      <c r="AY33" s="849"/>
      <c r="AZ33" s="850" t="s">
        <v>542</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1051</v>
      </c>
      <c r="AG63" s="860"/>
      <c r="AH63" s="860"/>
      <c r="AI63" s="860"/>
      <c r="AJ63" s="861"/>
      <c r="AK63" s="862"/>
      <c r="AL63" s="857"/>
      <c r="AM63" s="857"/>
      <c r="AN63" s="857"/>
      <c r="AO63" s="857"/>
      <c r="AP63" s="860">
        <v>10528</v>
      </c>
      <c r="AQ63" s="860"/>
      <c r="AR63" s="860"/>
      <c r="AS63" s="860"/>
      <c r="AT63" s="860"/>
      <c r="AU63" s="860">
        <v>6243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560</v>
      </c>
      <c r="AQ68" s="884"/>
      <c r="AR68" s="884"/>
      <c r="AS68" s="884"/>
      <c r="AT68" s="884"/>
      <c r="AU68" s="884" t="s">
        <v>560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561</v>
      </c>
      <c r="AQ69" s="849"/>
      <c r="AR69" s="849"/>
      <c r="AS69" s="849"/>
      <c r="AT69" s="849"/>
      <c r="AU69" s="849" t="s">
        <v>562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560</v>
      </c>
      <c r="AL70" s="849"/>
      <c r="AM70" s="849"/>
      <c r="AN70" s="849"/>
      <c r="AO70" s="849"/>
      <c r="AP70" s="849" t="s">
        <v>560</v>
      </c>
      <c r="AQ70" s="849"/>
      <c r="AR70" s="849"/>
      <c r="AS70" s="849"/>
      <c r="AT70" s="849"/>
      <c r="AU70" s="849" t="s">
        <v>561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563</v>
      </c>
      <c r="AL71" s="849"/>
      <c r="AM71" s="849"/>
      <c r="AN71" s="849"/>
      <c r="AO71" s="849"/>
      <c r="AP71" s="849" t="s">
        <v>564</v>
      </c>
      <c r="AQ71" s="849"/>
      <c r="AR71" s="849"/>
      <c r="AS71" s="849"/>
      <c r="AT71" s="849"/>
      <c r="AU71" s="849" t="s">
        <v>563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563</v>
      </c>
      <c r="AQ72" s="849"/>
      <c r="AR72" s="849"/>
      <c r="AS72" s="849"/>
      <c r="AT72" s="849"/>
      <c r="AU72" s="849" t="s">
        <v>563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4506</v>
      </c>
      <c r="R73" s="849"/>
      <c r="S73" s="849"/>
      <c r="T73" s="849"/>
      <c r="U73" s="849"/>
      <c r="V73" s="849">
        <v>4433</v>
      </c>
      <c r="W73" s="849"/>
      <c r="X73" s="849"/>
      <c r="Y73" s="849"/>
      <c r="Z73" s="849"/>
      <c r="AA73" s="849">
        <v>73</v>
      </c>
      <c r="AB73" s="849"/>
      <c r="AC73" s="849"/>
      <c r="AD73" s="849"/>
      <c r="AE73" s="849"/>
      <c r="AF73" s="849">
        <v>73</v>
      </c>
      <c r="AG73" s="849"/>
      <c r="AH73" s="849"/>
      <c r="AI73" s="849"/>
      <c r="AJ73" s="849"/>
      <c r="AK73" s="849" t="s">
        <v>564</v>
      </c>
      <c r="AL73" s="849"/>
      <c r="AM73" s="849"/>
      <c r="AN73" s="849"/>
      <c r="AO73" s="849"/>
      <c r="AP73" s="849">
        <v>1153</v>
      </c>
      <c r="AQ73" s="849"/>
      <c r="AR73" s="849"/>
      <c r="AS73" s="849"/>
      <c r="AT73" s="849"/>
      <c r="AU73" s="849">
        <v>159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216</v>
      </c>
      <c r="R74" s="849"/>
      <c r="S74" s="849"/>
      <c r="T74" s="849"/>
      <c r="U74" s="849"/>
      <c r="V74" s="849">
        <v>215</v>
      </c>
      <c r="W74" s="849"/>
      <c r="X74" s="849"/>
      <c r="Y74" s="849"/>
      <c r="Z74" s="849"/>
      <c r="AA74" s="849">
        <v>1</v>
      </c>
      <c r="AB74" s="849"/>
      <c r="AC74" s="849"/>
      <c r="AD74" s="849"/>
      <c r="AE74" s="849"/>
      <c r="AF74" s="849">
        <v>1</v>
      </c>
      <c r="AG74" s="849"/>
      <c r="AH74" s="849"/>
      <c r="AI74" s="849"/>
      <c r="AJ74" s="849"/>
      <c r="AK74" s="849">
        <v>3</v>
      </c>
      <c r="AL74" s="849"/>
      <c r="AM74" s="849"/>
      <c r="AN74" s="849"/>
      <c r="AO74" s="849"/>
      <c r="AP74" s="849">
        <v>349</v>
      </c>
      <c r="AQ74" s="849"/>
      <c r="AR74" s="849"/>
      <c r="AS74" s="849"/>
      <c r="AT74" s="849"/>
      <c r="AU74" s="849">
        <v>20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553</v>
      </c>
      <c r="C75" s="892"/>
      <c r="D75" s="892"/>
      <c r="E75" s="892"/>
      <c r="F75" s="892"/>
      <c r="G75" s="892"/>
      <c r="H75" s="892"/>
      <c r="I75" s="892"/>
      <c r="J75" s="892"/>
      <c r="K75" s="892"/>
      <c r="L75" s="892"/>
      <c r="M75" s="892"/>
      <c r="N75" s="892"/>
      <c r="O75" s="892"/>
      <c r="P75" s="893"/>
      <c r="Q75" s="897">
        <v>5</v>
      </c>
      <c r="R75" s="898"/>
      <c r="S75" s="898"/>
      <c r="T75" s="898"/>
      <c r="U75" s="848"/>
      <c r="V75" s="899">
        <v>5</v>
      </c>
      <c r="W75" s="898"/>
      <c r="X75" s="898"/>
      <c r="Y75" s="898"/>
      <c r="Z75" s="848"/>
      <c r="AA75" s="899">
        <v>0</v>
      </c>
      <c r="AB75" s="898"/>
      <c r="AC75" s="898"/>
      <c r="AD75" s="898"/>
      <c r="AE75" s="848"/>
      <c r="AF75" s="899">
        <v>0</v>
      </c>
      <c r="AG75" s="898"/>
      <c r="AH75" s="898"/>
      <c r="AI75" s="898"/>
      <c r="AJ75" s="848"/>
      <c r="AK75" s="899" t="s">
        <v>565</v>
      </c>
      <c r="AL75" s="898"/>
      <c r="AM75" s="898"/>
      <c r="AN75" s="898"/>
      <c r="AO75" s="848"/>
      <c r="AP75" s="899" t="s">
        <v>565</v>
      </c>
      <c r="AQ75" s="898"/>
      <c r="AR75" s="898"/>
      <c r="AS75" s="898"/>
      <c r="AT75" s="848"/>
      <c r="AU75" s="899" t="s">
        <v>566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66</v>
      </c>
      <c r="R76" s="898"/>
      <c r="S76" s="898"/>
      <c r="T76" s="898"/>
      <c r="U76" s="848"/>
      <c r="V76" s="899">
        <v>55</v>
      </c>
      <c r="W76" s="898"/>
      <c r="X76" s="898"/>
      <c r="Y76" s="898"/>
      <c r="Z76" s="848"/>
      <c r="AA76" s="899">
        <v>12</v>
      </c>
      <c r="AB76" s="898"/>
      <c r="AC76" s="898"/>
      <c r="AD76" s="898"/>
      <c r="AE76" s="848"/>
      <c r="AF76" s="899">
        <v>12</v>
      </c>
      <c r="AG76" s="898"/>
      <c r="AH76" s="898"/>
      <c r="AI76" s="898"/>
      <c r="AJ76" s="848"/>
      <c r="AK76" s="899" t="s">
        <v>565</v>
      </c>
      <c r="AL76" s="898"/>
      <c r="AM76" s="898"/>
      <c r="AN76" s="898"/>
      <c r="AO76" s="848"/>
      <c r="AP76" s="899" t="s">
        <v>565</v>
      </c>
      <c r="AQ76" s="898"/>
      <c r="AR76" s="898"/>
      <c r="AS76" s="898"/>
      <c r="AT76" s="848"/>
      <c r="AU76" s="899" t="s">
        <v>565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555</v>
      </c>
      <c r="C77" s="892"/>
      <c r="D77" s="892"/>
      <c r="E77" s="892"/>
      <c r="F77" s="892"/>
      <c r="G77" s="892"/>
      <c r="H77" s="892"/>
      <c r="I77" s="892"/>
      <c r="J77" s="892"/>
      <c r="K77" s="892"/>
      <c r="L77" s="892"/>
      <c r="M77" s="892"/>
      <c r="N77" s="892"/>
      <c r="O77" s="892"/>
      <c r="P77" s="893"/>
      <c r="Q77" s="897">
        <v>439</v>
      </c>
      <c r="R77" s="898"/>
      <c r="S77" s="898"/>
      <c r="T77" s="898"/>
      <c r="U77" s="848"/>
      <c r="V77" s="899">
        <v>413</v>
      </c>
      <c r="W77" s="898"/>
      <c r="X77" s="898"/>
      <c r="Y77" s="898"/>
      <c r="Z77" s="848"/>
      <c r="AA77" s="899">
        <v>26</v>
      </c>
      <c r="AB77" s="898"/>
      <c r="AC77" s="898"/>
      <c r="AD77" s="898"/>
      <c r="AE77" s="848"/>
      <c r="AF77" s="899">
        <v>26</v>
      </c>
      <c r="AG77" s="898"/>
      <c r="AH77" s="898"/>
      <c r="AI77" s="898"/>
      <c r="AJ77" s="848"/>
      <c r="AK77" s="899" t="s">
        <v>565</v>
      </c>
      <c r="AL77" s="898"/>
      <c r="AM77" s="898"/>
      <c r="AN77" s="898"/>
      <c r="AO77" s="848"/>
      <c r="AP77" s="899">
        <v>26</v>
      </c>
      <c r="AQ77" s="898"/>
      <c r="AR77" s="898"/>
      <c r="AS77" s="898"/>
      <c r="AT77" s="848"/>
      <c r="AU77" s="899">
        <v>11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556</v>
      </c>
      <c r="C78" s="892"/>
      <c r="D78" s="892"/>
      <c r="E78" s="892"/>
      <c r="F78" s="892"/>
      <c r="G78" s="892"/>
      <c r="H78" s="892"/>
      <c r="I78" s="892"/>
      <c r="J78" s="892"/>
      <c r="K78" s="892"/>
      <c r="L78" s="892"/>
      <c r="M78" s="892"/>
      <c r="N78" s="892"/>
      <c r="O78" s="892"/>
      <c r="P78" s="893"/>
      <c r="Q78" s="894">
        <v>198</v>
      </c>
      <c r="R78" s="849"/>
      <c r="S78" s="849"/>
      <c r="T78" s="849"/>
      <c r="U78" s="849"/>
      <c r="V78" s="849">
        <v>172</v>
      </c>
      <c r="W78" s="849"/>
      <c r="X78" s="849"/>
      <c r="Y78" s="849"/>
      <c r="Z78" s="849"/>
      <c r="AA78" s="849">
        <v>27</v>
      </c>
      <c r="AB78" s="849"/>
      <c r="AC78" s="849"/>
      <c r="AD78" s="849"/>
      <c r="AE78" s="849"/>
      <c r="AF78" s="849">
        <v>27</v>
      </c>
      <c r="AG78" s="849"/>
      <c r="AH78" s="849"/>
      <c r="AI78" s="849"/>
      <c r="AJ78" s="849"/>
      <c r="AK78" s="849" t="s">
        <v>565</v>
      </c>
      <c r="AL78" s="849"/>
      <c r="AM78" s="849"/>
      <c r="AN78" s="849"/>
      <c r="AO78" s="849"/>
      <c r="AP78" s="849" t="s">
        <v>565</v>
      </c>
      <c r="AQ78" s="849"/>
      <c r="AR78" s="849"/>
      <c r="AS78" s="849"/>
      <c r="AT78" s="849"/>
      <c r="AU78" s="849" t="s">
        <v>565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557</v>
      </c>
      <c r="C79" s="892"/>
      <c r="D79" s="892"/>
      <c r="E79" s="892"/>
      <c r="F79" s="892"/>
      <c r="G79" s="892"/>
      <c r="H79" s="892"/>
      <c r="I79" s="892"/>
      <c r="J79" s="892"/>
      <c r="K79" s="892"/>
      <c r="L79" s="892"/>
      <c r="M79" s="892"/>
      <c r="N79" s="892"/>
      <c r="O79" s="892"/>
      <c r="P79" s="893"/>
      <c r="Q79" s="894">
        <v>932</v>
      </c>
      <c r="R79" s="849"/>
      <c r="S79" s="849"/>
      <c r="T79" s="849"/>
      <c r="U79" s="849"/>
      <c r="V79" s="849">
        <v>806</v>
      </c>
      <c r="W79" s="849"/>
      <c r="X79" s="849"/>
      <c r="Y79" s="849"/>
      <c r="Z79" s="849"/>
      <c r="AA79" s="849">
        <v>126</v>
      </c>
      <c r="AB79" s="849"/>
      <c r="AC79" s="849"/>
      <c r="AD79" s="849"/>
      <c r="AE79" s="849"/>
      <c r="AF79" s="849">
        <v>126</v>
      </c>
      <c r="AG79" s="849"/>
      <c r="AH79" s="849"/>
      <c r="AI79" s="849"/>
      <c r="AJ79" s="849"/>
      <c r="AK79" s="849" t="s">
        <v>565</v>
      </c>
      <c r="AL79" s="849"/>
      <c r="AM79" s="849"/>
      <c r="AN79" s="849"/>
      <c r="AO79" s="849"/>
      <c r="AP79" s="849" t="s">
        <v>565</v>
      </c>
      <c r="AQ79" s="849"/>
      <c r="AR79" s="849"/>
      <c r="AS79" s="849"/>
      <c r="AT79" s="849"/>
      <c r="AU79" s="849" t="s">
        <v>565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558</v>
      </c>
      <c r="C80" s="892"/>
      <c r="D80" s="892"/>
      <c r="E80" s="892"/>
      <c r="F80" s="892"/>
      <c r="G80" s="892"/>
      <c r="H80" s="892"/>
      <c r="I80" s="892"/>
      <c r="J80" s="892"/>
      <c r="K80" s="892"/>
      <c r="L80" s="892"/>
      <c r="M80" s="892"/>
      <c r="N80" s="892"/>
      <c r="O80" s="892"/>
      <c r="P80" s="893"/>
      <c r="Q80" s="894">
        <v>150</v>
      </c>
      <c r="R80" s="849"/>
      <c r="S80" s="849"/>
      <c r="T80" s="849"/>
      <c r="U80" s="849"/>
      <c r="V80" s="849">
        <v>131</v>
      </c>
      <c r="W80" s="849"/>
      <c r="X80" s="849"/>
      <c r="Y80" s="849"/>
      <c r="Z80" s="849"/>
      <c r="AA80" s="849">
        <v>20</v>
      </c>
      <c r="AB80" s="849"/>
      <c r="AC80" s="849"/>
      <c r="AD80" s="849"/>
      <c r="AE80" s="849"/>
      <c r="AF80" s="849">
        <v>20</v>
      </c>
      <c r="AG80" s="849"/>
      <c r="AH80" s="849"/>
      <c r="AI80" s="849"/>
      <c r="AJ80" s="849"/>
      <c r="AK80" s="849" t="s">
        <v>565</v>
      </c>
      <c r="AL80" s="849"/>
      <c r="AM80" s="849"/>
      <c r="AN80" s="849"/>
      <c r="AO80" s="849"/>
      <c r="AP80" s="849">
        <v>2</v>
      </c>
      <c r="AQ80" s="849"/>
      <c r="AR80" s="849"/>
      <c r="AS80" s="849"/>
      <c r="AT80" s="849"/>
      <c r="AU80" s="849">
        <v>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559</v>
      </c>
      <c r="C81" s="892"/>
      <c r="D81" s="892"/>
      <c r="E81" s="892"/>
      <c r="F81" s="892"/>
      <c r="G81" s="892"/>
      <c r="H81" s="892"/>
      <c r="I81" s="892"/>
      <c r="J81" s="892"/>
      <c r="K81" s="892"/>
      <c r="L81" s="892"/>
      <c r="M81" s="892"/>
      <c r="N81" s="892"/>
      <c r="O81" s="892"/>
      <c r="P81" s="893"/>
      <c r="Q81" s="894">
        <v>349</v>
      </c>
      <c r="R81" s="849"/>
      <c r="S81" s="849"/>
      <c r="T81" s="849"/>
      <c r="U81" s="849"/>
      <c r="V81" s="849">
        <v>262</v>
      </c>
      <c r="W81" s="849"/>
      <c r="X81" s="849"/>
      <c r="Y81" s="849"/>
      <c r="Z81" s="849"/>
      <c r="AA81" s="849">
        <v>87</v>
      </c>
      <c r="AB81" s="849"/>
      <c r="AC81" s="849"/>
      <c r="AD81" s="849"/>
      <c r="AE81" s="849"/>
      <c r="AF81" s="849">
        <v>87</v>
      </c>
      <c r="AG81" s="849"/>
      <c r="AH81" s="849"/>
      <c r="AI81" s="849"/>
      <c r="AJ81" s="849"/>
      <c r="AK81" s="849">
        <v>10</v>
      </c>
      <c r="AL81" s="849"/>
      <c r="AM81" s="849"/>
      <c r="AN81" s="849"/>
      <c r="AO81" s="849"/>
      <c r="AP81" s="849" t="s">
        <v>566</v>
      </c>
      <c r="AQ81" s="849"/>
      <c r="AR81" s="849"/>
      <c r="AS81" s="849"/>
      <c r="AT81" s="849"/>
      <c r="AU81" s="849" t="s">
        <v>565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5466</v>
      </c>
      <c r="AG88" s="860"/>
      <c r="AH88" s="860"/>
      <c r="AI88" s="860"/>
      <c r="AJ88" s="860"/>
      <c r="AK88" s="857"/>
      <c r="AL88" s="857"/>
      <c r="AM88" s="857"/>
      <c r="AN88" s="857"/>
      <c r="AO88" s="857"/>
      <c r="AP88" s="860">
        <v>1530</v>
      </c>
      <c r="AQ88" s="860"/>
      <c r="AR88" s="860"/>
      <c r="AS88" s="860"/>
      <c r="AT88" s="860"/>
      <c r="AU88" s="860">
        <v>191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18</v>
      </c>
      <c r="CS102" s="868"/>
      <c r="CT102" s="868"/>
      <c r="CU102" s="868"/>
      <c r="CV102" s="911"/>
      <c r="CW102" s="910">
        <v>116</v>
      </c>
      <c r="CX102" s="868"/>
      <c r="CY102" s="868"/>
      <c r="CZ102" s="868"/>
      <c r="DA102" s="911"/>
      <c r="DB102" s="910" t="s">
        <v>565</v>
      </c>
      <c r="DC102" s="868"/>
      <c r="DD102" s="868"/>
      <c r="DE102" s="868"/>
      <c r="DF102" s="911"/>
      <c r="DG102" s="910" t="s">
        <v>565</v>
      </c>
      <c r="DH102" s="868"/>
      <c r="DI102" s="868"/>
      <c r="DJ102" s="868"/>
      <c r="DK102" s="911"/>
      <c r="DL102" s="910">
        <v>560</v>
      </c>
      <c r="DM102" s="868"/>
      <c r="DN102" s="868"/>
      <c r="DO102" s="868"/>
      <c r="DP102" s="911"/>
      <c r="DQ102" s="910">
        <v>56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283</v>
      </c>
      <c r="AG109" s="913"/>
      <c r="AH109" s="913"/>
      <c r="AI109" s="913"/>
      <c r="AJ109" s="914"/>
      <c r="AK109" s="912" t="s">
        <v>282</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283</v>
      </c>
      <c r="BW109" s="913"/>
      <c r="BX109" s="913"/>
      <c r="BY109" s="913"/>
      <c r="BZ109" s="914"/>
      <c r="CA109" s="912" t="s">
        <v>282</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283</v>
      </c>
      <c r="DM109" s="913"/>
      <c r="DN109" s="913"/>
      <c r="DO109" s="913"/>
      <c r="DP109" s="914"/>
      <c r="DQ109" s="912" t="s">
        <v>282</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1739047</v>
      </c>
      <c r="AB110" s="920"/>
      <c r="AC110" s="920"/>
      <c r="AD110" s="920"/>
      <c r="AE110" s="921"/>
      <c r="AF110" s="922">
        <v>1705809</v>
      </c>
      <c r="AG110" s="920"/>
      <c r="AH110" s="920"/>
      <c r="AI110" s="920"/>
      <c r="AJ110" s="921"/>
      <c r="AK110" s="922">
        <v>1616835</v>
      </c>
      <c r="AL110" s="920"/>
      <c r="AM110" s="920"/>
      <c r="AN110" s="920"/>
      <c r="AO110" s="921"/>
      <c r="AP110" s="923">
        <v>17.8</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18106590</v>
      </c>
      <c r="BR110" s="957"/>
      <c r="BS110" s="957"/>
      <c r="BT110" s="957"/>
      <c r="BU110" s="957"/>
      <c r="BV110" s="957">
        <v>18682594</v>
      </c>
      <c r="BW110" s="957"/>
      <c r="BX110" s="957"/>
      <c r="BY110" s="957"/>
      <c r="BZ110" s="957"/>
      <c r="CA110" s="957">
        <v>19652581</v>
      </c>
      <c r="CB110" s="957"/>
      <c r="CC110" s="957"/>
      <c r="CD110" s="957"/>
      <c r="CE110" s="957"/>
      <c r="CF110" s="971">
        <v>215.8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376407</v>
      </c>
      <c r="BR111" s="950"/>
      <c r="BS111" s="950"/>
      <c r="BT111" s="950"/>
      <c r="BU111" s="950"/>
      <c r="BV111" s="950">
        <v>327684</v>
      </c>
      <c r="BW111" s="950"/>
      <c r="BX111" s="950"/>
      <c r="BY111" s="950"/>
      <c r="BZ111" s="950"/>
      <c r="CA111" s="950">
        <v>296171</v>
      </c>
      <c r="CB111" s="950"/>
      <c r="CC111" s="950"/>
      <c r="CD111" s="950"/>
      <c r="CE111" s="950"/>
      <c r="CF111" s="944">
        <v>3.3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6640837</v>
      </c>
      <c r="BR112" s="950"/>
      <c r="BS112" s="950"/>
      <c r="BT112" s="950"/>
      <c r="BU112" s="950"/>
      <c r="BV112" s="950">
        <v>6416856</v>
      </c>
      <c r="BW112" s="950"/>
      <c r="BX112" s="950"/>
      <c r="BY112" s="950"/>
      <c r="BZ112" s="950"/>
      <c r="CA112" s="950">
        <v>6243435</v>
      </c>
      <c r="CB112" s="950"/>
      <c r="CC112" s="950"/>
      <c r="CD112" s="950"/>
      <c r="CE112" s="950"/>
      <c r="CF112" s="944">
        <v>68.599999999999994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356218</v>
      </c>
      <c r="DH112" s="950"/>
      <c r="DI112" s="950"/>
      <c r="DJ112" s="950"/>
      <c r="DK112" s="950"/>
      <c r="DL112" s="950">
        <v>316132</v>
      </c>
      <c r="DM112" s="950"/>
      <c r="DN112" s="950"/>
      <c r="DO112" s="950"/>
      <c r="DP112" s="950"/>
      <c r="DQ112" s="950">
        <v>290563</v>
      </c>
      <c r="DR112" s="950"/>
      <c r="DS112" s="950"/>
      <c r="DT112" s="950"/>
      <c r="DU112" s="950"/>
      <c r="DV112" s="951">
        <v>3.2</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385524</v>
      </c>
      <c r="AB113" s="964"/>
      <c r="AC113" s="964"/>
      <c r="AD113" s="964"/>
      <c r="AE113" s="965"/>
      <c r="AF113" s="966">
        <v>347911</v>
      </c>
      <c r="AG113" s="964"/>
      <c r="AH113" s="964"/>
      <c r="AI113" s="964"/>
      <c r="AJ113" s="965"/>
      <c r="AK113" s="966">
        <v>325606</v>
      </c>
      <c r="AL113" s="964"/>
      <c r="AM113" s="964"/>
      <c r="AN113" s="964"/>
      <c r="AO113" s="965"/>
      <c r="AP113" s="967">
        <v>3.6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323053</v>
      </c>
      <c r="BR113" s="950"/>
      <c r="BS113" s="950"/>
      <c r="BT113" s="950"/>
      <c r="BU113" s="950"/>
      <c r="BV113" s="950">
        <v>241124</v>
      </c>
      <c r="BW113" s="950"/>
      <c r="BX113" s="950"/>
      <c r="BY113" s="950"/>
      <c r="BZ113" s="950"/>
      <c r="CA113" s="950">
        <v>191333</v>
      </c>
      <c r="CB113" s="950"/>
      <c r="CC113" s="950"/>
      <c r="CD113" s="950"/>
      <c r="CE113" s="950"/>
      <c r="CF113" s="944">
        <v>2.1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18429</v>
      </c>
      <c r="DH113" s="989"/>
      <c r="DI113" s="989"/>
      <c r="DJ113" s="989"/>
      <c r="DK113" s="990"/>
      <c r="DL113" s="991">
        <v>10185</v>
      </c>
      <c r="DM113" s="989"/>
      <c r="DN113" s="989"/>
      <c r="DO113" s="989"/>
      <c r="DP113" s="990"/>
      <c r="DQ113" s="991">
        <v>4697</v>
      </c>
      <c r="DR113" s="989"/>
      <c r="DS113" s="989"/>
      <c r="DT113" s="989"/>
      <c r="DU113" s="990"/>
      <c r="DV113" s="992">
        <v>0.1</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242850</v>
      </c>
      <c r="AB114" s="989"/>
      <c r="AC114" s="989"/>
      <c r="AD114" s="989"/>
      <c r="AE114" s="990"/>
      <c r="AF114" s="991">
        <v>134884</v>
      </c>
      <c r="AG114" s="989"/>
      <c r="AH114" s="989"/>
      <c r="AI114" s="989"/>
      <c r="AJ114" s="990"/>
      <c r="AK114" s="991">
        <v>101917</v>
      </c>
      <c r="AL114" s="989"/>
      <c r="AM114" s="989"/>
      <c r="AN114" s="989"/>
      <c r="AO114" s="990"/>
      <c r="AP114" s="992">
        <v>1.1000000000000001</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3403394</v>
      </c>
      <c r="BR114" s="950"/>
      <c r="BS114" s="950"/>
      <c r="BT114" s="950"/>
      <c r="BU114" s="950"/>
      <c r="BV114" s="950">
        <v>2878789</v>
      </c>
      <c r="BW114" s="950"/>
      <c r="BX114" s="950"/>
      <c r="BY114" s="950"/>
      <c r="BZ114" s="950"/>
      <c r="CA114" s="950">
        <v>2764633</v>
      </c>
      <c r="CB114" s="950"/>
      <c r="CC114" s="950"/>
      <c r="CD114" s="950"/>
      <c r="CE114" s="950"/>
      <c r="CF114" s="944">
        <v>30.4</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40007</v>
      </c>
      <c r="AB115" s="964"/>
      <c r="AC115" s="964"/>
      <c r="AD115" s="964"/>
      <c r="AE115" s="965"/>
      <c r="AF115" s="966">
        <v>36983</v>
      </c>
      <c r="AG115" s="964"/>
      <c r="AH115" s="964"/>
      <c r="AI115" s="964"/>
      <c r="AJ115" s="965"/>
      <c r="AK115" s="966">
        <v>32725</v>
      </c>
      <c r="AL115" s="964"/>
      <c r="AM115" s="964"/>
      <c r="AN115" s="964"/>
      <c r="AO115" s="965"/>
      <c r="AP115" s="967">
        <v>0.4</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60007</v>
      </c>
      <c r="BR115" s="950"/>
      <c r="BS115" s="950"/>
      <c r="BT115" s="950"/>
      <c r="BU115" s="950"/>
      <c r="BV115" s="950">
        <v>171996</v>
      </c>
      <c r="BW115" s="950"/>
      <c r="BX115" s="950"/>
      <c r="BY115" s="950"/>
      <c r="BZ115" s="950"/>
      <c r="CA115" s="950">
        <v>55998</v>
      </c>
      <c r="CB115" s="950"/>
      <c r="CC115" s="950"/>
      <c r="CD115" s="950"/>
      <c r="CE115" s="950"/>
      <c r="CF115" s="944">
        <v>0.6</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2407428</v>
      </c>
      <c r="AB117" s="996"/>
      <c r="AC117" s="996"/>
      <c r="AD117" s="996"/>
      <c r="AE117" s="997"/>
      <c r="AF117" s="995">
        <v>2225587</v>
      </c>
      <c r="AG117" s="996"/>
      <c r="AH117" s="996"/>
      <c r="AI117" s="996"/>
      <c r="AJ117" s="997"/>
      <c r="AK117" s="995">
        <v>2077083</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283</v>
      </c>
      <c r="AG118" s="913"/>
      <c r="AH118" s="913"/>
      <c r="AI118" s="913"/>
      <c r="AJ118" s="914"/>
      <c r="AK118" s="912" t="s">
        <v>282</v>
      </c>
      <c r="AL118" s="913"/>
      <c r="AM118" s="913"/>
      <c r="AN118" s="913"/>
      <c r="AO118" s="914"/>
      <c r="AP118" s="1020" t="s">
        <v>405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435</v>
      </c>
      <c r="BP118" s="1024"/>
      <c r="BQ118" s="1015">
        <v>28910288</v>
      </c>
      <c r="BR118" s="1016"/>
      <c r="BS118" s="1016"/>
      <c r="BT118" s="1016"/>
      <c r="BU118" s="1016"/>
      <c r="BV118" s="1016">
        <v>28719043</v>
      </c>
      <c r="BW118" s="1016"/>
      <c r="BX118" s="1016"/>
      <c r="BY118" s="1016"/>
      <c r="BZ118" s="1016"/>
      <c r="CA118" s="1016">
        <v>29204151</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3289456</v>
      </c>
      <c r="BR119" s="957"/>
      <c r="BS119" s="957"/>
      <c r="BT119" s="957"/>
      <c r="BU119" s="957"/>
      <c r="BV119" s="957">
        <v>3048299</v>
      </c>
      <c r="BW119" s="957"/>
      <c r="BX119" s="957"/>
      <c r="BY119" s="957"/>
      <c r="BZ119" s="957"/>
      <c r="CA119" s="957">
        <v>3207633</v>
      </c>
      <c r="CB119" s="957"/>
      <c r="CC119" s="957"/>
      <c r="CD119" s="957"/>
      <c r="CE119" s="957"/>
      <c r="CF119" s="971">
        <v>35.200000000000003</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1760</v>
      </c>
      <c r="DH119" s="1028"/>
      <c r="DI119" s="1028"/>
      <c r="DJ119" s="1028"/>
      <c r="DK119" s="1029"/>
      <c r="DL119" s="1030">
        <v>1367</v>
      </c>
      <c r="DM119" s="1028"/>
      <c r="DN119" s="1028"/>
      <c r="DO119" s="1028"/>
      <c r="DP119" s="1029"/>
      <c r="DQ119" s="1030">
        <v>911</v>
      </c>
      <c r="DR119" s="1028"/>
      <c r="DS119" s="1028"/>
      <c r="DT119" s="1028"/>
      <c r="DU119" s="1029"/>
      <c r="DV119" s="1031">
        <v>0</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1126932</v>
      </c>
      <c r="BR120" s="950"/>
      <c r="BS120" s="950"/>
      <c r="BT120" s="950"/>
      <c r="BU120" s="950"/>
      <c r="BV120" s="950">
        <v>1142003</v>
      </c>
      <c r="BW120" s="950"/>
      <c r="BX120" s="950"/>
      <c r="BY120" s="950"/>
      <c r="BZ120" s="950"/>
      <c r="CA120" s="950">
        <v>1104961</v>
      </c>
      <c r="CB120" s="950"/>
      <c r="CC120" s="950"/>
      <c r="CD120" s="950"/>
      <c r="CE120" s="950"/>
      <c r="CF120" s="944">
        <v>12.1</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5748729</v>
      </c>
      <c r="DH120" s="957"/>
      <c r="DI120" s="957"/>
      <c r="DJ120" s="957"/>
      <c r="DK120" s="957"/>
      <c r="DL120" s="957">
        <v>5725545</v>
      </c>
      <c r="DM120" s="957"/>
      <c r="DN120" s="957"/>
      <c r="DO120" s="957"/>
      <c r="DP120" s="957"/>
      <c r="DQ120" s="957">
        <v>5839863</v>
      </c>
      <c r="DR120" s="957"/>
      <c r="DS120" s="957"/>
      <c r="DT120" s="957"/>
      <c r="DU120" s="957"/>
      <c r="DV120" s="958">
        <v>64.099999999999994</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39111</v>
      </c>
      <c r="AB121" s="989"/>
      <c r="AC121" s="989"/>
      <c r="AD121" s="989"/>
      <c r="AE121" s="990"/>
      <c r="AF121" s="991">
        <v>36528</v>
      </c>
      <c r="AG121" s="989"/>
      <c r="AH121" s="989"/>
      <c r="AI121" s="989"/>
      <c r="AJ121" s="990"/>
      <c r="AK121" s="991">
        <v>32270</v>
      </c>
      <c r="AL121" s="989"/>
      <c r="AM121" s="989"/>
      <c r="AN121" s="989"/>
      <c r="AO121" s="990"/>
      <c r="AP121" s="992">
        <v>0.4</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17083091</v>
      </c>
      <c r="BR121" s="1016"/>
      <c r="BS121" s="1016"/>
      <c r="BT121" s="1016"/>
      <c r="BU121" s="1016"/>
      <c r="BV121" s="1016">
        <v>17250694</v>
      </c>
      <c r="BW121" s="1016"/>
      <c r="BX121" s="1016"/>
      <c r="BY121" s="1016"/>
      <c r="BZ121" s="1016"/>
      <c r="CA121" s="1016">
        <v>18003897</v>
      </c>
      <c r="CB121" s="1016"/>
      <c r="CC121" s="1016"/>
      <c r="CD121" s="1016"/>
      <c r="CE121" s="1016"/>
      <c r="CF121" s="1054">
        <v>197.7</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892108</v>
      </c>
      <c r="DH121" s="950"/>
      <c r="DI121" s="950"/>
      <c r="DJ121" s="950"/>
      <c r="DK121" s="950"/>
      <c r="DL121" s="950">
        <v>691311</v>
      </c>
      <c r="DM121" s="950"/>
      <c r="DN121" s="950"/>
      <c r="DO121" s="950"/>
      <c r="DP121" s="950"/>
      <c r="DQ121" s="950">
        <v>403572</v>
      </c>
      <c r="DR121" s="950"/>
      <c r="DS121" s="950"/>
      <c r="DT121" s="950"/>
      <c r="DU121" s="950"/>
      <c r="DV121" s="951">
        <v>4.4000000000000004</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446</v>
      </c>
      <c r="BP122" s="1024"/>
      <c r="BQ122" s="1064">
        <v>21499479</v>
      </c>
      <c r="BR122" s="1065"/>
      <c r="BS122" s="1065"/>
      <c r="BT122" s="1065"/>
      <c r="BU122" s="1065"/>
      <c r="BV122" s="1065">
        <v>21440996</v>
      </c>
      <c r="BW122" s="1065"/>
      <c r="BX122" s="1065"/>
      <c r="BY122" s="1065"/>
      <c r="BZ122" s="1065"/>
      <c r="CA122" s="1065">
        <v>22316491</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82.1</v>
      </c>
      <c r="BR123" s="1057"/>
      <c r="BS123" s="1057"/>
      <c r="BT123" s="1057"/>
      <c r="BU123" s="1057"/>
      <c r="BV123" s="1057">
        <v>81.8</v>
      </c>
      <c r="BW123" s="1057"/>
      <c r="BX123" s="1057"/>
      <c r="BY123" s="1057"/>
      <c r="BZ123" s="1057"/>
      <c r="CA123" s="1057">
        <v>75.599999999999994</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896</v>
      </c>
      <c r="AB126" s="989"/>
      <c r="AC126" s="989"/>
      <c r="AD126" s="989"/>
      <c r="AE126" s="990"/>
      <c r="AF126" s="991">
        <v>455</v>
      </c>
      <c r="AG126" s="989"/>
      <c r="AH126" s="989"/>
      <c r="AI126" s="989"/>
      <c r="AJ126" s="990"/>
      <c r="AK126" s="991">
        <v>455</v>
      </c>
      <c r="AL126" s="989"/>
      <c r="AM126" s="989"/>
      <c r="AN126" s="989"/>
      <c r="AO126" s="990"/>
      <c r="AP126" s="992">
        <v>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13.27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60007</v>
      </c>
      <c r="DH127" s="1078"/>
      <c r="DI127" s="1078"/>
      <c r="DJ127" s="1078"/>
      <c r="DK127" s="1078"/>
      <c r="DL127" s="1078">
        <v>171996</v>
      </c>
      <c r="DM127" s="1078"/>
      <c r="DN127" s="1078"/>
      <c r="DO127" s="1078"/>
      <c r="DP127" s="1078"/>
      <c r="DQ127" s="1078">
        <v>55998</v>
      </c>
      <c r="DR127" s="1078"/>
      <c r="DS127" s="1078"/>
      <c r="DT127" s="1078"/>
      <c r="DU127" s="1078"/>
      <c r="DV127" s="1079">
        <v>0.6</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47951</v>
      </c>
      <c r="AB128" s="1120"/>
      <c r="AC128" s="1120"/>
      <c r="AD128" s="1120"/>
      <c r="AE128" s="1121"/>
      <c r="AF128" s="1122">
        <v>43106</v>
      </c>
      <c r="AG128" s="1120"/>
      <c r="AH128" s="1120"/>
      <c r="AI128" s="1120"/>
      <c r="AJ128" s="1121"/>
      <c r="AK128" s="1122">
        <v>44212</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450</v>
      </c>
      <c r="BG128" s="1097"/>
      <c r="BH128" s="1097"/>
      <c r="BI128" s="1097"/>
      <c r="BJ128" s="1097"/>
      <c r="BK128" s="1097"/>
      <c r="BL128" s="1098"/>
      <c r="BM128" s="1096">
        <v>18.27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10315224</v>
      </c>
      <c r="AB129" s="989"/>
      <c r="AC129" s="989"/>
      <c r="AD129" s="989"/>
      <c r="AE129" s="990"/>
      <c r="AF129" s="991">
        <v>10239433</v>
      </c>
      <c r="AG129" s="989"/>
      <c r="AH129" s="989"/>
      <c r="AI129" s="989"/>
      <c r="AJ129" s="990"/>
      <c r="AK129" s="991">
        <v>10427439</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1292967</v>
      </c>
      <c r="AB130" s="989"/>
      <c r="AC130" s="989"/>
      <c r="AD130" s="989"/>
      <c r="AE130" s="990"/>
      <c r="AF130" s="991">
        <v>1344990</v>
      </c>
      <c r="AG130" s="989"/>
      <c r="AH130" s="989"/>
      <c r="AI130" s="989"/>
      <c r="AJ130" s="990"/>
      <c r="AK130" s="991">
        <v>1322303</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75.599999999999994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9022257</v>
      </c>
      <c r="AB131" s="1028"/>
      <c r="AC131" s="1028"/>
      <c r="AD131" s="1028"/>
      <c r="AE131" s="1029"/>
      <c r="AF131" s="1030">
        <v>8894443</v>
      </c>
      <c r="AG131" s="1028"/>
      <c r="AH131" s="1028"/>
      <c r="AI131" s="1028"/>
      <c r="AJ131" s="1029"/>
      <c r="AK131" s="1030">
        <v>9105136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11.82087808</v>
      </c>
      <c r="AB132" s="1134"/>
      <c r="AC132" s="1134"/>
      <c r="AD132" s="1134"/>
      <c r="AE132" s="1135"/>
      <c r="AF132" s="1136">
        <v>9.4158903489999997</v>
      </c>
      <c r="AG132" s="1134"/>
      <c r="AH132" s="1134"/>
      <c r="AI132" s="1134"/>
      <c r="AJ132" s="1135"/>
      <c r="AK132" s="1136">
        <v>7.8040349969999996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12.9</v>
      </c>
      <c r="AB133" s="1141"/>
      <c r="AC133" s="1141"/>
      <c r="AD133" s="1141"/>
      <c r="AE133" s="1142"/>
      <c r="AF133" s="1140">
        <v>11.3</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2239826</v>
      </c>
      <c r="L9" s="264">
        <v>50075</v>
      </c>
      <c r="M9" s="265">
        <v>71916</v>
      </c>
      <c r="N9" s="266">
        <v>-30.4</v>
      </c>
    </row>
    <row r="10" spans="1:16">
      <c r="A10" s="248"/>
      <c r="B10" s="244"/>
      <c r="C10" s="244"/>
      <c r="D10" s="244"/>
      <c r="E10" s="244"/>
      <c r="F10" s="244"/>
      <c r="G10" s="1149" t="s">
        <v>482</v>
      </c>
      <c r="H10" s="1150"/>
      <c r="I10" s="1150"/>
      <c r="J10" s="1151"/>
      <c r="K10" s="267">
        <v>352079</v>
      </c>
      <c r="L10" s="268">
        <v>7871</v>
      </c>
      <c r="M10" s="269">
        <v>7911</v>
      </c>
      <c r="N10" s="270">
        <v>-0.5</v>
      </c>
    </row>
    <row r="11" spans="1:16" ht="13.5" customHeight="1">
      <c r="A11" s="248"/>
      <c r="B11" s="244"/>
      <c r="C11" s="244"/>
      <c r="D11" s="244"/>
      <c r="E11" s="244"/>
      <c r="F11" s="244"/>
      <c r="G11" s="1149" t="s">
        <v>483</v>
      </c>
      <c r="H11" s="1150"/>
      <c r="I11" s="1150"/>
      <c r="J11" s="1151"/>
      <c r="K11" s="267">
        <v>586931</v>
      </c>
      <c r="L11" s="268">
        <v>13122</v>
      </c>
      <c r="M11" s="269">
        <v>7787</v>
      </c>
      <c r="N11" s="270">
        <v>68.5</v>
      </c>
    </row>
    <row r="12" spans="1:16" ht="13.5" customHeight="1">
      <c r="A12" s="248"/>
      <c r="B12" s="244"/>
      <c r="C12" s="244"/>
      <c r="D12" s="244"/>
      <c r="E12" s="244"/>
      <c r="F12" s="244"/>
      <c r="G12" s="1149" t="s">
        <v>484</v>
      </c>
      <c r="H12" s="1150"/>
      <c r="I12" s="1150"/>
      <c r="J12" s="1151"/>
      <c r="K12" s="267" t="s">
        <v>485</v>
      </c>
      <c r="L12" s="268" t="s">
        <v>485</v>
      </c>
      <c r="M12" s="269">
        <v>906</v>
      </c>
      <c r="N12" s="270" t="s">
        <v>485</v>
      </c>
    </row>
    <row r="13" spans="1:16" ht="13.5" customHeight="1">
      <c r="A13" s="248"/>
      <c r="B13" s="244"/>
      <c r="C13" s="244"/>
      <c r="D13" s="244"/>
      <c r="E13" s="244"/>
      <c r="F13" s="244"/>
      <c r="G13" s="1149" t="s">
        <v>486</v>
      </c>
      <c r="H13" s="1150"/>
      <c r="I13" s="1150"/>
      <c r="J13" s="1151"/>
      <c r="K13" s="267" t="s">
        <v>485</v>
      </c>
      <c r="L13" s="268" t="s">
        <v>485</v>
      </c>
      <c r="M13" s="269">
        <v>13</v>
      </c>
      <c r="N13" s="270" t="s">
        <v>485</v>
      </c>
    </row>
    <row r="14" spans="1:16" ht="13.5" customHeight="1">
      <c r="A14" s="248"/>
      <c r="B14" s="244"/>
      <c r="C14" s="244"/>
      <c r="D14" s="244"/>
      <c r="E14" s="244"/>
      <c r="F14" s="244"/>
      <c r="G14" s="1149" t="s">
        <v>487</v>
      </c>
      <c r="H14" s="1150"/>
      <c r="I14" s="1150"/>
      <c r="J14" s="1151"/>
      <c r="K14" s="267">
        <v>217750</v>
      </c>
      <c r="L14" s="268">
        <v>4868</v>
      </c>
      <c r="M14" s="269">
        <v>3077</v>
      </c>
      <c r="N14" s="270">
        <v>58.2</v>
      </c>
    </row>
    <row r="15" spans="1:16" ht="13.5" customHeight="1">
      <c r="A15" s="248"/>
      <c r="B15" s="244"/>
      <c r="C15" s="244"/>
      <c r="D15" s="244"/>
      <c r="E15" s="244"/>
      <c r="F15" s="244"/>
      <c r="G15" s="1149" t="s">
        <v>488</v>
      </c>
      <c r="H15" s="1150"/>
      <c r="I15" s="1150"/>
      <c r="J15" s="1151"/>
      <c r="K15" s="267">
        <v>41578</v>
      </c>
      <c r="L15" s="268">
        <v>930</v>
      </c>
      <c r="M15" s="269">
        <v>1653</v>
      </c>
      <c r="N15" s="270">
        <v>-43.7</v>
      </c>
    </row>
    <row r="16" spans="1:16">
      <c r="A16" s="248"/>
      <c r="B16" s="244"/>
      <c r="C16" s="244"/>
      <c r="D16" s="244"/>
      <c r="E16" s="244"/>
      <c r="F16" s="244"/>
      <c r="G16" s="1152" t="s">
        <v>489</v>
      </c>
      <c r="H16" s="1153"/>
      <c r="I16" s="1153"/>
      <c r="J16" s="1154"/>
      <c r="K16" s="268">
        <v>-198633</v>
      </c>
      <c r="L16" s="268">
        <v>-4441</v>
      </c>
      <c r="M16" s="269">
        <v>-7483</v>
      </c>
      <c r="N16" s="270">
        <v>-40.700000000000003</v>
      </c>
    </row>
    <row r="17" spans="1:16">
      <c r="A17" s="248"/>
      <c r="B17" s="244"/>
      <c r="C17" s="244"/>
      <c r="D17" s="244"/>
      <c r="E17" s="244"/>
      <c r="F17" s="244"/>
      <c r="G17" s="1152" t="s">
        <v>166</v>
      </c>
      <c r="H17" s="1153"/>
      <c r="I17" s="1153"/>
      <c r="J17" s="1154"/>
      <c r="K17" s="268">
        <v>3239531</v>
      </c>
      <c r="L17" s="268">
        <v>72426</v>
      </c>
      <c r="M17" s="269">
        <v>85779</v>
      </c>
      <c r="N17" s="270">
        <v>-15.6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6.13</v>
      </c>
      <c r="L21" s="281">
        <v>8.2100000000000009</v>
      </c>
      <c r="M21" s="282">
        <v>-2.08</v>
      </c>
      <c r="N21" s="249"/>
      <c r="O21" s="283"/>
      <c r="P21" s="279"/>
    </row>
    <row r="22" spans="1:16" s="284" customFormat="1">
      <c r="A22" s="279"/>
      <c r="B22" s="249"/>
      <c r="C22" s="249"/>
      <c r="D22" s="249"/>
      <c r="E22" s="249"/>
      <c r="F22" s="249"/>
      <c r="G22" s="1144" t="s">
        <v>495</v>
      </c>
      <c r="H22" s="1145"/>
      <c r="I22" s="1145"/>
      <c r="J22" s="1146"/>
      <c r="K22" s="285">
        <v>96.5</v>
      </c>
      <c r="L22" s="286">
        <v>97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1616835</v>
      </c>
      <c r="L32" s="294">
        <v>36147</v>
      </c>
      <c r="M32" s="295">
        <v>51963</v>
      </c>
      <c r="N32" s="296">
        <v>-30.4</v>
      </c>
    </row>
    <row r="33" spans="1:16" ht="13.5" customHeight="1">
      <c r="A33" s="248"/>
      <c r="B33" s="244"/>
      <c r="C33" s="244"/>
      <c r="D33" s="244"/>
      <c r="E33" s="244"/>
      <c r="F33" s="244"/>
      <c r="G33" s="1160" t="s">
        <v>500</v>
      </c>
      <c r="H33" s="1161"/>
      <c r="I33" s="1161"/>
      <c r="J33" s="1162"/>
      <c r="K33" s="294" t="s">
        <v>485</v>
      </c>
      <c r="L33" s="294" t="s">
        <v>485</v>
      </c>
      <c r="M33" s="295" t="s">
        <v>485</v>
      </c>
      <c r="N33" s="296" t="s">
        <v>485</v>
      </c>
    </row>
    <row r="34" spans="1:16" ht="27" customHeight="1">
      <c r="A34" s="248"/>
      <c r="B34" s="244"/>
      <c r="C34" s="244"/>
      <c r="D34" s="244"/>
      <c r="E34" s="244"/>
      <c r="F34" s="244"/>
      <c r="G34" s="1160" t="s">
        <v>501</v>
      </c>
      <c r="H34" s="1161"/>
      <c r="I34" s="1161"/>
      <c r="J34" s="1162"/>
      <c r="K34" s="294" t="s">
        <v>485</v>
      </c>
      <c r="L34" s="294" t="s">
        <v>485</v>
      </c>
      <c r="M34" s="295">
        <v>71</v>
      </c>
      <c r="N34" s="296" t="s">
        <v>485</v>
      </c>
    </row>
    <row r="35" spans="1:16" ht="27" customHeight="1">
      <c r="A35" s="248"/>
      <c r="B35" s="244"/>
      <c r="C35" s="244"/>
      <c r="D35" s="244"/>
      <c r="E35" s="244"/>
      <c r="F35" s="244"/>
      <c r="G35" s="1160" t="s">
        <v>502</v>
      </c>
      <c r="H35" s="1161"/>
      <c r="I35" s="1161"/>
      <c r="J35" s="1162"/>
      <c r="K35" s="294">
        <v>325606</v>
      </c>
      <c r="L35" s="294">
        <v>7280</v>
      </c>
      <c r="M35" s="295">
        <v>20847</v>
      </c>
      <c r="N35" s="296">
        <v>-65.099999999999994</v>
      </c>
    </row>
    <row r="36" spans="1:16" ht="27" customHeight="1">
      <c r="A36" s="248"/>
      <c r="B36" s="244"/>
      <c r="C36" s="244"/>
      <c r="D36" s="244"/>
      <c r="E36" s="244"/>
      <c r="F36" s="244"/>
      <c r="G36" s="1160" t="s">
        <v>503</v>
      </c>
      <c r="H36" s="1161"/>
      <c r="I36" s="1161"/>
      <c r="J36" s="1162"/>
      <c r="K36" s="294">
        <v>101917</v>
      </c>
      <c r="L36" s="294">
        <v>2279</v>
      </c>
      <c r="M36" s="295">
        <v>3529</v>
      </c>
      <c r="N36" s="296">
        <v>-35.4</v>
      </c>
    </row>
    <row r="37" spans="1:16" ht="13.5" customHeight="1">
      <c r="A37" s="248"/>
      <c r="B37" s="244"/>
      <c r="C37" s="244"/>
      <c r="D37" s="244"/>
      <c r="E37" s="244"/>
      <c r="F37" s="244"/>
      <c r="G37" s="1160" t="s">
        <v>504</v>
      </c>
      <c r="H37" s="1161"/>
      <c r="I37" s="1161"/>
      <c r="J37" s="1162"/>
      <c r="K37" s="294">
        <v>32725</v>
      </c>
      <c r="L37" s="294">
        <v>732</v>
      </c>
      <c r="M37" s="295">
        <v>828</v>
      </c>
      <c r="N37" s="296">
        <v>-11.6</v>
      </c>
    </row>
    <row r="38" spans="1:16" ht="27" customHeight="1">
      <c r="A38" s="248"/>
      <c r="B38" s="244"/>
      <c r="C38" s="244"/>
      <c r="D38" s="244"/>
      <c r="E38" s="244"/>
      <c r="F38" s="244"/>
      <c r="G38" s="1163" t="s">
        <v>505</v>
      </c>
      <c r="H38" s="1164"/>
      <c r="I38" s="1164"/>
      <c r="J38" s="1165"/>
      <c r="K38" s="297" t="s">
        <v>485</v>
      </c>
      <c r="L38" s="297" t="s">
        <v>485</v>
      </c>
      <c r="M38" s="298">
        <v>6</v>
      </c>
      <c r="N38" s="299" t="s">
        <v>485</v>
      </c>
      <c r="O38" s="293"/>
    </row>
    <row r="39" spans="1:16">
      <c r="A39" s="248"/>
      <c r="B39" s="244"/>
      <c r="C39" s="244"/>
      <c r="D39" s="244"/>
      <c r="E39" s="244"/>
      <c r="F39" s="244"/>
      <c r="G39" s="1163" t="s">
        <v>506</v>
      </c>
      <c r="H39" s="1164"/>
      <c r="I39" s="1164"/>
      <c r="J39" s="1165"/>
      <c r="K39" s="300">
        <v>-44212</v>
      </c>
      <c r="L39" s="300">
        <v>-988</v>
      </c>
      <c r="M39" s="301">
        <v>-4386</v>
      </c>
      <c r="N39" s="302">
        <v>-77.5</v>
      </c>
      <c r="O39" s="293"/>
    </row>
    <row r="40" spans="1:16" ht="27" customHeight="1">
      <c r="A40" s="248"/>
      <c r="B40" s="244"/>
      <c r="C40" s="244"/>
      <c r="D40" s="244"/>
      <c r="E40" s="244"/>
      <c r="F40" s="244"/>
      <c r="G40" s="1160" t="s">
        <v>507</v>
      </c>
      <c r="H40" s="1161"/>
      <c r="I40" s="1161"/>
      <c r="J40" s="1162"/>
      <c r="K40" s="300">
        <v>-1322303</v>
      </c>
      <c r="L40" s="300">
        <v>-29563</v>
      </c>
      <c r="M40" s="301">
        <v>-50220</v>
      </c>
      <c r="N40" s="302">
        <v>-41.1</v>
      </c>
      <c r="O40" s="293"/>
    </row>
    <row r="41" spans="1:16">
      <c r="A41" s="248"/>
      <c r="B41" s="244"/>
      <c r="C41" s="244"/>
      <c r="D41" s="244"/>
      <c r="E41" s="244"/>
      <c r="F41" s="244"/>
      <c r="G41" s="1166" t="s">
        <v>277</v>
      </c>
      <c r="H41" s="1167"/>
      <c r="I41" s="1167"/>
      <c r="J41" s="1168"/>
      <c r="K41" s="294">
        <v>710568</v>
      </c>
      <c r="L41" s="300">
        <v>15886</v>
      </c>
      <c r="M41" s="301">
        <v>22638</v>
      </c>
      <c r="N41" s="302">
        <v>-29.8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3497598</v>
      </c>
      <c r="J51" s="320">
        <v>78792</v>
      </c>
      <c r="K51" s="321">
        <v>171</v>
      </c>
      <c r="L51" s="322">
        <v>67088</v>
      </c>
      <c r="M51" s="323">
        <v>-22.3</v>
      </c>
      <c r="N51" s="324">
        <v>193.3</v>
      </c>
    </row>
    <row r="52" spans="1:14">
      <c r="A52" s="248"/>
      <c r="B52" s="244"/>
      <c r="C52" s="244"/>
      <c r="D52" s="244"/>
      <c r="E52" s="244"/>
      <c r="F52" s="244"/>
      <c r="G52" s="325"/>
      <c r="H52" s="326" t="s">
        <v>518</v>
      </c>
      <c r="I52" s="327">
        <v>1247890</v>
      </c>
      <c r="J52" s="328">
        <v>28112</v>
      </c>
      <c r="K52" s="329">
        <v>84.9</v>
      </c>
      <c r="L52" s="330">
        <v>37146</v>
      </c>
      <c r="M52" s="331">
        <v>-9.9</v>
      </c>
      <c r="N52" s="332">
        <v>94.8</v>
      </c>
    </row>
    <row r="53" spans="1:14">
      <c r="A53" s="248"/>
      <c r="B53" s="244"/>
      <c r="C53" s="244"/>
      <c r="D53" s="244"/>
      <c r="E53" s="244"/>
      <c r="F53" s="244"/>
      <c r="G53" s="310" t="s">
        <v>519</v>
      </c>
      <c r="H53" s="311"/>
      <c r="I53" s="319">
        <v>1990616</v>
      </c>
      <c r="J53" s="320">
        <v>43710</v>
      </c>
      <c r="K53" s="321">
        <v>-44.5</v>
      </c>
      <c r="L53" s="322">
        <v>70489</v>
      </c>
      <c r="M53" s="323">
        <v>5.0999999999999996</v>
      </c>
      <c r="N53" s="324">
        <v>-49.6</v>
      </c>
    </row>
    <row r="54" spans="1:14">
      <c r="A54" s="248"/>
      <c r="B54" s="244"/>
      <c r="C54" s="244"/>
      <c r="D54" s="244"/>
      <c r="E54" s="244"/>
      <c r="F54" s="244"/>
      <c r="G54" s="325"/>
      <c r="H54" s="326" t="s">
        <v>518</v>
      </c>
      <c r="I54" s="327">
        <v>1272382</v>
      </c>
      <c r="J54" s="328">
        <v>27939</v>
      </c>
      <c r="K54" s="329">
        <v>-0.6</v>
      </c>
      <c r="L54" s="330">
        <v>37817</v>
      </c>
      <c r="M54" s="331">
        <v>1.8</v>
      </c>
      <c r="N54" s="332">
        <v>-2.4</v>
      </c>
    </row>
    <row r="55" spans="1:14">
      <c r="A55" s="248"/>
      <c r="B55" s="244"/>
      <c r="C55" s="244"/>
      <c r="D55" s="244"/>
      <c r="E55" s="244"/>
      <c r="F55" s="244"/>
      <c r="G55" s="310" t="s">
        <v>520</v>
      </c>
      <c r="H55" s="311"/>
      <c r="I55" s="319">
        <v>2290583</v>
      </c>
      <c r="J55" s="320">
        <v>50507</v>
      </c>
      <c r="K55" s="321">
        <v>15.6</v>
      </c>
      <c r="L55" s="322">
        <v>84389</v>
      </c>
      <c r="M55" s="323">
        <v>19.7</v>
      </c>
      <c r="N55" s="324">
        <v>-4.0999999999999996</v>
      </c>
    </row>
    <row r="56" spans="1:14">
      <c r="A56" s="248"/>
      <c r="B56" s="244"/>
      <c r="C56" s="244"/>
      <c r="D56" s="244"/>
      <c r="E56" s="244"/>
      <c r="F56" s="244"/>
      <c r="G56" s="325"/>
      <c r="H56" s="326" t="s">
        <v>518</v>
      </c>
      <c r="I56" s="327">
        <v>988186</v>
      </c>
      <c r="J56" s="328">
        <v>21789</v>
      </c>
      <c r="K56" s="329">
        <v>-22</v>
      </c>
      <c r="L56" s="330">
        <v>44339</v>
      </c>
      <c r="M56" s="331">
        <v>17.2</v>
      </c>
      <c r="N56" s="332">
        <v>-39.200000000000003</v>
      </c>
    </row>
    <row r="57" spans="1:14">
      <c r="A57" s="248"/>
      <c r="B57" s="244"/>
      <c r="C57" s="244"/>
      <c r="D57" s="244"/>
      <c r="E57" s="244"/>
      <c r="F57" s="244"/>
      <c r="G57" s="310" t="s">
        <v>521</v>
      </c>
      <c r="H57" s="311"/>
      <c r="I57" s="319">
        <v>3090370</v>
      </c>
      <c r="J57" s="320">
        <v>68673</v>
      </c>
      <c r="K57" s="321">
        <v>36</v>
      </c>
      <c r="L57" s="322">
        <v>83623</v>
      </c>
      <c r="M57" s="323">
        <v>-0.9</v>
      </c>
      <c r="N57" s="324">
        <v>36.9</v>
      </c>
    </row>
    <row r="58" spans="1:14">
      <c r="A58" s="248"/>
      <c r="B58" s="244"/>
      <c r="C58" s="244"/>
      <c r="D58" s="244"/>
      <c r="E58" s="244"/>
      <c r="F58" s="244"/>
      <c r="G58" s="325"/>
      <c r="H58" s="326" t="s">
        <v>518</v>
      </c>
      <c r="I58" s="327">
        <v>1084104</v>
      </c>
      <c r="J58" s="328">
        <v>24091</v>
      </c>
      <c r="K58" s="329">
        <v>10.6</v>
      </c>
      <c r="L58" s="330">
        <v>48787</v>
      </c>
      <c r="M58" s="331">
        <v>10</v>
      </c>
      <c r="N58" s="332">
        <v>0.6</v>
      </c>
    </row>
    <row r="59" spans="1:14">
      <c r="A59" s="248"/>
      <c r="B59" s="244"/>
      <c r="C59" s="244"/>
      <c r="D59" s="244"/>
      <c r="E59" s="244"/>
      <c r="F59" s="244"/>
      <c r="G59" s="310" t="s">
        <v>522</v>
      </c>
      <c r="H59" s="311"/>
      <c r="I59" s="319">
        <v>2809276</v>
      </c>
      <c r="J59" s="320">
        <v>62807</v>
      </c>
      <c r="K59" s="321">
        <v>-8.5</v>
      </c>
      <c r="L59" s="322">
        <v>81768</v>
      </c>
      <c r="M59" s="323">
        <v>-2.2000000000000002</v>
      </c>
      <c r="N59" s="324">
        <v>-6.3</v>
      </c>
    </row>
    <row r="60" spans="1:14">
      <c r="A60" s="248"/>
      <c r="B60" s="244"/>
      <c r="C60" s="244"/>
      <c r="D60" s="244"/>
      <c r="E60" s="244"/>
      <c r="F60" s="244"/>
      <c r="G60" s="325"/>
      <c r="H60" s="326" t="s">
        <v>518</v>
      </c>
      <c r="I60" s="333">
        <v>1572038</v>
      </c>
      <c r="J60" s="328">
        <v>35146</v>
      </c>
      <c r="K60" s="329">
        <v>45.9</v>
      </c>
      <c r="L60" s="330">
        <v>37917</v>
      </c>
      <c r="M60" s="331">
        <v>-22.3</v>
      </c>
      <c r="N60" s="332">
        <v>68.2</v>
      </c>
    </row>
    <row r="61" spans="1:14">
      <c r="A61" s="248"/>
      <c r="B61" s="244"/>
      <c r="C61" s="244"/>
      <c r="D61" s="244"/>
      <c r="E61" s="244"/>
      <c r="F61" s="244"/>
      <c r="G61" s="310" t="s">
        <v>523</v>
      </c>
      <c r="H61" s="334"/>
      <c r="I61" s="335">
        <v>2735689</v>
      </c>
      <c r="J61" s="336">
        <v>60898</v>
      </c>
      <c r="K61" s="337">
        <v>33.9</v>
      </c>
      <c r="L61" s="338">
        <v>77471</v>
      </c>
      <c r="M61" s="339">
        <v>-0.1</v>
      </c>
      <c r="N61" s="324">
        <v>34</v>
      </c>
    </row>
    <row r="62" spans="1:14">
      <c r="A62" s="248"/>
      <c r="B62" s="244"/>
      <c r="C62" s="244"/>
      <c r="D62" s="244"/>
      <c r="E62" s="244"/>
      <c r="F62" s="244"/>
      <c r="G62" s="325"/>
      <c r="H62" s="326" t="s">
        <v>518</v>
      </c>
      <c r="I62" s="327">
        <v>1232920</v>
      </c>
      <c r="J62" s="328">
        <v>27415</v>
      </c>
      <c r="K62" s="329">
        <v>23.8</v>
      </c>
      <c r="L62" s="330">
        <v>41201</v>
      </c>
      <c r="M62" s="331">
        <v>-0.6</v>
      </c>
      <c r="N62" s="332">
        <v>24.4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9.2899999999999991</v>
      </c>
      <c r="G47" s="12">
        <v>13.24</v>
      </c>
      <c r="H47" s="12">
        <v>15.52</v>
      </c>
      <c r="I47" s="12">
        <v>14.17</v>
      </c>
      <c r="J47" s="13">
        <v>14.59</v>
      </c>
    </row>
    <row r="48" spans="2:10" ht="57.75" customHeight="1">
      <c r="B48" s="14"/>
      <c r="C48" s="1171" t="s">
        <v>4</v>
      </c>
      <c r="D48" s="1171"/>
      <c r="E48" s="1172"/>
      <c r="F48" s="15">
        <v>13.53</v>
      </c>
      <c r="G48" s="16">
        <v>12.45</v>
      </c>
      <c r="H48" s="16">
        <v>12.21</v>
      </c>
      <c r="I48" s="16">
        <v>8.02</v>
      </c>
      <c r="J48" s="17">
        <v>11.64</v>
      </c>
    </row>
    <row r="49" spans="2:10" ht="57.75" customHeight="1" thickBot="1">
      <c r="B49" s="18"/>
      <c r="C49" s="1173" t="s">
        <v>5</v>
      </c>
      <c r="D49" s="1173"/>
      <c r="E49" s="1174"/>
      <c r="F49" s="19">
        <v>7.06</v>
      </c>
      <c r="G49" s="20">
        <v>2.8</v>
      </c>
      <c r="H49" s="20">
        <v>2.7</v>
      </c>
      <c r="I49" s="20" t="s">
        <v>530</v>
      </c>
      <c r="J49" s="21">
        <v>4.45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2017-05-14T23:56:16Z</cp:lastPrinted>
  <dcterms:created xsi:type="dcterms:W3CDTF">2017-02-15T16:25:59Z</dcterms:created>
  <dcterms:modified xsi:type="dcterms:W3CDTF">2017-05-26T08:58:23Z</dcterms:modified>
  <cp:category/>
</cp:coreProperties>
</file>