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15" yWindow="0" windowWidth="19230" windowHeight="5790" tabRatio="85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AM37" i="9"/>
  <c r="U37" i="9"/>
  <c r="C37" i="9"/>
  <c r="AM36" i="9"/>
  <c r="C36" i="9"/>
  <c r="C35" i="9"/>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CO34" i="9" l="1"/>
  <c r="CO35" i="9" s="1"/>
  <c r="CO36" i="9" s="1"/>
</calcChain>
</file>

<file path=xl/sharedStrings.xml><?xml version="1.0" encoding="utf-8"?>
<sst xmlns="http://schemas.openxmlformats.org/spreadsheetml/2006/main" count="1059" uniqueCount="564">
  <si>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</si>
  <si>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</si>
  <si>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</si>
  <si>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</si>
  <si>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</si>
  <si>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</si>
  <si>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</si>
  <si>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</si>
  <si>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</si>
  <si>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</si>
  <si>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</si>
  <si>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</si>
  <si>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</si>
  <si>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</si>
  <si>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</si>
  <si>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</si>
  <si>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</si>
  <si>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</si>
  <si>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</si>
  <si>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</si>
  <si>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</si>
  <si>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</si>
  <si>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</si>
  <si>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</si>
  <si>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</si>
  <si>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</si>
  <si>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</si>
  <si>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</si>
  <si>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</si>
  <si>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</si>
  <si>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</si>
  <si>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</si>
  <si>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</si>
  <si>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</si>
  <si>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</si>
  <si>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</si>
  <si>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</si>
  <si>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</si>
  <si>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</si>
  <si>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</si>
  <si>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</si>
  <si>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</si>
  <si>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</si>
  <si>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</si>
  <si>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</si>
  <si>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</si>
  <si>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</si>
  <si>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</si>
  <si>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</si>
  <si>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</si>
  <si>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</si>
  <si>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</si>
  <si>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</si>
  <si>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</si>
  <si>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</si>
  <si>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</si>
  <si>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</si>
  <si>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</si>
  <si>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</si>
  <si>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</si>
  <si>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</si>
  <si>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</si>
  <si>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</si>
  <si>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</si>
  <si>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</si>
  <si>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</si>
  <si>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</si>
  <si>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</si>
  <si>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</si>
  <si>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</si>
  <si>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</si>
  <si>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</si>
  <si>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</si>
  <si>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</si>
  <si>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</si>
  <si>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</si>
  <si>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</si>
  <si>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</si>
  <si>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</si>
  <si>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</si>
  <si>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</si>
  <si>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</si>
  <si>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常陸太田市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</si>
  <si>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</si>
  <si>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</si>
  <si>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</si>
  <si>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</si>
  <si>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</si>
  <si>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</si>
  <si>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</si>
  <si>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</si>
  <si>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</si>
  <si>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</si>
  <si>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</si>
  <si>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</si>
  <si>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</si>
  <si>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</si>
  <si>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</si>
  <si>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</si>
  <si>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</si>
  <si>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</si>
  <si>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</si>
  <si>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</si>
  <si>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</si>
  <si>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</si>
  <si>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</si>
  <si>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</si>
  <si>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</si>
  <si>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</si>
  <si>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</si>
  <si>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</si>
  <si>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</si>
  <si>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</si>
  <si>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</si>
  <si>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</si>
  <si>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</si>
  <si>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</si>
  <si>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</si>
  <si>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</si>
  <si>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</si>
  <si>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</si>
  <si>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</si>
  <si>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</si>
  <si>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</si>
  <si>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</si>
  <si>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</si>
  <si>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</si>
  <si>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</si>
  <si>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</si>
  <si>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</si>
  <si>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</si>
  <si>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</si>
  <si>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</si>
  <si>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</si>
  <si>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</si>
  <si>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</si>
  <si>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</si>
  <si>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</si>
  <si>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</si>
  <si>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</si>
  <si>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</si>
  <si>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</si>
  <si>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</si>
  <si>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</si>
  <si>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</si>
  <si>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</si>
  <si>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</si>
  <si>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</si>
  <si>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</si>
  <si>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</si>
  <si>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</si>
  <si>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</si>
  <si>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</si>
  <si>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</si>
  <si>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</si>
  <si>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</si>
  <si>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</si>
  <si>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</si>
  <si>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</si>
  <si>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</si>
  <si>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</si>
  <si>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</si>
  <si>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</si>
  <si>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</si>
  <si>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</si>
  <si>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</si>
  <si>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</si>
  <si>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</si>
  <si>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</si>
  <si>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</si>
  <si>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</si>
  <si>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</si>
  <si>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</si>
  <si>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</si>
  <si>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</si>
  <si>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</si>
  <si>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</si>
  <si>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</si>
  <si>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</si>
  <si>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</si>
  <si>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</si>
  <si>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</si>
  <si>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</si>
  <si>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</si>
  <si>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</si>
  <si>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</si>
  <si>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</si>
  <si>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</si>
  <si>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</si>
  <si>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</si>
  <si>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</si>
  <si>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</si>
  <si>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</si>
  <si>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茨城県常陸太田市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</si>
  <si>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</si>
  <si>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</si>
  <si>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</si>
  <si>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</si>
  <si>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</si>
  <si>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</si>
  <si>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</si>
  <si>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</si>
  <si>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</si>
  <si>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</si>
  <si>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</si>
  <si>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</si>
  <si>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</si>
  <si>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</si>
  <si>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</si>
  <si>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</si>
  <si>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</si>
  <si>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</si>
  <si>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</si>
  <si>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</si>
  <si>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</si>
  <si>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</si>
  <si>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</si>
  <si>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</si>
  <si>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</si>
  <si>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</si>
  <si>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</si>
  <si>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</si>
  <si>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</si>
  <si>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</si>
  <si>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</si>
  <si>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</si>
  <si>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</si>
  <si>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</si>
  <si>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</si>
  <si>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</si>
  <si>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</si>
  <si>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</si>
  <si>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</si>
  <si>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</si>
  <si>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</si>
  <si>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</si>
  <si>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</si>
  <si>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</si>
  <si>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</si>
  <si>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</si>
  <si>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</si>
  <si>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</si>
  <si>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</si>
  <si>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</si>
  <si>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</si>
  <si>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</si>
  <si>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</si>
  <si>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</si>
  <si>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</si>
  <si>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</si>
  <si>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</si>
  <si>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</si>
  <si>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</si>
  <si>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</si>
  <si>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</si>
  <si>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</si>
  <si>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</si>
  <si>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</si>
  <si>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</si>
  <si>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</si>
  <si>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</si>
  <si>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</si>
  <si>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</si>
  <si>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</si>
  <si>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</si>
  <si>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</si>
  <si>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</si>
  <si>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</si>
  <si>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</si>
  <si>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</si>
  <si>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</si>
  <si>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</si>
  <si>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</si>
  <si>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</si>
  <si>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</si>
  <si>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</si>
  <si>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</si>
  <si>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</si>
  <si>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</si>
  <si>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</si>
  <si>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</si>
  <si>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</si>
  <si>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</si>
  <si>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</si>
  <si>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</si>
  <si>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</si>
  <si>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</si>
  <si>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</si>
  <si>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</si>
  <si>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</si>
  <si>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</si>
  <si>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</si>
  <si>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</si>
  <si>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</si>
  <si>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</si>
  <si>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</si>
  <si>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</si>
  <si>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</si>
  <si>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</si>
  <si>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</si>
  <si>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</si>
  <si>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</si>
  <si>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</si>
  <si>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</si>
  <si>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</si>
  <si>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</si>
  <si>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</si>
  <si>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</si>
  <si>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</si>
  <si>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</si>
  <si>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</si>
  <si>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</si>
  <si>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</si>
  <si>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</si>
  <si>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</si>
  <si>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</si>
  <si>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</si>
  <si>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</si>
  <si>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</si>
  <si>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</si>
  <si>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</si>
  <si>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</si>
  <si>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</si>
  <si>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</si>
  <si>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</si>
  <si>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</si>
  <si>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</si>
  <si>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</si>
  <si>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</si>
  <si>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</si>
  <si>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</si>
  <si>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</si>
  <si>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</si>
  <si>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</si>
  <si>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</si>
  <si>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</si>
  <si>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</si>
  <si>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</si>
  <si>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</si>
  <si>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</si>
  <si>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</si>
  <si>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茨城県常陸太田市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</si>
  <si>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</si>
  <si>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</si>
  <si>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</si>
  <si>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</si>
  <si>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</si>
  <si>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</si>
  <si>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</si>
  <si>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</si>
  <si>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</si>
  <si>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</si>
  <si>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</si>
  <si>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</si>
  <si>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</si>
  <si>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</si>
  <si>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</si>
  <si>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</si>
  <si>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</si>
  <si>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</si>
  <si>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</si>
  <si>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</si>
  <si>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</si>
  <si>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</si>
  <si>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</si>
  <si>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</si>
  <si>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</si>
  <si>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</si>
  <si>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</si>
  <si>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</si>
  <si>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</si>
  <si>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</si>
  <si>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</si>
  <si>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</si>
  <si>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</si>
  <si>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</si>
  <si>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</si>
  <si>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</si>
  <si>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</si>
  <si>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</si>
  <si>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</si>
  <si>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下水道事業特別会計</t>
    <phoneticPr fontId="5"/>
  </si>
  <si>
    <t>法非適用企業</t>
    <phoneticPr fontId="5"/>
  </si>
  <si>
    <t>農業集落排水事業特別会計</t>
    <phoneticPr fontId="5"/>
  </si>
  <si>
    <t>戸別合併処理浄化槽設置整備事業特別会計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</si>
  <si>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</si>
  <si>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</si>
  <si>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</si>
  <si>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</si>
  <si>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</si>
  <si>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</si>
  <si>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</si>
  <si>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</si>
  <si>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</si>
  <si>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</si>
  <si>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</si>
  <si>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</si>
  <si>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</si>
  <si>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</si>
  <si>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</si>
  <si>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</si>
  <si>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</si>
  <si>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</si>
  <si>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</si>
  <si>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</si>
  <si>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</si>
  <si>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</si>
  <si>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</si>
  <si>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</si>
  <si>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</si>
  <si>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</si>
  <si>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</si>
  <si>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</si>
  <si>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</si>
  <si>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</si>
  <si>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</si>
  <si>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</si>
  <si>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</si>
  <si>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</si>
  <si>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</si>
  <si>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</si>
  <si>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</si>
  <si>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</si>
  <si>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</si>
  <si>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</si>
  <si>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</si>
  <si>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</si>
  <si>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</si>
  <si>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</si>
  <si>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</si>
  <si>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</si>
  <si>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</si>
  <si>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</si>
  <si>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</si>
  <si>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</si>
  <si>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</si>
  <si>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</si>
  <si>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</si>
  <si>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</si>
  <si>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</si>
  <si>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</si>
  <si>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</si>
  <si>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</si>
  <si>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</si>
  <si>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</si>
  <si>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</si>
  <si>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</si>
  <si>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戸別合併処理浄化槽設置整備事業特別会計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</si>
  <si>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</si>
  <si>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</si>
  <si>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</si>
  <si>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</si>
  <si>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</si>
  <si>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</si>
  <si>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</si>
  <si>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</si>
  <si>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</si>
  <si>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</si>
  <si>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</si>
  <si>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</si>
  <si>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</si>
  <si>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</si>
  <si>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</si>
  <si>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</si>
  <si>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</si>
  <si>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</si>
  <si>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</si>
  <si>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</si>
  <si>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</si>
  <si>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</si>
  <si>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</si>
  <si>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</si>
  <si>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</si>
  <si>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</si>
  <si>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</si>
  <si>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</si>
  <si>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</si>
  <si>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</si>
  <si>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</si>
  <si>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</si>
  <si>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</si>
  <si>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</si>
  <si>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</si>
  <si>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</si>
  <si>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</si>
  <si>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</si>
  <si>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</si>
  <si>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</si>
  <si>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</si>
  <si>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</si>
  <si>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</si>
  <si>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</si>
  <si>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</si>
  <si>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</si>
  <si>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</si>
  <si>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</si>
  <si>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</si>
  <si>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</si>
  <si>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</si>
  <si>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</si>
  <si>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</si>
  <si>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</si>
  <si>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</si>
  <si>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</si>
  <si>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</si>
  <si>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</si>
  <si>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</si>
  <si>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</si>
  <si>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</si>
  <si>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</si>
  <si>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</si>
  <si>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</si>
  <si>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</si>
  <si>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</si>
  <si>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</si>
  <si>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</si>
  <si>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</si>
  <si>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</si>
  <si>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</si>
  <si>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</si>
  <si>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</si>
  <si>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</si>
  <si>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</si>
  <si>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</si>
  <si>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</si>
  <si>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</si>
  <si>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</si>
  <si>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</si>
  <si>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</si>
  <si>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</si>
  <si>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</si>
  <si>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</si>
  <si>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t>
  </si>
  <si>
    <t>工業用水道事業会計</t>
  </si>
  <si>
    <t>下水道事業特別会計</t>
  </si>
  <si>
    <t>簡易水道事業特別会計</t>
  </si>
  <si>
    <t>農業集落排水事業特別会計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</si>
  <si>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</si>
  <si>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</si>
  <si>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</si>
  <si>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</si>
  <si>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</si>
  <si>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</si>
  <si>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</si>
  <si>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</si>
  <si>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水府振興公社</t>
    <rPh sb="0" eb="2">
      <t>スイフ</t>
    </rPh>
    <rPh sb="2" eb="4">
      <t>シンコウ</t>
    </rPh>
    <rPh sb="4" eb="6">
      <t>コウシャ</t>
    </rPh>
    <phoneticPr fontId="2"/>
  </si>
  <si>
    <t>里美ふるさと振興公社</t>
    <rPh sb="0" eb="2">
      <t>サトミ</t>
    </rPh>
    <rPh sb="6" eb="8">
      <t>シンコウ</t>
    </rPh>
    <rPh sb="8" eb="10">
      <t>コウシャ</t>
    </rPh>
    <phoneticPr fontId="2"/>
  </si>
  <si>
    <t>常陸太田産業振興</t>
    <rPh sb="0" eb="4">
      <t>ヒタチオオタ</t>
    </rPh>
    <rPh sb="4" eb="6">
      <t>サンギョウ</t>
    </rPh>
    <rPh sb="6" eb="8">
      <t>シンコウ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</si>
  <si>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</si>
  <si>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</si>
  <si>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</si>
  <si>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</si>
  <si>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</si>
  <si>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</si>
  <si>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</si>
  <si>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</si>
  <si>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</si>
  <si>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</si>
  <si>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</si>
  <si>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</si>
  <si>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</si>
  <si>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</si>
  <si>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</si>
  <si>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は類似団体と比較して低く、将来負担比率はマイナス表示となっている。これは、毎年の地方債発行額を毎年の償還元金額以内に抑え、新規発行額を抑制してきたためである。今後、人口減少や少子化の進行を踏まえた公共施設の統廃合や老朽化に伴う整備等を検討していくため、借入と償還とのバランスに配慮した発行を実施し、将来の公債費の縮減を図っていく。</t>
    <rPh sb="90" eb="92">
      <t>ジンコウ</t>
    </rPh>
    <rPh sb="92" eb="94">
      <t>ゲンショウ</t>
    </rPh>
    <rPh sb="95" eb="98">
      <t>ショウシカ</t>
    </rPh>
    <rPh sb="99" eb="101">
      <t>シンコウ</t>
    </rPh>
    <rPh sb="102" eb="103">
      <t>フ</t>
    </rPh>
    <rPh sb="119" eb="120">
      <t>トモナ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</si>
</sst>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50969</c:v>
                </c:pt>
                <c:pt idx="1">
                  <c:v>51146</c:v>
                </c:pt>
                <c:pt idx="2">
                  <c:v>68730</c:v>
                </c:pt>
                <c:pt idx="3">
                  <c:v>60308</c:v>
                </c:pt>
                <c:pt idx="4">
                  <c:v>64836</c:v>
                </c:pt>
              </c:numCache>
            </c:numRef>
          </c:val>
          <c:smooth val="0"/>
        </c:ser>
        <c:dLbls>
          <c:showLegendKey val="0"/>
          <c:showVal val="0"/>
          <c:showCatName val="0"/>
          <c:showSerName val="0"/>
          <c:showPercent val="0"/>
          <c:showBubbleSize val="0"/>
        </c:dLbls>
        <c:marker val="1"/>
        <c:smooth val="0"/>
        <c:axId val="261333832"/>
        <c:axId val="261333440"/>
      </c:lineChart>
      <c:catAx>
        <c:axId val="261333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333440"/>
        <c:crosses val="autoZero"/>
        <c:auto val="1"/>
        <c:lblAlgn val="ctr"/>
        <c:lblOffset val="100"/>
        <c:tickLblSkip val="1"/>
        <c:tickMarkSkip val="1"/>
        <c:noMultiLvlLbl val="0"/>
      </c:catAx>
      <c:valAx>
        <c:axId val="2613334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333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4.1900000000000004</c:v>
                </c:pt>
                <c:pt idx="1">
                  <c:v>3.27</c:v>
                </c:pt>
                <c:pt idx="2">
                  <c:v>5.07</c:v>
                </c:pt>
                <c:pt idx="3">
                  <c:v>4.33</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24.58</c:v>
                </c:pt>
                <c:pt idx="1">
                  <c:v>27.34</c:v>
                </c:pt>
                <c:pt idx="2">
                  <c:v>29.18</c:v>
                </c:pt>
                <c:pt idx="3">
                  <c:v>31.86</c:v>
                </c:pt>
                <c:pt idx="4">
                  <c:v>34.35</c:v>
                </c:pt>
              </c:numCache>
            </c:numRef>
          </c:val>
        </c:ser>
        <c:dLbls>
          <c:showLegendKey val="0"/>
          <c:showVal val="0"/>
          <c:showCatName val="0"/>
          <c:showSerName val="0"/>
          <c:showPercent val="0"/>
          <c:showBubbleSize val="0"/>
        </c:dLbls>
        <c:gapWidth val="250"/>
        <c:overlap val="100"/>
        <c:axId val="261330696"/>
        <c:axId val="26133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2.08</c:v>
                </c:pt>
                <c:pt idx="1">
                  <c:v>1.35</c:v>
                </c:pt>
                <c:pt idx="2">
                  <c:v>4.42</c:v>
                </c:pt>
                <c:pt idx="3">
                  <c:v>1.83</c:v>
                </c:pt>
                <c:pt idx="4">
                  <c:v>3.05</c:v>
                </c:pt>
              </c:numCache>
            </c:numRef>
          </c:val>
          <c:smooth val="0"/>
        </c:ser>
        <c:dLbls>
          <c:showLegendKey val="0"/>
          <c:showVal val="0"/>
          <c:showCatName val="0"/>
          <c:showSerName val="0"/>
          <c:showPercent val="0"/>
          <c:showBubbleSize val="0"/>
        </c:dLbls>
        <c:marker val="1"/>
        <c:smooth val="0"/>
        <c:axId val="261330696"/>
        <c:axId val="261331088"/>
      </c:lineChart>
      <c:catAx>
        <c:axId val="26133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1331088"/>
        <c:crosses val="autoZero"/>
        <c:auto val="1"/>
        <c:lblAlgn val="ctr"/>
        <c:lblOffset val="100"/>
        <c:tickLblSkip val="1"/>
        <c:tickMarkSkip val="1"/>
        <c:noMultiLvlLbl val="0"/>
      </c:catAx>
      <c:valAx>
        <c:axId val="26133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33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0.03</c:v>
                </c:pt>
                <c:pt idx="4">
                  <c:v>#N/A</c:v>
                </c:pt>
                <c:pt idx="5">
                  <c:v>0.05</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0.52</c:v>
                </c:pt>
                <c:pt idx="2">
                  <c:v>#N/A</c:v>
                </c:pt>
                <c:pt idx="3">
                  <c:v>0.08</c:v>
                </c:pt>
                <c:pt idx="4">
                  <c:v>#N/A</c:v>
                </c:pt>
                <c:pt idx="5">
                  <c:v>0.13</c:v>
                </c:pt>
                <c:pt idx="6">
                  <c:v>#N/A</c:v>
                </c:pt>
                <c:pt idx="7">
                  <c:v>0.03</c:v>
                </c:pt>
                <c:pt idx="8">
                  <c:v>#N/A</c:v>
                </c:pt>
                <c:pt idx="9">
                  <c:v>0.05</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0.12</c:v>
                </c:pt>
                <c:pt idx="4">
                  <c:v>#N/A</c:v>
                </c:pt>
                <c:pt idx="5">
                  <c:v>0.09</c:v>
                </c:pt>
                <c:pt idx="6">
                  <c:v>#N/A</c:v>
                </c:pt>
                <c:pt idx="7">
                  <c:v>0.12</c:v>
                </c:pt>
                <c:pt idx="8">
                  <c:v>#N/A</c:v>
                </c:pt>
                <c:pt idx="9">
                  <c:v>0.06</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0.39</c:v>
                </c:pt>
                <c:pt idx="2">
                  <c:v>#N/A</c:v>
                </c:pt>
                <c:pt idx="3">
                  <c:v>0.15</c:v>
                </c:pt>
                <c:pt idx="4">
                  <c:v>#N/A</c:v>
                </c:pt>
                <c:pt idx="5">
                  <c:v>0.45</c:v>
                </c:pt>
                <c:pt idx="6">
                  <c:v>#N/A</c:v>
                </c:pt>
                <c:pt idx="7">
                  <c:v>0.2</c:v>
                </c:pt>
                <c:pt idx="8">
                  <c:v>#N/A</c:v>
                </c:pt>
                <c:pt idx="9">
                  <c:v>0.23</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0.74</c:v>
                </c:pt>
                <c:pt idx="2">
                  <c:v>#N/A</c:v>
                </c:pt>
                <c:pt idx="3">
                  <c:v>0.77</c:v>
                </c:pt>
                <c:pt idx="4">
                  <c:v>#N/A</c:v>
                </c:pt>
                <c:pt idx="5">
                  <c:v>0.78</c:v>
                </c:pt>
                <c:pt idx="6">
                  <c:v>#N/A</c:v>
                </c:pt>
                <c:pt idx="7">
                  <c:v>0.79</c:v>
                </c:pt>
                <c:pt idx="8">
                  <c:v>#N/A</c:v>
                </c:pt>
                <c:pt idx="9">
                  <c:v>0.81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0.57999999999999996</c:v>
                </c:pt>
                <c:pt idx="4">
                  <c:v>#N/A</c:v>
                </c:pt>
                <c:pt idx="5">
                  <c:v>0.44</c:v>
                </c:pt>
                <c:pt idx="6">
                  <c:v>#N/A</c:v>
                </c:pt>
                <c:pt idx="7">
                  <c:v>1.03</c:v>
                </c:pt>
                <c:pt idx="8">
                  <c:v>#N/A</c:v>
                </c:pt>
                <c:pt idx="9">
                  <c:v>0.9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1.93</c:v>
                </c:pt>
                <c:pt idx="2">
                  <c:v>#N/A</c:v>
                </c:pt>
                <c:pt idx="3">
                  <c:v>3.99</c:v>
                </c:pt>
                <c:pt idx="4">
                  <c:v>#N/A</c:v>
                </c:pt>
                <c:pt idx="5">
                  <c:v>2.52</c:v>
                </c:pt>
                <c:pt idx="6">
                  <c:v>#N/A</c:v>
                </c:pt>
                <c:pt idx="7">
                  <c:v>2.31</c:v>
                </c:pt>
                <c:pt idx="8">
                  <c:v>#N/A</c:v>
                </c:pt>
                <c:pt idx="9">
                  <c:v>2.93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4.1900000000000004</c:v>
                </c:pt>
                <c:pt idx="2">
                  <c:v>#N/A</c:v>
                </c:pt>
                <c:pt idx="3">
                  <c:v>3.26</c:v>
                </c:pt>
                <c:pt idx="4">
                  <c:v>#N/A</c:v>
                </c:pt>
                <c:pt idx="5">
                  <c:v>5.0599999999999996</c:v>
                </c:pt>
                <c:pt idx="6">
                  <c:v>#N/A</c:v>
                </c:pt>
                <c:pt idx="7">
                  <c:v>4.32</c:v>
                </c:pt>
                <c:pt idx="8">
                  <c:v>#N/A</c:v>
                </c:pt>
                <c:pt idx="9">
                  <c:v>5.18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c:v>
                </c:pt>
                <c:pt idx="2">
                  <c:v>#N/A</c:v>
                </c:pt>
                <c:pt idx="3">
                  <c:v>8.99</c:v>
                </c:pt>
                <c:pt idx="4">
                  <c:v>#N/A</c:v>
                </c:pt>
                <c:pt idx="5">
                  <c:v>9.7899999999999991</c:v>
                </c:pt>
                <c:pt idx="6">
                  <c:v>#N/A</c:v>
                </c:pt>
                <c:pt idx="7">
                  <c:v>10.34</c:v>
                </c:pt>
                <c:pt idx="8">
                  <c:v>#N/A</c:v>
                </c:pt>
                <c:pt idx="9">
                  <c:v>11.02</c:v>
                </c:pt>
              </c:numCache>
            </c:numRef>
          </c:val>
        </c:ser>
        <c:dLbls>
          <c:showLegendKey val="0"/>
          <c:showVal val="0"/>
          <c:showCatName val="0"/>
          <c:showSerName val="0"/>
          <c:showPercent val="0"/>
          <c:showBubbleSize val="0"/>
        </c:dLbls>
        <c:gapWidth val="150"/>
        <c:overlap val="100"/>
        <c:axId val="261335792"/>
        <c:axId val="261331872"/>
      </c:barChart>
      <c:catAx>
        <c:axId val="26133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331872"/>
        <c:crosses val="autoZero"/>
        <c:auto val="1"/>
        <c:lblAlgn val="ctr"/>
        <c:lblOffset val="100"/>
        <c:tickLblSkip val="1"/>
        <c:tickMarkSkip val="1"/>
        <c:noMultiLvlLbl val="0"/>
      </c:catAx>
      <c:valAx>
        <c:axId val="26133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33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2935</c:v>
                </c:pt>
                <c:pt idx="5">
                  <c:v>2969</c:v>
                </c:pt>
                <c:pt idx="8">
                  <c:v>2931</c:v>
                </c:pt>
                <c:pt idx="11">
                  <c:v>3033</c:v>
                </c:pt>
                <c:pt idx="14">
                  <c:v>2929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2</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929</c:v>
                </c:pt>
                <c:pt idx="3">
                  <c:v>909</c:v>
                </c:pt>
                <c:pt idx="6">
                  <c:v>860</c:v>
                </c:pt>
                <c:pt idx="9">
                  <c:v>885</c:v>
                </c:pt>
                <c:pt idx="12">
                  <c:v>863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20</c:v>
                </c:pt>
                <c:pt idx="3">
                  <c:v>17</c:v>
                </c:pt>
                <c:pt idx="6">
                  <c:v>17</c:v>
                </c:pt>
                <c:pt idx="9">
                  <c:v>17</c:v>
                </c:pt>
                <c:pt idx="12">
                  <c:v>23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3187</c:v>
                </c:pt>
                <c:pt idx="3">
                  <c:v>2995</c:v>
                </c:pt>
                <c:pt idx="6">
                  <c:v>2851</c:v>
                </c:pt>
                <c:pt idx="9">
                  <c:v>2806</c:v>
                </c:pt>
                <c:pt idx="12">
                  <c:v>2723</c:v>
                </c:pt>
              </c:numCache>
            </c:numRef>
          </c:val>
        </c:ser>
        <c:dLbls>
          <c:showLegendKey val="0"/>
          <c:showVal val="0"/>
          <c:showCatName val="0"/>
          <c:showSerName val="0"/>
          <c:showPercent val="0"/>
          <c:showBubbleSize val="0"/>
        </c:dLbls>
        <c:gapWidth val="100"/>
        <c:overlap val="100"/>
        <c:axId val="492179520"/>
        <c:axId val="49218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1203</c:v>
                </c:pt>
                <c:pt idx="2">
                  <c:v>#N/A</c:v>
                </c:pt>
                <c:pt idx="3">
                  <c:v>#N/A</c:v>
                </c:pt>
                <c:pt idx="4">
                  <c:v>954</c:v>
                </c:pt>
                <c:pt idx="5">
                  <c:v>#N/A</c:v>
                </c:pt>
                <c:pt idx="6">
                  <c:v>#N/A</c:v>
                </c:pt>
                <c:pt idx="7">
                  <c:v>798</c:v>
                </c:pt>
                <c:pt idx="8">
                  <c:v>#N/A</c:v>
                </c:pt>
                <c:pt idx="9">
                  <c:v>#N/A</c:v>
                </c:pt>
                <c:pt idx="10">
                  <c:v>676</c:v>
                </c:pt>
                <c:pt idx="11">
                  <c:v>#N/A</c:v>
                </c:pt>
                <c:pt idx="12">
                  <c:v>#N/A</c:v>
                </c:pt>
                <c:pt idx="13">
                  <c:v>680</c:v>
                </c:pt>
                <c:pt idx="14">
                  <c:v>#N/A</c:v>
                </c:pt>
              </c:numCache>
            </c:numRef>
          </c:val>
          <c:smooth val="0"/>
        </c:ser>
        <c:dLbls>
          <c:showLegendKey val="0"/>
          <c:showVal val="0"/>
          <c:showCatName val="0"/>
          <c:showSerName val="0"/>
          <c:showPercent val="0"/>
          <c:showBubbleSize val="0"/>
        </c:dLbls>
        <c:marker val="1"/>
        <c:smooth val="0"/>
        <c:axId val="492179520"/>
        <c:axId val="492182656"/>
      </c:lineChart>
      <c:catAx>
        <c:axId val="49217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182656"/>
        <c:crosses val="autoZero"/>
        <c:auto val="1"/>
        <c:lblAlgn val="ctr"/>
        <c:lblOffset val="100"/>
        <c:tickLblSkip val="1"/>
        <c:tickMarkSkip val="1"/>
        <c:noMultiLvlLbl val="0"/>
      </c:catAx>
      <c:valAx>
        <c:axId val="49218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17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24941</c:v>
                </c:pt>
                <c:pt idx="5">
                  <c:v>24602</c:v>
                </c:pt>
                <c:pt idx="8">
                  <c:v>24787</c:v>
                </c:pt>
                <c:pt idx="11">
                  <c:v>24726</c:v>
                </c:pt>
                <c:pt idx="14">
                  <c:v>24256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2450</c:v>
                </c:pt>
                <c:pt idx="5">
                  <c:v>2473</c:v>
                </c:pt>
                <c:pt idx="8">
                  <c:v>2163</c:v>
                </c:pt>
                <c:pt idx="11">
                  <c:v>2228</c:v>
                </c:pt>
                <c:pt idx="14">
                  <c:v>2031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13031</c:v>
                </c:pt>
                <c:pt idx="5">
                  <c:v>13716</c:v>
                </c:pt>
                <c:pt idx="8">
                  <c:v>14736</c:v>
                </c:pt>
                <c:pt idx="11">
                  <c:v>15792</c:v>
                </c:pt>
                <c:pt idx="14">
                  <c:v>16801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7103</c:v>
                </c:pt>
                <c:pt idx="3">
                  <c:v>6876</c:v>
                </c:pt>
                <c:pt idx="6">
                  <c:v>6574</c:v>
                </c:pt>
                <c:pt idx="9">
                  <c:v>6158</c:v>
                </c:pt>
                <c:pt idx="12">
                  <c:v>6103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12309</c:v>
                </c:pt>
                <c:pt idx="3">
                  <c:v>11676</c:v>
                </c:pt>
                <c:pt idx="6">
                  <c:v>10931</c:v>
                </c:pt>
                <c:pt idx="9">
                  <c:v>10217</c:v>
                </c:pt>
                <c:pt idx="12">
                  <c:v>9626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24305</c:v>
                </c:pt>
                <c:pt idx="3">
                  <c:v>23239</c:v>
                </c:pt>
                <c:pt idx="6">
                  <c:v>22622</c:v>
                </c:pt>
                <c:pt idx="9">
                  <c:v>21817</c:v>
                </c:pt>
                <c:pt idx="12">
                  <c:v>21182</c:v>
                </c:pt>
              </c:numCache>
            </c:numRef>
          </c:val>
        </c:ser>
        <c:dLbls>
          <c:showLegendKey val="0"/>
          <c:showVal val="0"/>
          <c:showCatName val="0"/>
          <c:showSerName val="0"/>
          <c:showPercent val="0"/>
          <c:showBubbleSize val="0"/>
        </c:dLbls>
        <c:gapWidth val="100"/>
        <c:overlap val="100"/>
        <c:axId val="492186576"/>
        <c:axId val="492186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3297</c:v>
                </c:pt>
                <c:pt idx="2">
                  <c:v>#N/A</c:v>
                </c:pt>
                <c:pt idx="3">
                  <c:v>#N/A</c:v>
                </c:pt>
                <c:pt idx="4">
                  <c:v>1007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2186576"/>
        <c:axId val="492186184"/>
      </c:lineChart>
      <c:catAx>
        <c:axId val="49218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186184"/>
        <c:crosses val="autoZero"/>
        <c:auto val="1"/>
        <c:lblAlgn val="ctr"/>
        <c:lblOffset val="100"/>
        <c:tickLblSkip val="1"/>
        <c:tickMarkSkip val="1"/>
        <c:noMultiLvlLbl val="0"/>
      </c:catAx>
      <c:valAx>
        <c:axId val="492186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18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{13C1FE83-7D6A-43D0-A9CA-552D5A753E77}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{39EA483F-7488-47BF-9EF9-C3D7F1035F85}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{BE6FD36B-ED90-4FC0-AFC2-982AB2FB6E38}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{281B7F66-D4E3-45B3-822C-ED9AC6487464}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{03EB4CE9-1EE2-4A62-BD9F-59D50EF63A3B}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{0D180957-E7F8-4C48-BF26-6C76CA125CF2}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{D400FA1A-88B3-41F0-A021-A4CC2A9BCFF0}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{0E596A81-AC58-4A83-93AF-0F5A9148B689}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{6C607F80-6D9C-43B7-91B3-9A3408596947}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{26C3ECCE-1650-48BD-9DA7-307FC8E71253}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92184224"/>
        <c:axId val="492184616"/>
      </c:scatterChart>
      <c:valAx>
        <c:axId val="492184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184616"/>
        <c:crosses val="autoZero"/>
        <c:crossBetween val="midCat"/>
      </c:valAx>
      <c:valAx>
        <c:axId val="492184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218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{D302D8AF-F3E5-40FA-BE95-09FBB38AFD8F}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{9420AAF9-2DF8-4E11-8C3F-B1FEA1C97CA0}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{EE64480E-1903-42C8-83C5-3DF7E3BFC63C}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{0105F443-845C-453A-AABC-2DC7BBD5EDFA}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{A9C9A172-CD74-4467-92C0-A765FC4C7926}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8.1999999999999993</c:v>
                </c:pt>
                <c:pt idx="2">
                  <c:v>7.1</c:v>
                </c:pt>
                <c:pt idx="3">
                  <c:v>5.9</c:v>
                </c:pt>
                <c:pt idx="4">
                  <c:v>5.3</c:v>
                </c:pt>
              </c:numCache>
            </c:numRef>
          </c:xVal>
          <c:yVal>
            <c:numRef>
              <c:f>公会計指標分析・財政指標組合せ分析表!$K$73:$O$73</c:f>
              <c:numCache>
                <c:formatCode>#,##0.0;"▲ "#,##0.0</c:formatCode>
                <c:ptCount val="5"/>
                <c:pt idx="0">
                  <c:v>23.6</c:v>
                </c:pt>
                <c:pt idx="1">
                  <c:v>7.3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{D7919E87-2E14-49CE-8EA9-E6192FAF39C7}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{EB3B2982-B794-488B-943D-F5EC4A4A04CF}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{AE857AE8-2599-4754-9290-302A1BFE032D}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{2256E161-052C-4C57-9B95-85FBA482DFC4}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{4A8780D0-14F1-4BC4-BAE2-C32D4FCD8094}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492183440"/>
        <c:axId val="492183048"/>
      </c:scatterChart>
      <c:valAx>
        <c:axId val="492183440"/>
        <c:scaling>
          <c:orientation val="minMax"/>
          <c:max val="11.4"/>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183048"/>
        <c:crosses val="autoZero"/>
        <c:crossBetween val="midCat"/>
      </c:valAx>
      <c:valAx>
        <c:axId val="492183048"/>
        <c:scaling>
          <c:orientation val="minMax"/>
          <c:max val="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2183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、算入公債費等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ともに減少しているが、実質公債費比率の分子としては微増となっている。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元利償還金の減少は、地方債の借入抑制が要因となっている。算入公債費の減少については、</a:t>
          </a:r>
          <a:r>
            <a:rPr kumimoji="1" lang="en-US" altLang="ja-JP" sz="1400">
              <a:solidFill>
                <a:sysClr val="windowText" lastClr="000000"/>
              </a:solidFill>
              <a:latin typeface="ＭＳ ゴシック" pitchFamily="49" charset="-128"/>
              <a:ea typeface="ＭＳ ゴシック" pitchFamily="49" charset="-128"/>
            </a:rPr>
            <a:t>H7,8</a:t>
          </a:r>
          <a:r>
            <a:rPr kumimoji="1" lang="ja-JP" altLang="en-US" sz="1400">
              <a:solidFill>
                <a:sysClr val="windowText" lastClr="000000"/>
              </a:solidFill>
              <a:latin typeface="ＭＳ ゴシック" pitchFamily="49" charset="-128"/>
              <a:ea typeface="ＭＳ ゴシック" pitchFamily="49" charset="-128"/>
            </a:rPr>
            <a:t>年度減税補てん債の償還が終了したためである。</a:t>
          </a:r>
        </a:p>
        <a:p>
          <a:r>
            <a:rPr kumimoji="1" lang="ja-JP" altLang="en-US" sz="1400">
              <a:solidFill>
                <a:sysClr val="windowText" lastClr="000000"/>
              </a:solidFill>
              <a:latin typeface="ＭＳ ゴシック" pitchFamily="49" charset="-128"/>
              <a:ea typeface="ＭＳ ゴシック" pitchFamily="49" charset="-128"/>
            </a:rPr>
            <a:t>　今後も交付税措置の高い合併特例債や過疎債の活用により償還費の負担軽減を図っていく。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は減少し、充当可能財源等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は増加しているため、必然的に将来負担比率の分子は減少している。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将来負担額の減少は、一般会計における地方債の借入抑制による地方債現在高の減少、公営企業債等繰入見込額の減少、定員適正化計画の推進による職員数の削減に伴う退職手当負担見込額の減少が要因となっている。</a:t>
          </a:r>
        </a:p>
        <a:p>
          <a:r>
            <a:rPr kumimoji="1" lang="ja-JP" altLang="en-US" sz="1400">
              <a:solidFill>
                <a:sysClr val="windowText" lastClr="000000"/>
              </a:solidFill>
              <a:latin typeface="ＭＳ ゴシック" pitchFamily="49" charset="-128"/>
              <a:ea typeface="ＭＳ ゴシック" pitchFamily="49" charset="-128"/>
            </a:rPr>
            <a:t>　また、充当可能財源等の増加は、将来世代の負担軽減のために財政調整基金等への基金積立に努めていることから、充当可能基金が増加していることが要因となっている。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今後も、借入と償還とのバランスに配慮した発行を実施し、将来の公債費の縮減を図っていく。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54,660
54,534
371.99
25,021,222
24,037,584
834,108
16,081,342
20,862,359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54,660
54,534
371.99
25,021,222
24,037,584
834,108
16,081,342
20,862,359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54,660
54,534
371.99
25,021,222
24,037,584
834,108
16,081,342
20,862,359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54,660
54,534
371.99
25,021,222
24,037,584
834,108
16,081,342
20,862,359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日に近隣の一町二村と合併し、茨城県内一広い行政区域を持つ市となった。編入した町村はいずれも過疎町村であり、全国平均を上回る高齢化率（平成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7</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日現在</a:t>
          </a:r>
          <a:r>
            <a:rPr kumimoji="1" lang="en-US" altLang="ja-JP" sz="1300">
              <a:solidFill>
                <a:sysClr val="windowText" lastClr="000000"/>
              </a:solidFill>
              <a:latin typeface="ＭＳ Ｐゴシック"/>
            </a:rPr>
            <a:t>33.60</a:t>
          </a:r>
          <a:r>
            <a:rPr kumimoji="1" lang="ja-JP" altLang="en-US" sz="1300">
              <a:solidFill>
                <a:sysClr val="windowText" lastClr="000000"/>
              </a:solidFill>
              <a:latin typeface="ＭＳ Ｐゴシック"/>
            </a:rPr>
            <a:t>％）である。さらに、市内に主だった企業がないこと等から財政基盤が弱く、</a:t>
          </a:r>
          <a:r>
            <a:rPr kumimoji="1" lang="en-US" altLang="ja-JP" sz="1300">
              <a:solidFill>
                <a:sysClr val="windowText" lastClr="000000"/>
              </a:solidFill>
              <a:latin typeface="ＭＳ Ｐゴシック"/>
            </a:rPr>
            <a:t>0.41</a:t>
          </a:r>
          <a:r>
            <a:rPr kumimoji="1" lang="ja-JP" altLang="en-US" sz="1300">
              <a:solidFill>
                <a:sysClr val="windowText" lastClr="000000"/>
              </a:solidFill>
              <a:latin typeface="ＭＳ Ｐゴシック"/>
            </a:rPr>
            <a:t>と類似団体平均を大きく下回っている。このため、常陸太田工業団地・宮の郷工業団地への企業誘致、人口減少対策などに積極的に取り組んでいる。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年度までは、第</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次定員管理適正化計画に基づく人員削減などにより減少傾向であったが、平成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年度は、指定管理施設が増えたり、普通交付税が減少したことにより</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ポイント増加した。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年度については、類似団体平均を</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ポイント上回っているものの、人員削減や借入の抑制により、前年度を</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ポイント下回った。</a:t>
          </a:r>
        </a:p>
        <a:p>
          <a:r>
            <a:rPr kumimoji="1" lang="ja-JP" altLang="en-US" sz="1300">
              <a:solidFill>
                <a:sysClr val="windowText" lastClr="000000"/>
              </a:solidFill>
              <a:latin typeface="ＭＳ Ｐゴシック"/>
            </a:rPr>
            <a:t>　今後も、すべての事務事業について</a:t>
          </a:r>
          <a:r>
            <a:rPr kumimoji="1" lang="en-US" altLang="ja-JP" sz="1300">
              <a:solidFill>
                <a:sysClr val="windowText" lastClr="000000"/>
              </a:solidFill>
              <a:latin typeface="ＭＳ Ｐゴシック"/>
            </a:rPr>
            <a:t>PDCA</a:t>
          </a:r>
          <a:r>
            <a:rPr kumimoji="1" lang="ja-JP" altLang="en-US" sz="1300">
              <a:solidFill>
                <a:sysClr val="windowText" lastClr="000000"/>
              </a:solidFill>
              <a:latin typeface="ＭＳ Ｐゴシック"/>
            </a:rPr>
            <a:t>サイクルにより継続的に改善を行い、経常経費の削減を図る。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152219</xdr:rowOff>
    </xdr:from>
    <xdr:to>
      <xdr:col>7</xdr:col>
      <xdr:colOff>152400</xdr:colOff>
      <xdr:row>64</xdr:row>
      <xdr:rowOff>1451</xdr:rowOff>
    </xdr:to>
    <xdr:cxnSp macro="">
      <xdr:nvCxnSpPr>
        <xdr:cNvPr id="133" name="直線コネクタ 132"/>
        <xdr:cNvCxnSpPr/>
      </xdr:nvCxnSpPr>
      <xdr:spPr>
        <a:xfrm flipV="1">
          <a:off x="4114800" y="1095356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110853</xdr:rowOff>
    </xdr:from>
    <xdr:to>
      <xdr:col>6</xdr:col>
      <xdr:colOff>0</xdr:colOff>
      <xdr:row>64</xdr:row>
      <xdr:rowOff>1451</xdr:rowOff>
    </xdr:to>
    <xdr:cxnSp macro="">
      <xdr:nvCxnSpPr>
        <xdr:cNvPr id="136" name="直線コネクタ 135"/>
        <xdr:cNvCxnSpPr/>
      </xdr:nvCxnSpPr>
      <xdr:spPr>
        <a:xfrm>
          <a:off x="3225800" y="1091220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110853</xdr:rowOff>
    </xdr:from>
    <xdr:to>
      <xdr:col>4</xdr:col>
      <xdr:colOff>482600</xdr:colOff>
      <xdr:row>63</xdr:row>
      <xdr:rowOff>152219</xdr:rowOff>
    </xdr:to>
    <xdr:cxnSp macro="">
      <xdr:nvCxnSpPr>
        <xdr:cNvPr id="139" name="直線コネクタ 138"/>
        <xdr:cNvCxnSpPr/>
      </xdr:nvCxnSpPr>
      <xdr:spPr>
        <a:xfrm flipV="1">
          <a:off x="2336800" y="1091220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152219</xdr:rowOff>
    </xdr:from>
    <xdr:to>
      <xdr:col>3</xdr:col>
      <xdr:colOff>279400</xdr:colOff>
      <xdr:row>64</xdr:row>
      <xdr:rowOff>8346</xdr:rowOff>
    </xdr:to>
    <xdr:cxnSp macro="">
      <xdr:nvCxnSpPr>
        <xdr:cNvPr id="142" name="直線コネクタ 141"/>
        <xdr:cNvCxnSpPr/>
      </xdr:nvCxnSpPr>
      <xdr:spPr>
        <a:xfrm flipV="1">
          <a:off x="1447800" y="109535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101419</xdr:rowOff>
    </xdr:from>
    <xdr:to>
      <xdr:col>7</xdr:col>
      <xdr:colOff>203200</xdr:colOff>
      <xdr:row>64</xdr:row>
      <xdr:rowOff>31569</xdr:rowOff>
    </xdr:to>
    <xdr:sp macro="" textlink="">
      <xdr:nvSpPr>
        <xdr:cNvPr id="152" name="円/楕円 151"/>
        <xdr:cNvSpPr/>
      </xdr:nvSpPr>
      <xdr:spPr>
        <a:xfrm>
          <a:off x="4902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73496</xdr:rowOff>
    </xdr:from>
    <xdr:ext cx="762000" cy="259045"/>
    <xdr:sp macro="" textlink="">
      <xdr:nvSpPr>
        <xdr:cNvPr id="153" name="財政構造の弾力性該当値テキスト"/>
        <xdr:cNvSpPr txBox="1"/>
      </xdr:nvSpPr>
      <xdr:spPr>
        <a:xfrm>
          <a:off x="5041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122101</xdr:rowOff>
    </xdr:from>
    <xdr:to>
      <xdr:col>6</xdr:col>
      <xdr:colOff>50800</xdr:colOff>
      <xdr:row>64</xdr:row>
      <xdr:rowOff>52251</xdr:rowOff>
    </xdr:to>
    <xdr:sp macro="" textlink="">
      <xdr:nvSpPr>
        <xdr:cNvPr id="154" name="円/楕円 153"/>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62428</xdr:rowOff>
    </xdr:from>
    <xdr:ext cx="736600" cy="259045"/>
    <xdr:sp macro="" textlink="">
      <xdr:nvSpPr>
        <xdr:cNvPr id="155" name="テキスト ボックス 154"/>
        <xdr:cNvSpPr txBox="1"/>
      </xdr:nvSpPr>
      <xdr:spPr>
        <a:xfrm>
          <a:off x="3733800" y="1069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60053</xdr:rowOff>
    </xdr:from>
    <xdr:to>
      <xdr:col>4</xdr:col>
      <xdr:colOff>533400</xdr:colOff>
      <xdr:row>63</xdr:row>
      <xdr:rowOff>161653</xdr:rowOff>
    </xdr:to>
    <xdr:sp macro="" textlink="">
      <xdr:nvSpPr>
        <xdr:cNvPr id="156" name="円/楕円 155"/>
        <xdr:cNvSpPr/>
      </xdr:nvSpPr>
      <xdr:spPr>
        <a:xfrm>
          <a:off x="3175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380</xdr:rowOff>
    </xdr:from>
    <xdr:ext cx="762000" cy="259045"/>
    <xdr:sp macro="" textlink="">
      <xdr:nvSpPr>
        <xdr:cNvPr id="157" name="テキスト ボックス 156"/>
        <xdr:cNvSpPr txBox="1"/>
      </xdr:nvSpPr>
      <xdr:spPr>
        <a:xfrm>
          <a:off x="2844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101419</xdr:rowOff>
    </xdr:from>
    <xdr:to>
      <xdr:col>3</xdr:col>
      <xdr:colOff>330200</xdr:colOff>
      <xdr:row>64</xdr:row>
      <xdr:rowOff>31569</xdr:rowOff>
    </xdr:to>
    <xdr:sp macro="" textlink="">
      <xdr:nvSpPr>
        <xdr:cNvPr id="158" name="円/楕円 157"/>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41746</xdr:rowOff>
    </xdr:from>
    <xdr:ext cx="762000" cy="259045"/>
    <xdr:sp macro="" textlink="">
      <xdr:nvSpPr>
        <xdr:cNvPr id="159" name="テキスト ボックス 158"/>
        <xdr:cNvSpPr txBox="1"/>
      </xdr:nvSpPr>
      <xdr:spPr>
        <a:xfrm>
          <a:off x="1955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128996</xdr:rowOff>
    </xdr:from>
    <xdr:to>
      <xdr:col>2</xdr:col>
      <xdr:colOff>127000</xdr:colOff>
      <xdr:row>64</xdr:row>
      <xdr:rowOff>59146</xdr:rowOff>
    </xdr:to>
    <xdr:sp macro="" textlink="">
      <xdr:nvSpPr>
        <xdr:cNvPr id="160" name="円/楕円 159"/>
        <xdr:cNvSpPr/>
      </xdr:nvSpPr>
      <xdr:spPr>
        <a:xfrm>
          <a:off x="1397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43923</xdr:rowOff>
    </xdr:from>
    <xdr:ext cx="762000" cy="259045"/>
    <xdr:sp macro="" textlink="">
      <xdr:nvSpPr>
        <xdr:cNvPr id="161" name="テキスト ボックス 160"/>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[150,273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昨年度と比較すると、人件費は減っているが、物件費・維持補修費が増えたため全体額は昨年度より増えている。</a:t>
          </a:r>
        </a:p>
        <a:p>
          <a:r>
            <a:rPr kumimoji="1" lang="ja-JP" altLang="en-US" sz="1300">
              <a:solidFill>
                <a:sysClr val="windowText" lastClr="000000"/>
              </a:solidFill>
              <a:latin typeface="ＭＳ Ｐゴシック"/>
            </a:rPr>
            <a:t>　ごみ・し尿処理事業や消防事務などを単独で実施しているため類似団体平均を上回っているが、今後も、引き続き常陸太田市行政改革大綱に基づき、事務事業全体にわたる総合点検を実施し、さらなる民間委託等の推進、指定管理者制度の活用を積極的に行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24729</xdr:rowOff>
    </xdr:from>
    <xdr:to>
      <xdr:col>7</xdr:col>
      <xdr:colOff>152400</xdr:colOff>
      <xdr:row>81</xdr:row>
      <xdr:rowOff>28435</xdr:rowOff>
    </xdr:to>
    <xdr:cxnSp macro="">
      <xdr:nvCxnSpPr>
        <xdr:cNvPr id="197" name="直線コネクタ 196"/>
        <xdr:cNvCxnSpPr/>
      </xdr:nvCxnSpPr>
      <xdr:spPr>
        <a:xfrm>
          <a:off x="4114800" y="13912179"/>
          <a:ext cx="8382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19331</xdr:rowOff>
    </xdr:from>
    <xdr:to>
      <xdr:col>6</xdr:col>
      <xdr:colOff>0</xdr:colOff>
      <xdr:row>81</xdr:row>
      <xdr:rowOff>24729</xdr:rowOff>
    </xdr:to>
    <xdr:cxnSp macro="">
      <xdr:nvCxnSpPr>
        <xdr:cNvPr id="200" name="直線コネクタ 199"/>
        <xdr:cNvCxnSpPr/>
      </xdr:nvCxnSpPr>
      <xdr:spPr>
        <a:xfrm>
          <a:off x="3225800" y="13906781"/>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19331</xdr:rowOff>
    </xdr:from>
    <xdr:to>
      <xdr:col>4</xdr:col>
      <xdr:colOff>482600</xdr:colOff>
      <xdr:row>81</xdr:row>
      <xdr:rowOff>22073</xdr:rowOff>
    </xdr:to>
    <xdr:cxnSp macro="">
      <xdr:nvCxnSpPr>
        <xdr:cNvPr id="203" name="直線コネクタ 202"/>
        <xdr:cNvCxnSpPr/>
      </xdr:nvCxnSpPr>
      <xdr:spPr>
        <a:xfrm flipV="1">
          <a:off x="2336800" y="13906781"/>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22073</xdr:rowOff>
    </xdr:from>
    <xdr:to>
      <xdr:col>3</xdr:col>
      <xdr:colOff>279400</xdr:colOff>
      <xdr:row>81</xdr:row>
      <xdr:rowOff>27208</xdr:rowOff>
    </xdr:to>
    <xdr:cxnSp macro="">
      <xdr:nvCxnSpPr>
        <xdr:cNvPr id="206" name="直線コネクタ 205"/>
        <xdr:cNvCxnSpPr/>
      </xdr:nvCxnSpPr>
      <xdr:spPr>
        <a:xfrm flipV="1">
          <a:off x="1447800" y="13909523"/>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149085</xdr:rowOff>
    </xdr:from>
    <xdr:to>
      <xdr:col>7</xdr:col>
      <xdr:colOff>203200</xdr:colOff>
      <xdr:row>81</xdr:row>
      <xdr:rowOff>79235</xdr:rowOff>
    </xdr:to>
    <xdr:sp macro="" textlink="">
      <xdr:nvSpPr>
        <xdr:cNvPr id="216" name="円/楕円 215"/>
        <xdr:cNvSpPr/>
      </xdr:nvSpPr>
      <xdr:spPr>
        <a:xfrm>
          <a:off x="4902200" y="138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25912</xdr:rowOff>
    </xdr:from>
    <xdr:ext cx="762000" cy="259045"/>
    <xdr:sp macro="" textlink="">
      <xdr:nvSpPr>
        <xdr:cNvPr id="217" name="人件費・物件費等の状況該当値テキスト"/>
        <xdr:cNvSpPr txBox="1"/>
      </xdr:nvSpPr>
      <xdr:spPr>
        <a:xfrm>
          <a:off x="5041900" y="1391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150,273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145379</xdr:rowOff>
    </xdr:from>
    <xdr:to>
      <xdr:col>6</xdr:col>
      <xdr:colOff>50800</xdr:colOff>
      <xdr:row>81</xdr:row>
      <xdr:rowOff>75529</xdr:rowOff>
    </xdr:to>
    <xdr:sp macro="" textlink="">
      <xdr:nvSpPr>
        <xdr:cNvPr id="218" name="円/楕円 217"/>
        <xdr:cNvSpPr/>
      </xdr:nvSpPr>
      <xdr:spPr>
        <a:xfrm>
          <a:off x="4064000" y="138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60306</xdr:rowOff>
    </xdr:from>
    <xdr:ext cx="736600" cy="259045"/>
    <xdr:sp macro="" textlink="">
      <xdr:nvSpPr>
        <xdr:cNvPr id="219" name="テキスト ボックス 218"/>
        <xdr:cNvSpPr txBox="1"/>
      </xdr:nvSpPr>
      <xdr:spPr>
        <a:xfrm>
          <a:off x="3733800" y="1394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147,047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139981</xdr:rowOff>
    </xdr:from>
    <xdr:to>
      <xdr:col>4</xdr:col>
      <xdr:colOff>533400</xdr:colOff>
      <xdr:row>81</xdr:row>
      <xdr:rowOff>70131</xdr:rowOff>
    </xdr:to>
    <xdr:sp macro="" textlink="">
      <xdr:nvSpPr>
        <xdr:cNvPr id="220" name="円/楕円 219"/>
        <xdr:cNvSpPr/>
      </xdr:nvSpPr>
      <xdr:spPr>
        <a:xfrm>
          <a:off x="3175000" y="138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54908</xdr:rowOff>
    </xdr:from>
    <xdr:ext cx="762000" cy="259045"/>
    <xdr:sp macro="" textlink="">
      <xdr:nvSpPr>
        <xdr:cNvPr id="221" name="テキスト ボックス 220"/>
        <xdr:cNvSpPr txBox="1"/>
      </xdr:nvSpPr>
      <xdr:spPr>
        <a:xfrm>
          <a:off x="2844800" y="1394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142723</xdr:rowOff>
    </xdr:from>
    <xdr:to>
      <xdr:col>3</xdr:col>
      <xdr:colOff>330200</xdr:colOff>
      <xdr:row>81</xdr:row>
      <xdr:rowOff>72873</xdr:rowOff>
    </xdr:to>
    <xdr:sp macro="" textlink="">
      <xdr:nvSpPr>
        <xdr:cNvPr id="222" name="円/楕円 221"/>
        <xdr:cNvSpPr/>
      </xdr:nvSpPr>
      <xdr:spPr>
        <a:xfrm>
          <a:off x="2286000" y="138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57650</xdr:rowOff>
    </xdr:from>
    <xdr:ext cx="762000" cy="259045"/>
    <xdr:sp macro="" textlink="">
      <xdr:nvSpPr>
        <xdr:cNvPr id="223" name="テキスト ボックス 222"/>
        <xdr:cNvSpPr txBox="1"/>
      </xdr:nvSpPr>
      <xdr:spPr>
        <a:xfrm>
          <a:off x="1955800" y="1394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144,736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147858</xdr:rowOff>
    </xdr:from>
    <xdr:to>
      <xdr:col>2</xdr:col>
      <xdr:colOff>127000</xdr:colOff>
      <xdr:row>81</xdr:row>
      <xdr:rowOff>78008</xdr:rowOff>
    </xdr:to>
    <xdr:sp macro="" textlink="">
      <xdr:nvSpPr>
        <xdr:cNvPr id="224" name="円/楕円 223"/>
        <xdr:cNvSpPr/>
      </xdr:nvSpPr>
      <xdr:spPr>
        <a:xfrm>
          <a:off x="1397000" y="1386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62785</xdr:rowOff>
    </xdr:from>
    <xdr:ext cx="762000" cy="259045"/>
    <xdr:sp macro="" textlink="">
      <xdr:nvSpPr>
        <xdr:cNvPr id="225" name="テキスト ボックス 224"/>
        <xdr:cNvSpPr txBox="1"/>
      </xdr:nvSpPr>
      <xdr:spPr>
        <a:xfrm>
          <a:off x="1066800" y="1395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指数が</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ポイント増となった主な要因は、経験年数階層の変動であったが、昨年度に引き続き国を下回っている。類似団体平均及び全国市平均と比較しても下回っている。</a:t>
          </a:r>
        </a:p>
        <a:p>
          <a:r>
            <a:rPr kumimoji="1" lang="ja-JP" altLang="en-US" sz="1300">
              <a:solidFill>
                <a:sysClr val="windowText" lastClr="000000"/>
              </a:solidFill>
              <a:latin typeface="ＭＳ Ｐゴシック"/>
            </a:rPr>
            <a:t>　また、各種手当については、管理職手当減額支給や特殊勤務手当見直し等を行っており、今後も引き続き給与の適正化に努める。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123296</xdr:rowOff>
    </xdr:from>
    <xdr:to>
      <xdr:col>24</xdr:col>
      <xdr:colOff>558800</xdr:colOff>
      <xdr:row>83</xdr:row>
      <xdr:rowOff>143404</xdr:rowOff>
    </xdr:to>
    <xdr:cxnSp macro="">
      <xdr:nvCxnSpPr>
        <xdr:cNvPr id="263" name="直線コネクタ 262"/>
        <xdr:cNvCxnSpPr/>
      </xdr:nvCxnSpPr>
      <xdr:spPr>
        <a:xfrm>
          <a:off x="16179800" y="1435364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123296</xdr:rowOff>
    </xdr:from>
    <xdr:to>
      <xdr:col>23</xdr:col>
      <xdr:colOff>406400</xdr:colOff>
      <xdr:row>83</xdr:row>
      <xdr:rowOff>143404</xdr:rowOff>
    </xdr:to>
    <xdr:cxnSp macro="">
      <xdr:nvCxnSpPr>
        <xdr:cNvPr id="266" name="直線コネクタ 265"/>
        <xdr:cNvCxnSpPr/>
      </xdr:nvCxnSpPr>
      <xdr:spPr>
        <a:xfrm flipV="1">
          <a:off x="15290800" y="143536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143404</xdr:rowOff>
    </xdr:from>
    <xdr:to>
      <xdr:col>22</xdr:col>
      <xdr:colOff>203200</xdr:colOff>
      <xdr:row>88</xdr:row>
      <xdr:rowOff>40216</xdr:rowOff>
    </xdr:to>
    <xdr:cxnSp macro="">
      <xdr:nvCxnSpPr>
        <xdr:cNvPr id="269" name="直線コネクタ 268"/>
        <xdr:cNvCxnSpPr/>
      </xdr:nvCxnSpPr>
      <xdr:spPr>
        <a:xfrm flipV="1">
          <a:off x="14401800" y="14373754"/>
          <a:ext cx="889000" cy="75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80434</xdr:rowOff>
    </xdr:to>
    <xdr:cxnSp macro="">
      <xdr:nvCxnSpPr>
        <xdr:cNvPr id="272" name="直線コネクタ 271"/>
        <xdr:cNvCxnSpPr/>
      </xdr:nvCxnSpPr>
      <xdr:spPr>
        <a:xfrm flipV="1">
          <a:off x="13512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92604</xdr:rowOff>
    </xdr:from>
    <xdr:to>
      <xdr:col>24</xdr:col>
      <xdr:colOff>609600</xdr:colOff>
      <xdr:row>84</xdr:row>
      <xdr:rowOff>22754</xdr:rowOff>
    </xdr:to>
    <xdr:sp macro="" textlink="">
      <xdr:nvSpPr>
        <xdr:cNvPr id="282" name="円/楕円 281"/>
        <xdr:cNvSpPr/>
      </xdr:nvSpPr>
      <xdr:spPr>
        <a:xfrm>
          <a:off x="169672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109131</xdr:rowOff>
    </xdr:from>
    <xdr:ext cx="762000" cy="259045"/>
    <xdr:sp macro="" textlink="">
      <xdr:nvSpPr>
        <xdr:cNvPr id="283" name="給与水準   （国との比較）該当値テキスト"/>
        <xdr:cNvSpPr txBox="1"/>
      </xdr:nvSpPr>
      <xdr:spPr>
        <a:xfrm>
          <a:off x="17106900" y="141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72496</xdr:rowOff>
    </xdr:from>
    <xdr:to>
      <xdr:col>23</xdr:col>
      <xdr:colOff>457200</xdr:colOff>
      <xdr:row>84</xdr:row>
      <xdr:rowOff>2646</xdr:rowOff>
    </xdr:to>
    <xdr:sp macro="" textlink="">
      <xdr:nvSpPr>
        <xdr:cNvPr id="284" name="円/楕円 283"/>
        <xdr:cNvSpPr/>
      </xdr:nvSpPr>
      <xdr:spPr>
        <a:xfrm>
          <a:off x="16129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12823</xdr:rowOff>
    </xdr:from>
    <xdr:ext cx="736600" cy="259045"/>
    <xdr:sp macro="" textlink="">
      <xdr:nvSpPr>
        <xdr:cNvPr id="285" name="テキスト ボックス 284"/>
        <xdr:cNvSpPr txBox="1"/>
      </xdr:nvSpPr>
      <xdr:spPr>
        <a:xfrm>
          <a:off x="15798800" y="1407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92604</xdr:rowOff>
    </xdr:from>
    <xdr:to>
      <xdr:col>22</xdr:col>
      <xdr:colOff>254000</xdr:colOff>
      <xdr:row>84</xdr:row>
      <xdr:rowOff>22754</xdr:rowOff>
    </xdr:to>
    <xdr:sp macro="" textlink="">
      <xdr:nvSpPr>
        <xdr:cNvPr id="286" name="円/楕円 285"/>
        <xdr:cNvSpPr/>
      </xdr:nvSpPr>
      <xdr:spPr>
        <a:xfrm>
          <a:off x="152400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32931</xdr:rowOff>
    </xdr:from>
    <xdr:ext cx="762000" cy="259045"/>
    <xdr:sp macro="" textlink="">
      <xdr:nvSpPr>
        <xdr:cNvPr id="287" name="テキスト ボックス 286"/>
        <xdr:cNvSpPr txBox="1"/>
      </xdr:nvSpPr>
      <xdr:spPr>
        <a:xfrm>
          <a:off x="14909800" y="140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8" name="円/楕円 287"/>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89" name="テキスト ボックス 288"/>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90" name="円/楕円 289"/>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91" name="テキスト ボックス 290"/>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行政区域が茨城県内一広いこと、ごみ・し尿処理事業、消防事務などを単独で実施していること、また過疎町村の編入合併を背景とした人口の減少も進んでいることなどから、類似団体平均を上回っている。</a:t>
          </a:r>
        </a:p>
        <a:p>
          <a:r>
            <a:rPr kumimoji="1" lang="ja-JP" altLang="en-US" sz="1300">
              <a:solidFill>
                <a:sysClr val="windowText" lastClr="000000"/>
              </a:solidFill>
              <a:latin typeface="ＭＳ Ｐゴシック"/>
            </a:rPr>
            <a:t>　今後も、引き続き人員削減を行い、適正な定員管理に努める。</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70878</xdr:rowOff>
    </xdr:from>
    <xdr:to>
      <xdr:col>24</xdr:col>
      <xdr:colOff>558800</xdr:colOff>
      <xdr:row>62</xdr:row>
      <xdr:rowOff>85816</xdr:rowOff>
    </xdr:to>
    <xdr:cxnSp macro="">
      <xdr:nvCxnSpPr>
        <xdr:cNvPr id="328" name="直線コネクタ 327"/>
        <xdr:cNvCxnSpPr/>
      </xdr:nvCxnSpPr>
      <xdr:spPr>
        <a:xfrm>
          <a:off x="16179800" y="1070077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58238</xdr:rowOff>
    </xdr:from>
    <xdr:to>
      <xdr:col>23</xdr:col>
      <xdr:colOff>406400</xdr:colOff>
      <xdr:row>62</xdr:row>
      <xdr:rowOff>70878</xdr:rowOff>
    </xdr:to>
    <xdr:cxnSp macro="">
      <xdr:nvCxnSpPr>
        <xdr:cNvPr id="331" name="直線コネクタ 330"/>
        <xdr:cNvCxnSpPr/>
      </xdr:nvCxnSpPr>
      <xdr:spPr>
        <a:xfrm>
          <a:off x="15290800" y="106881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58238</xdr:rowOff>
    </xdr:from>
    <xdr:to>
      <xdr:col>22</xdr:col>
      <xdr:colOff>203200</xdr:colOff>
      <xdr:row>62</xdr:row>
      <xdr:rowOff>90412</xdr:rowOff>
    </xdr:to>
    <xdr:cxnSp macro="">
      <xdr:nvCxnSpPr>
        <xdr:cNvPr id="334" name="直線コネクタ 333"/>
        <xdr:cNvCxnSpPr/>
      </xdr:nvCxnSpPr>
      <xdr:spPr>
        <a:xfrm flipV="1">
          <a:off x="14401800" y="1068813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90412</xdr:rowOff>
    </xdr:from>
    <xdr:to>
      <xdr:col>21</xdr:col>
      <xdr:colOff>0</xdr:colOff>
      <xdr:row>62</xdr:row>
      <xdr:rowOff>107648</xdr:rowOff>
    </xdr:to>
    <xdr:cxnSp macro="">
      <xdr:nvCxnSpPr>
        <xdr:cNvPr id="337" name="直線コネクタ 336"/>
        <xdr:cNvCxnSpPr/>
      </xdr:nvCxnSpPr>
      <xdr:spPr>
        <a:xfrm flipV="1">
          <a:off x="13512800" y="1072031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35016</xdr:rowOff>
    </xdr:from>
    <xdr:to>
      <xdr:col>24</xdr:col>
      <xdr:colOff>609600</xdr:colOff>
      <xdr:row>62</xdr:row>
      <xdr:rowOff>136616</xdr:rowOff>
    </xdr:to>
    <xdr:sp macro="" textlink="">
      <xdr:nvSpPr>
        <xdr:cNvPr id="347" name="円/楕円 346"/>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7093</xdr:rowOff>
    </xdr:from>
    <xdr:ext cx="762000" cy="259045"/>
    <xdr:sp macro="" textlink="">
      <xdr:nvSpPr>
        <xdr:cNvPr id="348" name="定員管理の状況該当値テキスト"/>
        <xdr:cNvSpPr txBox="1"/>
      </xdr:nvSpPr>
      <xdr:spPr>
        <a:xfrm>
          <a:off x="17106900" y="106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20078</xdr:rowOff>
    </xdr:from>
    <xdr:to>
      <xdr:col>23</xdr:col>
      <xdr:colOff>457200</xdr:colOff>
      <xdr:row>62</xdr:row>
      <xdr:rowOff>121678</xdr:rowOff>
    </xdr:to>
    <xdr:sp macro="" textlink="">
      <xdr:nvSpPr>
        <xdr:cNvPr id="349" name="円/楕円 348"/>
        <xdr:cNvSpPr/>
      </xdr:nvSpPr>
      <xdr:spPr>
        <a:xfrm>
          <a:off x="16129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106455</xdr:rowOff>
    </xdr:from>
    <xdr:ext cx="736600" cy="259045"/>
    <xdr:sp macro="" textlink="">
      <xdr:nvSpPr>
        <xdr:cNvPr id="350" name="テキスト ボックス 349"/>
        <xdr:cNvSpPr txBox="1"/>
      </xdr:nvSpPr>
      <xdr:spPr>
        <a:xfrm>
          <a:off x="15798800" y="1073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7438</xdr:rowOff>
    </xdr:from>
    <xdr:to>
      <xdr:col>22</xdr:col>
      <xdr:colOff>254000</xdr:colOff>
      <xdr:row>62</xdr:row>
      <xdr:rowOff>109038</xdr:rowOff>
    </xdr:to>
    <xdr:sp macro="" textlink="">
      <xdr:nvSpPr>
        <xdr:cNvPr id="351" name="円/楕円 350"/>
        <xdr:cNvSpPr/>
      </xdr:nvSpPr>
      <xdr:spPr>
        <a:xfrm>
          <a:off x="15240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93815</xdr:rowOff>
    </xdr:from>
    <xdr:ext cx="762000" cy="259045"/>
    <xdr:sp macro="" textlink="">
      <xdr:nvSpPr>
        <xdr:cNvPr id="352" name="テキスト ボックス 351"/>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39612</xdr:rowOff>
    </xdr:from>
    <xdr:to>
      <xdr:col>21</xdr:col>
      <xdr:colOff>50800</xdr:colOff>
      <xdr:row>62</xdr:row>
      <xdr:rowOff>141212</xdr:rowOff>
    </xdr:to>
    <xdr:sp macro="" textlink="">
      <xdr:nvSpPr>
        <xdr:cNvPr id="353" name="円/楕円 352"/>
        <xdr:cNvSpPr/>
      </xdr:nvSpPr>
      <xdr:spPr>
        <a:xfrm>
          <a:off x="14351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125989</xdr:rowOff>
    </xdr:from>
    <xdr:ext cx="762000" cy="259045"/>
    <xdr:sp macro="" textlink="">
      <xdr:nvSpPr>
        <xdr:cNvPr id="354" name="テキスト ボックス 353"/>
        <xdr:cNvSpPr txBox="1"/>
      </xdr:nvSpPr>
      <xdr:spPr>
        <a:xfrm>
          <a:off x="14020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56848</xdr:rowOff>
    </xdr:from>
    <xdr:to>
      <xdr:col>19</xdr:col>
      <xdr:colOff>533400</xdr:colOff>
      <xdr:row>62</xdr:row>
      <xdr:rowOff>158448</xdr:rowOff>
    </xdr:to>
    <xdr:sp macro="" textlink="">
      <xdr:nvSpPr>
        <xdr:cNvPr id="355" name="円/楕円 354"/>
        <xdr:cNvSpPr/>
      </xdr:nvSpPr>
      <xdr:spPr>
        <a:xfrm>
          <a:off x="13462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143225</xdr:rowOff>
    </xdr:from>
    <xdr:ext cx="762000" cy="259045"/>
    <xdr:sp macro="" textlink="">
      <xdr:nvSpPr>
        <xdr:cNvPr id="356" name="テキスト ボックス 355"/>
        <xdr:cNvSpPr txBox="1"/>
      </xdr:nvSpPr>
      <xdr:spPr>
        <a:xfrm>
          <a:off x="13131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en-US" altLang="ja-JP" sz="1300">
              <a:solidFill>
                <a:sysClr val="windowText" lastClr="000000"/>
              </a:solidFill>
              <a:latin typeface="ＭＳ Ｐゴシック"/>
            </a:rPr>
            <a:t>5.3</a:t>
          </a:r>
          <a:r>
            <a:rPr kumimoji="1" lang="ja-JP" altLang="en-US" sz="1300">
              <a:solidFill>
                <a:sysClr val="windowText" lastClr="000000"/>
              </a:solidFill>
              <a:latin typeface="ＭＳ Ｐゴシック"/>
            </a:rPr>
            <a:t>％と類似団体平均を下回っている。将来負担を鑑み借入を抑制したことにより公債費が減少し、平成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年度と比較し</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ポイント低下した。</a:t>
          </a:r>
        </a:p>
        <a:p>
          <a:r>
            <a:rPr kumimoji="1" lang="ja-JP" altLang="en-US" sz="1300">
              <a:solidFill>
                <a:sysClr val="windowText" lastClr="000000"/>
              </a:solidFill>
              <a:latin typeface="ＭＳ Ｐゴシック"/>
            </a:rPr>
            <a:t>　今後も、借入と償還とのバランスに配慮した発行を実施し、将来の公債費の縮減を図っていく。</a:t>
          </a: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146776</xdr:rowOff>
    </xdr:from>
    <xdr:to>
      <xdr:col>24</xdr:col>
      <xdr:colOff>558800</xdr:colOff>
      <xdr:row>40</xdr:row>
      <xdr:rowOff>16691</xdr:rowOff>
    </xdr:to>
    <xdr:cxnSp macro="">
      <xdr:nvCxnSpPr>
        <xdr:cNvPr id="391" name="直線コネクタ 390"/>
        <xdr:cNvCxnSpPr/>
      </xdr:nvCxnSpPr>
      <xdr:spPr>
        <a:xfrm flipV="1">
          <a:off x="16179800" y="6833326"/>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16691</xdr:rowOff>
    </xdr:from>
    <xdr:to>
      <xdr:col>23</xdr:col>
      <xdr:colOff>406400</xdr:colOff>
      <xdr:row>40</xdr:row>
      <xdr:rowOff>99423</xdr:rowOff>
    </xdr:to>
    <xdr:cxnSp macro="">
      <xdr:nvCxnSpPr>
        <xdr:cNvPr id="394" name="直線コネクタ 393"/>
        <xdr:cNvCxnSpPr/>
      </xdr:nvCxnSpPr>
      <xdr:spPr>
        <a:xfrm flipV="1">
          <a:off x="15290800" y="68746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99423</xdr:rowOff>
    </xdr:from>
    <xdr:to>
      <xdr:col>22</xdr:col>
      <xdr:colOff>203200</xdr:colOff>
      <xdr:row>41</xdr:row>
      <xdr:rowOff>3810</xdr:rowOff>
    </xdr:to>
    <xdr:cxnSp macro="">
      <xdr:nvCxnSpPr>
        <xdr:cNvPr id="397" name="直線コネクタ 396"/>
        <xdr:cNvCxnSpPr/>
      </xdr:nvCxnSpPr>
      <xdr:spPr>
        <a:xfrm flipV="1">
          <a:off x="14401800" y="69574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9" name="テキスト ボックス 39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93435</xdr:rowOff>
    </xdr:to>
    <xdr:cxnSp macro="">
      <xdr:nvCxnSpPr>
        <xdr:cNvPr id="400" name="直線コネクタ 399"/>
        <xdr:cNvCxnSpPr/>
      </xdr:nvCxnSpPr>
      <xdr:spPr>
        <a:xfrm flipV="1">
          <a:off x="13512800" y="7033260"/>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4" name="テキスト ボックス 403"/>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95976</xdr:rowOff>
    </xdr:from>
    <xdr:to>
      <xdr:col>24</xdr:col>
      <xdr:colOff>609600</xdr:colOff>
      <xdr:row>40</xdr:row>
      <xdr:rowOff>26126</xdr:rowOff>
    </xdr:to>
    <xdr:sp macro="" textlink="">
      <xdr:nvSpPr>
        <xdr:cNvPr id="410" name="円/楕円 409"/>
        <xdr:cNvSpPr/>
      </xdr:nvSpPr>
      <xdr:spPr>
        <a:xfrm>
          <a:off x="169672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112503</xdr:rowOff>
    </xdr:from>
    <xdr:ext cx="762000" cy="259045"/>
    <xdr:sp macro="" textlink="">
      <xdr:nvSpPr>
        <xdr:cNvPr id="411" name="公債費負担の状況該当値テキスト"/>
        <xdr:cNvSpPr txBox="1"/>
      </xdr:nvSpPr>
      <xdr:spPr>
        <a:xfrm>
          <a:off x="17106900" y="66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137341</xdr:rowOff>
    </xdr:from>
    <xdr:to>
      <xdr:col>23</xdr:col>
      <xdr:colOff>457200</xdr:colOff>
      <xdr:row>40</xdr:row>
      <xdr:rowOff>67491</xdr:rowOff>
    </xdr:to>
    <xdr:sp macro="" textlink="">
      <xdr:nvSpPr>
        <xdr:cNvPr id="412" name="円/楕円 411"/>
        <xdr:cNvSpPr/>
      </xdr:nvSpPr>
      <xdr:spPr>
        <a:xfrm>
          <a:off x="16129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77668</xdr:rowOff>
    </xdr:from>
    <xdr:ext cx="736600" cy="259045"/>
    <xdr:sp macro="" textlink="">
      <xdr:nvSpPr>
        <xdr:cNvPr id="413" name="テキスト ボックス 412"/>
        <xdr:cNvSpPr txBox="1"/>
      </xdr:nvSpPr>
      <xdr:spPr>
        <a:xfrm>
          <a:off x="15798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48623</xdr:rowOff>
    </xdr:from>
    <xdr:to>
      <xdr:col>22</xdr:col>
      <xdr:colOff>254000</xdr:colOff>
      <xdr:row>40</xdr:row>
      <xdr:rowOff>150223</xdr:rowOff>
    </xdr:to>
    <xdr:sp macro="" textlink="">
      <xdr:nvSpPr>
        <xdr:cNvPr id="414" name="円/楕円 413"/>
        <xdr:cNvSpPr/>
      </xdr:nvSpPr>
      <xdr:spPr>
        <a:xfrm>
          <a:off x="15240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160400</xdr:rowOff>
    </xdr:from>
    <xdr:ext cx="762000" cy="259045"/>
    <xdr:sp macro="" textlink="">
      <xdr:nvSpPr>
        <xdr:cNvPr id="415" name="テキスト ボックス 414"/>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16" name="円/楕円 415"/>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17" name="テキスト ボックス 41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418" name="円/楕円 417"/>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419" name="テキスト ボックス 418"/>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から将来負担比率はマイナス算定となっている。主な要因としては、地方債現在高の減や職員数の減少による退職手当負担見込額の減が挙げられる。また、財政調整基金及び減債基金の充当可能基金も増え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29083</xdr:rowOff>
    </xdr:from>
    <xdr:to>
      <xdr:col>21</xdr:col>
      <xdr:colOff>0</xdr:colOff>
      <xdr:row>14</xdr:row>
      <xdr:rowOff>160189</xdr:rowOff>
    </xdr:to>
    <xdr:cxnSp macro="">
      <xdr:nvCxnSpPr>
        <xdr:cNvPr id="453" name="直線コネクタ 452"/>
        <xdr:cNvCxnSpPr/>
      </xdr:nvCxnSpPr>
      <xdr:spPr>
        <a:xfrm flipV="1">
          <a:off x="13512800" y="2429383"/>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6" name="フローチャート : 判断 455"/>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7" name="テキスト ボックス 456"/>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8" name="フローチャート : 判断 45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9" name="テキスト ボックス 45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60" name="フローチャート : 判断 459"/>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1" name="テキスト ボックス 460"/>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2" name="フローチャート : 判断 461"/>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3" name="テキスト ボックス 462"/>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149733</xdr:rowOff>
    </xdr:from>
    <xdr:to>
      <xdr:col>21</xdr:col>
      <xdr:colOff>50800</xdr:colOff>
      <xdr:row>14</xdr:row>
      <xdr:rowOff>79883</xdr:rowOff>
    </xdr:to>
    <xdr:sp macro="" textlink="">
      <xdr:nvSpPr>
        <xdr:cNvPr id="469" name="円/楕円 468"/>
        <xdr:cNvSpPr/>
      </xdr:nvSpPr>
      <xdr:spPr>
        <a:xfrm>
          <a:off x="14351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90060</xdr:rowOff>
    </xdr:from>
    <xdr:ext cx="762000" cy="259045"/>
    <xdr:sp macro="" textlink="">
      <xdr:nvSpPr>
        <xdr:cNvPr id="470" name="テキスト ボックス 469"/>
        <xdr:cNvSpPr txBox="1"/>
      </xdr:nvSpPr>
      <xdr:spPr>
        <a:xfrm>
          <a:off x="14020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109389</xdr:rowOff>
    </xdr:from>
    <xdr:to>
      <xdr:col>19</xdr:col>
      <xdr:colOff>533400</xdr:colOff>
      <xdr:row>15</xdr:row>
      <xdr:rowOff>39539</xdr:rowOff>
    </xdr:to>
    <xdr:sp macro="" textlink="">
      <xdr:nvSpPr>
        <xdr:cNvPr id="471" name="円/楕円 470"/>
        <xdr:cNvSpPr/>
      </xdr:nvSpPr>
      <xdr:spPr>
        <a:xfrm>
          <a:off x="134620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49716</xdr:rowOff>
    </xdr:from>
    <xdr:ext cx="762000" cy="259045"/>
    <xdr:sp macro="" textlink="">
      <xdr:nvSpPr>
        <xdr:cNvPr id="472" name="テキスト ボックス 471"/>
        <xdr:cNvSpPr txBox="1"/>
      </xdr:nvSpPr>
      <xdr:spPr>
        <a:xfrm>
          <a:off x="13131800" y="227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54,660
54,534
371.99
25,021,222
24,037,584
834,108
16,081,342
20,862,359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昨年度に引き続き</a:t>
          </a:r>
          <a:r>
            <a:rPr kumimoji="1" lang="en-US" altLang="ja-JP" sz="1100">
              <a:solidFill>
                <a:sysClr val="windowText" lastClr="000000"/>
              </a:solidFill>
              <a:latin typeface="ＭＳ Ｐゴシック"/>
            </a:rPr>
            <a:t>28.4</a:t>
          </a:r>
          <a:r>
            <a:rPr kumimoji="1" lang="ja-JP" altLang="en-US" sz="1100">
              <a:solidFill>
                <a:sysClr val="windowText" lastClr="000000"/>
              </a:solidFill>
              <a:latin typeface="ＭＳ Ｐゴシック"/>
            </a:rPr>
            <a:t>％と類似団体平均に比べて高い水準にある。これは、ごみ・し尿処理事業や消防事務を単独で行っているため、職員数が類似団体平均と比較して多いことが主な要因であり、行政サービスの提供方法の差異によるものといえ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第</a:t>
          </a:r>
          <a:r>
            <a:rPr kumimoji="1" lang="en-US" altLang="ja-JP" sz="1100">
              <a:solidFill>
                <a:sysClr val="windowText" lastClr="000000"/>
              </a:solidFill>
              <a:latin typeface="ＭＳ Ｐゴシック"/>
            </a:rPr>
            <a:t>1</a:t>
          </a:r>
          <a:r>
            <a:rPr kumimoji="1" lang="ja-JP" altLang="en-US" sz="1100">
              <a:solidFill>
                <a:sysClr val="windowText" lastClr="000000"/>
              </a:solidFill>
              <a:latin typeface="ＭＳ Ｐゴシック"/>
            </a:rPr>
            <a:t>次定員管理適正化計画に基づき平成</a:t>
          </a:r>
          <a:r>
            <a:rPr kumimoji="1" lang="en-US" altLang="ja-JP" sz="1100">
              <a:solidFill>
                <a:sysClr val="windowText" lastClr="000000"/>
              </a:solidFill>
              <a:latin typeface="ＭＳ Ｐゴシック"/>
            </a:rPr>
            <a:t>17</a:t>
          </a:r>
          <a:r>
            <a:rPr kumimoji="1" lang="ja-JP" altLang="en-US" sz="1100">
              <a:solidFill>
                <a:sysClr val="windowText" lastClr="000000"/>
              </a:solidFill>
              <a:latin typeface="ＭＳ Ｐゴシック"/>
            </a:rPr>
            <a:t>年度から平成</a:t>
          </a:r>
          <a:r>
            <a:rPr kumimoji="1" lang="en-US" altLang="ja-JP" sz="1100">
              <a:solidFill>
                <a:sysClr val="windowText" lastClr="000000"/>
              </a:solidFill>
              <a:latin typeface="ＭＳ Ｐゴシック"/>
            </a:rPr>
            <a:t>21</a:t>
          </a:r>
          <a:r>
            <a:rPr kumimoji="1" lang="ja-JP" altLang="en-US" sz="1100">
              <a:solidFill>
                <a:sysClr val="windowText" lastClr="000000"/>
              </a:solidFill>
              <a:latin typeface="ＭＳ Ｐゴシック"/>
            </a:rPr>
            <a:t>年度末までの</a:t>
          </a:r>
          <a:r>
            <a:rPr kumimoji="1" lang="en-US" altLang="ja-JP" sz="1100">
              <a:solidFill>
                <a:sysClr val="windowText" lastClr="000000"/>
              </a:solidFill>
              <a:latin typeface="ＭＳ Ｐゴシック"/>
            </a:rPr>
            <a:t>5</a:t>
          </a:r>
          <a:r>
            <a:rPr kumimoji="1" lang="ja-JP" altLang="en-US" sz="1100">
              <a:solidFill>
                <a:sysClr val="windowText" lastClr="000000"/>
              </a:solidFill>
              <a:latin typeface="ＭＳ Ｐゴシック"/>
            </a:rPr>
            <a:t>年間で</a:t>
          </a:r>
          <a:r>
            <a:rPr kumimoji="1" lang="en-US" altLang="ja-JP" sz="1100">
              <a:solidFill>
                <a:sysClr val="windowText" lastClr="000000"/>
              </a:solidFill>
              <a:latin typeface="ＭＳ Ｐゴシック"/>
            </a:rPr>
            <a:t>11.8</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90</a:t>
          </a:r>
          <a:r>
            <a:rPr kumimoji="1" lang="ja-JP" altLang="en-US" sz="1100">
              <a:solidFill>
                <a:sysClr val="windowText" lastClr="000000"/>
              </a:solidFill>
              <a:latin typeface="ＭＳ Ｐゴシック"/>
            </a:rPr>
            <a:t>人）の人員削減を実施し、さらに第</a:t>
          </a:r>
          <a:r>
            <a:rPr kumimoji="1" lang="en-US" altLang="ja-JP" sz="1100">
              <a:solidFill>
                <a:sysClr val="windowText" lastClr="000000"/>
              </a:solidFill>
              <a:latin typeface="ＭＳ Ｐゴシック"/>
            </a:rPr>
            <a:t>2</a:t>
          </a:r>
          <a:r>
            <a:rPr kumimoji="1" lang="ja-JP" altLang="en-US" sz="1100">
              <a:solidFill>
                <a:sysClr val="windowText" lastClr="000000"/>
              </a:solidFill>
              <a:latin typeface="ＭＳ Ｐゴシック"/>
            </a:rPr>
            <a:t>次定員管理適正化計画に基づき平成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年度から平成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年度末までの</a:t>
          </a:r>
          <a:r>
            <a:rPr kumimoji="1" lang="en-US" altLang="ja-JP" sz="1100">
              <a:solidFill>
                <a:sysClr val="windowText" lastClr="000000"/>
              </a:solidFill>
              <a:latin typeface="ＭＳ Ｐゴシック"/>
            </a:rPr>
            <a:t>5</a:t>
          </a:r>
          <a:r>
            <a:rPr kumimoji="1" lang="ja-JP" altLang="en-US" sz="1100">
              <a:solidFill>
                <a:sysClr val="windowText" lastClr="000000"/>
              </a:solidFill>
              <a:latin typeface="ＭＳ Ｐゴシック"/>
            </a:rPr>
            <a:t>年間で</a:t>
          </a:r>
          <a:r>
            <a:rPr kumimoji="1" lang="en-US" altLang="ja-JP" sz="1100">
              <a:solidFill>
                <a:sysClr val="windowText" lastClr="000000"/>
              </a:solidFill>
              <a:latin typeface="ＭＳ Ｐゴシック"/>
            </a:rPr>
            <a:t>12.4</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83</a:t>
          </a:r>
          <a:r>
            <a:rPr kumimoji="1" lang="ja-JP" altLang="en-US" sz="1100">
              <a:solidFill>
                <a:sysClr val="windowText" lastClr="000000"/>
              </a:solidFill>
              <a:latin typeface="ＭＳ Ｐゴシック"/>
            </a:rPr>
            <a:t>人）の人員削減を図り、数値目標を超える人員を削減した。</a:t>
          </a:r>
        </a:p>
        <a:p>
          <a:r>
            <a:rPr kumimoji="1" lang="ja-JP" altLang="en-US" sz="1100">
              <a:solidFill>
                <a:sysClr val="windowText" lastClr="000000"/>
              </a:solidFill>
              <a:latin typeface="ＭＳ Ｐゴシック"/>
            </a:rPr>
            <a:t>　今後も、引き続き人員削減を行い、適正な定員管理に努める。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157480</xdr:rowOff>
    </xdr:from>
    <xdr:to>
      <xdr:col>7</xdr:col>
      <xdr:colOff>15875</xdr:colOff>
      <xdr:row>38</xdr:row>
      <xdr:rowOff>157480</xdr:rowOff>
    </xdr:to>
    <xdr:cxnSp macro="">
      <xdr:nvCxnSpPr>
        <xdr:cNvPr id="66" name="直線コネクタ 65"/>
        <xdr:cNvCxnSpPr/>
      </xdr:nvCxnSpPr>
      <xdr:spPr>
        <a:xfrm>
          <a:off x="3987800" y="6672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39</xdr:row>
      <xdr:rowOff>39370</xdr:rowOff>
    </xdr:to>
    <xdr:cxnSp macro="">
      <xdr:nvCxnSpPr>
        <xdr:cNvPr id="69" name="直線コネクタ 68"/>
        <xdr:cNvCxnSpPr/>
      </xdr:nvCxnSpPr>
      <xdr:spPr>
        <a:xfrm flipV="1">
          <a:off x="3098800" y="667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39</xdr:row>
      <xdr:rowOff>107950</xdr:rowOff>
    </xdr:to>
    <xdr:cxnSp macro="">
      <xdr:nvCxnSpPr>
        <xdr:cNvPr id="72" name="直線コネクタ 71"/>
        <xdr:cNvCxnSpPr/>
      </xdr:nvCxnSpPr>
      <xdr:spPr>
        <a:xfrm flipV="1">
          <a:off x="2209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107950</xdr:rowOff>
    </xdr:to>
    <xdr:cxnSp macro="">
      <xdr:nvCxnSpPr>
        <xdr:cNvPr id="75" name="直線コネクタ 74"/>
        <xdr:cNvCxnSpPr/>
      </xdr:nvCxnSpPr>
      <xdr:spPr>
        <a:xfrm>
          <a:off x="1320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5" name="円/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7" name="円/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9" name="円/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93" name="円/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年度については、指定管理施設が増えたことなどにより昨年度から</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ポイント上昇し、類似団体平均を上回った。</a:t>
          </a:r>
        </a:p>
        <a:p>
          <a:r>
            <a:rPr kumimoji="1" lang="ja-JP" altLang="en-US" sz="1300">
              <a:solidFill>
                <a:sysClr val="windowText" lastClr="000000"/>
              </a:solidFill>
              <a:latin typeface="ＭＳ Ｐゴシック"/>
            </a:rPr>
            <a:t>　今後も、常陸太田市行政改革大綱に基づき、事務事業全般にわたる総点検を実施し、さらなる行革による経費削減に努める。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82550</xdr:rowOff>
    </xdr:to>
    <xdr:cxnSp macro="">
      <xdr:nvCxnSpPr>
        <xdr:cNvPr id="127" name="直線コネクタ 126"/>
        <xdr:cNvCxnSpPr/>
      </xdr:nvCxnSpPr>
      <xdr:spPr>
        <a:xfrm>
          <a:off x="15671800" y="2946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17</xdr:row>
      <xdr:rowOff>31750</xdr:rowOff>
    </xdr:to>
    <xdr:cxnSp macro="">
      <xdr:nvCxnSpPr>
        <xdr:cNvPr id="130" name="直線コネクタ 129"/>
        <xdr:cNvCxnSpPr/>
      </xdr:nvCxnSpPr>
      <xdr:spPr>
        <a:xfrm>
          <a:off x="14782800" y="2819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38100</xdr:rowOff>
    </xdr:from>
    <xdr:to>
      <xdr:col>21</xdr:col>
      <xdr:colOff>361950</xdr:colOff>
      <xdr:row>16</xdr:row>
      <xdr:rowOff>76200</xdr:rowOff>
    </xdr:to>
    <xdr:cxnSp macro="">
      <xdr:nvCxnSpPr>
        <xdr:cNvPr id="133" name="直線コネクタ 132"/>
        <xdr:cNvCxnSpPr/>
      </xdr:nvCxnSpPr>
      <xdr:spPr>
        <a:xfrm>
          <a:off x="13893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16</xdr:row>
      <xdr:rowOff>38100</xdr:rowOff>
    </xdr:to>
    <xdr:cxnSp macro="">
      <xdr:nvCxnSpPr>
        <xdr:cNvPr id="136" name="直線コネクタ 135"/>
        <xdr:cNvCxnSpPr/>
      </xdr:nvCxnSpPr>
      <xdr:spPr>
        <a:xfrm>
          <a:off x="13004800" y="2654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31750</xdr:rowOff>
    </xdr:from>
    <xdr:to>
      <xdr:col>24</xdr:col>
      <xdr:colOff>82550</xdr:colOff>
      <xdr:row>17</xdr:row>
      <xdr:rowOff>133350</xdr:rowOff>
    </xdr:to>
    <xdr:sp macro="" textlink="">
      <xdr:nvSpPr>
        <xdr:cNvPr id="146" name="円/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3827</xdr:rowOff>
    </xdr:from>
    <xdr:ext cx="762000" cy="259045"/>
    <xdr:sp macro="" textlink="">
      <xdr:nvSpPr>
        <xdr:cNvPr id="147"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25400</xdr:rowOff>
    </xdr:from>
    <xdr:to>
      <xdr:col>21</xdr:col>
      <xdr:colOff>412750</xdr:colOff>
      <xdr:row>16</xdr:row>
      <xdr:rowOff>127000</xdr:rowOff>
    </xdr:to>
    <xdr:sp macro="" textlink="">
      <xdr:nvSpPr>
        <xdr:cNvPr id="150" name="円/楕円 149"/>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137177</xdr:rowOff>
    </xdr:from>
    <xdr:ext cx="762000" cy="259045"/>
    <xdr:sp macro="" textlink="">
      <xdr:nvSpPr>
        <xdr:cNvPr id="151" name="テキスト ボックス 150"/>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158750</xdr:rowOff>
    </xdr:from>
    <xdr:to>
      <xdr:col>20</xdr:col>
      <xdr:colOff>209550</xdr:colOff>
      <xdr:row>16</xdr:row>
      <xdr:rowOff>88900</xdr:rowOff>
    </xdr:to>
    <xdr:sp macro="" textlink="">
      <xdr:nvSpPr>
        <xdr:cNvPr id="152" name="円/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53" name="テキスト ボックス 152"/>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143527</xdr:rowOff>
    </xdr:from>
    <xdr:ext cx="762000" cy="259045"/>
    <xdr:sp macro="" textlink="">
      <xdr:nvSpPr>
        <xdr:cNvPr id="155" name="テキスト ボックス 154"/>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社会福祉費や生活保護費は減少しているものの、児童福祉費の増加により昨年度よりも</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ポイント上昇した。しかし、依然として</a:t>
          </a:r>
          <a:r>
            <a:rPr kumimoji="1" lang="en-US" altLang="ja-JP" sz="1300">
              <a:solidFill>
                <a:sysClr val="windowText" lastClr="000000"/>
              </a:solidFill>
              <a:latin typeface="ＭＳ Ｐゴシック"/>
            </a:rPr>
            <a:t>7.1</a:t>
          </a:r>
          <a:r>
            <a:rPr kumimoji="1" lang="ja-JP" altLang="en-US" sz="1300">
              <a:solidFill>
                <a:sysClr val="windowText" lastClr="000000"/>
              </a:solidFill>
              <a:latin typeface="ＭＳ Ｐゴシック"/>
            </a:rPr>
            <a:t>％と類似団体平均を下回っている。</a:t>
          </a:r>
        </a:p>
        <a:p>
          <a:r>
            <a:rPr kumimoji="1" lang="ja-JP" altLang="en-US" sz="1300">
              <a:solidFill>
                <a:sysClr val="windowText" lastClr="000000"/>
              </a:solidFill>
              <a:latin typeface="ＭＳ Ｐゴシック"/>
            </a:rPr>
            <a:t>　要因としては過疎化（平成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年度人口減少率△</a:t>
          </a:r>
          <a:r>
            <a:rPr kumimoji="1" lang="en-US" altLang="ja-JP" sz="1300">
              <a:solidFill>
                <a:sysClr val="windowText" lastClr="000000"/>
              </a:solidFill>
              <a:latin typeface="ＭＳ Ｐゴシック"/>
            </a:rPr>
            <a:t>1.26</a:t>
          </a:r>
          <a:r>
            <a:rPr kumimoji="1" lang="ja-JP" altLang="en-US" sz="1300">
              <a:solidFill>
                <a:sysClr val="windowText" lastClr="000000"/>
              </a:solidFill>
              <a:latin typeface="ＭＳ Ｐゴシック"/>
            </a:rPr>
            <a:t>％）が進んでいるため、類似団体よりも対象者が少ないことが考えられる。引き続き過疎化・少子化対策に取り組みつつ、増加傾向にある扶助費の適正化に努めていく。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48078</xdr:rowOff>
    </xdr:from>
    <xdr:to>
      <xdr:col>7</xdr:col>
      <xdr:colOff>15875</xdr:colOff>
      <xdr:row>53</xdr:row>
      <xdr:rowOff>58965</xdr:rowOff>
    </xdr:to>
    <xdr:cxnSp macro="">
      <xdr:nvCxnSpPr>
        <xdr:cNvPr id="190" name="直線コネクタ 189"/>
        <xdr:cNvCxnSpPr/>
      </xdr:nvCxnSpPr>
      <xdr:spPr>
        <a:xfrm>
          <a:off x="3987800" y="9134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15422</xdr:rowOff>
    </xdr:from>
    <xdr:to>
      <xdr:col>5</xdr:col>
      <xdr:colOff>549275</xdr:colOff>
      <xdr:row>53</xdr:row>
      <xdr:rowOff>48078</xdr:rowOff>
    </xdr:to>
    <xdr:cxnSp macro="">
      <xdr:nvCxnSpPr>
        <xdr:cNvPr id="193" name="直線コネクタ 192"/>
        <xdr:cNvCxnSpPr/>
      </xdr:nvCxnSpPr>
      <xdr:spPr>
        <a:xfrm>
          <a:off x="3098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154215</xdr:rowOff>
    </xdr:from>
    <xdr:to>
      <xdr:col>4</xdr:col>
      <xdr:colOff>346075</xdr:colOff>
      <xdr:row>53</xdr:row>
      <xdr:rowOff>15422</xdr:rowOff>
    </xdr:to>
    <xdr:cxnSp macro="">
      <xdr:nvCxnSpPr>
        <xdr:cNvPr id="196" name="直線コネクタ 195"/>
        <xdr:cNvCxnSpPr/>
      </xdr:nvCxnSpPr>
      <xdr:spPr>
        <a:xfrm>
          <a:off x="2209800" y="9069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132443</xdr:rowOff>
    </xdr:from>
    <xdr:to>
      <xdr:col>3</xdr:col>
      <xdr:colOff>142875</xdr:colOff>
      <xdr:row>52</xdr:row>
      <xdr:rowOff>154215</xdr:rowOff>
    </xdr:to>
    <xdr:cxnSp macro="">
      <xdr:nvCxnSpPr>
        <xdr:cNvPr id="199" name="直線コネクタ 198"/>
        <xdr:cNvCxnSpPr/>
      </xdr:nvCxnSpPr>
      <xdr:spPr>
        <a:xfrm>
          <a:off x="1320800" y="9047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8165</xdr:rowOff>
    </xdr:from>
    <xdr:to>
      <xdr:col>7</xdr:col>
      <xdr:colOff>66675</xdr:colOff>
      <xdr:row>53</xdr:row>
      <xdr:rowOff>109765</xdr:rowOff>
    </xdr:to>
    <xdr:sp macro="" textlink="">
      <xdr:nvSpPr>
        <xdr:cNvPr id="209" name="円/楕円 208"/>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24692</xdr:rowOff>
    </xdr:from>
    <xdr:ext cx="762000" cy="259045"/>
    <xdr:sp macro="" textlink="">
      <xdr:nvSpPr>
        <xdr:cNvPr id="210" name="扶助費該当値テキスト"/>
        <xdr:cNvSpPr txBox="1"/>
      </xdr:nvSpPr>
      <xdr:spPr>
        <a:xfrm>
          <a:off x="49149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168728</xdr:rowOff>
    </xdr:from>
    <xdr:to>
      <xdr:col>5</xdr:col>
      <xdr:colOff>600075</xdr:colOff>
      <xdr:row>53</xdr:row>
      <xdr:rowOff>98878</xdr:rowOff>
    </xdr:to>
    <xdr:sp macro="" textlink="">
      <xdr:nvSpPr>
        <xdr:cNvPr id="211" name="円/楕円 210"/>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109055</xdr:rowOff>
    </xdr:from>
    <xdr:ext cx="736600" cy="259045"/>
    <xdr:sp macro="" textlink="">
      <xdr:nvSpPr>
        <xdr:cNvPr id="212" name="テキスト ボックス 211"/>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136072</xdr:rowOff>
    </xdr:from>
    <xdr:to>
      <xdr:col>4</xdr:col>
      <xdr:colOff>396875</xdr:colOff>
      <xdr:row>53</xdr:row>
      <xdr:rowOff>66222</xdr:rowOff>
    </xdr:to>
    <xdr:sp macro="" textlink="">
      <xdr:nvSpPr>
        <xdr:cNvPr id="213" name="円/楕円 212"/>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76399</xdr:rowOff>
    </xdr:from>
    <xdr:ext cx="762000" cy="259045"/>
    <xdr:sp macro="" textlink="">
      <xdr:nvSpPr>
        <xdr:cNvPr id="214" name="テキスト ボックス 213"/>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103415</xdr:rowOff>
    </xdr:from>
    <xdr:to>
      <xdr:col>3</xdr:col>
      <xdr:colOff>193675</xdr:colOff>
      <xdr:row>53</xdr:row>
      <xdr:rowOff>33565</xdr:rowOff>
    </xdr:to>
    <xdr:sp macro="" textlink="">
      <xdr:nvSpPr>
        <xdr:cNvPr id="215" name="円/楕円 214"/>
        <xdr:cNvSpPr/>
      </xdr:nvSpPr>
      <xdr:spPr>
        <a:xfrm>
          <a:off x="2159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43742</xdr:rowOff>
    </xdr:from>
    <xdr:ext cx="762000" cy="259045"/>
    <xdr:sp macro="" textlink="">
      <xdr:nvSpPr>
        <xdr:cNvPr id="216" name="テキスト ボックス 215"/>
        <xdr:cNvSpPr txBox="1"/>
      </xdr:nvSpPr>
      <xdr:spPr>
        <a:xfrm>
          <a:off x="1828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81643</xdr:rowOff>
    </xdr:from>
    <xdr:to>
      <xdr:col>1</xdr:col>
      <xdr:colOff>676275</xdr:colOff>
      <xdr:row>53</xdr:row>
      <xdr:rowOff>11793</xdr:rowOff>
    </xdr:to>
    <xdr:sp macro="" textlink="">
      <xdr:nvSpPr>
        <xdr:cNvPr id="217" name="円/楕円 216"/>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21970</xdr:rowOff>
    </xdr:from>
    <xdr:ext cx="762000" cy="259045"/>
    <xdr:sp macro="" textlink="">
      <xdr:nvSpPr>
        <xdr:cNvPr id="218" name="テキスト ボックス 217"/>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市町村合併により行政区域が茨城県内一広くなり、簡易水道・公共下水・農業集落排水・特定地域生活排水などの公営企業に対する繰出金が大きく、類似団体平均を上回っている。</a:t>
          </a:r>
        </a:p>
        <a:p>
          <a:r>
            <a:rPr kumimoji="1" lang="ja-JP" altLang="en-US" sz="1300">
              <a:solidFill>
                <a:sysClr val="windowText" lastClr="000000"/>
              </a:solidFill>
              <a:latin typeface="ＭＳ Ｐゴシック"/>
            </a:rPr>
            <a:t>　今後も、事務事業の見直しを進め、経費削減を図る。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149860</xdr:rowOff>
    </xdr:to>
    <xdr:cxnSp macro="">
      <xdr:nvCxnSpPr>
        <xdr:cNvPr id="251" name="直線コネクタ 250"/>
        <xdr:cNvCxnSpPr/>
      </xdr:nvCxnSpPr>
      <xdr:spPr>
        <a:xfrm>
          <a:off x="15671800" y="1004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104140</xdr:rowOff>
    </xdr:to>
    <xdr:cxnSp macro="">
      <xdr:nvCxnSpPr>
        <xdr:cNvPr id="254" name="直線コネクタ 253"/>
        <xdr:cNvCxnSpPr/>
      </xdr:nvCxnSpPr>
      <xdr:spPr>
        <a:xfrm>
          <a:off x="14782800" y="999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50800</xdr:rowOff>
    </xdr:to>
    <xdr:cxnSp macro="">
      <xdr:nvCxnSpPr>
        <xdr:cNvPr id="257" name="直線コネクタ 256"/>
        <xdr:cNvCxnSpPr/>
      </xdr:nvCxnSpPr>
      <xdr:spPr>
        <a:xfrm>
          <a:off x="13893800" y="997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59</xdr:row>
      <xdr:rowOff>39370</xdr:rowOff>
    </xdr:to>
    <xdr:cxnSp macro="">
      <xdr:nvCxnSpPr>
        <xdr:cNvPr id="260" name="直線コネクタ 259"/>
        <xdr:cNvCxnSpPr/>
      </xdr:nvCxnSpPr>
      <xdr:spPr>
        <a:xfrm flipV="1">
          <a:off x="13004800" y="9972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70" name="円/楕円 269"/>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71"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72" name="円/楕円 271"/>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73" name="テキスト ボックス 272"/>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4" name="円/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6" name="円/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160020</xdr:rowOff>
    </xdr:from>
    <xdr:to>
      <xdr:col>19</xdr:col>
      <xdr:colOff>6350</xdr:colOff>
      <xdr:row>59</xdr:row>
      <xdr:rowOff>90170</xdr:rowOff>
    </xdr:to>
    <xdr:sp macro="" textlink="">
      <xdr:nvSpPr>
        <xdr:cNvPr id="278" name="円/楕円 277"/>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74947</xdr:rowOff>
    </xdr:from>
    <xdr:ext cx="762000" cy="259045"/>
    <xdr:sp macro="" textlink="">
      <xdr:nvSpPr>
        <xdr:cNvPr id="279" name="テキスト ボックス 278"/>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昨年度に引き続き</a:t>
          </a:r>
          <a:r>
            <a:rPr kumimoji="1" lang="en-US" altLang="ja-JP" sz="1300">
              <a:solidFill>
                <a:sysClr val="windowText" lastClr="000000"/>
              </a:solidFill>
              <a:latin typeface="ＭＳ Ｐゴシック"/>
            </a:rPr>
            <a:t>3.3</a:t>
          </a:r>
          <a:r>
            <a:rPr kumimoji="1" lang="ja-JP" altLang="en-US" sz="1300">
              <a:solidFill>
                <a:sysClr val="windowText" lastClr="000000"/>
              </a:solidFill>
              <a:latin typeface="ＭＳ Ｐゴシック"/>
            </a:rPr>
            <a:t>％と類似団体平均を下回っている。これは、ごみ・し尿処理事業や消防事務を単独で行っているため、それらを一部事務組合等で実施している類似団体と比較して事務負担金がないことが大きな要因である。</a:t>
          </a:r>
        </a:p>
        <a:p>
          <a:r>
            <a:rPr kumimoji="1" lang="ja-JP" altLang="en-US" sz="1300">
              <a:solidFill>
                <a:sysClr val="windowText" lastClr="000000"/>
              </a:solidFill>
              <a:latin typeface="ＭＳ Ｐゴシック"/>
            </a:rPr>
            <a:t>　今後も、補助費等について、計画的に見直しを行っていき、適正化に努める。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49276</xdr:rowOff>
    </xdr:from>
    <xdr:to>
      <xdr:col>24</xdr:col>
      <xdr:colOff>31750</xdr:colOff>
      <xdr:row>34</xdr:row>
      <xdr:rowOff>49276</xdr:rowOff>
    </xdr:to>
    <xdr:cxnSp macro="">
      <xdr:nvCxnSpPr>
        <xdr:cNvPr id="309" name="直線コネクタ 308"/>
        <xdr:cNvCxnSpPr/>
      </xdr:nvCxnSpPr>
      <xdr:spPr>
        <a:xfrm>
          <a:off x="15671800" y="58785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49276</xdr:rowOff>
    </xdr:from>
    <xdr:to>
      <xdr:col>22</xdr:col>
      <xdr:colOff>565150</xdr:colOff>
      <xdr:row>34</xdr:row>
      <xdr:rowOff>58420</xdr:rowOff>
    </xdr:to>
    <xdr:cxnSp macro="">
      <xdr:nvCxnSpPr>
        <xdr:cNvPr id="312" name="直線コネクタ 311"/>
        <xdr:cNvCxnSpPr/>
      </xdr:nvCxnSpPr>
      <xdr:spPr>
        <a:xfrm flipV="1">
          <a:off x="14782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58420</xdr:rowOff>
    </xdr:to>
    <xdr:cxnSp macro="">
      <xdr:nvCxnSpPr>
        <xdr:cNvPr id="315" name="直線コネクタ 314"/>
        <xdr:cNvCxnSpPr/>
      </xdr:nvCxnSpPr>
      <xdr:spPr>
        <a:xfrm>
          <a:off x="13893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53848</xdr:rowOff>
    </xdr:from>
    <xdr:to>
      <xdr:col>20</xdr:col>
      <xdr:colOff>158750</xdr:colOff>
      <xdr:row>34</xdr:row>
      <xdr:rowOff>58420</xdr:rowOff>
    </xdr:to>
    <xdr:cxnSp macro="">
      <xdr:nvCxnSpPr>
        <xdr:cNvPr id="318" name="直線コネクタ 317"/>
        <xdr:cNvCxnSpPr/>
      </xdr:nvCxnSpPr>
      <xdr:spPr>
        <a:xfrm>
          <a:off x="13004800" y="5883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169926</xdr:rowOff>
    </xdr:from>
    <xdr:to>
      <xdr:col>24</xdr:col>
      <xdr:colOff>82550</xdr:colOff>
      <xdr:row>34</xdr:row>
      <xdr:rowOff>100076</xdr:rowOff>
    </xdr:to>
    <xdr:sp macro="" textlink="">
      <xdr:nvSpPr>
        <xdr:cNvPr id="328" name="円/楕円 327"/>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78503</xdr:rowOff>
    </xdr:from>
    <xdr:ext cx="762000" cy="259045"/>
    <xdr:sp macro="" textlink="">
      <xdr:nvSpPr>
        <xdr:cNvPr id="329"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169926</xdr:rowOff>
    </xdr:from>
    <xdr:to>
      <xdr:col>22</xdr:col>
      <xdr:colOff>615950</xdr:colOff>
      <xdr:row>34</xdr:row>
      <xdr:rowOff>100076</xdr:rowOff>
    </xdr:to>
    <xdr:sp macro="" textlink="">
      <xdr:nvSpPr>
        <xdr:cNvPr id="330" name="円/楕円 329"/>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110253</xdr:rowOff>
    </xdr:from>
    <xdr:ext cx="736600" cy="259045"/>
    <xdr:sp macro="" textlink="">
      <xdr:nvSpPr>
        <xdr:cNvPr id="331" name="テキスト ボックス 330"/>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2" name="円/楕円 331"/>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3" name="テキスト ボックス 332"/>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4" name="円/楕円 333"/>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5" name="テキスト ボックス 334"/>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xdr:rowOff>
    </xdr:from>
    <xdr:to>
      <xdr:col>19</xdr:col>
      <xdr:colOff>6350</xdr:colOff>
      <xdr:row>34</xdr:row>
      <xdr:rowOff>104648</xdr:rowOff>
    </xdr:to>
    <xdr:sp macro="" textlink="">
      <xdr:nvSpPr>
        <xdr:cNvPr id="336" name="円/楕円 335"/>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114825</xdr:rowOff>
    </xdr:from>
    <xdr:ext cx="762000" cy="259045"/>
    <xdr:sp macro="" textlink="">
      <xdr:nvSpPr>
        <xdr:cNvPr id="337" name="テキスト ボックス 336"/>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単独で行っているごみ処理事業や消防事務に係る公債費があることや合併特例債償還費の増などが要因となり、平成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年度までは類似団体平均を上回っていたが、減税補てん債の償還終了や新規借入の抑制により、平成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ポイント減少し、類似団体平均を</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ポイント下回った。</a:t>
          </a:r>
        </a:p>
        <a:p>
          <a:r>
            <a:rPr kumimoji="1" lang="ja-JP" altLang="en-US" sz="1300">
              <a:solidFill>
                <a:sysClr val="windowText" lastClr="000000"/>
              </a:solidFill>
              <a:latin typeface="ＭＳ Ｐゴシック"/>
            </a:rPr>
            <a:t>　今後も、借入と償還とのバランスに配慮した発行を実施し、将来の公債費の縮減を図っていく。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78</xdr:row>
      <xdr:rowOff>35561</xdr:rowOff>
    </xdr:to>
    <xdr:cxnSp macro="">
      <xdr:nvCxnSpPr>
        <xdr:cNvPr id="368" name="直線コネクタ 367"/>
        <xdr:cNvCxnSpPr/>
      </xdr:nvCxnSpPr>
      <xdr:spPr>
        <a:xfrm flipV="1">
          <a:off x="3987800" y="13280644"/>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53848</xdr:rowOff>
    </xdr:to>
    <xdr:cxnSp macro="">
      <xdr:nvCxnSpPr>
        <xdr:cNvPr id="371" name="直線コネクタ 370"/>
        <xdr:cNvCxnSpPr/>
      </xdr:nvCxnSpPr>
      <xdr:spPr>
        <a:xfrm flipV="1">
          <a:off x="3098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108713</xdr:rowOff>
    </xdr:to>
    <xdr:cxnSp macro="">
      <xdr:nvCxnSpPr>
        <xdr:cNvPr id="374" name="直線コネクタ 373"/>
        <xdr:cNvCxnSpPr/>
      </xdr:nvCxnSpPr>
      <xdr:spPr>
        <a:xfrm flipV="1">
          <a:off x="2209800" y="134269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108713</xdr:rowOff>
    </xdr:to>
    <xdr:cxnSp macro="">
      <xdr:nvCxnSpPr>
        <xdr:cNvPr id="377" name="直線コネクタ 376"/>
        <xdr:cNvCxnSpPr/>
      </xdr:nvCxnSpPr>
      <xdr:spPr>
        <a:xfrm>
          <a:off x="1320800" y="134726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7" name="円/楕円 386"/>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88"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9" name="円/楕円 388"/>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90" name="テキスト ボックス 389"/>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91" name="円/楕円 390"/>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92" name="テキスト ボックス 391"/>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3" name="円/楕円 392"/>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94" name="テキスト ボックス 393"/>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95" name="円/楕円 394"/>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96" name="テキスト ボックス 395"/>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ごみ・し尿処理事業や消防事務を単独で行っているため、それらを一部事務組合等で実施している類似団体等と比較して人件費は類似団体を上回っているが、補助費等は下回っている。</a:t>
          </a:r>
        </a:p>
        <a:p>
          <a:r>
            <a:rPr kumimoji="1" lang="ja-JP" altLang="en-US" sz="1300">
              <a:solidFill>
                <a:sysClr val="windowText" lastClr="000000"/>
              </a:solidFill>
              <a:latin typeface="ＭＳ Ｐゴシック"/>
            </a:rPr>
            <a:t>　また扶助費においては、類似団体平均を下回っているが、近年増加傾向にある。今後も、常陸太田市行政改革大綱に基づき、事務事業全般にわたる総点検を実施し、さらなる行革による経費削減に努める。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132714</xdr:rowOff>
    </xdr:from>
    <xdr:to>
      <xdr:col>24</xdr:col>
      <xdr:colOff>31750</xdr:colOff>
      <xdr:row>78</xdr:row>
      <xdr:rowOff>24130</xdr:rowOff>
    </xdr:to>
    <xdr:cxnSp macro="">
      <xdr:nvCxnSpPr>
        <xdr:cNvPr id="425" name="直線コネクタ 424"/>
        <xdr:cNvCxnSpPr/>
      </xdr:nvCxnSpPr>
      <xdr:spPr>
        <a:xfrm>
          <a:off x="15671800" y="1333436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132714</xdr:rowOff>
    </xdr:to>
    <xdr:cxnSp macro="">
      <xdr:nvCxnSpPr>
        <xdr:cNvPr id="428" name="直線コネクタ 427"/>
        <xdr:cNvCxnSpPr/>
      </xdr:nvCxnSpPr>
      <xdr:spPr>
        <a:xfrm>
          <a:off x="14782800" y="132715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69850</xdr:rowOff>
    </xdr:to>
    <xdr:cxnSp macro="">
      <xdr:nvCxnSpPr>
        <xdr:cNvPr id="431" name="直線コネクタ 430"/>
        <xdr:cNvCxnSpPr/>
      </xdr:nvCxnSpPr>
      <xdr:spPr>
        <a:xfrm>
          <a:off x="13893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98425</xdr:rowOff>
    </xdr:to>
    <xdr:cxnSp macro="">
      <xdr:nvCxnSpPr>
        <xdr:cNvPr id="434" name="直線コネクタ 433"/>
        <xdr:cNvCxnSpPr/>
      </xdr:nvCxnSpPr>
      <xdr:spPr>
        <a:xfrm flipV="1">
          <a:off x="13004800" y="13271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4" name="円/楕円 443"/>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5"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81914</xdr:rowOff>
    </xdr:from>
    <xdr:to>
      <xdr:col>22</xdr:col>
      <xdr:colOff>615950</xdr:colOff>
      <xdr:row>78</xdr:row>
      <xdr:rowOff>12064</xdr:rowOff>
    </xdr:to>
    <xdr:sp macro="" textlink="">
      <xdr:nvSpPr>
        <xdr:cNvPr id="446" name="円/楕円 445"/>
        <xdr:cNvSpPr/>
      </xdr:nvSpPr>
      <xdr:spPr>
        <a:xfrm>
          <a:off x="15621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22241</xdr:rowOff>
    </xdr:from>
    <xdr:ext cx="736600" cy="259045"/>
    <xdr:sp macro="" textlink="">
      <xdr:nvSpPr>
        <xdr:cNvPr id="447" name="テキスト ボックス 446"/>
        <xdr:cNvSpPr txBox="1"/>
      </xdr:nvSpPr>
      <xdr:spPr>
        <a:xfrm>
          <a:off x="15290800" y="1305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48" name="円/楕円 447"/>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130827</xdr:rowOff>
    </xdr:from>
    <xdr:ext cx="762000" cy="259045"/>
    <xdr:sp macro="" textlink="">
      <xdr:nvSpPr>
        <xdr:cNvPr id="449" name="テキスト ボックス 448"/>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0" name="円/楕円 449"/>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130827</xdr:rowOff>
    </xdr:from>
    <xdr:ext cx="762000" cy="259045"/>
    <xdr:sp macro="" textlink="">
      <xdr:nvSpPr>
        <xdr:cNvPr id="451" name="テキスト ボックス 450"/>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47625</xdr:rowOff>
    </xdr:from>
    <xdr:to>
      <xdr:col>19</xdr:col>
      <xdr:colOff>6350</xdr:colOff>
      <xdr:row>77</xdr:row>
      <xdr:rowOff>149225</xdr:rowOff>
    </xdr:to>
    <xdr:sp macro="" textlink="">
      <xdr:nvSpPr>
        <xdr:cNvPr id="452" name="円/楕円 451"/>
        <xdr:cNvSpPr/>
      </xdr:nvSpPr>
      <xdr:spPr>
        <a:xfrm>
          <a:off x="12954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159402</xdr:rowOff>
    </xdr:from>
    <xdr:ext cx="762000" cy="259045"/>
    <xdr:sp macro="" textlink="">
      <xdr:nvSpPr>
        <xdr:cNvPr id="453" name="テキスト ボックス 452"/>
        <xdr:cNvSpPr txBox="1"/>
      </xdr:nvSpPr>
      <xdr:spPr>
        <a:xfrm>
          <a:off x="12623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茨城県常陸太田市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36110</xdr:rowOff>
    </xdr:from>
    <xdr:to>
      <xdr:col>4</xdr:col>
      <xdr:colOff>1117600</xdr:colOff>
      <xdr:row>16</xdr:row>
      <xdr:rowOff>59198</xdr:rowOff>
    </xdr:to>
    <xdr:cxnSp macro="">
      <xdr:nvCxnSpPr>
        <xdr:cNvPr id="52" name="直線コネクタ 51"/>
        <xdr:cNvCxnSpPr/>
      </xdr:nvCxnSpPr>
      <xdr:spPr bwMode="auto">
        <a:xfrm>
          <a:off x="5003800" y="2826935"/>
          <a:ext cx="6477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36110</xdr:rowOff>
    </xdr:from>
    <xdr:to>
      <xdr:col>4</xdr:col>
      <xdr:colOff>469900</xdr:colOff>
      <xdr:row>16</xdr:row>
      <xdr:rowOff>80507</xdr:rowOff>
    </xdr:to>
    <xdr:cxnSp macro="">
      <xdr:nvCxnSpPr>
        <xdr:cNvPr id="55" name="直線コネクタ 54"/>
        <xdr:cNvCxnSpPr/>
      </xdr:nvCxnSpPr>
      <xdr:spPr bwMode="auto">
        <a:xfrm flipV="1">
          <a:off x="4305300" y="2826935"/>
          <a:ext cx="698500" cy="4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48536</xdr:rowOff>
    </xdr:from>
    <xdr:to>
      <xdr:col>3</xdr:col>
      <xdr:colOff>904875</xdr:colOff>
      <xdr:row>16</xdr:row>
      <xdr:rowOff>80507</xdr:rowOff>
    </xdr:to>
    <xdr:cxnSp macro="">
      <xdr:nvCxnSpPr>
        <xdr:cNvPr id="58" name="直線コネクタ 57"/>
        <xdr:cNvCxnSpPr/>
      </xdr:nvCxnSpPr>
      <xdr:spPr bwMode="auto">
        <a:xfrm>
          <a:off x="3606800" y="2839361"/>
          <a:ext cx="6985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25464</xdr:rowOff>
    </xdr:from>
    <xdr:to>
      <xdr:col>3</xdr:col>
      <xdr:colOff>206375</xdr:colOff>
      <xdr:row>16</xdr:row>
      <xdr:rowOff>48536</xdr:rowOff>
    </xdr:to>
    <xdr:cxnSp macro="">
      <xdr:nvCxnSpPr>
        <xdr:cNvPr id="61" name="直線コネクタ 60"/>
        <xdr:cNvCxnSpPr/>
      </xdr:nvCxnSpPr>
      <xdr:spPr bwMode="auto">
        <a:xfrm>
          <a:off x="2908300" y="2816289"/>
          <a:ext cx="698500" cy="2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8398</xdr:rowOff>
    </xdr:from>
    <xdr:to>
      <xdr:col>5</xdr:col>
      <xdr:colOff>34925</xdr:colOff>
      <xdr:row>16</xdr:row>
      <xdr:rowOff>109998</xdr:rowOff>
    </xdr:to>
    <xdr:sp macro="" textlink="">
      <xdr:nvSpPr>
        <xdr:cNvPr id="71" name="円/楕円 70"/>
        <xdr:cNvSpPr/>
      </xdr:nvSpPr>
      <xdr:spPr bwMode="auto">
        <a:xfrm>
          <a:off x="5600700" y="279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24925</xdr:rowOff>
    </xdr:from>
    <xdr:ext cx="762000" cy="259045"/>
    <xdr:sp macro="" textlink="">
      <xdr:nvSpPr>
        <xdr:cNvPr id="72" name="人口1人当たり決算額の推移該当値テキスト130"/>
        <xdr:cNvSpPr txBox="1"/>
      </xdr:nvSpPr>
      <xdr:spPr>
        <a:xfrm>
          <a:off x="5740400" y="26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156760</xdr:rowOff>
    </xdr:from>
    <xdr:to>
      <xdr:col>4</xdr:col>
      <xdr:colOff>520700</xdr:colOff>
      <xdr:row>16</xdr:row>
      <xdr:rowOff>86910</xdr:rowOff>
    </xdr:to>
    <xdr:sp macro="" textlink="">
      <xdr:nvSpPr>
        <xdr:cNvPr id="73" name="円/楕円 72"/>
        <xdr:cNvSpPr/>
      </xdr:nvSpPr>
      <xdr:spPr bwMode="auto">
        <a:xfrm>
          <a:off x="4953000" y="277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97087</xdr:rowOff>
    </xdr:from>
    <xdr:ext cx="736600" cy="259045"/>
    <xdr:sp macro="" textlink="">
      <xdr:nvSpPr>
        <xdr:cNvPr id="74" name="テキスト ボックス 73"/>
        <xdr:cNvSpPr txBox="1"/>
      </xdr:nvSpPr>
      <xdr:spPr>
        <a:xfrm>
          <a:off x="4622800" y="2545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29707</xdr:rowOff>
    </xdr:from>
    <xdr:to>
      <xdr:col>3</xdr:col>
      <xdr:colOff>955675</xdr:colOff>
      <xdr:row>16</xdr:row>
      <xdr:rowOff>131307</xdr:rowOff>
    </xdr:to>
    <xdr:sp macro="" textlink="">
      <xdr:nvSpPr>
        <xdr:cNvPr id="75" name="円/楕円 74"/>
        <xdr:cNvSpPr/>
      </xdr:nvSpPr>
      <xdr:spPr bwMode="auto">
        <a:xfrm>
          <a:off x="4254500" y="282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141484</xdr:rowOff>
    </xdr:from>
    <xdr:ext cx="762000" cy="259045"/>
    <xdr:sp macro="" textlink="">
      <xdr:nvSpPr>
        <xdr:cNvPr id="76" name="テキスト ボックス 75"/>
        <xdr:cNvSpPr txBox="1"/>
      </xdr:nvSpPr>
      <xdr:spPr>
        <a:xfrm>
          <a:off x="3924300" y="258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85,264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169186</xdr:rowOff>
    </xdr:from>
    <xdr:to>
      <xdr:col>3</xdr:col>
      <xdr:colOff>257175</xdr:colOff>
      <xdr:row>16</xdr:row>
      <xdr:rowOff>99336</xdr:rowOff>
    </xdr:to>
    <xdr:sp macro="" textlink="">
      <xdr:nvSpPr>
        <xdr:cNvPr id="77" name="円/楕円 76"/>
        <xdr:cNvSpPr/>
      </xdr:nvSpPr>
      <xdr:spPr bwMode="auto">
        <a:xfrm>
          <a:off x="3556000" y="278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109513</xdr:rowOff>
    </xdr:from>
    <xdr:ext cx="762000" cy="259045"/>
    <xdr:sp macro="" textlink="">
      <xdr:nvSpPr>
        <xdr:cNvPr id="78" name="テキスト ボックス 77"/>
        <xdr:cNvSpPr txBox="1"/>
      </xdr:nvSpPr>
      <xdr:spPr>
        <a:xfrm>
          <a:off x="3225800" y="255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146114</xdr:rowOff>
    </xdr:from>
    <xdr:to>
      <xdr:col>2</xdr:col>
      <xdr:colOff>692150</xdr:colOff>
      <xdr:row>16</xdr:row>
      <xdr:rowOff>76264</xdr:rowOff>
    </xdr:to>
    <xdr:sp macro="" textlink="">
      <xdr:nvSpPr>
        <xdr:cNvPr id="79" name="円/楕円 78"/>
        <xdr:cNvSpPr/>
      </xdr:nvSpPr>
      <xdr:spPr bwMode="auto">
        <a:xfrm>
          <a:off x="2857500" y="2765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86441</xdr:rowOff>
    </xdr:from>
    <xdr:ext cx="762000" cy="259045"/>
    <xdr:sp macro="" textlink="">
      <xdr:nvSpPr>
        <xdr:cNvPr id="80" name="テキスト ボックス 79"/>
        <xdr:cNvSpPr txBox="1"/>
      </xdr:nvSpPr>
      <xdr:spPr>
        <a:xfrm>
          <a:off x="2527300" y="253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71016</xdr:rowOff>
    </xdr:from>
    <xdr:to>
      <xdr:col>4</xdr:col>
      <xdr:colOff>1117600</xdr:colOff>
      <xdr:row>37</xdr:row>
      <xdr:rowOff>78102</xdr:rowOff>
    </xdr:to>
    <xdr:cxnSp macro="">
      <xdr:nvCxnSpPr>
        <xdr:cNvPr id="112" name="直線コネクタ 111"/>
        <xdr:cNvCxnSpPr/>
      </xdr:nvCxnSpPr>
      <xdr:spPr bwMode="auto">
        <a:xfrm flipV="1">
          <a:off x="5003800" y="7195716"/>
          <a:ext cx="6477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31674</xdr:rowOff>
    </xdr:from>
    <xdr:to>
      <xdr:col>4</xdr:col>
      <xdr:colOff>469900</xdr:colOff>
      <xdr:row>37</xdr:row>
      <xdr:rowOff>78102</xdr:rowOff>
    </xdr:to>
    <xdr:cxnSp macro="">
      <xdr:nvCxnSpPr>
        <xdr:cNvPr id="115" name="直線コネクタ 114"/>
        <xdr:cNvCxnSpPr/>
      </xdr:nvCxnSpPr>
      <xdr:spPr bwMode="auto">
        <a:xfrm>
          <a:off x="4305300" y="7156374"/>
          <a:ext cx="698500" cy="46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143551</xdr:rowOff>
    </xdr:from>
    <xdr:to>
      <xdr:col>3</xdr:col>
      <xdr:colOff>904875</xdr:colOff>
      <xdr:row>37</xdr:row>
      <xdr:rowOff>31674</xdr:rowOff>
    </xdr:to>
    <xdr:cxnSp macro="">
      <xdr:nvCxnSpPr>
        <xdr:cNvPr id="118" name="直線コネクタ 117"/>
        <xdr:cNvCxnSpPr/>
      </xdr:nvCxnSpPr>
      <xdr:spPr bwMode="auto">
        <a:xfrm>
          <a:off x="3606800" y="7096801"/>
          <a:ext cx="698500" cy="5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48705</xdr:rowOff>
    </xdr:from>
    <xdr:to>
      <xdr:col>3</xdr:col>
      <xdr:colOff>206375</xdr:colOff>
      <xdr:row>36</xdr:row>
      <xdr:rowOff>143551</xdr:rowOff>
    </xdr:to>
    <xdr:cxnSp macro="">
      <xdr:nvCxnSpPr>
        <xdr:cNvPr id="121" name="直線コネクタ 120"/>
        <xdr:cNvCxnSpPr/>
      </xdr:nvCxnSpPr>
      <xdr:spPr bwMode="auto">
        <a:xfrm>
          <a:off x="2908300" y="7001955"/>
          <a:ext cx="698500" cy="9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20216</xdr:rowOff>
    </xdr:from>
    <xdr:to>
      <xdr:col>5</xdr:col>
      <xdr:colOff>34925</xdr:colOff>
      <xdr:row>37</xdr:row>
      <xdr:rowOff>121816</xdr:rowOff>
    </xdr:to>
    <xdr:sp macro="" textlink="">
      <xdr:nvSpPr>
        <xdr:cNvPr id="131" name="円/楕円 130"/>
        <xdr:cNvSpPr/>
      </xdr:nvSpPr>
      <xdr:spPr bwMode="auto">
        <a:xfrm>
          <a:off x="5600700" y="714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163743</xdr:rowOff>
    </xdr:from>
    <xdr:ext cx="762000" cy="259045"/>
    <xdr:sp macro="" textlink="">
      <xdr:nvSpPr>
        <xdr:cNvPr id="132" name="人口1人当たり決算額の推移該当値テキスト445"/>
        <xdr:cNvSpPr txBox="1"/>
      </xdr:nvSpPr>
      <xdr:spPr>
        <a:xfrm>
          <a:off x="5740400" y="711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27302</xdr:rowOff>
    </xdr:from>
    <xdr:to>
      <xdr:col>4</xdr:col>
      <xdr:colOff>520700</xdr:colOff>
      <xdr:row>37</xdr:row>
      <xdr:rowOff>128902</xdr:rowOff>
    </xdr:to>
    <xdr:sp macro="" textlink="">
      <xdr:nvSpPr>
        <xdr:cNvPr id="133" name="円/楕円 132"/>
        <xdr:cNvSpPr/>
      </xdr:nvSpPr>
      <xdr:spPr bwMode="auto">
        <a:xfrm>
          <a:off x="4953000" y="715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113679</xdr:rowOff>
    </xdr:from>
    <xdr:ext cx="736600" cy="259045"/>
    <xdr:sp macro="" textlink="">
      <xdr:nvSpPr>
        <xdr:cNvPr id="134" name="テキスト ボックス 133"/>
        <xdr:cNvSpPr txBox="1"/>
      </xdr:nvSpPr>
      <xdr:spPr>
        <a:xfrm>
          <a:off x="4622800" y="723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152324</xdr:rowOff>
    </xdr:from>
    <xdr:to>
      <xdr:col>3</xdr:col>
      <xdr:colOff>955675</xdr:colOff>
      <xdr:row>37</xdr:row>
      <xdr:rowOff>82474</xdr:rowOff>
    </xdr:to>
    <xdr:sp macro="" textlink="">
      <xdr:nvSpPr>
        <xdr:cNvPr id="135" name="円/楕円 134"/>
        <xdr:cNvSpPr/>
      </xdr:nvSpPr>
      <xdr:spPr bwMode="auto">
        <a:xfrm>
          <a:off x="4254500" y="710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67251</xdr:rowOff>
    </xdr:from>
    <xdr:ext cx="762000" cy="259045"/>
    <xdr:sp macro="" textlink="">
      <xdr:nvSpPr>
        <xdr:cNvPr id="136" name="テキスト ボックス 135"/>
        <xdr:cNvSpPr txBox="1"/>
      </xdr:nvSpPr>
      <xdr:spPr>
        <a:xfrm>
          <a:off x="3924300" y="71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92751</xdr:rowOff>
    </xdr:from>
    <xdr:to>
      <xdr:col>3</xdr:col>
      <xdr:colOff>257175</xdr:colOff>
      <xdr:row>37</xdr:row>
      <xdr:rowOff>22901</xdr:rowOff>
    </xdr:to>
    <xdr:sp macro="" textlink="">
      <xdr:nvSpPr>
        <xdr:cNvPr id="137" name="円/楕円 136"/>
        <xdr:cNvSpPr/>
      </xdr:nvSpPr>
      <xdr:spPr bwMode="auto">
        <a:xfrm>
          <a:off x="3556000" y="704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7678</xdr:rowOff>
    </xdr:from>
    <xdr:ext cx="762000" cy="259045"/>
    <xdr:sp macro="" textlink="">
      <xdr:nvSpPr>
        <xdr:cNvPr id="138" name="テキスト ボックス 137"/>
        <xdr:cNvSpPr txBox="1"/>
      </xdr:nvSpPr>
      <xdr:spPr>
        <a:xfrm>
          <a:off x="3225800" y="71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340805</xdr:rowOff>
    </xdr:from>
    <xdr:to>
      <xdr:col>2</xdr:col>
      <xdr:colOff>692150</xdr:colOff>
      <xdr:row>36</xdr:row>
      <xdr:rowOff>99505</xdr:rowOff>
    </xdr:to>
    <xdr:sp macro="" textlink="">
      <xdr:nvSpPr>
        <xdr:cNvPr id="139" name="円/楕円 138"/>
        <xdr:cNvSpPr/>
      </xdr:nvSpPr>
      <xdr:spPr bwMode="auto">
        <a:xfrm>
          <a:off x="2857500" y="695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84282</xdr:rowOff>
    </xdr:from>
    <xdr:ext cx="762000" cy="259045"/>
    <xdr:sp macro="" textlink="">
      <xdr:nvSpPr>
        <xdr:cNvPr id="140" name="テキスト ボックス 139"/>
        <xdr:cNvSpPr txBox="1"/>
      </xdr:nvSpPr>
      <xdr:spPr>
        <a:xfrm>
          <a:off x="2527300" y="703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54,660
54,534
371.99
25,021,222
24,037,584
834,108
16,081,342
20,862,359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36239</xdr:rowOff>
    </xdr:from>
    <xdr:to>
      <xdr:col>6</xdr:col>
      <xdr:colOff>511175</xdr:colOff>
      <xdr:row>34</xdr:row>
      <xdr:rowOff>46946</xdr:rowOff>
    </xdr:to>
    <xdr:cxnSp macro="">
      <xdr:nvCxnSpPr>
        <xdr:cNvPr id="61" name="直線コネクタ 60"/>
        <xdr:cNvCxnSpPr/>
      </xdr:nvCxnSpPr>
      <xdr:spPr>
        <a:xfrm>
          <a:off x="3797300" y="5865539"/>
          <a:ext cx="8382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31820</xdr:rowOff>
    </xdr:from>
    <xdr:to>
      <xdr:col>5</xdr:col>
      <xdr:colOff>358775</xdr:colOff>
      <xdr:row>34</xdr:row>
      <xdr:rowOff>36239</xdr:rowOff>
    </xdr:to>
    <xdr:cxnSp macro="">
      <xdr:nvCxnSpPr>
        <xdr:cNvPr id="64" name="直線コネクタ 63"/>
        <xdr:cNvCxnSpPr/>
      </xdr:nvCxnSpPr>
      <xdr:spPr>
        <a:xfrm>
          <a:off x="2908300" y="5861120"/>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150959</xdr:rowOff>
    </xdr:from>
    <xdr:to>
      <xdr:col>4</xdr:col>
      <xdr:colOff>155575</xdr:colOff>
      <xdr:row>34</xdr:row>
      <xdr:rowOff>31820</xdr:rowOff>
    </xdr:to>
    <xdr:cxnSp macro="">
      <xdr:nvCxnSpPr>
        <xdr:cNvPr id="67" name="直線コネクタ 66"/>
        <xdr:cNvCxnSpPr/>
      </xdr:nvCxnSpPr>
      <xdr:spPr>
        <a:xfrm>
          <a:off x="2019300" y="5808809"/>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115183</xdr:rowOff>
    </xdr:from>
    <xdr:to>
      <xdr:col>2</xdr:col>
      <xdr:colOff>638175</xdr:colOff>
      <xdr:row>33</xdr:row>
      <xdr:rowOff>150959</xdr:rowOff>
    </xdr:to>
    <xdr:cxnSp macro="">
      <xdr:nvCxnSpPr>
        <xdr:cNvPr id="70" name="直線コネクタ 69"/>
        <xdr:cNvCxnSpPr/>
      </xdr:nvCxnSpPr>
      <xdr:spPr>
        <a:xfrm>
          <a:off x="1130300" y="5773033"/>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167596</xdr:rowOff>
    </xdr:from>
    <xdr:to>
      <xdr:col>6</xdr:col>
      <xdr:colOff>561975</xdr:colOff>
      <xdr:row>34</xdr:row>
      <xdr:rowOff>97746</xdr:rowOff>
    </xdr:to>
    <xdr:sp macro="" textlink="">
      <xdr:nvSpPr>
        <xdr:cNvPr id="80" name="円/楕円 79"/>
        <xdr:cNvSpPr/>
      </xdr:nvSpPr>
      <xdr:spPr>
        <a:xfrm>
          <a:off x="4584700" y="58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19023</xdr:rowOff>
    </xdr:from>
    <xdr:ext cx="534377" cy="259045"/>
    <xdr:sp macro="" textlink="">
      <xdr:nvSpPr>
        <xdr:cNvPr id="81" name="人件費該当値テキスト"/>
        <xdr:cNvSpPr txBox="1"/>
      </xdr:nvSpPr>
      <xdr:spPr>
        <a:xfrm>
          <a:off x="4686300" y="56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84,869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156889</xdr:rowOff>
    </xdr:from>
    <xdr:to>
      <xdr:col>5</xdr:col>
      <xdr:colOff>409575</xdr:colOff>
      <xdr:row>34</xdr:row>
      <xdr:rowOff>87039</xdr:rowOff>
    </xdr:to>
    <xdr:sp macro="" textlink="">
      <xdr:nvSpPr>
        <xdr:cNvPr id="82" name="円/楕円 81"/>
        <xdr:cNvSpPr/>
      </xdr:nvSpPr>
      <xdr:spPr>
        <a:xfrm>
          <a:off x="3746500" y="58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103566</xdr:rowOff>
    </xdr:from>
    <xdr:ext cx="534377" cy="259045"/>
    <xdr:sp macro="" textlink="">
      <xdr:nvSpPr>
        <xdr:cNvPr id="83" name="テキスト ボックス 82"/>
        <xdr:cNvSpPr txBox="1"/>
      </xdr:nvSpPr>
      <xdr:spPr>
        <a:xfrm>
          <a:off x="3530111" y="55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152470</xdr:rowOff>
    </xdr:from>
    <xdr:to>
      <xdr:col>4</xdr:col>
      <xdr:colOff>206375</xdr:colOff>
      <xdr:row>34</xdr:row>
      <xdr:rowOff>82620</xdr:rowOff>
    </xdr:to>
    <xdr:sp macro="" textlink="">
      <xdr:nvSpPr>
        <xdr:cNvPr id="84" name="円/楕円 83"/>
        <xdr:cNvSpPr/>
      </xdr:nvSpPr>
      <xdr:spPr>
        <a:xfrm>
          <a:off x="2857500" y="581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99147</xdr:rowOff>
    </xdr:from>
    <xdr:ext cx="534377" cy="259045"/>
    <xdr:sp macro="" textlink="">
      <xdr:nvSpPr>
        <xdr:cNvPr id="85" name="テキスト ボックス 84"/>
        <xdr:cNvSpPr txBox="1"/>
      </xdr:nvSpPr>
      <xdr:spPr>
        <a:xfrm>
          <a:off x="2641111" y="558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100159</xdr:rowOff>
    </xdr:from>
    <xdr:to>
      <xdr:col>3</xdr:col>
      <xdr:colOff>3175</xdr:colOff>
      <xdr:row>34</xdr:row>
      <xdr:rowOff>30309</xdr:rowOff>
    </xdr:to>
    <xdr:sp macro="" textlink="">
      <xdr:nvSpPr>
        <xdr:cNvPr id="86" name="円/楕円 85"/>
        <xdr:cNvSpPr/>
      </xdr:nvSpPr>
      <xdr:spPr>
        <a:xfrm>
          <a:off x="1968500" y="57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46836</xdr:rowOff>
    </xdr:from>
    <xdr:ext cx="534377" cy="259045"/>
    <xdr:sp macro="" textlink="">
      <xdr:nvSpPr>
        <xdr:cNvPr id="87" name="テキスト ボックス 86"/>
        <xdr:cNvSpPr txBox="1"/>
      </xdr:nvSpPr>
      <xdr:spPr>
        <a:xfrm>
          <a:off x="1752111" y="553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64383</xdr:rowOff>
    </xdr:from>
    <xdr:to>
      <xdr:col>1</xdr:col>
      <xdr:colOff>485775</xdr:colOff>
      <xdr:row>33</xdr:row>
      <xdr:rowOff>165983</xdr:rowOff>
    </xdr:to>
    <xdr:sp macro="" textlink="">
      <xdr:nvSpPr>
        <xdr:cNvPr id="88" name="円/楕円 87"/>
        <xdr:cNvSpPr/>
      </xdr:nvSpPr>
      <xdr:spPr>
        <a:xfrm>
          <a:off x="1079500" y="57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11060</xdr:rowOff>
    </xdr:from>
    <xdr:ext cx="534377" cy="259045"/>
    <xdr:sp macro="" textlink="">
      <xdr:nvSpPr>
        <xdr:cNvPr id="89" name="テキスト ボックス 88"/>
        <xdr:cNvSpPr txBox="1"/>
      </xdr:nvSpPr>
      <xdr:spPr>
        <a:xfrm>
          <a:off x="863111" y="54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132766</xdr:rowOff>
    </xdr:from>
    <xdr:to>
      <xdr:col>6</xdr:col>
      <xdr:colOff>511175</xdr:colOff>
      <xdr:row>58</xdr:row>
      <xdr:rowOff>136741</xdr:rowOff>
    </xdr:to>
    <xdr:cxnSp macro="">
      <xdr:nvCxnSpPr>
        <xdr:cNvPr id="118" name="直線コネクタ 117"/>
        <xdr:cNvCxnSpPr/>
      </xdr:nvCxnSpPr>
      <xdr:spPr>
        <a:xfrm flipV="1">
          <a:off x="3797300" y="10076866"/>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136741</xdr:rowOff>
    </xdr:from>
    <xdr:to>
      <xdr:col>5</xdr:col>
      <xdr:colOff>358775</xdr:colOff>
      <xdr:row>58</xdr:row>
      <xdr:rowOff>139732</xdr:rowOff>
    </xdr:to>
    <xdr:cxnSp macro="">
      <xdr:nvCxnSpPr>
        <xdr:cNvPr id="121" name="直線コネクタ 120"/>
        <xdr:cNvCxnSpPr/>
      </xdr:nvCxnSpPr>
      <xdr:spPr>
        <a:xfrm flipV="1">
          <a:off x="2908300" y="10080841"/>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138990</xdr:rowOff>
    </xdr:from>
    <xdr:to>
      <xdr:col>4</xdr:col>
      <xdr:colOff>155575</xdr:colOff>
      <xdr:row>58</xdr:row>
      <xdr:rowOff>139732</xdr:rowOff>
    </xdr:to>
    <xdr:cxnSp macro="">
      <xdr:nvCxnSpPr>
        <xdr:cNvPr id="124" name="直線コネクタ 123"/>
        <xdr:cNvCxnSpPr/>
      </xdr:nvCxnSpPr>
      <xdr:spPr>
        <a:xfrm>
          <a:off x="2019300" y="10083090"/>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135315</xdr:rowOff>
    </xdr:from>
    <xdr:to>
      <xdr:col>2</xdr:col>
      <xdr:colOff>638175</xdr:colOff>
      <xdr:row>58</xdr:row>
      <xdr:rowOff>138990</xdr:rowOff>
    </xdr:to>
    <xdr:cxnSp macro="">
      <xdr:nvCxnSpPr>
        <xdr:cNvPr id="127" name="直線コネクタ 126"/>
        <xdr:cNvCxnSpPr/>
      </xdr:nvCxnSpPr>
      <xdr:spPr>
        <a:xfrm>
          <a:off x="1130300" y="10079415"/>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81966</xdr:rowOff>
    </xdr:from>
    <xdr:to>
      <xdr:col>6</xdr:col>
      <xdr:colOff>561975</xdr:colOff>
      <xdr:row>59</xdr:row>
      <xdr:rowOff>12116</xdr:rowOff>
    </xdr:to>
    <xdr:sp macro="" textlink="">
      <xdr:nvSpPr>
        <xdr:cNvPr id="137" name="円/楕円 136"/>
        <xdr:cNvSpPr/>
      </xdr:nvSpPr>
      <xdr:spPr>
        <a:xfrm>
          <a:off x="4584700" y="100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85941</xdr:rowOff>
    </xdr:from>
    <xdr:to>
      <xdr:col>5</xdr:col>
      <xdr:colOff>409575</xdr:colOff>
      <xdr:row>59</xdr:row>
      <xdr:rowOff>16091</xdr:rowOff>
    </xdr:to>
    <xdr:sp macro="" textlink="">
      <xdr:nvSpPr>
        <xdr:cNvPr id="139" name="円/楕円 138"/>
        <xdr:cNvSpPr/>
      </xdr:nvSpPr>
      <xdr:spPr>
        <a:xfrm>
          <a:off x="3746500" y="100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32618</xdr:rowOff>
    </xdr:from>
    <xdr:ext cx="534377" cy="259045"/>
    <xdr:sp macro="" textlink="">
      <xdr:nvSpPr>
        <xdr:cNvPr id="140" name="テキスト ボックス 139"/>
        <xdr:cNvSpPr txBox="1"/>
      </xdr:nvSpPr>
      <xdr:spPr>
        <a:xfrm>
          <a:off x="3530111" y="98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88932</xdr:rowOff>
    </xdr:from>
    <xdr:to>
      <xdr:col>4</xdr:col>
      <xdr:colOff>206375</xdr:colOff>
      <xdr:row>59</xdr:row>
      <xdr:rowOff>19082</xdr:rowOff>
    </xdr:to>
    <xdr:sp macro="" textlink="">
      <xdr:nvSpPr>
        <xdr:cNvPr id="141" name="円/楕円 140"/>
        <xdr:cNvSpPr/>
      </xdr:nvSpPr>
      <xdr:spPr>
        <a:xfrm>
          <a:off x="2857500" y="100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35609</xdr:rowOff>
    </xdr:from>
    <xdr:ext cx="534377" cy="259045"/>
    <xdr:sp macro="" textlink="">
      <xdr:nvSpPr>
        <xdr:cNvPr id="142" name="テキスト ボックス 141"/>
        <xdr:cNvSpPr txBox="1"/>
      </xdr:nvSpPr>
      <xdr:spPr>
        <a:xfrm>
          <a:off x="2641111" y="98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88190</xdr:rowOff>
    </xdr:from>
    <xdr:to>
      <xdr:col>3</xdr:col>
      <xdr:colOff>3175</xdr:colOff>
      <xdr:row>59</xdr:row>
      <xdr:rowOff>18340</xdr:rowOff>
    </xdr:to>
    <xdr:sp macro="" textlink="">
      <xdr:nvSpPr>
        <xdr:cNvPr id="143" name="円/楕円 142"/>
        <xdr:cNvSpPr/>
      </xdr:nvSpPr>
      <xdr:spPr>
        <a:xfrm>
          <a:off x="1968500" y="100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34867</xdr:rowOff>
    </xdr:from>
    <xdr:ext cx="534377" cy="259045"/>
    <xdr:sp macro="" textlink="">
      <xdr:nvSpPr>
        <xdr:cNvPr id="144" name="テキスト ボックス 143"/>
        <xdr:cNvSpPr txBox="1"/>
      </xdr:nvSpPr>
      <xdr:spPr>
        <a:xfrm>
          <a:off x="1752111" y="98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84515</xdr:rowOff>
    </xdr:from>
    <xdr:to>
      <xdr:col>1</xdr:col>
      <xdr:colOff>485775</xdr:colOff>
      <xdr:row>59</xdr:row>
      <xdr:rowOff>14665</xdr:rowOff>
    </xdr:to>
    <xdr:sp macro="" textlink="">
      <xdr:nvSpPr>
        <xdr:cNvPr id="145" name="円/楕円 144"/>
        <xdr:cNvSpPr/>
      </xdr:nvSpPr>
      <xdr:spPr>
        <a:xfrm>
          <a:off x="1079500" y="100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31192</xdr:rowOff>
    </xdr:from>
    <xdr:ext cx="534377" cy="259045"/>
    <xdr:sp macro="" textlink="">
      <xdr:nvSpPr>
        <xdr:cNvPr id="146" name="テキスト ボックス 145"/>
        <xdr:cNvSpPr txBox="1"/>
      </xdr:nvSpPr>
      <xdr:spPr>
        <a:xfrm>
          <a:off x="863111" y="98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160959</xdr:rowOff>
    </xdr:from>
    <xdr:to>
      <xdr:col>6</xdr:col>
      <xdr:colOff>511175</xdr:colOff>
      <xdr:row>77</xdr:row>
      <xdr:rowOff>11730</xdr:rowOff>
    </xdr:to>
    <xdr:cxnSp macro="">
      <xdr:nvCxnSpPr>
        <xdr:cNvPr id="173" name="直線コネクタ 172"/>
        <xdr:cNvCxnSpPr/>
      </xdr:nvCxnSpPr>
      <xdr:spPr>
        <a:xfrm flipV="1">
          <a:off x="3797300" y="13191159"/>
          <a:ext cx="8382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11730</xdr:rowOff>
    </xdr:from>
    <xdr:to>
      <xdr:col>5</xdr:col>
      <xdr:colOff>358775</xdr:colOff>
      <xdr:row>77</xdr:row>
      <xdr:rowOff>14427</xdr:rowOff>
    </xdr:to>
    <xdr:cxnSp macro="">
      <xdr:nvCxnSpPr>
        <xdr:cNvPr id="176" name="直線コネクタ 175"/>
        <xdr:cNvCxnSpPr/>
      </xdr:nvCxnSpPr>
      <xdr:spPr>
        <a:xfrm flipV="1">
          <a:off x="2908300" y="13213380"/>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14427</xdr:rowOff>
    </xdr:from>
    <xdr:to>
      <xdr:col>4</xdr:col>
      <xdr:colOff>155575</xdr:colOff>
      <xdr:row>77</xdr:row>
      <xdr:rowOff>41173</xdr:rowOff>
    </xdr:to>
    <xdr:cxnSp macro="">
      <xdr:nvCxnSpPr>
        <xdr:cNvPr id="179" name="直線コネクタ 178"/>
        <xdr:cNvCxnSpPr/>
      </xdr:nvCxnSpPr>
      <xdr:spPr>
        <a:xfrm flipV="1">
          <a:off x="2019300" y="1321607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35824</xdr:rowOff>
    </xdr:from>
    <xdr:to>
      <xdr:col>2</xdr:col>
      <xdr:colOff>638175</xdr:colOff>
      <xdr:row>77</xdr:row>
      <xdr:rowOff>41173</xdr:rowOff>
    </xdr:to>
    <xdr:cxnSp macro="">
      <xdr:nvCxnSpPr>
        <xdr:cNvPr id="182" name="直線コネクタ 181"/>
        <xdr:cNvCxnSpPr/>
      </xdr:nvCxnSpPr>
      <xdr:spPr>
        <a:xfrm>
          <a:off x="1130300" y="13237474"/>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110159</xdr:rowOff>
    </xdr:from>
    <xdr:to>
      <xdr:col>6</xdr:col>
      <xdr:colOff>561975</xdr:colOff>
      <xdr:row>77</xdr:row>
      <xdr:rowOff>40309</xdr:rowOff>
    </xdr:to>
    <xdr:sp macro="" textlink="">
      <xdr:nvSpPr>
        <xdr:cNvPr id="192" name="円/楕円 191"/>
        <xdr:cNvSpPr/>
      </xdr:nvSpPr>
      <xdr:spPr>
        <a:xfrm>
          <a:off x="4584700" y="131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133036</xdr:rowOff>
    </xdr:from>
    <xdr:ext cx="469744" cy="259045"/>
    <xdr:sp macro="" textlink="">
      <xdr:nvSpPr>
        <xdr:cNvPr id="193" name="維持補修費該当値テキスト"/>
        <xdr:cNvSpPr txBox="1"/>
      </xdr:nvSpPr>
      <xdr:spPr>
        <a:xfrm>
          <a:off x="4686300" y="1299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132380</xdr:rowOff>
    </xdr:from>
    <xdr:to>
      <xdr:col>5</xdr:col>
      <xdr:colOff>409575</xdr:colOff>
      <xdr:row>77</xdr:row>
      <xdr:rowOff>62530</xdr:rowOff>
    </xdr:to>
    <xdr:sp macro="" textlink="">
      <xdr:nvSpPr>
        <xdr:cNvPr id="194" name="円/楕円 193"/>
        <xdr:cNvSpPr/>
      </xdr:nvSpPr>
      <xdr:spPr>
        <a:xfrm>
          <a:off x="3746500" y="131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79057</xdr:rowOff>
    </xdr:from>
    <xdr:ext cx="469744" cy="259045"/>
    <xdr:sp macro="" textlink="">
      <xdr:nvSpPr>
        <xdr:cNvPr id="195" name="テキスト ボックス 194"/>
        <xdr:cNvSpPr txBox="1"/>
      </xdr:nvSpPr>
      <xdr:spPr>
        <a:xfrm>
          <a:off x="3562427" y="1293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135077</xdr:rowOff>
    </xdr:from>
    <xdr:to>
      <xdr:col>4</xdr:col>
      <xdr:colOff>206375</xdr:colOff>
      <xdr:row>77</xdr:row>
      <xdr:rowOff>65227</xdr:rowOff>
    </xdr:to>
    <xdr:sp macro="" textlink="">
      <xdr:nvSpPr>
        <xdr:cNvPr id="196" name="円/楕円 195"/>
        <xdr:cNvSpPr/>
      </xdr:nvSpPr>
      <xdr:spPr>
        <a:xfrm>
          <a:off x="2857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81754</xdr:rowOff>
    </xdr:from>
    <xdr:ext cx="469744" cy="259045"/>
    <xdr:sp macro="" textlink="">
      <xdr:nvSpPr>
        <xdr:cNvPr id="197" name="テキスト ボックス 196"/>
        <xdr:cNvSpPr txBox="1"/>
      </xdr:nvSpPr>
      <xdr:spPr>
        <a:xfrm>
          <a:off x="2673427" y="1294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161823</xdr:rowOff>
    </xdr:from>
    <xdr:to>
      <xdr:col>3</xdr:col>
      <xdr:colOff>3175</xdr:colOff>
      <xdr:row>77</xdr:row>
      <xdr:rowOff>91973</xdr:rowOff>
    </xdr:to>
    <xdr:sp macro="" textlink="">
      <xdr:nvSpPr>
        <xdr:cNvPr id="198" name="円/楕円 197"/>
        <xdr:cNvSpPr/>
      </xdr:nvSpPr>
      <xdr:spPr>
        <a:xfrm>
          <a:off x="1968500" y="13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108500</xdr:rowOff>
    </xdr:from>
    <xdr:ext cx="469744" cy="259045"/>
    <xdr:sp macro="" textlink="">
      <xdr:nvSpPr>
        <xdr:cNvPr id="199" name="テキスト ボックス 198"/>
        <xdr:cNvSpPr txBox="1"/>
      </xdr:nvSpPr>
      <xdr:spPr>
        <a:xfrm>
          <a:off x="1784427" y="129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156474</xdr:rowOff>
    </xdr:from>
    <xdr:to>
      <xdr:col>1</xdr:col>
      <xdr:colOff>485775</xdr:colOff>
      <xdr:row>77</xdr:row>
      <xdr:rowOff>86624</xdr:rowOff>
    </xdr:to>
    <xdr:sp macro="" textlink="">
      <xdr:nvSpPr>
        <xdr:cNvPr id="200" name="円/楕円 199"/>
        <xdr:cNvSpPr/>
      </xdr:nvSpPr>
      <xdr:spPr>
        <a:xfrm>
          <a:off x="1079500" y="13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103151</xdr:rowOff>
    </xdr:from>
    <xdr:ext cx="469744" cy="259045"/>
    <xdr:sp macro="" textlink="">
      <xdr:nvSpPr>
        <xdr:cNvPr id="201" name="テキスト ボックス 200"/>
        <xdr:cNvSpPr txBox="1"/>
      </xdr:nvSpPr>
      <xdr:spPr>
        <a:xfrm>
          <a:off x="895427" y="1296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17348</xdr:rowOff>
    </xdr:from>
    <xdr:to>
      <xdr:col>6</xdr:col>
      <xdr:colOff>510540</xdr:colOff>
      <xdr:row>97</xdr:row>
      <xdr:rowOff>52502</xdr:rowOff>
    </xdr:to>
    <xdr:cxnSp macro="">
      <xdr:nvCxnSpPr>
        <xdr:cNvPr id="226" name="直線コネクタ 225"/>
        <xdr:cNvCxnSpPr/>
      </xdr:nvCxnSpPr>
      <xdr:spPr>
        <a:xfrm flipV="1">
          <a:off x="4633595" y="15447848"/>
          <a:ext cx="1270" cy="123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56329</xdr:rowOff>
    </xdr:from>
    <xdr:ext cx="534377" cy="259045"/>
    <xdr:sp macro="" textlink="">
      <xdr:nvSpPr>
        <xdr:cNvPr id="227" name="扶助費最小値テキスト"/>
        <xdr:cNvSpPr txBox="1"/>
      </xdr:nvSpPr>
      <xdr:spPr>
        <a:xfrm>
          <a:off x="4686300"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97</xdr:row>
      <xdr:rowOff>52502</xdr:rowOff>
    </xdr:from>
    <xdr:to>
      <xdr:col>6</xdr:col>
      <xdr:colOff>600075</xdr:colOff>
      <xdr:row>97</xdr:row>
      <xdr:rowOff>52502</xdr:rowOff>
    </xdr:to>
    <xdr:cxnSp macro="">
      <xdr:nvCxnSpPr>
        <xdr:cNvPr id="228" name="直線コネクタ 227"/>
        <xdr:cNvCxnSpPr/>
      </xdr:nvCxnSpPr>
      <xdr:spPr>
        <a:xfrm>
          <a:off x="4546600" y="1668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135475</xdr:rowOff>
    </xdr:from>
    <xdr:ext cx="599010" cy="259045"/>
    <xdr:sp macro="" textlink="">
      <xdr:nvSpPr>
        <xdr:cNvPr id="229" name="扶助費最大値テキスト"/>
        <xdr:cNvSpPr txBox="1"/>
      </xdr:nvSpPr>
      <xdr:spPr>
        <a:xfrm>
          <a:off x="4686300" y="1522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17348</xdr:rowOff>
    </xdr:from>
    <xdr:to>
      <xdr:col>6</xdr:col>
      <xdr:colOff>600075</xdr:colOff>
      <xdr:row>90</xdr:row>
      <xdr:rowOff>17348</xdr:rowOff>
    </xdr:to>
    <xdr:cxnSp macro="">
      <xdr:nvCxnSpPr>
        <xdr:cNvPr id="230" name="直線コネクタ 229"/>
        <xdr:cNvCxnSpPr/>
      </xdr:nvCxnSpPr>
      <xdr:spPr>
        <a:xfrm>
          <a:off x="4546600" y="154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163537</xdr:rowOff>
    </xdr:from>
    <xdr:to>
      <xdr:col>6</xdr:col>
      <xdr:colOff>511175</xdr:colOff>
      <xdr:row>97</xdr:row>
      <xdr:rowOff>11049</xdr:rowOff>
    </xdr:to>
    <xdr:cxnSp macro="">
      <xdr:nvCxnSpPr>
        <xdr:cNvPr id="231" name="直線コネクタ 230"/>
        <xdr:cNvCxnSpPr/>
      </xdr:nvCxnSpPr>
      <xdr:spPr>
        <a:xfrm flipV="1">
          <a:off x="3797300" y="16622737"/>
          <a:ext cx="8382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141648</xdr:rowOff>
    </xdr:from>
    <xdr:ext cx="534377" cy="259045"/>
    <xdr:sp macro="" textlink="">
      <xdr:nvSpPr>
        <xdr:cNvPr id="232" name="扶助費平均値テキスト"/>
        <xdr:cNvSpPr txBox="1"/>
      </xdr:nvSpPr>
      <xdr:spPr>
        <a:xfrm>
          <a:off x="4686300" y="160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118771</xdr:rowOff>
    </xdr:from>
    <xdr:to>
      <xdr:col>6</xdr:col>
      <xdr:colOff>561975</xdr:colOff>
      <xdr:row>95</xdr:row>
      <xdr:rowOff>48921</xdr:rowOff>
    </xdr:to>
    <xdr:sp macro="" textlink="">
      <xdr:nvSpPr>
        <xdr:cNvPr id="233" name="フローチャート : 判断 232"/>
        <xdr:cNvSpPr/>
      </xdr:nvSpPr>
      <xdr:spPr>
        <a:xfrm>
          <a:off x="45847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11049</xdr:rowOff>
    </xdr:from>
    <xdr:to>
      <xdr:col>5</xdr:col>
      <xdr:colOff>358775</xdr:colOff>
      <xdr:row>97</xdr:row>
      <xdr:rowOff>86094</xdr:rowOff>
    </xdr:to>
    <xdr:cxnSp macro="">
      <xdr:nvCxnSpPr>
        <xdr:cNvPr id="234" name="直線コネクタ 233"/>
        <xdr:cNvCxnSpPr/>
      </xdr:nvCxnSpPr>
      <xdr:spPr>
        <a:xfrm flipV="1">
          <a:off x="2908300" y="16641699"/>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5" name="フローチャート : 判断 234"/>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6" name="テキスト ボックス 235"/>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86094</xdr:rowOff>
    </xdr:from>
    <xdr:to>
      <xdr:col>4</xdr:col>
      <xdr:colOff>155575</xdr:colOff>
      <xdr:row>97</xdr:row>
      <xdr:rowOff>105741</xdr:rowOff>
    </xdr:to>
    <xdr:cxnSp macro="">
      <xdr:nvCxnSpPr>
        <xdr:cNvPr id="237" name="直線コネクタ 236"/>
        <xdr:cNvCxnSpPr/>
      </xdr:nvCxnSpPr>
      <xdr:spPr>
        <a:xfrm flipV="1">
          <a:off x="2019300" y="16716744"/>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38" name="フローチャート : 判断 237"/>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39" name="テキスト ボックス 238"/>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105741</xdr:rowOff>
    </xdr:from>
    <xdr:to>
      <xdr:col>2</xdr:col>
      <xdr:colOff>638175</xdr:colOff>
      <xdr:row>97</xdr:row>
      <xdr:rowOff>107645</xdr:rowOff>
    </xdr:to>
    <xdr:cxnSp macro="">
      <xdr:nvCxnSpPr>
        <xdr:cNvPr id="240" name="直線コネクタ 239"/>
        <xdr:cNvCxnSpPr/>
      </xdr:nvCxnSpPr>
      <xdr:spPr>
        <a:xfrm flipV="1">
          <a:off x="1130300" y="16736391"/>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1" name="フローチャート : 判断 240"/>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2" name="テキスト ボックス 241"/>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3" name="フローチャート : 判断 242"/>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4" name="テキスト ボックス 243"/>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112737</xdr:rowOff>
    </xdr:from>
    <xdr:to>
      <xdr:col>6</xdr:col>
      <xdr:colOff>561975</xdr:colOff>
      <xdr:row>97</xdr:row>
      <xdr:rowOff>42887</xdr:rowOff>
    </xdr:to>
    <xdr:sp macro="" textlink="">
      <xdr:nvSpPr>
        <xdr:cNvPr id="250" name="円/楕円 249"/>
        <xdr:cNvSpPr/>
      </xdr:nvSpPr>
      <xdr:spPr>
        <a:xfrm>
          <a:off x="4584700" y="165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27664</xdr:rowOff>
    </xdr:from>
    <xdr:ext cx="534377" cy="259045"/>
    <xdr:sp macro="" textlink="">
      <xdr:nvSpPr>
        <xdr:cNvPr id="251" name="扶助費該当値テキスト"/>
        <xdr:cNvSpPr txBox="1"/>
      </xdr:nvSpPr>
      <xdr:spPr>
        <a:xfrm>
          <a:off x="4686300" y="1648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131699</xdr:rowOff>
    </xdr:from>
    <xdr:to>
      <xdr:col>5</xdr:col>
      <xdr:colOff>409575</xdr:colOff>
      <xdr:row>97</xdr:row>
      <xdr:rowOff>61849</xdr:rowOff>
    </xdr:to>
    <xdr:sp macro="" textlink="">
      <xdr:nvSpPr>
        <xdr:cNvPr id="252" name="円/楕円 251"/>
        <xdr:cNvSpPr/>
      </xdr:nvSpPr>
      <xdr:spPr>
        <a:xfrm>
          <a:off x="3746500" y="165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52976</xdr:rowOff>
    </xdr:from>
    <xdr:ext cx="534377" cy="259045"/>
    <xdr:sp macro="" textlink="">
      <xdr:nvSpPr>
        <xdr:cNvPr id="253" name="テキスト ボックス 252"/>
        <xdr:cNvSpPr txBox="1"/>
      </xdr:nvSpPr>
      <xdr:spPr>
        <a:xfrm>
          <a:off x="3530111" y="166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35294</xdr:rowOff>
    </xdr:from>
    <xdr:to>
      <xdr:col>4</xdr:col>
      <xdr:colOff>206375</xdr:colOff>
      <xdr:row>97</xdr:row>
      <xdr:rowOff>136894</xdr:rowOff>
    </xdr:to>
    <xdr:sp macro="" textlink="">
      <xdr:nvSpPr>
        <xdr:cNvPr id="254" name="円/楕円 253"/>
        <xdr:cNvSpPr/>
      </xdr:nvSpPr>
      <xdr:spPr>
        <a:xfrm>
          <a:off x="2857500" y="166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128021</xdr:rowOff>
    </xdr:from>
    <xdr:ext cx="534377" cy="259045"/>
    <xdr:sp macro="" textlink="">
      <xdr:nvSpPr>
        <xdr:cNvPr id="255" name="テキスト ボックス 254"/>
        <xdr:cNvSpPr txBox="1"/>
      </xdr:nvSpPr>
      <xdr:spPr>
        <a:xfrm>
          <a:off x="2641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54941</xdr:rowOff>
    </xdr:from>
    <xdr:to>
      <xdr:col>3</xdr:col>
      <xdr:colOff>3175</xdr:colOff>
      <xdr:row>97</xdr:row>
      <xdr:rowOff>156541</xdr:rowOff>
    </xdr:to>
    <xdr:sp macro="" textlink="">
      <xdr:nvSpPr>
        <xdr:cNvPr id="256" name="円/楕円 255"/>
        <xdr:cNvSpPr/>
      </xdr:nvSpPr>
      <xdr:spPr>
        <a:xfrm>
          <a:off x="1968500" y="166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147668</xdr:rowOff>
    </xdr:from>
    <xdr:ext cx="534377" cy="259045"/>
    <xdr:sp macro="" textlink="">
      <xdr:nvSpPr>
        <xdr:cNvPr id="257" name="テキスト ボックス 256"/>
        <xdr:cNvSpPr txBox="1"/>
      </xdr:nvSpPr>
      <xdr:spPr>
        <a:xfrm>
          <a:off x="1752111" y="167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56845</xdr:rowOff>
    </xdr:from>
    <xdr:to>
      <xdr:col>1</xdr:col>
      <xdr:colOff>485775</xdr:colOff>
      <xdr:row>97</xdr:row>
      <xdr:rowOff>158445</xdr:rowOff>
    </xdr:to>
    <xdr:sp macro="" textlink="">
      <xdr:nvSpPr>
        <xdr:cNvPr id="258" name="円/楕円 257"/>
        <xdr:cNvSpPr/>
      </xdr:nvSpPr>
      <xdr:spPr>
        <a:xfrm>
          <a:off x="1079500" y="166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149572</xdr:rowOff>
    </xdr:from>
    <xdr:ext cx="534377" cy="259045"/>
    <xdr:sp macro="" textlink="">
      <xdr:nvSpPr>
        <xdr:cNvPr id="259" name="テキスト ボックス 258"/>
        <xdr:cNvSpPr txBox="1"/>
      </xdr:nvSpPr>
      <xdr:spPr>
        <a:xfrm>
          <a:off x="863111" y="167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4" name="直線コネクタ 283"/>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5"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6" name="直線コネクタ 285"/>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7"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88" name="直線コネクタ 287"/>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123965</xdr:rowOff>
    </xdr:from>
    <xdr:to>
      <xdr:col>15</xdr:col>
      <xdr:colOff>180975</xdr:colOff>
      <xdr:row>38</xdr:row>
      <xdr:rowOff>145358</xdr:rowOff>
    </xdr:to>
    <xdr:cxnSp macro="">
      <xdr:nvCxnSpPr>
        <xdr:cNvPr id="289" name="直線コネクタ 288"/>
        <xdr:cNvCxnSpPr/>
      </xdr:nvCxnSpPr>
      <xdr:spPr>
        <a:xfrm flipV="1">
          <a:off x="9639300" y="6639065"/>
          <a:ext cx="8382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0"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1" name="フローチャート : 判断 290"/>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145358</xdr:rowOff>
    </xdr:from>
    <xdr:to>
      <xdr:col>14</xdr:col>
      <xdr:colOff>28575</xdr:colOff>
      <xdr:row>39</xdr:row>
      <xdr:rowOff>21952</xdr:rowOff>
    </xdr:to>
    <xdr:cxnSp macro="">
      <xdr:nvCxnSpPr>
        <xdr:cNvPr id="292" name="直線コネクタ 291"/>
        <xdr:cNvCxnSpPr/>
      </xdr:nvCxnSpPr>
      <xdr:spPr>
        <a:xfrm flipV="1">
          <a:off x="8750300" y="6660458"/>
          <a:ext cx="8890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3" name="フローチャート : 判断 292"/>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4" name="テキスト ボックス 293"/>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130651</xdr:rowOff>
    </xdr:from>
    <xdr:to>
      <xdr:col>12</xdr:col>
      <xdr:colOff>511175</xdr:colOff>
      <xdr:row>39</xdr:row>
      <xdr:rowOff>21952</xdr:rowOff>
    </xdr:to>
    <xdr:cxnSp macro="">
      <xdr:nvCxnSpPr>
        <xdr:cNvPr id="295" name="直線コネクタ 294"/>
        <xdr:cNvCxnSpPr/>
      </xdr:nvCxnSpPr>
      <xdr:spPr>
        <a:xfrm>
          <a:off x="7861300" y="6645751"/>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6" name="フローチャート : 判断 295"/>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7" name="テキスト ボックス 296"/>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130651</xdr:rowOff>
    </xdr:from>
    <xdr:to>
      <xdr:col>11</xdr:col>
      <xdr:colOff>307975</xdr:colOff>
      <xdr:row>38</xdr:row>
      <xdr:rowOff>148215</xdr:rowOff>
    </xdr:to>
    <xdr:cxnSp macro="">
      <xdr:nvCxnSpPr>
        <xdr:cNvPr id="298" name="直線コネクタ 297"/>
        <xdr:cNvCxnSpPr/>
      </xdr:nvCxnSpPr>
      <xdr:spPr>
        <a:xfrm flipV="1">
          <a:off x="6972300" y="6645751"/>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299" name="フローチャート : 判断 298"/>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0" name="テキスト ボックス 299"/>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1" name="フローチャート : 判断 300"/>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2" name="テキスト ボックス 301"/>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73165</xdr:rowOff>
    </xdr:from>
    <xdr:to>
      <xdr:col>15</xdr:col>
      <xdr:colOff>231775</xdr:colOff>
      <xdr:row>39</xdr:row>
      <xdr:rowOff>3315</xdr:rowOff>
    </xdr:to>
    <xdr:sp macro="" textlink="">
      <xdr:nvSpPr>
        <xdr:cNvPr id="308" name="円/楕円 307"/>
        <xdr:cNvSpPr/>
      </xdr:nvSpPr>
      <xdr:spPr>
        <a:xfrm>
          <a:off x="10426700" y="65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51592</xdr:rowOff>
    </xdr:from>
    <xdr:ext cx="534377" cy="259045"/>
    <xdr:sp macro="" textlink="">
      <xdr:nvSpPr>
        <xdr:cNvPr id="309" name="補助費等該当値テキスト"/>
        <xdr:cNvSpPr txBox="1"/>
      </xdr:nvSpPr>
      <xdr:spPr>
        <a:xfrm>
          <a:off x="10528300" y="65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94558</xdr:rowOff>
    </xdr:from>
    <xdr:to>
      <xdr:col>14</xdr:col>
      <xdr:colOff>79375</xdr:colOff>
      <xdr:row>39</xdr:row>
      <xdr:rowOff>24708</xdr:rowOff>
    </xdr:to>
    <xdr:sp macro="" textlink="">
      <xdr:nvSpPr>
        <xdr:cNvPr id="310" name="円/楕円 309"/>
        <xdr:cNvSpPr/>
      </xdr:nvSpPr>
      <xdr:spPr>
        <a:xfrm>
          <a:off x="9588500" y="66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15835</xdr:rowOff>
    </xdr:from>
    <xdr:ext cx="534377" cy="259045"/>
    <xdr:sp macro="" textlink="">
      <xdr:nvSpPr>
        <xdr:cNvPr id="311" name="テキスト ボックス 310"/>
        <xdr:cNvSpPr txBox="1"/>
      </xdr:nvSpPr>
      <xdr:spPr>
        <a:xfrm>
          <a:off x="9372111" y="67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142602</xdr:rowOff>
    </xdr:from>
    <xdr:to>
      <xdr:col>12</xdr:col>
      <xdr:colOff>561975</xdr:colOff>
      <xdr:row>39</xdr:row>
      <xdr:rowOff>72752</xdr:rowOff>
    </xdr:to>
    <xdr:sp macro="" textlink="">
      <xdr:nvSpPr>
        <xdr:cNvPr id="312" name="円/楕円 311"/>
        <xdr:cNvSpPr/>
      </xdr:nvSpPr>
      <xdr:spPr>
        <a:xfrm>
          <a:off x="8699500" y="66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63879</xdr:rowOff>
    </xdr:from>
    <xdr:ext cx="534377" cy="259045"/>
    <xdr:sp macro="" textlink="">
      <xdr:nvSpPr>
        <xdr:cNvPr id="313" name="テキスト ボックス 312"/>
        <xdr:cNvSpPr txBox="1"/>
      </xdr:nvSpPr>
      <xdr:spPr>
        <a:xfrm>
          <a:off x="8483111" y="67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79851</xdr:rowOff>
    </xdr:from>
    <xdr:to>
      <xdr:col>11</xdr:col>
      <xdr:colOff>358775</xdr:colOff>
      <xdr:row>39</xdr:row>
      <xdr:rowOff>10001</xdr:rowOff>
    </xdr:to>
    <xdr:sp macro="" textlink="">
      <xdr:nvSpPr>
        <xdr:cNvPr id="314" name="円/楕円 313"/>
        <xdr:cNvSpPr/>
      </xdr:nvSpPr>
      <xdr:spPr>
        <a:xfrm>
          <a:off x="7810500" y="65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1128</xdr:rowOff>
    </xdr:from>
    <xdr:ext cx="534377" cy="259045"/>
    <xdr:sp macro="" textlink="">
      <xdr:nvSpPr>
        <xdr:cNvPr id="315" name="テキスト ボックス 314"/>
        <xdr:cNvSpPr txBox="1"/>
      </xdr:nvSpPr>
      <xdr:spPr>
        <a:xfrm>
          <a:off x="7594111" y="66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97415</xdr:rowOff>
    </xdr:from>
    <xdr:to>
      <xdr:col>10</xdr:col>
      <xdr:colOff>155575</xdr:colOff>
      <xdr:row>39</xdr:row>
      <xdr:rowOff>27565</xdr:rowOff>
    </xdr:to>
    <xdr:sp macro="" textlink="">
      <xdr:nvSpPr>
        <xdr:cNvPr id="316" name="円/楕円 315"/>
        <xdr:cNvSpPr/>
      </xdr:nvSpPr>
      <xdr:spPr>
        <a:xfrm>
          <a:off x="6921500" y="66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18692</xdr:rowOff>
    </xdr:from>
    <xdr:ext cx="534377" cy="259045"/>
    <xdr:sp macro="" textlink="">
      <xdr:nvSpPr>
        <xdr:cNvPr id="317" name="テキスト ボックス 316"/>
        <xdr:cNvSpPr txBox="1"/>
      </xdr:nvSpPr>
      <xdr:spPr>
        <a:xfrm>
          <a:off x="6705111" y="67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1" name="直線コネクタ 340"/>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2"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3" name="直線コネクタ 342"/>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4"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5" name="直線コネクタ 344"/>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133559</xdr:rowOff>
    </xdr:from>
    <xdr:to>
      <xdr:col>15</xdr:col>
      <xdr:colOff>180975</xdr:colOff>
      <xdr:row>58</xdr:row>
      <xdr:rowOff>139309</xdr:rowOff>
    </xdr:to>
    <xdr:cxnSp macro="">
      <xdr:nvCxnSpPr>
        <xdr:cNvPr id="346" name="直線コネクタ 345"/>
        <xdr:cNvCxnSpPr/>
      </xdr:nvCxnSpPr>
      <xdr:spPr>
        <a:xfrm flipV="1">
          <a:off x="9639300" y="10077659"/>
          <a:ext cx="8382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7"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48" name="フローチャート : 判断 347"/>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128613</xdr:rowOff>
    </xdr:from>
    <xdr:to>
      <xdr:col>14</xdr:col>
      <xdr:colOff>28575</xdr:colOff>
      <xdr:row>58</xdr:row>
      <xdr:rowOff>139309</xdr:rowOff>
    </xdr:to>
    <xdr:cxnSp macro="">
      <xdr:nvCxnSpPr>
        <xdr:cNvPr id="349" name="直線コネクタ 348"/>
        <xdr:cNvCxnSpPr/>
      </xdr:nvCxnSpPr>
      <xdr:spPr>
        <a:xfrm>
          <a:off x="8750300" y="10072713"/>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0" name="フローチャート : 判断 349"/>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1" name="テキスト ボックス 350"/>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128613</xdr:rowOff>
    </xdr:from>
    <xdr:to>
      <xdr:col>12</xdr:col>
      <xdr:colOff>511175</xdr:colOff>
      <xdr:row>58</xdr:row>
      <xdr:rowOff>150944</xdr:rowOff>
    </xdr:to>
    <xdr:cxnSp macro="">
      <xdr:nvCxnSpPr>
        <xdr:cNvPr id="352" name="直線コネクタ 351"/>
        <xdr:cNvCxnSpPr/>
      </xdr:nvCxnSpPr>
      <xdr:spPr>
        <a:xfrm flipV="1">
          <a:off x="7861300" y="10072713"/>
          <a:ext cx="889000" cy="2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3" name="フローチャート : 判断 352"/>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4" name="テキスト ボックス 353"/>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150944</xdr:rowOff>
    </xdr:from>
    <xdr:to>
      <xdr:col>11</xdr:col>
      <xdr:colOff>307975</xdr:colOff>
      <xdr:row>58</xdr:row>
      <xdr:rowOff>151169</xdr:rowOff>
    </xdr:to>
    <xdr:cxnSp macro="">
      <xdr:nvCxnSpPr>
        <xdr:cNvPr id="355" name="直線コネクタ 354"/>
        <xdr:cNvCxnSpPr/>
      </xdr:nvCxnSpPr>
      <xdr:spPr>
        <a:xfrm flipV="1">
          <a:off x="6972300" y="10095044"/>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6" name="フローチャート : 判断 355"/>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7" name="テキスト ボックス 356"/>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58" name="フローチャート : 判断 357"/>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59" name="テキスト ボックス 358"/>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82759</xdr:rowOff>
    </xdr:from>
    <xdr:to>
      <xdr:col>15</xdr:col>
      <xdr:colOff>231775</xdr:colOff>
      <xdr:row>59</xdr:row>
      <xdr:rowOff>12909</xdr:rowOff>
    </xdr:to>
    <xdr:sp macro="" textlink="">
      <xdr:nvSpPr>
        <xdr:cNvPr id="365" name="円/楕円 364"/>
        <xdr:cNvSpPr/>
      </xdr:nvSpPr>
      <xdr:spPr>
        <a:xfrm>
          <a:off x="10426700" y="100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6"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88509</xdr:rowOff>
    </xdr:from>
    <xdr:to>
      <xdr:col>14</xdr:col>
      <xdr:colOff>79375</xdr:colOff>
      <xdr:row>59</xdr:row>
      <xdr:rowOff>18659</xdr:rowOff>
    </xdr:to>
    <xdr:sp macro="" textlink="">
      <xdr:nvSpPr>
        <xdr:cNvPr id="367" name="円/楕円 366"/>
        <xdr:cNvSpPr/>
      </xdr:nvSpPr>
      <xdr:spPr>
        <a:xfrm>
          <a:off x="9588500" y="100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9786</xdr:rowOff>
    </xdr:from>
    <xdr:ext cx="534377" cy="259045"/>
    <xdr:sp macro="" textlink="">
      <xdr:nvSpPr>
        <xdr:cNvPr id="368" name="テキスト ボックス 367"/>
        <xdr:cNvSpPr txBox="1"/>
      </xdr:nvSpPr>
      <xdr:spPr>
        <a:xfrm>
          <a:off x="9372111" y="1012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77813</xdr:rowOff>
    </xdr:from>
    <xdr:to>
      <xdr:col>12</xdr:col>
      <xdr:colOff>561975</xdr:colOff>
      <xdr:row>59</xdr:row>
      <xdr:rowOff>7963</xdr:rowOff>
    </xdr:to>
    <xdr:sp macro="" textlink="">
      <xdr:nvSpPr>
        <xdr:cNvPr id="369" name="円/楕円 368"/>
        <xdr:cNvSpPr/>
      </xdr:nvSpPr>
      <xdr:spPr>
        <a:xfrm>
          <a:off x="8699500" y="100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24490</xdr:rowOff>
    </xdr:from>
    <xdr:ext cx="534377" cy="259045"/>
    <xdr:sp macro="" textlink="">
      <xdr:nvSpPr>
        <xdr:cNvPr id="370" name="テキスト ボックス 369"/>
        <xdr:cNvSpPr txBox="1"/>
      </xdr:nvSpPr>
      <xdr:spPr>
        <a:xfrm>
          <a:off x="8483111" y="97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100144</xdr:rowOff>
    </xdr:from>
    <xdr:to>
      <xdr:col>11</xdr:col>
      <xdr:colOff>358775</xdr:colOff>
      <xdr:row>59</xdr:row>
      <xdr:rowOff>30294</xdr:rowOff>
    </xdr:to>
    <xdr:sp macro="" textlink="">
      <xdr:nvSpPr>
        <xdr:cNvPr id="371" name="円/楕円 370"/>
        <xdr:cNvSpPr/>
      </xdr:nvSpPr>
      <xdr:spPr>
        <a:xfrm>
          <a:off x="7810500" y="100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46821</xdr:rowOff>
    </xdr:from>
    <xdr:ext cx="534377" cy="259045"/>
    <xdr:sp macro="" textlink="">
      <xdr:nvSpPr>
        <xdr:cNvPr id="372" name="テキスト ボックス 371"/>
        <xdr:cNvSpPr txBox="1"/>
      </xdr:nvSpPr>
      <xdr:spPr>
        <a:xfrm>
          <a:off x="7594111" y="98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100369</xdr:rowOff>
    </xdr:from>
    <xdr:to>
      <xdr:col>10</xdr:col>
      <xdr:colOff>155575</xdr:colOff>
      <xdr:row>59</xdr:row>
      <xdr:rowOff>30519</xdr:rowOff>
    </xdr:to>
    <xdr:sp macro="" textlink="">
      <xdr:nvSpPr>
        <xdr:cNvPr id="373" name="円/楕円 372"/>
        <xdr:cNvSpPr/>
      </xdr:nvSpPr>
      <xdr:spPr>
        <a:xfrm>
          <a:off x="6921500" y="100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47046</xdr:rowOff>
    </xdr:from>
    <xdr:ext cx="534377" cy="259045"/>
    <xdr:sp macro="" textlink="">
      <xdr:nvSpPr>
        <xdr:cNvPr id="374" name="テキスト ボックス 373"/>
        <xdr:cNvSpPr txBox="1"/>
      </xdr:nvSpPr>
      <xdr:spPr>
        <a:xfrm>
          <a:off x="6705111" y="98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398" name="直線コネクタ 397"/>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1"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2" name="直線コネクタ 401"/>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120833</xdr:rowOff>
    </xdr:from>
    <xdr:to>
      <xdr:col>15</xdr:col>
      <xdr:colOff>180975</xdr:colOff>
      <xdr:row>78</xdr:row>
      <xdr:rowOff>146421</xdr:rowOff>
    </xdr:to>
    <xdr:cxnSp macro="">
      <xdr:nvCxnSpPr>
        <xdr:cNvPr id="403" name="直線コネクタ 402"/>
        <xdr:cNvCxnSpPr/>
      </xdr:nvCxnSpPr>
      <xdr:spPr>
        <a:xfrm flipV="1">
          <a:off x="9639300" y="13493933"/>
          <a:ext cx="838200" cy="2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4"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5" name="フローチャート : 判断 404"/>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6" name="フローチャート : 判断 405"/>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7" name="テキスト ボックス 406"/>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70033</xdr:rowOff>
    </xdr:from>
    <xdr:to>
      <xdr:col>15</xdr:col>
      <xdr:colOff>231775</xdr:colOff>
      <xdr:row>79</xdr:row>
      <xdr:rowOff>183</xdr:rowOff>
    </xdr:to>
    <xdr:sp macro="" textlink="">
      <xdr:nvSpPr>
        <xdr:cNvPr id="413" name="円/楕円 412"/>
        <xdr:cNvSpPr/>
      </xdr:nvSpPr>
      <xdr:spPr>
        <a:xfrm>
          <a:off x="10426700" y="134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29410</xdr:rowOff>
    </xdr:from>
    <xdr:ext cx="534377" cy="259045"/>
    <xdr:sp macro="" textlink="">
      <xdr:nvSpPr>
        <xdr:cNvPr id="414" name="普通建設事業費 （ うち新規整備　）該当値テキスト"/>
        <xdr:cNvSpPr txBox="1"/>
      </xdr:nvSpPr>
      <xdr:spPr>
        <a:xfrm>
          <a:off x="10528300" y="1323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95621</xdr:rowOff>
    </xdr:from>
    <xdr:to>
      <xdr:col>14</xdr:col>
      <xdr:colOff>79375</xdr:colOff>
      <xdr:row>79</xdr:row>
      <xdr:rowOff>25771</xdr:rowOff>
    </xdr:to>
    <xdr:sp macro="" textlink="">
      <xdr:nvSpPr>
        <xdr:cNvPr id="415" name="円/楕円 414"/>
        <xdr:cNvSpPr/>
      </xdr:nvSpPr>
      <xdr:spPr>
        <a:xfrm>
          <a:off x="9588500" y="134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42298</xdr:rowOff>
    </xdr:from>
    <xdr:ext cx="534377" cy="259045"/>
    <xdr:sp macro="" textlink="">
      <xdr:nvSpPr>
        <xdr:cNvPr id="416" name="テキスト ボックス 415"/>
        <xdr:cNvSpPr txBox="1"/>
      </xdr:nvSpPr>
      <xdr:spPr>
        <a:xfrm>
          <a:off x="9372111" y="1324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2" name="テキスト ボックス 43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4" name="テキスト ボックス 43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0" name="直線コネクタ 439"/>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3"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4" name="直線コネクタ 443"/>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102476</xdr:rowOff>
    </xdr:from>
    <xdr:to>
      <xdr:col>15</xdr:col>
      <xdr:colOff>180975</xdr:colOff>
      <xdr:row>98</xdr:row>
      <xdr:rowOff>127195</xdr:rowOff>
    </xdr:to>
    <xdr:cxnSp macro="">
      <xdr:nvCxnSpPr>
        <xdr:cNvPr id="445" name="直線コネクタ 444"/>
        <xdr:cNvCxnSpPr/>
      </xdr:nvCxnSpPr>
      <xdr:spPr>
        <a:xfrm>
          <a:off x="9639300" y="16904576"/>
          <a:ext cx="8382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6"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7" name="フローチャート : 判断 446"/>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48" name="フローチャート : 判断 447"/>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49" name="テキスト ボックス 448"/>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76395</xdr:rowOff>
    </xdr:from>
    <xdr:to>
      <xdr:col>15</xdr:col>
      <xdr:colOff>231775</xdr:colOff>
      <xdr:row>99</xdr:row>
      <xdr:rowOff>6545</xdr:rowOff>
    </xdr:to>
    <xdr:sp macro="" textlink="">
      <xdr:nvSpPr>
        <xdr:cNvPr id="455" name="円/楕円 454"/>
        <xdr:cNvSpPr/>
      </xdr:nvSpPr>
      <xdr:spPr>
        <a:xfrm>
          <a:off x="10426700" y="1687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162772</xdr:rowOff>
    </xdr:from>
    <xdr:ext cx="534377" cy="259045"/>
    <xdr:sp macro="" textlink="">
      <xdr:nvSpPr>
        <xdr:cNvPr id="456" name="普通建設事業費 （ うち更新整備　）該当値テキスト"/>
        <xdr:cNvSpPr txBox="1"/>
      </xdr:nvSpPr>
      <xdr:spPr>
        <a:xfrm>
          <a:off x="10528300" y="167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51676</xdr:rowOff>
    </xdr:from>
    <xdr:to>
      <xdr:col>14</xdr:col>
      <xdr:colOff>79375</xdr:colOff>
      <xdr:row>98</xdr:row>
      <xdr:rowOff>153276</xdr:rowOff>
    </xdr:to>
    <xdr:sp macro="" textlink="">
      <xdr:nvSpPr>
        <xdr:cNvPr id="457" name="円/楕円 456"/>
        <xdr:cNvSpPr/>
      </xdr:nvSpPr>
      <xdr:spPr>
        <a:xfrm>
          <a:off x="9588500" y="16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144403</xdr:rowOff>
    </xdr:from>
    <xdr:ext cx="534377" cy="259045"/>
    <xdr:sp macro="" textlink="">
      <xdr:nvSpPr>
        <xdr:cNvPr id="458" name="テキスト ボックス 457"/>
        <xdr:cNvSpPr txBox="1"/>
      </xdr:nvSpPr>
      <xdr:spPr>
        <a:xfrm>
          <a:off x="9372111" y="1694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9" name="直線コネクタ 46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0" name="テキスト ボックス 46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1" name="直線コネクタ 47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2" name="テキスト ボックス 47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3" name="直線コネクタ 47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4" name="テキスト ボックス 47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5" name="直線コネクタ 47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6" name="テキスト ボックス 47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0" name="直線コネクタ 479"/>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2" name="直線コネクタ 48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3"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4" name="直線コネクタ 483"/>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126743</xdr:rowOff>
    </xdr:from>
    <xdr:to>
      <xdr:col>23</xdr:col>
      <xdr:colOff>517525</xdr:colOff>
      <xdr:row>38</xdr:row>
      <xdr:rowOff>136225</xdr:rowOff>
    </xdr:to>
    <xdr:cxnSp macro="">
      <xdr:nvCxnSpPr>
        <xdr:cNvPr id="485" name="直線コネクタ 484"/>
        <xdr:cNvCxnSpPr/>
      </xdr:nvCxnSpPr>
      <xdr:spPr>
        <a:xfrm>
          <a:off x="15481300" y="6641843"/>
          <a:ext cx="8382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6"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7" name="フローチャート : 判断 486"/>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97427</xdr:rowOff>
    </xdr:from>
    <xdr:to>
      <xdr:col>22</xdr:col>
      <xdr:colOff>365125</xdr:colOff>
      <xdr:row>38</xdr:row>
      <xdr:rowOff>126743</xdr:rowOff>
    </xdr:to>
    <xdr:cxnSp macro="">
      <xdr:nvCxnSpPr>
        <xdr:cNvPr id="488" name="直線コネクタ 487"/>
        <xdr:cNvCxnSpPr/>
      </xdr:nvCxnSpPr>
      <xdr:spPr>
        <a:xfrm>
          <a:off x="14592300" y="6612527"/>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89" name="フローチャート : 判断 488"/>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0" name="テキスト ボックス 489"/>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6454</xdr:rowOff>
    </xdr:from>
    <xdr:to>
      <xdr:col>21</xdr:col>
      <xdr:colOff>161925</xdr:colOff>
      <xdr:row>38</xdr:row>
      <xdr:rowOff>97427</xdr:rowOff>
    </xdr:to>
    <xdr:cxnSp macro="">
      <xdr:nvCxnSpPr>
        <xdr:cNvPr id="491" name="直線コネクタ 490"/>
        <xdr:cNvCxnSpPr/>
      </xdr:nvCxnSpPr>
      <xdr:spPr>
        <a:xfrm>
          <a:off x="13703300" y="6521554"/>
          <a:ext cx="889000" cy="9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2" name="フローチャート : 判断 491"/>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3" name="テキスト ボックス 492"/>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52603</xdr:rowOff>
    </xdr:from>
    <xdr:to>
      <xdr:col>19</xdr:col>
      <xdr:colOff>644525</xdr:colOff>
      <xdr:row>38</xdr:row>
      <xdr:rowOff>6454</xdr:rowOff>
    </xdr:to>
    <xdr:cxnSp macro="">
      <xdr:nvCxnSpPr>
        <xdr:cNvPr id="494" name="直線コネクタ 493"/>
        <xdr:cNvCxnSpPr/>
      </xdr:nvCxnSpPr>
      <xdr:spPr>
        <a:xfrm>
          <a:off x="12814300" y="6396253"/>
          <a:ext cx="889000" cy="1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5" name="フローチャート : 判断 494"/>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6" name="テキスト ボックス 495"/>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7" name="フローチャート : 判断 496"/>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498" name="テキスト ボックス 497"/>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85425</xdr:rowOff>
    </xdr:from>
    <xdr:to>
      <xdr:col>23</xdr:col>
      <xdr:colOff>568325</xdr:colOff>
      <xdr:row>39</xdr:row>
      <xdr:rowOff>15575</xdr:rowOff>
    </xdr:to>
    <xdr:sp macro="" textlink="">
      <xdr:nvSpPr>
        <xdr:cNvPr id="504" name="円/楕円 503"/>
        <xdr:cNvSpPr/>
      </xdr:nvSpPr>
      <xdr:spPr>
        <a:xfrm>
          <a:off x="162687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5"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75943</xdr:rowOff>
    </xdr:from>
    <xdr:to>
      <xdr:col>22</xdr:col>
      <xdr:colOff>415925</xdr:colOff>
      <xdr:row>39</xdr:row>
      <xdr:rowOff>6093</xdr:rowOff>
    </xdr:to>
    <xdr:sp macro="" textlink="">
      <xdr:nvSpPr>
        <xdr:cNvPr id="506" name="円/楕円 505"/>
        <xdr:cNvSpPr/>
      </xdr:nvSpPr>
      <xdr:spPr>
        <a:xfrm>
          <a:off x="15430500" y="65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168670</xdr:rowOff>
    </xdr:from>
    <xdr:ext cx="469744" cy="259045"/>
    <xdr:sp macro="" textlink="">
      <xdr:nvSpPr>
        <xdr:cNvPr id="507" name="テキスト ボックス 506"/>
        <xdr:cNvSpPr txBox="1"/>
      </xdr:nvSpPr>
      <xdr:spPr>
        <a:xfrm>
          <a:off x="15246427" y="66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46627</xdr:rowOff>
    </xdr:from>
    <xdr:to>
      <xdr:col>21</xdr:col>
      <xdr:colOff>212725</xdr:colOff>
      <xdr:row>38</xdr:row>
      <xdr:rowOff>148227</xdr:rowOff>
    </xdr:to>
    <xdr:sp macro="" textlink="">
      <xdr:nvSpPr>
        <xdr:cNvPr id="508" name="円/楕円 507"/>
        <xdr:cNvSpPr/>
      </xdr:nvSpPr>
      <xdr:spPr>
        <a:xfrm>
          <a:off x="14541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164754</xdr:rowOff>
    </xdr:from>
    <xdr:ext cx="469744" cy="259045"/>
    <xdr:sp macro="" textlink="">
      <xdr:nvSpPr>
        <xdr:cNvPr id="509" name="テキスト ボックス 508"/>
        <xdr:cNvSpPr txBox="1"/>
      </xdr:nvSpPr>
      <xdr:spPr>
        <a:xfrm>
          <a:off x="14357427" y="633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127103</xdr:rowOff>
    </xdr:from>
    <xdr:to>
      <xdr:col>20</xdr:col>
      <xdr:colOff>9525</xdr:colOff>
      <xdr:row>38</xdr:row>
      <xdr:rowOff>57254</xdr:rowOff>
    </xdr:to>
    <xdr:sp macro="" textlink="">
      <xdr:nvSpPr>
        <xdr:cNvPr id="510" name="円/楕円 509"/>
        <xdr:cNvSpPr/>
      </xdr:nvSpPr>
      <xdr:spPr>
        <a:xfrm>
          <a:off x="13652500" y="6470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73780</xdr:rowOff>
    </xdr:from>
    <xdr:ext cx="534377" cy="259045"/>
    <xdr:sp macro="" textlink="">
      <xdr:nvSpPr>
        <xdr:cNvPr id="511" name="テキスト ボックス 510"/>
        <xdr:cNvSpPr txBox="1"/>
      </xdr:nvSpPr>
      <xdr:spPr>
        <a:xfrm>
          <a:off x="13436111" y="62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1803</xdr:rowOff>
    </xdr:from>
    <xdr:to>
      <xdr:col>18</xdr:col>
      <xdr:colOff>492125</xdr:colOff>
      <xdr:row>37</xdr:row>
      <xdr:rowOff>103403</xdr:rowOff>
    </xdr:to>
    <xdr:sp macro="" textlink="">
      <xdr:nvSpPr>
        <xdr:cNvPr id="512" name="円/楕円 511"/>
        <xdr:cNvSpPr/>
      </xdr:nvSpPr>
      <xdr:spPr>
        <a:xfrm>
          <a:off x="12763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119930</xdr:rowOff>
    </xdr:from>
    <xdr:ext cx="534377" cy="259045"/>
    <xdr:sp macro="" textlink="">
      <xdr:nvSpPr>
        <xdr:cNvPr id="513" name="テキスト ボックス 512"/>
        <xdr:cNvSpPr txBox="1"/>
      </xdr:nvSpPr>
      <xdr:spPr>
        <a:xfrm>
          <a:off x="12547111" y="61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4" name="テキスト ボックス 57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6" name="直線コネクタ 585"/>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7"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88" name="直線コネクタ 587"/>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89"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0" name="直線コネクタ 589"/>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19215</xdr:rowOff>
    </xdr:from>
    <xdr:to>
      <xdr:col>23</xdr:col>
      <xdr:colOff>517525</xdr:colOff>
      <xdr:row>75</xdr:row>
      <xdr:rowOff>64986</xdr:rowOff>
    </xdr:to>
    <xdr:cxnSp macro="">
      <xdr:nvCxnSpPr>
        <xdr:cNvPr id="591" name="直線コネクタ 590"/>
        <xdr:cNvCxnSpPr/>
      </xdr:nvCxnSpPr>
      <xdr:spPr>
        <a:xfrm>
          <a:off x="15481300" y="12877965"/>
          <a:ext cx="8382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2"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3" name="フローチャート : 判断 592"/>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155601</xdr:rowOff>
    </xdr:from>
    <xdr:to>
      <xdr:col>22</xdr:col>
      <xdr:colOff>365125</xdr:colOff>
      <xdr:row>75</xdr:row>
      <xdr:rowOff>19215</xdr:rowOff>
    </xdr:to>
    <xdr:cxnSp macro="">
      <xdr:nvCxnSpPr>
        <xdr:cNvPr id="594" name="直線コネクタ 593"/>
        <xdr:cNvCxnSpPr/>
      </xdr:nvCxnSpPr>
      <xdr:spPr>
        <a:xfrm>
          <a:off x="14592300" y="12842901"/>
          <a:ext cx="889000" cy="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5" name="フローチャート : 判断 594"/>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6" name="テキスト ボックス 595"/>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155601</xdr:rowOff>
    </xdr:from>
    <xdr:to>
      <xdr:col>21</xdr:col>
      <xdr:colOff>161925</xdr:colOff>
      <xdr:row>74</xdr:row>
      <xdr:rowOff>164973</xdr:rowOff>
    </xdr:to>
    <xdr:cxnSp macro="">
      <xdr:nvCxnSpPr>
        <xdr:cNvPr id="597" name="直線コネクタ 596"/>
        <xdr:cNvCxnSpPr/>
      </xdr:nvCxnSpPr>
      <xdr:spPr>
        <a:xfrm flipV="1">
          <a:off x="13703300" y="1284290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598" name="フローチャート : 判断 597"/>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599" name="テキスト ボックス 598"/>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145479</xdr:rowOff>
    </xdr:from>
    <xdr:to>
      <xdr:col>19</xdr:col>
      <xdr:colOff>644525</xdr:colOff>
      <xdr:row>74</xdr:row>
      <xdr:rowOff>164973</xdr:rowOff>
    </xdr:to>
    <xdr:cxnSp macro="">
      <xdr:nvCxnSpPr>
        <xdr:cNvPr id="600" name="直線コネクタ 599"/>
        <xdr:cNvCxnSpPr/>
      </xdr:nvCxnSpPr>
      <xdr:spPr>
        <a:xfrm>
          <a:off x="12814300" y="12832779"/>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1" name="フローチャート : 判断 600"/>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2" name="テキスト ボックス 601"/>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3" name="フローチャート : 判断 602"/>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4" name="テキスト ボックス 603"/>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14186</xdr:rowOff>
    </xdr:from>
    <xdr:to>
      <xdr:col>23</xdr:col>
      <xdr:colOff>568325</xdr:colOff>
      <xdr:row>75</xdr:row>
      <xdr:rowOff>115786</xdr:rowOff>
    </xdr:to>
    <xdr:sp macro="" textlink="">
      <xdr:nvSpPr>
        <xdr:cNvPr id="610" name="円/楕円 609"/>
        <xdr:cNvSpPr/>
      </xdr:nvSpPr>
      <xdr:spPr>
        <a:xfrm>
          <a:off x="16268700" y="128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37063</xdr:rowOff>
    </xdr:from>
    <xdr:ext cx="534377" cy="259045"/>
    <xdr:sp macro="" textlink="">
      <xdr:nvSpPr>
        <xdr:cNvPr id="611" name="公債費該当値テキスト"/>
        <xdr:cNvSpPr txBox="1"/>
      </xdr:nvSpPr>
      <xdr:spPr>
        <a:xfrm>
          <a:off x="16370300"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139865</xdr:rowOff>
    </xdr:from>
    <xdr:to>
      <xdr:col>22</xdr:col>
      <xdr:colOff>415925</xdr:colOff>
      <xdr:row>75</xdr:row>
      <xdr:rowOff>70015</xdr:rowOff>
    </xdr:to>
    <xdr:sp macro="" textlink="">
      <xdr:nvSpPr>
        <xdr:cNvPr id="612" name="円/楕円 611"/>
        <xdr:cNvSpPr/>
      </xdr:nvSpPr>
      <xdr:spPr>
        <a:xfrm>
          <a:off x="15430500" y="128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86542</xdr:rowOff>
    </xdr:from>
    <xdr:ext cx="534377" cy="259045"/>
    <xdr:sp macro="" textlink="">
      <xdr:nvSpPr>
        <xdr:cNvPr id="613" name="テキスト ボックス 612"/>
        <xdr:cNvSpPr txBox="1"/>
      </xdr:nvSpPr>
      <xdr:spPr>
        <a:xfrm>
          <a:off x="15214111" y="126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104801</xdr:rowOff>
    </xdr:from>
    <xdr:to>
      <xdr:col>21</xdr:col>
      <xdr:colOff>212725</xdr:colOff>
      <xdr:row>75</xdr:row>
      <xdr:rowOff>34951</xdr:rowOff>
    </xdr:to>
    <xdr:sp macro="" textlink="">
      <xdr:nvSpPr>
        <xdr:cNvPr id="614" name="円/楕円 613"/>
        <xdr:cNvSpPr/>
      </xdr:nvSpPr>
      <xdr:spPr>
        <a:xfrm>
          <a:off x="14541500" y="127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51478</xdr:rowOff>
    </xdr:from>
    <xdr:ext cx="534377" cy="259045"/>
    <xdr:sp macro="" textlink="">
      <xdr:nvSpPr>
        <xdr:cNvPr id="615" name="テキスト ボックス 614"/>
        <xdr:cNvSpPr txBox="1"/>
      </xdr:nvSpPr>
      <xdr:spPr>
        <a:xfrm>
          <a:off x="14325111" y="1256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114173</xdr:rowOff>
    </xdr:from>
    <xdr:to>
      <xdr:col>20</xdr:col>
      <xdr:colOff>9525</xdr:colOff>
      <xdr:row>75</xdr:row>
      <xdr:rowOff>44323</xdr:rowOff>
    </xdr:to>
    <xdr:sp macro="" textlink="">
      <xdr:nvSpPr>
        <xdr:cNvPr id="616" name="円/楕円 615"/>
        <xdr:cNvSpPr/>
      </xdr:nvSpPr>
      <xdr:spPr>
        <a:xfrm>
          <a:off x="13652500" y="128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60850</xdr:rowOff>
    </xdr:from>
    <xdr:ext cx="534377" cy="259045"/>
    <xdr:sp macro="" textlink="">
      <xdr:nvSpPr>
        <xdr:cNvPr id="617" name="テキスト ボックス 616"/>
        <xdr:cNvSpPr txBox="1"/>
      </xdr:nvSpPr>
      <xdr:spPr>
        <a:xfrm>
          <a:off x="13436111" y="125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94679</xdr:rowOff>
    </xdr:from>
    <xdr:to>
      <xdr:col>18</xdr:col>
      <xdr:colOff>492125</xdr:colOff>
      <xdr:row>75</xdr:row>
      <xdr:rowOff>24829</xdr:rowOff>
    </xdr:to>
    <xdr:sp macro="" textlink="">
      <xdr:nvSpPr>
        <xdr:cNvPr id="618" name="円/楕円 617"/>
        <xdr:cNvSpPr/>
      </xdr:nvSpPr>
      <xdr:spPr>
        <a:xfrm>
          <a:off x="12763500" y="127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41356</xdr:rowOff>
    </xdr:from>
    <xdr:ext cx="534377" cy="259045"/>
    <xdr:sp macro="" textlink="">
      <xdr:nvSpPr>
        <xdr:cNvPr id="619" name="テキスト ボックス 618"/>
        <xdr:cNvSpPr txBox="1"/>
      </xdr:nvSpPr>
      <xdr:spPr>
        <a:xfrm>
          <a:off x="12547111" y="125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3" name="テキスト ボックス 63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5" name="テキスト ボックス 63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7" name="テキスト ボックス 63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9" name="テキスト ボックス 63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3" name="直線コネクタ 642"/>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4"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5" name="直線コネクタ 644"/>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6"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7" name="直線コネクタ 646"/>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113216</xdr:rowOff>
    </xdr:from>
    <xdr:to>
      <xdr:col>23</xdr:col>
      <xdr:colOff>517525</xdr:colOff>
      <xdr:row>98</xdr:row>
      <xdr:rowOff>148992</xdr:rowOff>
    </xdr:to>
    <xdr:cxnSp macro="">
      <xdr:nvCxnSpPr>
        <xdr:cNvPr id="648" name="直線コネクタ 647"/>
        <xdr:cNvCxnSpPr/>
      </xdr:nvCxnSpPr>
      <xdr:spPr>
        <a:xfrm>
          <a:off x="15481300" y="16915316"/>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49"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0" name="フローチャート : 判断 649"/>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113216</xdr:rowOff>
    </xdr:from>
    <xdr:to>
      <xdr:col>22</xdr:col>
      <xdr:colOff>365125</xdr:colOff>
      <xdr:row>98</xdr:row>
      <xdr:rowOff>149747</xdr:rowOff>
    </xdr:to>
    <xdr:cxnSp macro="">
      <xdr:nvCxnSpPr>
        <xdr:cNvPr id="651" name="直線コネクタ 650"/>
        <xdr:cNvCxnSpPr/>
      </xdr:nvCxnSpPr>
      <xdr:spPr>
        <a:xfrm flipV="1">
          <a:off x="14592300" y="16915316"/>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2" name="フローチャート : 判断 651"/>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3" name="テキスト ボックス 652"/>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139232</xdr:rowOff>
    </xdr:from>
    <xdr:to>
      <xdr:col>21</xdr:col>
      <xdr:colOff>161925</xdr:colOff>
      <xdr:row>98</xdr:row>
      <xdr:rowOff>149747</xdr:rowOff>
    </xdr:to>
    <xdr:cxnSp macro="">
      <xdr:nvCxnSpPr>
        <xdr:cNvPr id="654" name="直線コネクタ 653"/>
        <xdr:cNvCxnSpPr/>
      </xdr:nvCxnSpPr>
      <xdr:spPr>
        <a:xfrm>
          <a:off x="13703300" y="1694133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5" name="フローチャート : 判断 654"/>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6" name="テキスト ボックス 655"/>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70183</xdr:rowOff>
    </xdr:from>
    <xdr:to>
      <xdr:col>19</xdr:col>
      <xdr:colOff>644525</xdr:colOff>
      <xdr:row>98</xdr:row>
      <xdr:rowOff>139232</xdr:rowOff>
    </xdr:to>
    <xdr:cxnSp macro="">
      <xdr:nvCxnSpPr>
        <xdr:cNvPr id="657" name="直線コネクタ 656"/>
        <xdr:cNvCxnSpPr/>
      </xdr:nvCxnSpPr>
      <xdr:spPr>
        <a:xfrm>
          <a:off x="12814300" y="16872283"/>
          <a:ext cx="889000" cy="6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58" name="フローチャート : 判断 657"/>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59" name="テキスト ボックス 658"/>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0" name="フローチャート : 判断 659"/>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1" name="テキスト ボックス 660"/>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98192</xdr:rowOff>
    </xdr:from>
    <xdr:to>
      <xdr:col>23</xdr:col>
      <xdr:colOff>568325</xdr:colOff>
      <xdr:row>99</xdr:row>
      <xdr:rowOff>28342</xdr:rowOff>
    </xdr:to>
    <xdr:sp macro="" textlink="">
      <xdr:nvSpPr>
        <xdr:cNvPr id="667" name="円/楕円 666"/>
        <xdr:cNvSpPr/>
      </xdr:nvSpPr>
      <xdr:spPr>
        <a:xfrm>
          <a:off x="16268700" y="169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68"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62416</xdr:rowOff>
    </xdr:from>
    <xdr:to>
      <xdr:col>22</xdr:col>
      <xdr:colOff>415925</xdr:colOff>
      <xdr:row>98</xdr:row>
      <xdr:rowOff>164016</xdr:rowOff>
    </xdr:to>
    <xdr:sp macro="" textlink="">
      <xdr:nvSpPr>
        <xdr:cNvPr id="669" name="円/楕円 668"/>
        <xdr:cNvSpPr/>
      </xdr:nvSpPr>
      <xdr:spPr>
        <a:xfrm>
          <a:off x="15430500" y="168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9093</xdr:rowOff>
    </xdr:from>
    <xdr:ext cx="534377" cy="259045"/>
    <xdr:sp macro="" textlink="">
      <xdr:nvSpPr>
        <xdr:cNvPr id="670" name="テキスト ボックス 669"/>
        <xdr:cNvSpPr txBox="1"/>
      </xdr:nvSpPr>
      <xdr:spPr>
        <a:xfrm>
          <a:off x="15214111" y="166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98947</xdr:rowOff>
    </xdr:from>
    <xdr:to>
      <xdr:col>21</xdr:col>
      <xdr:colOff>212725</xdr:colOff>
      <xdr:row>99</xdr:row>
      <xdr:rowOff>29097</xdr:rowOff>
    </xdr:to>
    <xdr:sp macro="" textlink="">
      <xdr:nvSpPr>
        <xdr:cNvPr id="671" name="円/楕円 670"/>
        <xdr:cNvSpPr/>
      </xdr:nvSpPr>
      <xdr:spPr>
        <a:xfrm>
          <a:off x="14541500" y="169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20224</xdr:rowOff>
    </xdr:from>
    <xdr:ext cx="534377" cy="259045"/>
    <xdr:sp macro="" textlink="">
      <xdr:nvSpPr>
        <xdr:cNvPr id="672" name="テキスト ボックス 671"/>
        <xdr:cNvSpPr txBox="1"/>
      </xdr:nvSpPr>
      <xdr:spPr>
        <a:xfrm>
          <a:off x="14325111" y="169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88432</xdr:rowOff>
    </xdr:from>
    <xdr:to>
      <xdr:col>20</xdr:col>
      <xdr:colOff>9525</xdr:colOff>
      <xdr:row>99</xdr:row>
      <xdr:rowOff>18582</xdr:rowOff>
    </xdr:to>
    <xdr:sp macro="" textlink="">
      <xdr:nvSpPr>
        <xdr:cNvPr id="673" name="円/楕円 672"/>
        <xdr:cNvSpPr/>
      </xdr:nvSpPr>
      <xdr:spPr>
        <a:xfrm>
          <a:off x="13652500" y="168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9709</xdr:rowOff>
    </xdr:from>
    <xdr:ext cx="534377" cy="259045"/>
    <xdr:sp macro="" textlink="">
      <xdr:nvSpPr>
        <xdr:cNvPr id="674" name="テキスト ボックス 673"/>
        <xdr:cNvSpPr txBox="1"/>
      </xdr:nvSpPr>
      <xdr:spPr>
        <a:xfrm>
          <a:off x="13436111" y="169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19383</xdr:rowOff>
    </xdr:from>
    <xdr:to>
      <xdr:col>18</xdr:col>
      <xdr:colOff>492125</xdr:colOff>
      <xdr:row>98</xdr:row>
      <xdr:rowOff>120983</xdr:rowOff>
    </xdr:to>
    <xdr:sp macro="" textlink="">
      <xdr:nvSpPr>
        <xdr:cNvPr id="675" name="円/楕円 674"/>
        <xdr:cNvSpPr/>
      </xdr:nvSpPr>
      <xdr:spPr>
        <a:xfrm>
          <a:off x="12763500" y="168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137510</xdr:rowOff>
    </xdr:from>
    <xdr:ext cx="534377" cy="259045"/>
    <xdr:sp macro="" textlink="">
      <xdr:nvSpPr>
        <xdr:cNvPr id="676" name="テキスト ボックス 675"/>
        <xdr:cNvSpPr txBox="1"/>
      </xdr:nvSpPr>
      <xdr:spPr>
        <a:xfrm>
          <a:off x="12547111" y="165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7" name="直線コネクタ 68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8" name="テキスト ボックス 68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9" name="直線コネクタ 68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0" name="テキスト ボックス 68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1" name="直線コネクタ 69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2" name="テキスト ボックス 69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4" name="テキスト ボックス 69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6" name="直線コネクタ 695"/>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8" name="直線コネクタ 69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699"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0" name="直線コネクタ 699"/>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135585</xdr:rowOff>
    </xdr:from>
    <xdr:to>
      <xdr:col>32</xdr:col>
      <xdr:colOff>187325</xdr:colOff>
      <xdr:row>37</xdr:row>
      <xdr:rowOff>139757</xdr:rowOff>
    </xdr:to>
    <xdr:cxnSp macro="">
      <xdr:nvCxnSpPr>
        <xdr:cNvPr id="701" name="直線コネクタ 700"/>
        <xdr:cNvCxnSpPr/>
      </xdr:nvCxnSpPr>
      <xdr:spPr>
        <a:xfrm flipV="1">
          <a:off x="21323300" y="6479235"/>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2"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3" name="フローチャート : 判断 702"/>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152330</xdr:rowOff>
    </xdr:from>
    <xdr:to>
      <xdr:col>31</xdr:col>
      <xdr:colOff>34925</xdr:colOff>
      <xdr:row>37</xdr:row>
      <xdr:rowOff>139757</xdr:rowOff>
    </xdr:to>
    <xdr:cxnSp macro="">
      <xdr:nvCxnSpPr>
        <xdr:cNvPr id="704" name="直線コネクタ 703"/>
        <xdr:cNvCxnSpPr/>
      </xdr:nvCxnSpPr>
      <xdr:spPr>
        <a:xfrm>
          <a:off x="20434300" y="5810180"/>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5" name="フローチャート : 判断 704"/>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6" name="テキスト ボックス 705"/>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152330</xdr:rowOff>
    </xdr:from>
    <xdr:to>
      <xdr:col>29</xdr:col>
      <xdr:colOff>517525</xdr:colOff>
      <xdr:row>34</xdr:row>
      <xdr:rowOff>140729</xdr:rowOff>
    </xdr:to>
    <xdr:cxnSp macro="">
      <xdr:nvCxnSpPr>
        <xdr:cNvPr id="707" name="直線コネクタ 706"/>
        <xdr:cNvCxnSpPr/>
      </xdr:nvCxnSpPr>
      <xdr:spPr>
        <a:xfrm flipV="1">
          <a:off x="19545300" y="5810180"/>
          <a:ext cx="889000" cy="1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08" name="フローチャート : 判断 707"/>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09" name="テキスト ボックス 708"/>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140729</xdr:rowOff>
    </xdr:from>
    <xdr:to>
      <xdr:col>28</xdr:col>
      <xdr:colOff>314325</xdr:colOff>
      <xdr:row>36</xdr:row>
      <xdr:rowOff>68891</xdr:rowOff>
    </xdr:to>
    <xdr:cxnSp macro="">
      <xdr:nvCxnSpPr>
        <xdr:cNvPr id="710" name="直線コネクタ 709"/>
        <xdr:cNvCxnSpPr/>
      </xdr:nvCxnSpPr>
      <xdr:spPr>
        <a:xfrm flipV="1">
          <a:off x="18656300" y="5970029"/>
          <a:ext cx="889000" cy="2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1" name="フローチャート : 判断 710"/>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2" name="テキスト ボックス 711"/>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3" name="フローチャート : 判断 712"/>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4" name="テキスト ボックス 713"/>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84785</xdr:rowOff>
    </xdr:from>
    <xdr:to>
      <xdr:col>32</xdr:col>
      <xdr:colOff>238125</xdr:colOff>
      <xdr:row>38</xdr:row>
      <xdr:rowOff>14936</xdr:rowOff>
    </xdr:to>
    <xdr:sp macro="" textlink="">
      <xdr:nvSpPr>
        <xdr:cNvPr id="720" name="円/楕円 719"/>
        <xdr:cNvSpPr/>
      </xdr:nvSpPr>
      <xdr:spPr>
        <a:xfrm>
          <a:off x="221107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19492</xdr:rowOff>
    </xdr:from>
    <xdr:ext cx="469744" cy="259045"/>
    <xdr:sp macro="" textlink="">
      <xdr:nvSpPr>
        <xdr:cNvPr id="721" name="投資及び出資金該当値テキスト"/>
        <xdr:cNvSpPr txBox="1"/>
      </xdr:nvSpPr>
      <xdr:spPr>
        <a:xfrm>
          <a:off x="22212300" y="636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88957</xdr:rowOff>
    </xdr:from>
    <xdr:to>
      <xdr:col>31</xdr:col>
      <xdr:colOff>85725</xdr:colOff>
      <xdr:row>38</xdr:row>
      <xdr:rowOff>19107</xdr:rowOff>
    </xdr:to>
    <xdr:sp macro="" textlink="">
      <xdr:nvSpPr>
        <xdr:cNvPr id="722" name="円/楕円 721"/>
        <xdr:cNvSpPr/>
      </xdr:nvSpPr>
      <xdr:spPr>
        <a:xfrm>
          <a:off x="21272500" y="64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10234</xdr:rowOff>
    </xdr:from>
    <xdr:ext cx="378565" cy="259045"/>
    <xdr:sp macro="" textlink="">
      <xdr:nvSpPr>
        <xdr:cNvPr id="723" name="テキスト ボックス 722"/>
        <xdr:cNvSpPr txBox="1"/>
      </xdr:nvSpPr>
      <xdr:spPr>
        <a:xfrm>
          <a:off x="21134017" y="6525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101530</xdr:rowOff>
    </xdr:from>
    <xdr:to>
      <xdr:col>29</xdr:col>
      <xdr:colOff>568325</xdr:colOff>
      <xdr:row>34</xdr:row>
      <xdr:rowOff>31680</xdr:rowOff>
    </xdr:to>
    <xdr:sp macro="" textlink="">
      <xdr:nvSpPr>
        <xdr:cNvPr id="724" name="円/楕円 723"/>
        <xdr:cNvSpPr/>
      </xdr:nvSpPr>
      <xdr:spPr>
        <a:xfrm>
          <a:off x="20383500" y="57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48207</xdr:rowOff>
    </xdr:from>
    <xdr:ext cx="534377" cy="259045"/>
    <xdr:sp macro="" textlink="">
      <xdr:nvSpPr>
        <xdr:cNvPr id="725" name="テキスト ボックス 724"/>
        <xdr:cNvSpPr txBox="1"/>
      </xdr:nvSpPr>
      <xdr:spPr>
        <a:xfrm>
          <a:off x="20167111" y="55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89929</xdr:rowOff>
    </xdr:from>
    <xdr:to>
      <xdr:col>28</xdr:col>
      <xdr:colOff>365125</xdr:colOff>
      <xdr:row>35</xdr:row>
      <xdr:rowOff>20079</xdr:rowOff>
    </xdr:to>
    <xdr:sp macro="" textlink="">
      <xdr:nvSpPr>
        <xdr:cNvPr id="726" name="円/楕円 725"/>
        <xdr:cNvSpPr/>
      </xdr:nvSpPr>
      <xdr:spPr>
        <a:xfrm>
          <a:off x="19494500" y="59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36606</xdr:rowOff>
    </xdr:from>
    <xdr:ext cx="469744" cy="259045"/>
    <xdr:sp macro="" textlink="">
      <xdr:nvSpPr>
        <xdr:cNvPr id="727" name="テキスト ボックス 726"/>
        <xdr:cNvSpPr txBox="1"/>
      </xdr:nvSpPr>
      <xdr:spPr>
        <a:xfrm>
          <a:off x="19310427" y="569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18091</xdr:rowOff>
    </xdr:from>
    <xdr:to>
      <xdr:col>27</xdr:col>
      <xdr:colOff>161925</xdr:colOff>
      <xdr:row>36</xdr:row>
      <xdr:rowOff>119691</xdr:rowOff>
    </xdr:to>
    <xdr:sp macro="" textlink="">
      <xdr:nvSpPr>
        <xdr:cNvPr id="728" name="円/楕円 727"/>
        <xdr:cNvSpPr/>
      </xdr:nvSpPr>
      <xdr:spPr>
        <a:xfrm>
          <a:off x="18605500" y="61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136218</xdr:rowOff>
    </xdr:from>
    <xdr:ext cx="469744" cy="259045"/>
    <xdr:sp macro="" textlink="">
      <xdr:nvSpPr>
        <xdr:cNvPr id="729" name="テキスト ボックス 728"/>
        <xdr:cNvSpPr txBox="1"/>
      </xdr:nvSpPr>
      <xdr:spPr>
        <a:xfrm>
          <a:off x="18421427" y="59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0" name="直線コネクタ 73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1" name="テキスト ボックス 74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2" name="直線コネクタ 74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3" name="テキスト ボックス 74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4" name="直線コネクタ 7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5" name="テキスト ボックス 74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6" name="直線コネクタ 74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7" name="テキスト ボックス 74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8" name="直線コネクタ 74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9" name="テキスト ボックス 74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3" name="直線コネクタ 752"/>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5" name="直線コネクタ 75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6"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7" name="直線コネクタ 756"/>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32715</xdr:rowOff>
    </xdr:from>
    <xdr:to>
      <xdr:col>32</xdr:col>
      <xdr:colOff>187325</xdr:colOff>
      <xdr:row>59</xdr:row>
      <xdr:rowOff>33286</xdr:rowOff>
    </xdr:to>
    <xdr:cxnSp macro="">
      <xdr:nvCxnSpPr>
        <xdr:cNvPr id="758" name="直線コネクタ 757"/>
        <xdr:cNvCxnSpPr/>
      </xdr:nvCxnSpPr>
      <xdr:spPr>
        <a:xfrm flipV="1">
          <a:off x="21323300" y="1014826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59"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0" name="フローチャート : 判断 759"/>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29476</xdr:rowOff>
    </xdr:from>
    <xdr:to>
      <xdr:col>31</xdr:col>
      <xdr:colOff>34925</xdr:colOff>
      <xdr:row>59</xdr:row>
      <xdr:rowOff>33286</xdr:rowOff>
    </xdr:to>
    <xdr:cxnSp macro="">
      <xdr:nvCxnSpPr>
        <xdr:cNvPr id="761" name="直線コネクタ 760"/>
        <xdr:cNvCxnSpPr/>
      </xdr:nvCxnSpPr>
      <xdr:spPr>
        <a:xfrm>
          <a:off x="20434300" y="101450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2" name="フローチャート : 判断 761"/>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3" name="テキスト ボックス 762"/>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21171</xdr:rowOff>
    </xdr:from>
    <xdr:to>
      <xdr:col>29</xdr:col>
      <xdr:colOff>517525</xdr:colOff>
      <xdr:row>59</xdr:row>
      <xdr:rowOff>29476</xdr:rowOff>
    </xdr:to>
    <xdr:cxnSp macro="">
      <xdr:nvCxnSpPr>
        <xdr:cNvPr id="764" name="直線コネクタ 763"/>
        <xdr:cNvCxnSpPr/>
      </xdr:nvCxnSpPr>
      <xdr:spPr>
        <a:xfrm>
          <a:off x="19545300" y="10136721"/>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5" name="フローチャート : 判断 764"/>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6" name="テキスト ボックス 765"/>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156616</xdr:rowOff>
    </xdr:from>
    <xdr:to>
      <xdr:col>28</xdr:col>
      <xdr:colOff>314325</xdr:colOff>
      <xdr:row>59</xdr:row>
      <xdr:rowOff>21171</xdr:rowOff>
    </xdr:to>
    <xdr:cxnSp macro="">
      <xdr:nvCxnSpPr>
        <xdr:cNvPr id="767" name="直線コネクタ 766"/>
        <xdr:cNvCxnSpPr/>
      </xdr:nvCxnSpPr>
      <xdr:spPr>
        <a:xfrm>
          <a:off x="18656300" y="10100716"/>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68" name="フローチャート : 判断 767"/>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69" name="テキスト ボックス 768"/>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0" name="フローチャート : 判断 769"/>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1" name="テキスト ボックス 770"/>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153365</xdr:rowOff>
    </xdr:from>
    <xdr:to>
      <xdr:col>32</xdr:col>
      <xdr:colOff>238125</xdr:colOff>
      <xdr:row>59</xdr:row>
      <xdr:rowOff>83515</xdr:rowOff>
    </xdr:to>
    <xdr:sp macro="" textlink="">
      <xdr:nvSpPr>
        <xdr:cNvPr id="777" name="円/楕円 776"/>
        <xdr:cNvSpPr/>
      </xdr:nvSpPr>
      <xdr:spPr>
        <a:xfrm>
          <a:off x="221107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68292</xdr:rowOff>
    </xdr:from>
    <xdr:ext cx="378565" cy="259045"/>
    <xdr:sp macro="" textlink="">
      <xdr:nvSpPr>
        <xdr:cNvPr id="778" name="貸付金該当値テキスト"/>
        <xdr:cNvSpPr txBox="1"/>
      </xdr:nvSpPr>
      <xdr:spPr>
        <a:xfrm>
          <a:off x="22212300" y="1001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153936</xdr:rowOff>
    </xdr:from>
    <xdr:to>
      <xdr:col>31</xdr:col>
      <xdr:colOff>85725</xdr:colOff>
      <xdr:row>59</xdr:row>
      <xdr:rowOff>84086</xdr:rowOff>
    </xdr:to>
    <xdr:sp macro="" textlink="">
      <xdr:nvSpPr>
        <xdr:cNvPr id="779" name="円/楕円 778"/>
        <xdr:cNvSpPr/>
      </xdr:nvSpPr>
      <xdr:spPr>
        <a:xfrm>
          <a:off x="21272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75213</xdr:rowOff>
    </xdr:from>
    <xdr:ext cx="378565" cy="259045"/>
    <xdr:sp macro="" textlink="">
      <xdr:nvSpPr>
        <xdr:cNvPr id="780" name="テキスト ボックス 779"/>
        <xdr:cNvSpPr txBox="1"/>
      </xdr:nvSpPr>
      <xdr:spPr>
        <a:xfrm>
          <a:off x="21134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150126</xdr:rowOff>
    </xdr:from>
    <xdr:to>
      <xdr:col>29</xdr:col>
      <xdr:colOff>568325</xdr:colOff>
      <xdr:row>59</xdr:row>
      <xdr:rowOff>80276</xdr:rowOff>
    </xdr:to>
    <xdr:sp macro="" textlink="">
      <xdr:nvSpPr>
        <xdr:cNvPr id="781" name="円/楕円 780"/>
        <xdr:cNvSpPr/>
      </xdr:nvSpPr>
      <xdr:spPr>
        <a:xfrm>
          <a:off x="20383500" y="100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71403</xdr:rowOff>
    </xdr:from>
    <xdr:ext cx="378565" cy="259045"/>
    <xdr:sp macro="" textlink="">
      <xdr:nvSpPr>
        <xdr:cNvPr id="782" name="テキスト ボックス 781"/>
        <xdr:cNvSpPr txBox="1"/>
      </xdr:nvSpPr>
      <xdr:spPr>
        <a:xfrm>
          <a:off x="20245017" y="1018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141821</xdr:rowOff>
    </xdr:from>
    <xdr:to>
      <xdr:col>28</xdr:col>
      <xdr:colOff>365125</xdr:colOff>
      <xdr:row>59</xdr:row>
      <xdr:rowOff>71971</xdr:rowOff>
    </xdr:to>
    <xdr:sp macro="" textlink="">
      <xdr:nvSpPr>
        <xdr:cNvPr id="783" name="円/楕円 782"/>
        <xdr:cNvSpPr/>
      </xdr:nvSpPr>
      <xdr:spPr>
        <a:xfrm>
          <a:off x="19494500" y="100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63098</xdr:rowOff>
    </xdr:from>
    <xdr:ext cx="378565" cy="259045"/>
    <xdr:sp macro="" textlink="">
      <xdr:nvSpPr>
        <xdr:cNvPr id="784" name="テキスト ボックス 783"/>
        <xdr:cNvSpPr txBox="1"/>
      </xdr:nvSpPr>
      <xdr:spPr>
        <a:xfrm>
          <a:off x="19356017" y="1017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105816</xdr:rowOff>
    </xdr:from>
    <xdr:to>
      <xdr:col>27</xdr:col>
      <xdr:colOff>161925</xdr:colOff>
      <xdr:row>59</xdr:row>
      <xdr:rowOff>35966</xdr:rowOff>
    </xdr:to>
    <xdr:sp macro="" textlink="">
      <xdr:nvSpPr>
        <xdr:cNvPr id="785" name="円/楕円 784"/>
        <xdr:cNvSpPr/>
      </xdr:nvSpPr>
      <xdr:spPr>
        <a:xfrm>
          <a:off x="186055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27093</xdr:rowOff>
    </xdr:from>
    <xdr:ext cx="469744" cy="259045"/>
    <xdr:sp macro="" textlink="">
      <xdr:nvSpPr>
        <xdr:cNvPr id="786" name="テキスト ボックス 785"/>
        <xdr:cNvSpPr txBox="1"/>
      </xdr:nvSpPr>
      <xdr:spPr>
        <a:xfrm>
          <a:off x="18421427" y="101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8" name="正方形/長方形 78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9" name="正方形/長方形 78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0" name="正方形/長方形 78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1" name="正方形/長方形 79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2" name="正方形/長方形 79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3" name="正方形/長方形 79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7" name="テキスト ボックス 79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9" name="テキスト ボックス 79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1" name="テキスト ボックス 80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3" name="テキスト ボックス 80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5" name="テキスト ボックス 80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1" name="直線コネクタ 810"/>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2"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3" name="直線コネクタ 812"/>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4"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5" name="直線コネクタ 814"/>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141339</xdr:rowOff>
    </xdr:from>
    <xdr:to>
      <xdr:col>32</xdr:col>
      <xdr:colOff>187325</xdr:colOff>
      <xdr:row>75</xdr:row>
      <xdr:rowOff>45136</xdr:rowOff>
    </xdr:to>
    <xdr:cxnSp macro="">
      <xdr:nvCxnSpPr>
        <xdr:cNvPr id="816" name="直線コネクタ 815"/>
        <xdr:cNvCxnSpPr/>
      </xdr:nvCxnSpPr>
      <xdr:spPr>
        <a:xfrm flipV="1">
          <a:off x="21323300" y="12828639"/>
          <a:ext cx="8382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7"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18" name="フローチャート : 判断 817"/>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30487</xdr:rowOff>
    </xdr:from>
    <xdr:to>
      <xdr:col>31</xdr:col>
      <xdr:colOff>34925</xdr:colOff>
      <xdr:row>75</xdr:row>
      <xdr:rowOff>45136</xdr:rowOff>
    </xdr:to>
    <xdr:cxnSp macro="">
      <xdr:nvCxnSpPr>
        <xdr:cNvPr id="819" name="直線コネクタ 818"/>
        <xdr:cNvCxnSpPr/>
      </xdr:nvCxnSpPr>
      <xdr:spPr>
        <a:xfrm>
          <a:off x="20434300" y="1288923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0" name="フローチャート : 判断 81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1" name="テキスト ボックス 820"/>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30487</xdr:rowOff>
    </xdr:from>
    <xdr:to>
      <xdr:col>29</xdr:col>
      <xdr:colOff>517525</xdr:colOff>
      <xdr:row>75</xdr:row>
      <xdr:rowOff>94266</xdr:rowOff>
    </xdr:to>
    <xdr:cxnSp macro="">
      <xdr:nvCxnSpPr>
        <xdr:cNvPr id="822" name="直線コネクタ 821"/>
        <xdr:cNvCxnSpPr/>
      </xdr:nvCxnSpPr>
      <xdr:spPr>
        <a:xfrm flipV="1">
          <a:off x="19545300" y="12889237"/>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3" name="フローチャート : 判断 82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4" name="テキスト ボックス 823"/>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98876</xdr:rowOff>
    </xdr:from>
    <xdr:to>
      <xdr:col>28</xdr:col>
      <xdr:colOff>314325</xdr:colOff>
      <xdr:row>75</xdr:row>
      <xdr:rowOff>94266</xdr:rowOff>
    </xdr:to>
    <xdr:cxnSp macro="">
      <xdr:nvCxnSpPr>
        <xdr:cNvPr id="825" name="直線コネクタ 824"/>
        <xdr:cNvCxnSpPr/>
      </xdr:nvCxnSpPr>
      <xdr:spPr>
        <a:xfrm>
          <a:off x="18656300" y="12786176"/>
          <a:ext cx="889000" cy="16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6" name="フローチャート : 判断 82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7" name="テキスト ボックス 826"/>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28" name="フローチャート : 判断 827"/>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29" name="テキスト ボックス 828"/>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90539</xdr:rowOff>
    </xdr:from>
    <xdr:to>
      <xdr:col>32</xdr:col>
      <xdr:colOff>238125</xdr:colOff>
      <xdr:row>75</xdr:row>
      <xdr:rowOff>20689</xdr:rowOff>
    </xdr:to>
    <xdr:sp macro="" textlink="">
      <xdr:nvSpPr>
        <xdr:cNvPr id="835" name="円/楕円 834"/>
        <xdr:cNvSpPr/>
      </xdr:nvSpPr>
      <xdr:spPr>
        <a:xfrm>
          <a:off x="22110700" y="12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113416</xdr:rowOff>
    </xdr:from>
    <xdr:ext cx="534377" cy="259045"/>
    <xdr:sp macro="" textlink="">
      <xdr:nvSpPr>
        <xdr:cNvPr id="836" name="繰出金該当値テキスト"/>
        <xdr:cNvSpPr txBox="1"/>
      </xdr:nvSpPr>
      <xdr:spPr>
        <a:xfrm>
          <a:off x="22212300" y="12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165786</xdr:rowOff>
    </xdr:from>
    <xdr:to>
      <xdr:col>31</xdr:col>
      <xdr:colOff>85725</xdr:colOff>
      <xdr:row>75</xdr:row>
      <xdr:rowOff>95936</xdr:rowOff>
    </xdr:to>
    <xdr:sp macro="" textlink="">
      <xdr:nvSpPr>
        <xdr:cNvPr id="837" name="円/楕円 836"/>
        <xdr:cNvSpPr/>
      </xdr:nvSpPr>
      <xdr:spPr>
        <a:xfrm>
          <a:off x="21272500" y="128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112463</xdr:rowOff>
    </xdr:from>
    <xdr:ext cx="534377" cy="259045"/>
    <xdr:sp macro="" textlink="">
      <xdr:nvSpPr>
        <xdr:cNvPr id="838" name="テキスト ボックス 837"/>
        <xdr:cNvSpPr txBox="1"/>
      </xdr:nvSpPr>
      <xdr:spPr>
        <a:xfrm>
          <a:off x="21056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151137</xdr:rowOff>
    </xdr:from>
    <xdr:to>
      <xdr:col>29</xdr:col>
      <xdr:colOff>568325</xdr:colOff>
      <xdr:row>75</xdr:row>
      <xdr:rowOff>81287</xdr:rowOff>
    </xdr:to>
    <xdr:sp macro="" textlink="">
      <xdr:nvSpPr>
        <xdr:cNvPr id="839" name="円/楕円 838"/>
        <xdr:cNvSpPr/>
      </xdr:nvSpPr>
      <xdr:spPr>
        <a:xfrm>
          <a:off x="20383500" y="128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97814</xdr:rowOff>
    </xdr:from>
    <xdr:ext cx="534377" cy="259045"/>
    <xdr:sp macro="" textlink="">
      <xdr:nvSpPr>
        <xdr:cNvPr id="840" name="テキスト ボックス 839"/>
        <xdr:cNvSpPr txBox="1"/>
      </xdr:nvSpPr>
      <xdr:spPr>
        <a:xfrm>
          <a:off x="20167111" y="126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43466</xdr:rowOff>
    </xdr:from>
    <xdr:to>
      <xdr:col>28</xdr:col>
      <xdr:colOff>365125</xdr:colOff>
      <xdr:row>75</xdr:row>
      <xdr:rowOff>145066</xdr:rowOff>
    </xdr:to>
    <xdr:sp macro="" textlink="">
      <xdr:nvSpPr>
        <xdr:cNvPr id="841" name="円/楕円 840"/>
        <xdr:cNvSpPr/>
      </xdr:nvSpPr>
      <xdr:spPr>
        <a:xfrm>
          <a:off x="19494500" y="129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161593</xdr:rowOff>
    </xdr:from>
    <xdr:ext cx="534377" cy="259045"/>
    <xdr:sp macro="" textlink="">
      <xdr:nvSpPr>
        <xdr:cNvPr id="842" name="テキスト ボックス 841"/>
        <xdr:cNvSpPr txBox="1"/>
      </xdr:nvSpPr>
      <xdr:spPr>
        <a:xfrm>
          <a:off x="19278111" y="126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48076</xdr:rowOff>
    </xdr:from>
    <xdr:to>
      <xdr:col>27</xdr:col>
      <xdr:colOff>161925</xdr:colOff>
      <xdr:row>74</xdr:row>
      <xdr:rowOff>149676</xdr:rowOff>
    </xdr:to>
    <xdr:sp macro="" textlink="">
      <xdr:nvSpPr>
        <xdr:cNvPr id="843" name="円/楕円 842"/>
        <xdr:cNvSpPr/>
      </xdr:nvSpPr>
      <xdr:spPr>
        <a:xfrm>
          <a:off x="18605500" y="127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166203</xdr:rowOff>
    </xdr:from>
    <xdr:ext cx="534377" cy="259045"/>
    <xdr:sp macro="" textlink="">
      <xdr:nvSpPr>
        <xdr:cNvPr id="844" name="テキスト ボックス 843"/>
        <xdr:cNvSpPr txBox="1"/>
      </xdr:nvSpPr>
      <xdr:spPr>
        <a:xfrm>
          <a:off x="18389111" y="125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5" name="直線コネクタ 85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6" name="テキスト ボックス 85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7" name="直線コネクタ 85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8" name="テキスト ボックス 857"/>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59" name="直線コネクタ 85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0" name="テキスト ボックス 859"/>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1" name="直線コネクタ 86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2" name="テキスト ボックス 861"/>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3" name="直線コネクタ 86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4" name="テキスト ボックス 86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5" name="直線コネクタ 86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6" name="テキスト ボックス 86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0" name="直線コネクタ 86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2" name="直線コネクタ 87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5" name="直線コネクタ 87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7" name="フローチャート : 判断 87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8" name="直線コネクタ 87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79" name="フローチャート : 判断 87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0" name="テキスト ボックス 87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1" name="直線コネクタ 88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2" name="フローチャート : 判断 88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3" name="テキスト ボックス 88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4" name="直線コネクタ 88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5" name="フローチャート : 判断 88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6" name="テキスト ボックス 88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7" name="フローチャート : 判断 886"/>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8" name="テキスト ボックス 887"/>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4" name="円/楕円 89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6" name="円/楕円 89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7" name="テキスト ボックス 89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8" name="円/楕円 89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899" name="テキスト ボックス 89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0" name="円/楕円 89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1" name="テキスト ボックス 90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2" name="円/楕円 90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3" name="テキスト ボックス 90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全体的に歳出額は落ちているものの、人口も減っているため住民一人当たりのコストが上がっている項目が多い。コストが上がっている主な要因として、物件費は、指定管理施設が増えたことにより増加している。普通建設事業費は、道の駅や金砂郷統合中学校などの事業に多額の経費を要した。繰出金は、高齢化や高度医療の進展により医療費が増加傾向にあり、それに伴い国民健康保険特別会計への繰出金が増えている。</a:t>
          </a:r>
          <a:r>
            <a:rPr kumimoji="1" lang="ja-JP" altLang="en-US" sz="1300">
              <a:solidFill>
                <a:sysClr val="windowText" lastClr="000000"/>
              </a:solidFill>
              <a:latin typeface="ＭＳ Ｐゴシック"/>
            </a:rPr>
            <a:t>また、コストが下がっている主な要因として、人件費は、定員管理適正化計画に基づき人員削減を行っている。公債費は、減税補てん債の償還終了や新規借入の抑制により減少している。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今後も、常陸太田市行政改革大綱に基づき、事務事業全般にわたる総点検を実施し、さらなる行革による経費削減に努める。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54,660
54,534
371.99
25,021,222
24,037,584
834,108
16,081,342
20,862,359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67463</xdr:rowOff>
    </xdr:from>
    <xdr:to>
      <xdr:col>6</xdr:col>
      <xdr:colOff>511175</xdr:colOff>
      <xdr:row>35</xdr:row>
      <xdr:rowOff>140157</xdr:rowOff>
    </xdr:to>
    <xdr:cxnSp macro="">
      <xdr:nvCxnSpPr>
        <xdr:cNvPr id="59" name="直線コネクタ 58"/>
        <xdr:cNvCxnSpPr/>
      </xdr:nvCxnSpPr>
      <xdr:spPr>
        <a:xfrm>
          <a:off x="3797300" y="6068213"/>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67463</xdr:rowOff>
    </xdr:from>
    <xdr:to>
      <xdr:col>5</xdr:col>
      <xdr:colOff>358775</xdr:colOff>
      <xdr:row>35</xdr:row>
      <xdr:rowOff>132385</xdr:rowOff>
    </xdr:to>
    <xdr:cxnSp macro="">
      <xdr:nvCxnSpPr>
        <xdr:cNvPr id="62" name="直線コネクタ 61"/>
        <xdr:cNvCxnSpPr/>
      </xdr:nvCxnSpPr>
      <xdr:spPr>
        <a:xfrm flipV="1">
          <a:off x="2908300" y="6068213"/>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26314</xdr:rowOff>
    </xdr:from>
    <xdr:to>
      <xdr:col>4</xdr:col>
      <xdr:colOff>155575</xdr:colOff>
      <xdr:row>35</xdr:row>
      <xdr:rowOff>132385</xdr:rowOff>
    </xdr:to>
    <xdr:cxnSp macro="">
      <xdr:nvCxnSpPr>
        <xdr:cNvPr id="65" name="直線コネクタ 64"/>
        <xdr:cNvCxnSpPr/>
      </xdr:nvCxnSpPr>
      <xdr:spPr>
        <a:xfrm>
          <a:off x="2019300" y="6027064"/>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12598</xdr:rowOff>
    </xdr:from>
    <xdr:to>
      <xdr:col>2</xdr:col>
      <xdr:colOff>638175</xdr:colOff>
      <xdr:row>35</xdr:row>
      <xdr:rowOff>26314</xdr:rowOff>
    </xdr:to>
    <xdr:cxnSp macro="">
      <xdr:nvCxnSpPr>
        <xdr:cNvPr id="68" name="直線コネクタ 67"/>
        <xdr:cNvCxnSpPr/>
      </xdr:nvCxnSpPr>
      <xdr:spPr>
        <a:xfrm>
          <a:off x="1130300" y="5841898"/>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89357</xdr:rowOff>
    </xdr:from>
    <xdr:to>
      <xdr:col>6</xdr:col>
      <xdr:colOff>561975</xdr:colOff>
      <xdr:row>36</xdr:row>
      <xdr:rowOff>19507</xdr:rowOff>
    </xdr:to>
    <xdr:sp macro="" textlink="">
      <xdr:nvSpPr>
        <xdr:cNvPr id="78" name="円/楕円 77"/>
        <xdr:cNvSpPr/>
      </xdr:nvSpPr>
      <xdr:spPr>
        <a:xfrm>
          <a:off x="45847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112234</xdr:rowOff>
    </xdr:from>
    <xdr:ext cx="469744" cy="259045"/>
    <xdr:sp macro="" textlink="">
      <xdr:nvSpPr>
        <xdr:cNvPr id="79" name="議会費該当値テキスト"/>
        <xdr:cNvSpPr txBox="1"/>
      </xdr:nvSpPr>
      <xdr:spPr>
        <a:xfrm>
          <a:off x="4686300" y="594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16663</xdr:rowOff>
    </xdr:from>
    <xdr:to>
      <xdr:col>5</xdr:col>
      <xdr:colOff>409575</xdr:colOff>
      <xdr:row>35</xdr:row>
      <xdr:rowOff>118263</xdr:rowOff>
    </xdr:to>
    <xdr:sp macro="" textlink="">
      <xdr:nvSpPr>
        <xdr:cNvPr id="80" name="円/楕円 79"/>
        <xdr:cNvSpPr/>
      </xdr:nvSpPr>
      <xdr:spPr>
        <a:xfrm>
          <a:off x="3746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134790</xdr:rowOff>
    </xdr:from>
    <xdr:ext cx="469744" cy="259045"/>
    <xdr:sp macro="" textlink="">
      <xdr:nvSpPr>
        <xdr:cNvPr id="81" name="テキスト ボックス 80"/>
        <xdr:cNvSpPr txBox="1"/>
      </xdr:nvSpPr>
      <xdr:spPr>
        <a:xfrm>
          <a:off x="3562427" y="57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81585</xdr:rowOff>
    </xdr:from>
    <xdr:to>
      <xdr:col>4</xdr:col>
      <xdr:colOff>206375</xdr:colOff>
      <xdr:row>36</xdr:row>
      <xdr:rowOff>11735</xdr:rowOff>
    </xdr:to>
    <xdr:sp macro="" textlink="">
      <xdr:nvSpPr>
        <xdr:cNvPr id="82" name="円/楕円 81"/>
        <xdr:cNvSpPr/>
      </xdr:nvSpPr>
      <xdr:spPr>
        <a:xfrm>
          <a:off x="28575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28262</xdr:rowOff>
    </xdr:from>
    <xdr:ext cx="469744" cy="259045"/>
    <xdr:sp macro="" textlink="">
      <xdr:nvSpPr>
        <xdr:cNvPr id="83" name="テキスト ボックス 82"/>
        <xdr:cNvSpPr txBox="1"/>
      </xdr:nvSpPr>
      <xdr:spPr>
        <a:xfrm>
          <a:off x="2673427" y="585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146964</xdr:rowOff>
    </xdr:from>
    <xdr:to>
      <xdr:col>3</xdr:col>
      <xdr:colOff>3175</xdr:colOff>
      <xdr:row>35</xdr:row>
      <xdr:rowOff>77114</xdr:rowOff>
    </xdr:to>
    <xdr:sp macro="" textlink="">
      <xdr:nvSpPr>
        <xdr:cNvPr id="84" name="円/楕円 83"/>
        <xdr:cNvSpPr/>
      </xdr:nvSpPr>
      <xdr:spPr>
        <a:xfrm>
          <a:off x="1968500" y="59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93641</xdr:rowOff>
    </xdr:from>
    <xdr:ext cx="469744" cy="259045"/>
    <xdr:sp macro="" textlink="">
      <xdr:nvSpPr>
        <xdr:cNvPr id="85" name="テキスト ボックス 84"/>
        <xdr:cNvSpPr txBox="1"/>
      </xdr:nvSpPr>
      <xdr:spPr>
        <a:xfrm>
          <a:off x="1784427" y="57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133248</xdr:rowOff>
    </xdr:from>
    <xdr:to>
      <xdr:col>1</xdr:col>
      <xdr:colOff>485775</xdr:colOff>
      <xdr:row>34</xdr:row>
      <xdr:rowOff>63398</xdr:rowOff>
    </xdr:to>
    <xdr:sp macro="" textlink="">
      <xdr:nvSpPr>
        <xdr:cNvPr id="86" name="円/楕円 85"/>
        <xdr:cNvSpPr/>
      </xdr:nvSpPr>
      <xdr:spPr>
        <a:xfrm>
          <a:off x="1079500" y="5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79925</xdr:rowOff>
    </xdr:from>
    <xdr:ext cx="469744" cy="259045"/>
    <xdr:sp macro="" textlink="">
      <xdr:nvSpPr>
        <xdr:cNvPr id="87" name="テキスト ボックス 86"/>
        <xdr:cNvSpPr txBox="1"/>
      </xdr:nvSpPr>
      <xdr:spPr>
        <a:xfrm>
          <a:off x="895427" y="55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20648</xdr:rowOff>
    </xdr:from>
    <xdr:to>
      <xdr:col>6</xdr:col>
      <xdr:colOff>511175</xdr:colOff>
      <xdr:row>58</xdr:row>
      <xdr:rowOff>27957</xdr:rowOff>
    </xdr:to>
    <xdr:cxnSp macro="">
      <xdr:nvCxnSpPr>
        <xdr:cNvPr id="118" name="直線コネクタ 117"/>
        <xdr:cNvCxnSpPr/>
      </xdr:nvCxnSpPr>
      <xdr:spPr>
        <a:xfrm flipV="1">
          <a:off x="3797300" y="9964748"/>
          <a:ext cx="838200" cy="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27957</xdr:rowOff>
    </xdr:from>
    <xdr:to>
      <xdr:col>5</xdr:col>
      <xdr:colOff>358775</xdr:colOff>
      <xdr:row>58</xdr:row>
      <xdr:rowOff>56091</xdr:rowOff>
    </xdr:to>
    <xdr:cxnSp macro="">
      <xdr:nvCxnSpPr>
        <xdr:cNvPr id="121" name="直線コネクタ 120"/>
        <xdr:cNvCxnSpPr/>
      </xdr:nvCxnSpPr>
      <xdr:spPr>
        <a:xfrm flipV="1">
          <a:off x="2908300" y="9972057"/>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46859</xdr:rowOff>
    </xdr:from>
    <xdr:to>
      <xdr:col>4</xdr:col>
      <xdr:colOff>155575</xdr:colOff>
      <xdr:row>58</xdr:row>
      <xdr:rowOff>56091</xdr:rowOff>
    </xdr:to>
    <xdr:cxnSp macro="">
      <xdr:nvCxnSpPr>
        <xdr:cNvPr id="124" name="直線コネクタ 123"/>
        <xdr:cNvCxnSpPr/>
      </xdr:nvCxnSpPr>
      <xdr:spPr>
        <a:xfrm>
          <a:off x="2019300" y="9990959"/>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2893</xdr:rowOff>
    </xdr:from>
    <xdr:to>
      <xdr:col>2</xdr:col>
      <xdr:colOff>638175</xdr:colOff>
      <xdr:row>58</xdr:row>
      <xdr:rowOff>46859</xdr:rowOff>
    </xdr:to>
    <xdr:cxnSp macro="">
      <xdr:nvCxnSpPr>
        <xdr:cNvPr id="127" name="直線コネクタ 126"/>
        <xdr:cNvCxnSpPr/>
      </xdr:nvCxnSpPr>
      <xdr:spPr>
        <a:xfrm>
          <a:off x="1130300" y="9946993"/>
          <a:ext cx="889000" cy="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141298</xdr:rowOff>
    </xdr:from>
    <xdr:to>
      <xdr:col>6</xdr:col>
      <xdr:colOff>561975</xdr:colOff>
      <xdr:row>58</xdr:row>
      <xdr:rowOff>71448</xdr:rowOff>
    </xdr:to>
    <xdr:sp macro="" textlink="">
      <xdr:nvSpPr>
        <xdr:cNvPr id="137" name="円/楕円 136"/>
        <xdr:cNvSpPr/>
      </xdr:nvSpPr>
      <xdr:spPr>
        <a:xfrm>
          <a:off x="4584700" y="99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164175</xdr:rowOff>
    </xdr:from>
    <xdr:ext cx="534377" cy="259045"/>
    <xdr:sp macro="" textlink="">
      <xdr:nvSpPr>
        <xdr:cNvPr id="138" name="総務費該当値テキスト"/>
        <xdr:cNvSpPr txBox="1"/>
      </xdr:nvSpPr>
      <xdr:spPr>
        <a:xfrm>
          <a:off x="4686300" y="976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148607</xdr:rowOff>
    </xdr:from>
    <xdr:to>
      <xdr:col>5</xdr:col>
      <xdr:colOff>409575</xdr:colOff>
      <xdr:row>58</xdr:row>
      <xdr:rowOff>78757</xdr:rowOff>
    </xdr:to>
    <xdr:sp macro="" textlink="">
      <xdr:nvSpPr>
        <xdr:cNvPr id="139" name="円/楕円 138"/>
        <xdr:cNvSpPr/>
      </xdr:nvSpPr>
      <xdr:spPr>
        <a:xfrm>
          <a:off x="3746500" y="99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95284</xdr:rowOff>
    </xdr:from>
    <xdr:ext cx="534377" cy="259045"/>
    <xdr:sp macro="" textlink="">
      <xdr:nvSpPr>
        <xdr:cNvPr id="140" name="テキスト ボックス 139"/>
        <xdr:cNvSpPr txBox="1"/>
      </xdr:nvSpPr>
      <xdr:spPr>
        <a:xfrm>
          <a:off x="3530111" y="96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5291</xdr:rowOff>
    </xdr:from>
    <xdr:to>
      <xdr:col>4</xdr:col>
      <xdr:colOff>206375</xdr:colOff>
      <xdr:row>58</xdr:row>
      <xdr:rowOff>106891</xdr:rowOff>
    </xdr:to>
    <xdr:sp macro="" textlink="">
      <xdr:nvSpPr>
        <xdr:cNvPr id="141" name="円/楕円 140"/>
        <xdr:cNvSpPr/>
      </xdr:nvSpPr>
      <xdr:spPr>
        <a:xfrm>
          <a:off x="2857500" y="99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123418</xdr:rowOff>
    </xdr:from>
    <xdr:ext cx="534377" cy="259045"/>
    <xdr:sp macro="" textlink="">
      <xdr:nvSpPr>
        <xdr:cNvPr id="142" name="テキスト ボックス 141"/>
        <xdr:cNvSpPr txBox="1"/>
      </xdr:nvSpPr>
      <xdr:spPr>
        <a:xfrm>
          <a:off x="2641111" y="97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167509</xdr:rowOff>
    </xdr:from>
    <xdr:to>
      <xdr:col>3</xdr:col>
      <xdr:colOff>3175</xdr:colOff>
      <xdr:row>58</xdr:row>
      <xdr:rowOff>97659</xdr:rowOff>
    </xdr:to>
    <xdr:sp macro="" textlink="">
      <xdr:nvSpPr>
        <xdr:cNvPr id="143" name="円/楕円 142"/>
        <xdr:cNvSpPr/>
      </xdr:nvSpPr>
      <xdr:spPr>
        <a:xfrm>
          <a:off x="1968500" y="99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88786</xdr:rowOff>
    </xdr:from>
    <xdr:ext cx="534377" cy="259045"/>
    <xdr:sp macro="" textlink="">
      <xdr:nvSpPr>
        <xdr:cNvPr id="144" name="テキスト ボックス 143"/>
        <xdr:cNvSpPr txBox="1"/>
      </xdr:nvSpPr>
      <xdr:spPr>
        <a:xfrm>
          <a:off x="1752111" y="1003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123543</xdr:rowOff>
    </xdr:from>
    <xdr:to>
      <xdr:col>1</xdr:col>
      <xdr:colOff>485775</xdr:colOff>
      <xdr:row>58</xdr:row>
      <xdr:rowOff>53693</xdr:rowOff>
    </xdr:to>
    <xdr:sp macro="" textlink="">
      <xdr:nvSpPr>
        <xdr:cNvPr id="145" name="円/楕円 144"/>
        <xdr:cNvSpPr/>
      </xdr:nvSpPr>
      <xdr:spPr>
        <a:xfrm>
          <a:off x="1079500" y="989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70220</xdr:rowOff>
    </xdr:from>
    <xdr:ext cx="534377" cy="259045"/>
    <xdr:sp macro="" textlink="">
      <xdr:nvSpPr>
        <xdr:cNvPr id="146" name="テキスト ボックス 145"/>
        <xdr:cNvSpPr txBox="1"/>
      </xdr:nvSpPr>
      <xdr:spPr>
        <a:xfrm>
          <a:off x="863111" y="96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134961</xdr:rowOff>
    </xdr:from>
    <xdr:to>
      <xdr:col>6</xdr:col>
      <xdr:colOff>511175</xdr:colOff>
      <xdr:row>78</xdr:row>
      <xdr:rowOff>139316</xdr:rowOff>
    </xdr:to>
    <xdr:cxnSp macro="">
      <xdr:nvCxnSpPr>
        <xdr:cNvPr id="177" name="直線コネクタ 176"/>
        <xdr:cNvCxnSpPr/>
      </xdr:nvCxnSpPr>
      <xdr:spPr>
        <a:xfrm flipV="1">
          <a:off x="3797300" y="13508061"/>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139316</xdr:rowOff>
    </xdr:from>
    <xdr:to>
      <xdr:col>5</xdr:col>
      <xdr:colOff>358775</xdr:colOff>
      <xdr:row>78</xdr:row>
      <xdr:rowOff>147616</xdr:rowOff>
    </xdr:to>
    <xdr:cxnSp macro="">
      <xdr:nvCxnSpPr>
        <xdr:cNvPr id="180" name="直線コネクタ 179"/>
        <xdr:cNvCxnSpPr/>
      </xdr:nvCxnSpPr>
      <xdr:spPr>
        <a:xfrm flipV="1">
          <a:off x="2908300" y="13512416"/>
          <a:ext cx="889000" cy="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144976</xdr:rowOff>
    </xdr:from>
    <xdr:to>
      <xdr:col>4</xdr:col>
      <xdr:colOff>155575</xdr:colOff>
      <xdr:row>78</xdr:row>
      <xdr:rowOff>147616</xdr:rowOff>
    </xdr:to>
    <xdr:cxnSp macro="">
      <xdr:nvCxnSpPr>
        <xdr:cNvPr id="183" name="直線コネクタ 182"/>
        <xdr:cNvCxnSpPr/>
      </xdr:nvCxnSpPr>
      <xdr:spPr>
        <a:xfrm>
          <a:off x="2019300" y="13518076"/>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144929</xdr:rowOff>
    </xdr:from>
    <xdr:to>
      <xdr:col>2</xdr:col>
      <xdr:colOff>638175</xdr:colOff>
      <xdr:row>78</xdr:row>
      <xdr:rowOff>144976</xdr:rowOff>
    </xdr:to>
    <xdr:cxnSp macro="">
      <xdr:nvCxnSpPr>
        <xdr:cNvPr id="186" name="直線コネクタ 185"/>
        <xdr:cNvCxnSpPr/>
      </xdr:nvCxnSpPr>
      <xdr:spPr>
        <a:xfrm>
          <a:off x="1130300" y="13518029"/>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84161</xdr:rowOff>
    </xdr:from>
    <xdr:to>
      <xdr:col>6</xdr:col>
      <xdr:colOff>561975</xdr:colOff>
      <xdr:row>79</xdr:row>
      <xdr:rowOff>14311</xdr:rowOff>
    </xdr:to>
    <xdr:sp macro="" textlink="">
      <xdr:nvSpPr>
        <xdr:cNvPr id="196" name="円/楕円 195"/>
        <xdr:cNvSpPr/>
      </xdr:nvSpPr>
      <xdr:spPr>
        <a:xfrm>
          <a:off x="4584700" y="134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88516</xdr:rowOff>
    </xdr:from>
    <xdr:to>
      <xdr:col>5</xdr:col>
      <xdr:colOff>409575</xdr:colOff>
      <xdr:row>79</xdr:row>
      <xdr:rowOff>18666</xdr:rowOff>
    </xdr:to>
    <xdr:sp macro="" textlink="">
      <xdr:nvSpPr>
        <xdr:cNvPr id="198" name="円/楕円 197"/>
        <xdr:cNvSpPr/>
      </xdr:nvSpPr>
      <xdr:spPr>
        <a:xfrm>
          <a:off x="3746500" y="134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9793</xdr:rowOff>
    </xdr:from>
    <xdr:ext cx="599010" cy="259045"/>
    <xdr:sp macro="" textlink="">
      <xdr:nvSpPr>
        <xdr:cNvPr id="199" name="テキスト ボックス 198"/>
        <xdr:cNvSpPr txBox="1"/>
      </xdr:nvSpPr>
      <xdr:spPr>
        <a:xfrm>
          <a:off x="3497794" y="1355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96816</xdr:rowOff>
    </xdr:from>
    <xdr:to>
      <xdr:col>4</xdr:col>
      <xdr:colOff>206375</xdr:colOff>
      <xdr:row>79</xdr:row>
      <xdr:rowOff>26966</xdr:rowOff>
    </xdr:to>
    <xdr:sp macro="" textlink="">
      <xdr:nvSpPr>
        <xdr:cNvPr id="200" name="円/楕円 199"/>
        <xdr:cNvSpPr/>
      </xdr:nvSpPr>
      <xdr:spPr>
        <a:xfrm>
          <a:off x="2857500" y="134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18093</xdr:rowOff>
    </xdr:from>
    <xdr:ext cx="599010" cy="259045"/>
    <xdr:sp macro="" textlink="">
      <xdr:nvSpPr>
        <xdr:cNvPr id="201" name="テキスト ボックス 200"/>
        <xdr:cNvSpPr txBox="1"/>
      </xdr:nvSpPr>
      <xdr:spPr>
        <a:xfrm>
          <a:off x="2608794" y="1356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94176</xdr:rowOff>
    </xdr:from>
    <xdr:to>
      <xdr:col>3</xdr:col>
      <xdr:colOff>3175</xdr:colOff>
      <xdr:row>79</xdr:row>
      <xdr:rowOff>24326</xdr:rowOff>
    </xdr:to>
    <xdr:sp macro="" textlink="">
      <xdr:nvSpPr>
        <xdr:cNvPr id="202" name="円/楕円 201"/>
        <xdr:cNvSpPr/>
      </xdr:nvSpPr>
      <xdr:spPr>
        <a:xfrm>
          <a:off x="1968500" y="134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15453</xdr:rowOff>
    </xdr:from>
    <xdr:ext cx="599010" cy="259045"/>
    <xdr:sp macro="" textlink="">
      <xdr:nvSpPr>
        <xdr:cNvPr id="203" name="テキスト ボックス 202"/>
        <xdr:cNvSpPr txBox="1"/>
      </xdr:nvSpPr>
      <xdr:spPr>
        <a:xfrm>
          <a:off x="1719794" y="1356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94129</xdr:rowOff>
    </xdr:from>
    <xdr:to>
      <xdr:col>1</xdr:col>
      <xdr:colOff>485775</xdr:colOff>
      <xdr:row>79</xdr:row>
      <xdr:rowOff>24279</xdr:rowOff>
    </xdr:to>
    <xdr:sp macro="" textlink="">
      <xdr:nvSpPr>
        <xdr:cNvPr id="204" name="円/楕円 203"/>
        <xdr:cNvSpPr/>
      </xdr:nvSpPr>
      <xdr:spPr>
        <a:xfrm>
          <a:off x="1079500" y="134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15406</xdr:rowOff>
    </xdr:from>
    <xdr:ext cx="599010" cy="259045"/>
    <xdr:sp macro="" textlink="">
      <xdr:nvSpPr>
        <xdr:cNvPr id="205" name="テキスト ボックス 204"/>
        <xdr:cNvSpPr txBox="1"/>
      </xdr:nvSpPr>
      <xdr:spPr>
        <a:xfrm>
          <a:off x="830794" y="1355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120041</xdr:rowOff>
    </xdr:from>
    <xdr:to>
      <xdr:col>6</xdr:col>
      <xdr:colOff>511175</xdr:colOff>
      <xdr:row>97</xdr:row>
      <xdr:rowOff>131372</xdr:rowOff>
    </xdr:to>
    <xdr:cxnSp macro="">
      <xdr:nvCxnSpPr>
        <xdr:cNvPr id="236" name="直線コネクタ 235"/>
        <xdr:cNvCxnSpPr/>
      </xdr:nvCxnSpPr>
      <xdr:spPr>
        <a:xfrm>
          <a:off x="3797300" y="16750691"/>
          <a:ext cx="8382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10573</xdr:rowOff>
    </xdr:from>
    <xdr:to>
      <xdr:col>5</xdr:col>
      <xdr:colOff>358775</xdr:colOff>
      <xdr:row>97</xdr:row>
      <xdr:rowOff>120041</xdr:rowOff>
    </xdr:to>
    <xdr:cxnSp macro="">
      <xdr:nvCxnSpPr>
        <xdr:cNvPr id="239" name="直線コネクタ 238"/>
        <xdr:cNvCxnSpPr/>
      </xdr:nvCxnSpPr>
      <xdr:spPr>
        <a:xfrm>
          <a:off x="2908300" y="16641223"/>
          <a:ext cx="8890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10573</xdr:rowOff>
    </xdr:from>
    <xdr:to>
      <xdr:col>4</xdr:col>
      <xdr:colOff>155575</xdr:colOff>
      <xdr:row>97</xdr:row>
      <xdr:rowOff>17442</xdr:rowOff>
    </xdr:to>
    <xdr:cxnSp macro="">
      <xdr:nvCxnSpPr>
        <xdr:cNvPr id="242" name="直線コネクタ 241"/>
        <xdr:cNvCxnSpPr/>
      </xdr:nvCxnSpPr>
      <xdr:spPr>
        <a:xfrm flipV="1">
          <a:off x="2019300" y="16641223"/>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17442</xdr:rowOff>
    </xdr:from>
    <xdr:to>
      <xdr:col>2</xdr:col>
      <xdr:colOff>638175</xdr:colOff>
      <xdr:row>97</xdr:row>
      <xdr:rowOff>62095</xdr:rowOff>
    </xdr:to>
    <xdr:cxnSp macro="">
      <xdr:nvCxnSpPr>
        <xdr:cNvPr id="245" name="直線コネクタ 244"/>
        <xdr:cNvCxnSpPr/>
      </xdr:nvCxnSpPr>
      <xdr:spPr>
        <a:xfrm flipV="1">
          <a:off x="1130300" y="16648092"/>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80572</xdr:rowOff>
    </xdr:from>
    <xdr:to>
      <xdr:col>6</xdr:col>
      <xdr:colOff>561975</xdr:colOff>
      <xdr:row>98</xdr:row>
      <xdr:rowOff>10722</xdr:rowOff>
    </xdr:to>
    <xdr:sp macro="" textlink="">
      <xdr:nvSpPr>
        <xdr:cNvPr id="255" name="円/楕円 254"/>
        <xdr:cNvSpPr/>
      </xdr:nvSpPr>
      <xdr:spPr>
        <a:xfrm>
          <a:off x="4584700" y="167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166949</xdr:rowOff>
    </xdr:from>
    <xdr:ext cx="534377" cy="259045"/>
    <xdr:sp macro="" textlink="">
      <xdr:nvSpPr>
        <xdr:cNvPr id="256" name="衛生費該当値テキスト"/>
        <xdr:cNvSpPr txBox="1"/>
      </xdr:nvSpPr>
      <xdr:spPr>
        <a:xfrm>
          <a:off x="4686300" y="166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69241</xdr:rowOff>
    </xdr:from>
    <xdr:to>
      <xdr:col>5</xdr:col>
      <xdr:colOff>409575</xdr:colOff>
      <xdr:row>97</xdr:row>
      <xdr:rowOff>170841</xdr:rowOff>
    </xdr:to>
    <xdr:sp macro="" textlink="">
      <xdr:nvSpPr>
        <xdr:cNvPr id="257" name="円/楕円 256"/>
        <xdr:cNvSpPr/>
      </xdr:nvSpPr>
      <xdr:spPr>
        <a:xfrm>
          <a:off x="3746500" y="166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161968</xdr:rowOff>
    </xdr:from>
    <xdr:ext cx="534377" cy="259045"/>
    <xdr:sp macro="" textlink="">
      <xdr:nvSpPr>
        <xdr:cNvPr id="258" name="テキスト ボックス 257"/>
        <xdr:cNvSpPr txBox="1"/>
      </xdr:nvSpPr>
      <xdr:spPr>
        <a:xfrm>
          <a:off x="3530111" y="167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131223</xdr:rowOff>
    </xdr:from>
    <xdr:to>
      <xdr:col>4</xdr:col>
      <xdr:colOff>206375</xdr:colOff>
      <xdr:row>97</xdr:row>
      <xdr:rowOff>61373</xdr:rowOff>
    </xdr:to>
    <xdr:sp macro="" textlink="">
      <xdr:nvSpPr>
        <xdr:cNvPr id="259" name="円/楕円 258"/>
        <xdr:cNvSpPr/>
      </xdr:nvSpPr>
      <xdr:spPr>
        <a:xfrm>
          <a:off x="2857500" y="165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77900</xdr:rowOff>
    </xdr:from>
    <xdr:ext cx="534377" cy="259045"/>
    <xdr:sp macro="" textlink="">
      <xdr:nvSpPr>
        <xdr:cNvPr id="260" name="テキスト ボックス 259"/>
        <xdr:cNvSpPr txBox="1"/>
      </xdr:nvSpPr>
      <xdr:spPr>
        <a:xfrm>
          <a:off x="2641111" y="163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138092</xdr:rowOff>
    </xdr:from>
    <xdr:to>
      <xdr:col>3</xdr:col>
      <xdr:colOff>3175</xdr:colOff>
      <xdr:row>97</xdr:row>
      <xdr:rowOff>68242</xdr:rowOff>
    </xdr:to>
    <xdr:sp macro="" textlink="">
      <xdr:nvSpPr>
        <xdr:cNvPr id="261" name="円/楕円 260"/>
        <xdr:cNvSpPr/>
      </xdr:nvSpPr>
      <xdr:spPr>
        <a:xfrm>
          <a:off x="1968500" y="165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84769</xdr:rowOff>
    </xdr:from>
    <xdr:ext cx="534377" cy="259045"/>
    <xdr:sp macro="" textlink="">
      <xdr:nvSpPr>
        <xdr:cNvPr id="262" name="テキスト ボックス 261"/>
        <xdr:cNvSpPr txBox="1"/>
      </xdr:nvSpPr>
      <xdr:spPr>
        <a:xfrm>
          <a:off x="1752111" y="1637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11295</xdr:rowOff>
    </xdr:from>
    <xdr:to>
      <xdr:col>1</xdr:col>
      <xdr:colOff>485775</xdr:colOff>
      <xdr:row>97</xdr:row>
      <xdr:rowOff>112895</xdr:rowOff>
    </xdr:to>
    <xdr:sp macro="" textlink="">
      <xdr:nvSpPr>
        <xdr:cNvPr id="263" name="円/楕円 262"/>
        <xdr:cNvSpPr/>
      </xdr:nvSpPr>
      <xdr:spPr>
        <a:xfrm>
          <a:off x="1079500" y="166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104022</xdr:rowOff>
    </xdr:from>
    <xdr:ext cx="534377" cy="259045"/>
    <xdr:sp macro="" textlink="">
      <xdr:nvSpPr>
        <xdr:cNvPr id="264" name="テキスト ボックス 263"/>
        <xdr:cNvSpPr txBox="1"/>
      </xdr:nvSpPr>
      <xdr:spPr>
        <a:xfrm>
          <a:off x="863111" y="167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143637</xdr:rowOff>
    </xdr:from>
    <xdr:to>
      <xdr:col>15</xdr:col>
      <xdr:colOff>180975</xdr:colOff>
      <xdr:row>38</xdr:row>
      <xdr:rowOff>166243</xdr:rowOff>
    </xdr:to>
    <xdr:cxnSp macro="">
      <xdr:nvCxnSpPr>
        <xdr:cNvPr id="293" name="直線コネクタ 292"/>
        <xdr:cNvCxnSpPr/>
      </xdr:nvCxnSpPr>
      <xdr:spPr>
        <a:xfrm>
          <a:off x="9639300" y="6658737"/>
          <a:ext cx="8382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143637</xdr:rowOff>
    </xdr:from>
    <xdr:to>
      <xdr:col>14</xdr:col>
      <xdr:colOff>28575</xdr:colOff>
      <xdr:row>38</xdr:row>
      <xdr:rowOff>151892</xdr:rowOff>
    </xdr:to>
    <xdr:cxnSp macro="">
      <xdr:nvCxnSpPr>
        <xdr:cNvPr id="296" name="直線コネクタ 295"/>
        <xdr:cNvCxnSpPr/>
      </xdr:nvCxnSpPr>
      <xdr:spPr>
        <a:xfrm flipV="1">
          <a:off x="8750300" y="6658737"/>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65659</xdr:rowOff>
    </xdr:from>
    <xdr:to>
      <xdr:col>12</xdr:col>
      <xdr:colOff>511175</xdr:colOff>
      <xdr:row>38</xdr:row>
      <xdr:rowOff>151892</xdr:rowOff>
    </xdr:to>
    <xdr:cxnSp macro="">
      <xdr:nvCxnSpPr>
        <xdr:cNvPr id="299" name="直線コネクタ 298"/>
        <xdr:cNvCxnSpPr/>
      </xdr:nvCxnSpPr>
      <xdr:spPr>
        <a:xfrm>
          <a:off x="7861300" y="6580759"/>
          <a:ext cx="889000" cy="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42545</xdr:rowOff>
    </xdr:from>
    <xdr:to>
      <xdr:col>11</xdr:col>
      <xdr:colOff>307975</xdr:colOff>
      <xdr:row>38</xdr:row>
      <xdr:rowOff>65659</xdr:rowOff>
    </xdr:to>
    <xdr:cxnSp macro="">
      <xdr:nvCxnSpPr>
        <xdr:cNvPr id="302" name="直線コネクタ 301"/>
        <xdr:cNvCxnSpPr/>
      </xdr:nvCxnSpPr>
      <xdr:spPr>
        <a:xfrm>
          <a:off x="6972300" y="6557645"/>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115443</xdr:rowOff>
    </xdr:from>
    <xdr:to>
      <xdr:col>15</xdr:col>
      <xdr:colOff>231775</xdr:colOff>
      <xdr:row>39</xdr:row>
      <xdr:rowOff>45593</xdr:rowOff>
    </xdr:to>
    <xdr:sp macro="" textlink="">
      <xdr:nvSpPr>
        <xdr:cNvPr id="312" name="円/楕円 311"/>
        <xdr:cNvSpPr/>
      </xdr:nvSpPr>
      <xdr:spPr>
        <a:xfrm>
          <a:off x="10426700" y="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30370</xdr:rowOff>
    </xdr:from>
    <xdr:ext cx="378565" cy="259045"/>
    <xdr:sp macro="" textlink="">
      <xdr:nvSpPr>
        <xdr:cNvPr id="313" name="労働費該当値テキスト"/>
        <xdr:cNvSpPr txBox="1"/>
      </xdr:nvSpPr>
      <xdr:spPr>
        <a:xfrm>
          <a:off x="10528300" y="654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92837</xdr:rowOff>
    </xdr:from>
    <xdr:to>
      <xdr:col>14</xdr:col>
      <xdr:colOff>79375</xdr:colOff>
      <xdr:row>39</xdr:row>
      <xdr:rowOff>22987</xdr:rowOff>
    </xdr:to>
    <xdr:sp macro="" textlink="">
      <xdr:nvSpPr>
        <xdr:cNvPr id="314" name="円/楕円 313"/>
        <xdr:cNvSpPr/>
      </xdr:nvSpPr>
      <xdr:spPr>
        <a:xfrm>
          <a:off x="9588500" y="66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14114</xdr:rowOff>
    </xdr:from>
    <xdr:ext cx="378565" cy="259045"/>
    <xdr:sp macro="" textlink="">
      <xdr:nvSpPr>
        <xdr:cNvPr id="315" name="テキスト ボックス 314"/>
        <xdr:cNvSpPr txBox="1"/>
      </xdr:nvSpPr>
      <xdr:spPr>
        <a:xfrm>
          <a:off x="9450017" y="6700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101092</xdr:rowOff>
    </xdr:from>
    <xdr:to>
      <xdr:col>12</xdr:col>
      <xdr:colOff>561975</xdr:colOff>
      <xdr:row>39</xdr:row>
      <xdr:rowOff>31242</xdr:rowOff>
    </xdr:to>
    <xdr:sp macro="" textlink="">
      <xdr:nvSpPr>
        <xdr:cNvPr id="316" name="円/楕円 315"/>
        <xdr:cNvSpPr/>
      </xdr:nvSpPr>
      <xdr:spPr>
        <a:xfrm>
          <a:off x="8699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22369</xdr:rowOff>
    </xdr:from>
    <xdr:ext cx="378565" cy="259045"/>
    <xdr:sp macro="" textlink="">
      <xdr:nvSpPr>
        <xdr:cNvPr id="317" name="テキスト ボックス 316"/>
        <xdr:cNvSpPr txBox="1"/>
      </xdr:nvSpPr>
      <xdr:spPr>
        <a:xfrm>
          <a:off x="8561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14859</xdr:rowOff>
    </xdr:from>
    <xdr:to>
      <xdr:col>11</xdr:col>
      <xdr:colOff>358775</xdr:colOff>
      <xdr:row>38</xdr:row>
      <xdr:rowOff>116459</xdr:rowOff>
    </xdr:to>
    <xdr:sp macro="" textlink="">
      <xdr:nvSpPr>
        <xdr:cNvPr id="318" name="円/楕円 317"/>
        <xdr:cNvSpPr/>
      </xdr:nvSpPr>
      <xdr:spPr>
        <a:xfrm>
          <a:off x="7810500" y="65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107586</xdr:rowOff>
    </xdr:from>
    <xdr:ext cx="469744" cy="259045"/>
    <xdr:sp macro="" textlink="">
      <xdr:nvSpPr>
        <xdr:cNvPr id="319" name="テキスト ボックス 318"/>
        <xdr:cNvSpPr txBox="1"/>
      </xdr:nvSpPr>
      <xdr:spPr>
        <a:xfrm>
          <a:off x="7626427" y="662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163195</xdr:rowOff>
    </xdr:from>
    <xdr:to>
      <xdr:col>10</xdr:col>
      <xdr:colOff>155575</xdr:colOff>
      <xdr:row>38</xdr:row>
      <xdr:rowOff>93345</xdr:rowOff>
    </xdr:to>
    <xdr:sp macro="" textlink="">
      <xdr:nvSpPr>
        <xdr:cNvPr id="320" name="円/楕円 319"/>
        <xdr:cNvSpPr/>
      </xdr:nvSpPr>
      <xdr:spPr>
        <a:xfrm>
          <a:off x="6921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84472</xdr:rowOff>
    </xdr:from>
    <xdr:ext cx="469744" cy="259045"/>
    <xdr:sp macro="" textlink="">
      <xdr:nvSpPr>
        <xdr:cNvPr id="321" name="テキスト ボックス 320"/>
        <xdr:cNvSpPr txBox="1"/>
      </xdr:nvSpPr>
      <xdr:spPr>
        <a:xfrm>
          <a:off x="6737427" y="659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31347</xdr:rowOff>
    </xdr:from>
    <xdr:to>
      <xdr:col>15</xdr:col>
      <xdr:colOff>180975</xdr:colOff>
      <xdr:row>59</xdr:row>
      <xdr:rowOff>41252</xdr:rowOff>
    </xdr:to>
    <xdr:cxnSp macro="">
      <xdr:nvCxnSpPr>
        <xdr:cNvPr id="352" name="直線コネクタ 351"/>
        <xdr:cNvCxnSpPr/>
      </xdr:nvCxnSpPr>
      <xdr:spPr>
        <a:xfrm>
          <a:off x="9639300" y="10146897"/>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31347</xdr:rowOff>
    </xdr:from>
    <xdr:to>
      <xdr:col>14</xdr:col>
      <xdr:colOff>28575</xdr:colOff>
      <xdr:row>59</xdr:row>
      <xdr:rowOff>48139</xdr:rowOff>
    </xdr:to>
    <xdr:cxnSp macro="">
      <xdr:nvCxnSpPr>
        <xdr:cNvPr id="355" name="直線コネクタ 354"/>
        <xdr:cNvCxnSpPr/>
      </xdr:nvCxnSpPr>
      <xdr:spPr>
        <a:xfrm flipV="1">
          <a:off x="8750300" y="10146897"/>
          <a:ext cx="8890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48139</xdr:rowOff>
    </xdr:from>
    <xdr:to>
      <xdr:col>12</xdr:col>
      <xdr:colOff>511175</xdr:colOff>
      <xdr:row>59</xdr:row>
      <xdr:rowOff>49309</xdr:rowOff>
    </xdr:to>
    <xdr:cxnSp macro="">
      <xdr:nvCxnSpPr>
        <xdr:cNvPr id="358" name="直線コネクタ 357"/>
        <xdr:cNvCxnSpPr/>
      </xdr:nvCxnSpPr>
      <xdr:spPr>
        <a:xfrm flipV="1">
          <a:off x="7861300" y="10163689"/>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24613</xdr:rowOff>
    </xdr:from>
    <xdr:to>
      <xdr:col>11</xdr:col>
      <xdr:colOff>307975</xdr:colOff>
      <xdr:row>59</xdr:row>
      <xdr:rowOff>49309</xdr:rowOff>
    </xdr:to>
    <xdr:cxnSp macro="">
      <xdr:nvCxnSpPr>
        <xdr:cNvPr id="361" name="直線コネクタ 360"/>
        <xdr:cNvCxnSpPr/>
      </xdr:nvCxnSpPr>
      <xdr:spPr>
        <a:xfrm>
          <a:off x="6972300" y="10140163"/>
          <a:ext cx="8890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161902</xdr:rowOff>
    </xdr:from>
    <xdr:to>
      <xdr:col>15</xdr:col>
      <xdr:colOff>231775</xdr:colOff>
      <xdr:row>59</xdr:row>
      <xdr:rowOff>92052</xdr:rowOff>
    </xdr:to>
    <xdr:sp macro="" textlink="">
      <xdr:nvSpPr>
        <xdr:cNvPr id="371" name="円/楕円 370"/>
        <xdr:cNvSpPr/>
      </xdr:nvSpPr>
      <xdr:spPr>
        <a:xfrm>
          <a:off x="10426700" y="101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151997</xdr:rowOff>
    </xdr:from>
    <xdr:to>
      <xdr:col>14</xdr:col>
      <xdr:colOff>79375</xdr:colOff>
      <xdr:row>59</xdr:row>
      <xdr:rowOff>82147</xdr:rowOff>
    </xdr:to>
    <xdr:sp macro="" textlink="">
      <xdr:nvSpPr>
        <xdr:cNvPr id="373" name="円/楕円 372"/>
        <xdr:cNvSpPr/>
      </xdr:nvSpPr>
      <xdr:spPr>
        <a:xfrm>
          <a:off x="9588500" y="100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98674</xdr:rowOff>
    </xdr:from>
    <xdr:ext cx="534377" cy="259045"/>
    <xdr:sp macro="" textlink="">
      <xdr:nvSpPr>
        <xdr:cNvPr id="374" name="テキスト ボックス 373"/>
        <xdr:cNvSpPr txBox="1"/>
      </xdr:nvSpPr>
      <xdr:spPr>
        <a:xfrm>
          <a:off x="9372111" y="98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168789</xdr:rowOff>
    </xdr:from>
    <xdr:to>
      <xdr:col>12</xdr:col>
      <xdr:colOff>561975</xdr:colOff>
      <xdr:row>59</xdr:row>
      <xdr:rowOff>98939</xdr:rowOff>
    </xdr:to>
    <xdr:sp macro="" textlink="">
      <xdr:nvSpPr>
        <xdr:cNvPr id="375" name="円/楕円 374"/>
        <xdr:cNvSpPr/>
      </xdr:nvSpPr>
      <xdr:spPr>
        <a:xfrm>
          <a:off x="8699500" y="101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115466</xdr:rowOff>
    </xdr:from>
    <xdr:ext cx="534377" cy="259045"/>
    <xdr:sp macro="" textlink="">
      <xdr:nvSpPr>
        <xdr:cNvPr id="376" name="テキスト ボックス 375"/>
        <xdr:cNvSpPr txBox="1"/>
      </xdr:nvSpPr>
      <xdr:spPr>
        <a:xfrm>
          <a:off x="8483111" y="988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169959</xdr:rowOff>
    </xdr:from>
    <xdr:to>
      <xdr:col>11</xdr:col>
      <xdr:colOff>358775</xdr:colOff>
      <xdr:row>59</xdr:row>
      <xdr:rowOff>100109</xdr:rowOff>
    </xdr:to>
    <xdr:sp macro="" textlink="">
      <xdr:nvSpPr>
        <xdr:cNvPr id="377" name="円/楕円 376"/>
        <xdr:cNvSpPr/>
      </xdr:nvSpPr>
      <xdr:spPr>
        <a:xfrm>
          <a:off x="7810500" y="101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116636</xdr:rowOff>
    </xdr:from>
    <xdr:ext cx="534377" cy="259045"/>
    <xdr:sp macro="" textlink="">
      <xdr:nvSpPr>
        <xdr:cNvPr id="378" name="テキスト ボックス 377"/>
        <xdr:cNvSpPr txBox="1"/>
      </xdr:nvSpPr>
      <xdr:spPr>
        <a:xfrm>
          <a:off x="7594111" y="98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145263</xdr:rowOff>
    </xdr:from>
    <xdr:to>
      <xdr:col>10</xdr:col>
      <xdr:colOff>155575</xdr:colOff>
      <xdr:row>59</xdr:row>
      <xdr:rowOff>75413</xdr:rowOff>
    </xdr:to>
    <xdr:sp macro="" textlink="">
      <xdr:nvSpPr>
        <xdr:cNvPr id="379" name="円/楕円 378"/>
        <xdr:cNvSpPr/>
      </xdr:nvSpPr>
      <xdr:spPr>
        <a:xfrm>
          <a:off x="6921500" y="100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91940</xdr:rowOff>
    </xdr:from>
    <xdr:ext cx="534377" cy="259045"/>
    <xdr:sp macro="" textlink="">
      <xdr:nvSpPr>
        <xdr:cNvPr id="380" name="テキスト ボックス 379"/>
        <xdr:cNvSpPr txBox="1"/>
      </xdr:nvSpPr>
      <xdr:spPr>
        <a:xfrm>
          <a:off x="6705111" y="98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74451</xdr:rowOff>
    </xdr:from>
    <xdr:to>
      <xdr:col>15</xdr:col>
      <xdr:colOff>180975</xdr:colOff>
      <xdr:row>77</xdr:row>
      <xdr:rowOff>168210</xdr:rowOff>
    </xdr:to>
    <xdr:cxnSp macro="">
      <xdr:nvCxnSpPr>
        <xdr:cNvPr id="411" name="直線コネクタ 410"/>
        <xdr:cNvCxnSpPr/>
      </xdr:nvCxnSpPr>
      <xdr:spPr>
        <a:xfrm flipV="1">
          <a:off x="9639300" y="13276101"/>
          <a:ext cx="838200" cy="9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86502</xdr:rowOff>
    </xdr:from>
    <xdr:to>
      <xdr:col>14</xdr:col>
      <xdr:colOff>28575</xdr:colOff>
      <xdr:row>77</xdr:row>
      <xdr:rowOff>168210</xdr:rowOff>
    </xdr:to>
    <xdr:cxnSp macro="">
      <xdr:nvCxnSpPr>
        <xdr:cNvPr id="414" name="直線コネクタ 413"/>
        <xdr:cNvCxnSpPr/>
      </xdr:nvCxnSpPr>
      <xdr:spPr>
        <a:xfrm>
          <a:off x="8750300" y="13288152"/>
          <a:ext cx="889000" cy="8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86502</xdr:rowOff>
    </xdr:from>
    <xdr:to>
      <xdr:col>12</xdr:col>
      <xdr:colOff>511175</xdr:colOff>
      <xdr:row>77</xdr:row>
      <xdr:rowOff>157204</xdr:rowOff>
    </xdr:to>
    <xdr:cxnSp macro="">
      <xdr:nvCxnSpPr>
        <xdr:cNvPr id="417" name="直線コネクタ 416"/>
        <xdr:cNvCxnSpPr/>
      </xdr:nvCxnSpPr>
      <xdr:spPr>
        <a:xfrm flipV="1">
          <a:off x="7861300" y="13288152"/>
          <a:ext cx="8890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157204</xdr:rowOff>
    </xdr:from>
    <xdr:to>
      <xdr:col>11</xdr:col>
      <xdr:colOff>307975</xdr:colOff>
      <xdr:row>78</xdr:row>
      <xdr:rowOff>30756</xdr:rowOff>
    </xdr:to>
    <xdr:cxnSp macro="">
      <xdr:nvCxnSpPr>
        <xdr:cNvPr id="420" name="直線コネクタ 419"/>
        <xdr:cNvCxnSpPr/>
      </xdr:nvCxnSpPr>
      <xdr:spPr>
        <a:xfrm flipV="1">
          <a:off x="6972300" y="13358854"/>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23651</xdr:rowOff>
    </xdr:from>
    <xdr:to>
      <xdr:col>15</xdr:col>
      <xdr:colOff>231775</xdr:colOff>
      <xdr:row>77</xdr:row>
      <xdr:rowOff>125251</xdr:rowOff>
    </xdr:to>
    <xdr:sp macro="" textlink="">
      <xdr:nvSpPr>
        <xdr:cNvPr id="430" name="円/楕円 429"/>
        <xdr:cNvSpPr/>
      </xdr:nvSpPr>
      <xdr:spPr>
        <a:xfrm>
          <a:off x="10426700" y="132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2078</xdr:rowOff>
    </xdr:from>
    <xdr:ext cx="534377" cy="259045"/>
    <xdr:sp macro="" textlink="">
      <xdr:nvSpPr>
        <xdr:cNvPr id="431" name="商工費該当値テキスト"/>
        <xdr:cNvSpPr txBox="1"/>
      </xdr:nvSpPr>
      <xdr:spPr>
        <a:xfrm>
          <a:off x="10528300" y="132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117410</xdr:rowOff>
    </xdr:from>
    <xdr:to>
      <xdr:col>14</xdr:col>
      <xdr:colOff>79375</xdr:colOff>
      <xdr:row>78</xdr:row>
      <xdr:rowOff>47560</xdr:rowOff>
    </xdr:to>
    <xdr:sp macro="" textlink="">
      <xdr:nvSpPr>
        <xdr:cNvPr id="432" name="円/楕円 431"/>
        <xdr:cNvSpPr/>
      </xdr:nvSpPr>
      <xdr:spPr>
        <a:xfrm>
          <a:off x="9588500" y="133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38687</xdr:rowOff>
    </xdr:from>
    <xdr:ext cx="469744" cy="259045"/>
    <xdr:sp macro="" textlink="">
      <xdr:nvSpPr>
        <xdr:cNvPr id="433" name="テキスト ボックス 432"/>
        <xdr:cNvSpPr txBox="1"/>
      </xdr:nvSpPr>
      <xdr:spPr>
        <a:xfrm>
          <a:off x="9404427" y="1341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35702</xdr:rowOff>
    </xdr:from>
    <xdr:to>
      <xdr:col>12</xdr:col>
      <xdr:colOff>561975</xdr:colOff>
      <xdr:row>77</xdr:row>
      <xdr:rowOff>137302</xdr:rowOff>
    </xdr:to>
    <xdr:sp macro="" textlink="">
      <xdr:nvSpPr>
        <xdr:cNvPr id="434" name="円/楕円 433"/>
        <xdr:cNvSpPr/>
      </xdr:nvSpPr>
      <xdr:spPr>
        <a:xfrm>
          <a:off x="8699500" y="132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153829</xdr:rowOff>
    </xdr:from>
    <xdr:ext cx="534377" cy="259045"/>
    <xdr:sp macro="" textlink="">
      <xdr:nvSpPr>
        <xdr:cNvPr id="435" name="テキスト ボックス 434"/>
        <xdr:cNvSpPr txBox="1"/>
      </xdr:nvSpPr>
      <xdr:spPr>
        <a:xfrm>
          <a:off x="8483111" y="130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106404</xdr:rowOff>
    </xdr:from>
    <xdr:to>
      <xdr:col>11</xdr:col>
      <xdr:colOff>358775</xdr:colOff>
      <xdr:row>78</xdr:row>
      <xdr:rowOff>36554</xdr:rowOff>
    </xdr:to>
    <xdr:sp macro="" textlink="">
      <xdr:nvSpPr>
        <xdr:cNvPr id="436" name="円/楕円 435"/>
        <xdr:cNvSpPr/>
      </xdr:nvSpPr>
      <xdr:spPr>
        <a:xfrm>
          <a:off x="7810500" y="133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53081</xdr:rowOff>
    </xdr:from>
    <xdr:ext cx="469744" cy="259045"/>
    <xdr:sp macro="" textlink="">
      <xdr:nvSpPr>
        <xdr:cNvPr id="437" name="テキスト ボックス 436"/>
        <xdr:cNvSpPr txBox="1"/>
      </xdr:nvSpPr>
      <xdr:spPr>
        <a:xfrm>
          <a:off x="7626427" y="1308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151406</xdr:rowOff>
    </xdr:from>
    <xdr:to>
      <xdr:col>10</xdr:col>
      <xdr:colOff>155575</xdr:colOff>
      <xdr:row>78</xdr:row>
      <xdr:rowOff>81556</xdr:rowOff>
    </xdr:to>
    <xdr:sp macro="" textlink="">
      <xdr:nvSpPr>
        <xdr:cNvPr id="438" name="円/楕円 437"/>
        <xdr:cNvSpPr/>
      </xdr:nvSpPr>
      <xdr:spPr>
        <a:xfrm>
          <a:off x="6921500" y="13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72683</xdr:rowOff>
    </xdr:from>
    <xdr:ext cx="469744" cy="259045"/>
    <xdr:sp macro="" textlink="">
      <xdr:nvSpPr>
        <xdr:cNvPr id="439" name="テキスト ボックス 438"/>
        <xdr:cNvSpPr txBox="1"/>
      </xdr:nvSpPr>
      <xdr:spPr>
        <a:xfrm>
          <a:off x="6737427" y="1344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130688</xdr:rowOff>
    </xdr:from>
    <xdr:to>
      <xdr:col>15</xdr:col>
      <xdr:colOff>180975</xdr:colOff>
      <xdr:row>98</xdr:row>
      <xdr:rowOff>139740</xdr:rowOff>
    </xdr:to>
    <xdr:cxnSp macro="">
      <xdr:nvCxnSpPr>
        <xdr:cNvPr id="468" name="直線コネクタ 467"/>
        <xdr:cNvCxnSpPr/>
      </xdr:nvCxnSpPr>
      <xdr:spPr>
        <a:xfrm flipV="1">
          <a:off x="9639300" y="16932788"/>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120359</xdr:rowOff>
    </xdr:from>
    <xdr:to>
      <xdr:col>14</xdr:col>
      <xdr:colOff>28575</xdr:colOff>
      <xdr:row>98</xdr:row>
      <xdr:rowOff>139740</xdr:rowOff>
    </xdr:to>
    <xdr:cxnSp macro="">
      <xdr:nvCxnSpPr>
        <xdr:cNvPr id="471" name="直線コネクタ 470"/>
        <xdr:cNvCxnSpPr/>
      </xdr:nvCxnSpPr>
      <xdr:spPr>
        <a:xfrm>
          <a:off x="8750300" y="16922459"/>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120359</xdr:rowOff>
    </xdr:from>
    <xdr:to>
      <xdr:col>12</xdr:col>
      <xdr:colOff>511175</xdr:colOff>
      <xdr:row>98</xdr:row>
      <xdr:rowOff>130918</xdr:rowOff>
    </xdr:to>
    <xdr:cxnSp macro="">
      <xdr:nvCxnSpPr>
        <xdr:cNvPr id="474" name="直線コネクタ 473"/>
        <xdr:cNvCxnSpPr/>
      </xdr:nvCxnSpPr>
      <xdr:spPr>
        <a:xfrm flipV="1">
          <a:off x="7861300" y="16922459"/>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95929</xdr:rowOff>
    </xdr:from>
    <xdr:to>
      <xdr:col>11</xdr:col>
      <xdr:colOff>307975</xdr:colOff>
      <xdr:row>98</xdr:row>
      <xdr:rowOff>130918</xdr:rowOff>
    </xdr:to>
    <xdr:cxnSp macro="">
      <xdr:nvCxnSpPr>
        <xdr:cNvPr id="477" name="直線コネクタ 476"/>
        <xdr:cNvCxnSpPr/>
      </xdr:nvCxnSpPr>
      <xdr:spPr>
        <a:xfrm>
          <a:off x="6972300" y="16898029"/>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79888</xdr:rowOff>
    </xdr:from>
    <xdr:to>
      <xdr:col>15</xdr:col>
      <xdr:colOff>231775</xdr:colOff>
      <xdr:row>99</xdr:row>
      <xdr:rowOff>10038</xdr:rowOff>
    </xdr:to>
    <xdr:sp macro="" textlink="">
      <xdr:nvSpPr>
        <xdr:cNvPr id="487" name="円/楕円 486"/>
        <xdr:cNvSpPr/>
      </xdr:nvSpPr>
      <xdr:spPr>
        <a:xfrm>
          <a:off x="10426700" y="168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88940</xdr:rowOff>
    </xdr:from>
    <xdr:to>
      <xdr:col>14</xdr:col>
      <xdr:colOff>79375</xdr:colOff>
      <xdr:row>99</xdr:row>
      <xdr:rowOff>19090</xdr:rowOff>
    </xdr:to>
    <xdr:sp macro="" textlink="">
      <xdr:nvSpPr>
        <xdr:cNvPr id="489" name="円/楕円 488"/>
        <xdr:cNvSpPr/>
      </xdr:nvSpPr>
      <xdr:spPr>
        <a:xfrm>
          <a:off x="9588500" y="168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10217</xdr:rowOff>
    </xdr:from>
    <xdr:ext cx="534377" cy="259045"/>
    <xdr:sp macro="" textlink="">
      <xdr:nvSpPr>
        <xdr:cNvPr id="490" name="テキスト ボックス 489"/>
        <xdr:cNvSpPr txBox="1"/>
      </xdr:nvSpPr>
      <xdr:spPr>
        <a:xfrm>
          <a:off x="9372111" y="16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69559</xdr:rowOff>
    </xdr:from>
    <xdr:to>
      <xdr:col>12</xdr:col>
      <xdr:colOff>561975</xdr:colOff>
      <xdr:row>98</xdr:row>
      <xdr:rowOff>171159</xdr:rowOff>
    </xdr:to>
    <xdr:sp macro="" textlink="">
      <xdr:nvSpPr>
        <xdr:cNvPr id="491" name="円/楕円 490"/>
        <xdr:cNvSpPr/>
      </xdr:nvSpPr>
      <xdr:spPr>
        <a:xfrm>
          <a:off x="8699500" y="168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16236</xdr:rowOff>
    </xdr:from>
    <xdr:ext cx="534377" cy="259045"/>
    <xdr:sp macro="" textlink="">
      <xdr:nvSpPr>
        <xdr:cNvPr id="492" name="テキスト ボックス 491"/>
        <xdr:cNvSpPr txBox="1"/>
      </xdr:nvSpPr>
      <xdr:spPr>
        <a:xfrm>
          <a:off x="8483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80118</xdr:rowOff>
    </xdr:from>
    <xdr:to>
      <xdr:col>11</xdr:col>
      <xdr:colOff>358775</xdr:colOff>
      <xdr:row>99</xdr:row>
      <xdr:rowOff>10268</xdr:rowOff>
    </xdr:to>
    <xdr:sp macro="" textlink="">
      <xdr:nvSpPr>
        <xdr:cNvPr id="493" name="円/楕円 492"/>
        <xdr:cNvSpPr/>
      </xdr:nvSpPr>
      <xdr:spPr>
        <a:xfrm>
          <a:off x="7810500" y="1688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26795</xdr:rowOff>
    </xdr:from>
    <xdr:ext cx="534377" cy="259045"/>
    <xdr:sp macro="" textlink="">
      <xdr:nvSpPr>
        <xdr:cNvPr id="494" name="テキスト ボックス 493"/>
        <xdr:cNvSpPr txBox="1"/>
      </xdr:nvSpPr>
      <xdr:spPr>
        <a:xfrm>
          <a:off x="7594111" y="1665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45129</xdr:rowOff>
    </xdr:from>
    <xdr:to>
      <xdr:col>10</xdr:col>
      <xdr:colOff>155575</xdr:colOff>
      <xdr:row>98</xdr:row>
      <xdr:rowOff>146729</xdr:rowOff>
    </xdr:to>
    <xdr:sp macro="" textlink="">
      <xdr:nvSpPr>
        <xdr:cNvPr id="495" name="円/楕円 494"/>
        <xdr:cNvSpPr/>
      </xdr:nvSpPr>
      <xdr:spPr>
        <a:xfrm>
          <a:off x="6921500" y="168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163256</xdr:rowOff>
    </xdr:from>
    <xdr:ext cx="534377" cy="259045"/>
    <xdr:sp macro="" textlink="">
      <xdr:nvSpPr>
        <xdr:cNvPr id="496" name="テキスト ボックス 495"/>
        <xdr:cNvSpPr txBox="1"/>
      </xdr:nvSpPr>
      <xdr:spPr>
        <a:xfrm>
          <a:off x="6705111" y="166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24752</xdr:rowOff>
    </xdr:from>
    <xdr:to>
      <xdr:col>23</xdr:col>
      <xdr:colOff>517525</xdr:colOff>
      <xdr:row>37</xdr:row>
      <xdr:rowOff>46031</xdr:rowOff>
    </xdr:to>
    <xdr:cxnSp macro="">
      <xdr:nvCxnSpPr>
        <xdr:cNvPr id="525" name="直線コネクタ 524"/>
        <xdr:cNvCxnSpPr/>
      </xdr:nvCxnSpPr>
      <xdr:spPr>
        <a:xfrm flipV="1">
          <a:off x="15481300" y="6368402"/>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13722</xdr:rowOff>
    </xdr:from>
    <xdr:to>
      <xdr:col>22</xdr:col>
      <xdr:colOff>365125</xdr:colOff>
      <xdr:row>37</xdr:row>
      <xdr:rowOff>46031</xdr:rowOff>
    </xdr:to>
    <xdr:cxnSp macro="">
      <xdr:nvCxnSpPr>
        <xdr:cNvPr id="528" name="直線コネクタ 527"/>
        <xdr:cNvCxnSpPr/>
      </xdr:nvCxnSpPr>
      <xdr:spPr>
        <a:xfrm>
          <a:off x="14592300" y="6357372"/>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13722</xdr:rowOff>
    </xdr:from>
    <xdr:to>
      <xdr:col>21</xdr:col>
      <xdr:colOff>161925</xdr:colOff>
      <xdr:row>37</xdr:row>
      <xdr:rowOff>57214</xdr:rowOff>
    </xdr:to>
    <xdr:cxnSp macro="">
      <xdr:nvCxnSpPr>
        <xdr:cNvPr id="531" name="直線コネクタ 530"/>
        <xdr:cNvCxnSpPr/>
      </xdr:nvCxnSpPr>
      <xdr:spPr>
        <a:xfrm flipV="1">
          <a:off x="13703300" y="6357372"/>
          <a:ext cx="8890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57214</xdr:rowOff>
    </xdr:from>
    <xdr:to>
      <xdr:col>19</xdr:col>
      <xdr:colOff>644525</xdr:colOff>
      <xdr:row>37</xdr:row>
      <xdr:rowOff>83960</xdr:rowOff>
    </xdr:to>
    <xdr:cxnSp macro="">
      <xdr:nvCxnSpPr>
        <xdr:cNvPr id="534" name="直線コネクタ 533"/>
        <xdr:cNvCxnSpPr/>
      </xdr:nvCxnSpPr>
      <xdr:spPr>
        <a:xfrm flipV="1">
          <a:off x="12814300" y="640086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145402</xdr:rowOff>
    </xdr:from>
    <xdr:to>
      <xdr:col>23</xdr:col>
      <xdr:colOff>568325</xdr:colOff>
      <xdr:row>37</xdr:row>
      <xdr:rowOff>75552</xdr:rowOff>
    </xdr:to>
    <xdr:sp macro="" textlink="">
      <xdr:nvSpPr>
        <xdr:cNvPr id="544" name="円/楕円 543"/>
        <xdr:cNvSpPr/>
      </xdr:nvSpPr>
      <xdr:spPr>
        <a:xfrm>
          <a:off x="16268700" y="63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123829</xdr:rowOff>
    </xdr:from>
    <xdr:ext cx="534377" cy="259045"/>
    <xdr:sp macro="" textlink="">
      <xdr:nvSpPr>
        <xdr:cNvPr id="545" name="消防費該当値テキスト"/>
        <xdr:cNvSpPr txBox="1"/>
      </xdr:nvSpPr>
      <xdr:spPr>
        <a:xfrm>
          <a:off x="16370300" y="62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166681</xdr:rowOff>
    </xdr:from>
    <xdr:to>
      <xdr:col>22</xdr:col>
      <xdr:colOff>415925</xdr:colOff>
      <xdr:row>37</xdr:row>
      <xdr:rowOff>96831</xdr:rowOff>
    </xdr:to>
    <xdr:sp macro="" textlink="">
      <xdr:nvSpPr>
        <xdr:cNvPr id="546" name="円/楕円 545"/>
        <xdr:cNvSpPr/>
      </xdr:nvSpPr>
      <xdr:spPr>
        <a:xfrm>
          <a:off x="15430500" y="633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113358</xdr:rowOff>
    </xdr:from>
    <xdr:ext cx="534377" cy="259045"/>
    <xdr:sp macro="" textlink="">
      <xdr:nvSpPr>
        <xdr:cNvPr id="547" name="テキスト ボックス 546"/>
        <xdr:cNvSpPr txBox="1"/>
      </xdr:nvSpPr>
      <xdr:spPr>
        <a:xfrm>
          <a:off x="15214111" y="61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134372</xdr:rowOff>
    </xdr:from>
    <xdr:to>
      <xdr:col>21</xdr:col>
      <xdr:colOff>212725</xdr:colOff>
      <xdr:row>37</xdr:row>
      <xdr:rowOff>64522</xdr:rowOff>
    </xdr:to>
    <xdr:sp macro="" textlink="">
      <xdr:nvSpPr>
        <xdr:cNvPr id="548" name="円/楕円 547"/>
        <xdr:cNvSpPr/>
      </xdr:nvSpPr>
      <xdr:spPr>
        <a:xfrm>
          <a:off x="14541500" y="63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81049</xdr:rowOff>
    </xdr:from>
    <xdr:ext cx="534377" cy="259045"/>
    <xdr:sp macro="" textlink="">
      <xdr:nvSpPr>
        <xdr:cNvPr id="549" name="テキスト ボックス 548"/>
        <xdr:cNvSpPr txBox="1"/>
      </xdr:nvSpPr>
      <xdr:spPr>
        <a:xfrm>
          <a:off x="14325111" y="60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6414</xdr:rowOff>
    </xdr:from>
    <xdr:to>
      <xdr:col>20</xdr:col>
      <xdr:colOff>9525</xdr:colOff>
      <xdr:row>37</xdr:row>
      <xdr:rowOff>108014</xdr:rowOff>
    </xdr:to>
    <xdr:sp macro="" textlink="">
      <xdr:nvSpPr>
        <xdr:cNvPr id="550" name="円/楕円 549"/>
        <xdr:cNvSpPr/>
      </xdr:nvSpPr>
      <xdr:spPr>
        <a:xfrm>
          <a:off x="13652500" y="63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124541</xdr:rowOff>
    </xdr:from>
    <xdr:ext cx="534377" cy="259045"/>
    <xdr:sp macro="" textlink="">
      <xdr:nvSpPr>
        <xdr:cNvPr id="551" name="テキスト ボックス 550"/>
        <xdr:cNvSpPr txBox="1"/>
      </xdr:nvSpPr>
      <xdr:spPr>
        <a:xfrm>
          <a:off x="13436111" y="61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33160</xdr:rowOff>
    </xdr:from>
    <xdr:to>
      <xdr:col>18</xdr:col>
      <xdr:colOff>492125</xdr:colOff>
      <xdr:row>37</xdr:row>
      <xdr:rowOff>134760</xdr:rowOff>
    </xdr:to>
    <xdr:sp macro="" textlink="">
      <xdr:nvSpPr>
        <xdr:cNvPr id="552" name="円/楕円 551"/>
        <xdr:cNvSpPr/>
      </xdr:nvSpPr>
      <xdr:spPr>
        <a:xfrm>
          <a:off x="12763500" y="63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151287</xdr:rowOff>
    </xdr:from>
    <xdr:ext cx="534377" cy="259045"/>
    <xdr:sp macro="" textlink="">
      <xdr:nvSpPr>
        <xdr:cNvPr id="553" name="テキスト ボックス 552"/>
        <xdr:cNvSpPr txBox="1"/>
      </xdr:nvSpPr>
      <xdr:spPr>
        <a:xfrm>
          <a:off x="12547111" y="61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21247</xdr:rowOff>
    </xdr:from>
    <xdr:to>
      <xdr:col>23</xdr:col>
      <xdr:colOff>517525</xdr:colOff>
      <xdr:row>54</xdr:row>
      <xdr:rowOff>130251</xdr:rowOff>
    </xdr:to>
    <xdr:cxnSp macro="">
      <xdr:nvCxnSpPr>
        <xdr:cNvPr id="583" name="直線コネクタ 582"/>
        <xdr:cNvCxnSpPr/>
      </xdr:nvCxnSpPr>
      <xdr:spPr>
        <a:xfrm>
          <a:off x="15481300" y="9279547"/>
          <a:ext cx="838200" cy="1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21247</xdr:rowOff>
    </xdr:from>
    <xdr:to>
      <xdr:col>22</xdr:col>
      <xdr:colOff>365125</xdr:colOff>
      <xdr:row>54</xdr:row>
      <xdr:rowOff>58775</xdr:rowOff>
    </xdr:to>
    <xdr:cxnSp macro="">
      <xdr:nvCxnSpPr>
        <xdr:cNvPr id="586" name="直線コネクタ 585"/>
        <xdr:cNvCxnSpPr/>
      </xdr:nvCxnSpPr>
      <xdr:spPr>
        <a:xfrm flipV="1">
          <a:off x="14592300" y="9279547"/>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58775</xdr:rowOff>
    </xdr:from>
    <xdr:to>
      <xdr:col>21</xdr:col>
      <xdr:colOff>161925</xdr:colOff>
      <xdr:row>55</xdr:row>
      <xdr:rowOff>105505</xdr:rowOff>
    </xdr:to>
    <xdr:cxnSp macro="">
      <xdr:nvCxnSpPr>
        <xdr:cNvPr id="589" name="直線コネクタ 588"/>
        <xdr:cNvCxnSpPr/>
      </xdr:nvCxnSpPr>
      <xdr:spPr>
        <a:xfrm flipV="1">
          <a:off x="13703300" y="9317075"/>
          <a:ext cx="889000" cy="2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105505</xdr:rowOff>
    </xdr:from>
    <xdr:to>
      <xdr:col>19</xdr:col>
      <xdr:colOff>644525</xdr:colOff>
      <xdr:row>56</xdr:row>
      <xdr:rowOff>55823</xdr:rowOff>
    </xdr:to>
    <xdr:cxnSp macro="">
      <xdr:nvCxnSpPr>
        <xdr:cNvPr id="592" name="直線コネクタ 591"/>
        <xdr:cNvCxnSpPr/>
      </xdr:nvCxnSpPr>
      <xdr:spPr>
        <a:xfrm flipV="1">
          <a:off x="12814300" y="9535255"/>
          <a:ext cx="889000" cy="1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79451</xdr:rowOff>
    </xdr:from>
    <xdr:to>
      <xdr:col>23</xdr:col>
      <xdr:colOff>568325</xdr:colOff>
      <xdr:row>55</xdr:row>
      <xdr:rowOff>9601</xdr:rowOff>
    </xdr:to>
    <xdr:sp macro="" textlink="">
      <xdr:nvSpPr>
        <xdr:cNvPr id="602" name="円/楕円 601"/>
        <xdr:cNvSpPr/>
      </xdr:nvSpPr>
      <xdr:spPr>
        <a:xfrm>
          <a:off x="16268700" y="93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102328</xdr:rowOff>
    </xdr:from>
    <xdr:ext cx="534377" cy="259045"/>
    <xdr:sp macro="" textlink="">
      <xdr:nvSpPr>
        <xdr:cNvPr id="603" name="教育費該当値テキスト"/>
        <xdr:cNvSpPr txBox="1"/>
      </xdr:nvSpPr>
      <xdr:spPr>
        <a:xfrm>
          <a:off x="16370300" y="91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60,496</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141897</xdr:rowOff>
    </xdr:from>
    <xdr:to>
      <xdr:col>22</xdr:col>
      <xdr:colOff>415925</xdr:colOff>
      <xdr:row>54</xdr:row>
      <xdr:rowOff>72047</xdr:rowOff>
    </xdr:to>
    <xdr:sp macro="" textlink="">
      <xdr:nvSpPr>
        <xdr:cNvPr id="604" name="円/楕円 603"/>
        <xdr:cNvSpPr/>
      </xdr:nvSpPr>
      <xdr:spPr>
        <a:xfrm>
          <a:off x="15430500" y="92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88574</xdr:rowOff>
    </xdr:from>
    <xdr:ext cx="534377" cy="259045"/>
    <xdr:sp macro="" textlink="">
      <xdr:nvSpPr>
        <xdr:cNvPr id="605" name="テキスト ボックス 604"/>
        <xdr:cNvSpPr txBox="1"/>
      </xdr:nvSpPr>
      <xdr:spPr>
        <a:xfrm>
          <a:off x="15214111" y="90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7975</xdr:rowOff>
    </xdr:from>
    <xdr:to>
      <xdr:col>21</xdr:col>
      <xdr:colOff>212725</xdr:colOff>
      <xdr:row>54</xdr:row>
      <xdr:rowOff>109575</xdr:rowOff>
    </xdr:to>
    <xdr:sp macro="" textlink="">
      <xdr:nvSpPr>
        <xdr:cNvPr id="606" name="円/楕円 605"/>
        <xdr:cNvSpPr/>
      </xdr:nvSpPr>
      <xdr:spPr>
        <a:xfrm>
          <a:off x="14541500" y="92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126102</xdr:rowOff>
    </xdr:from>
    <xdr:ext cx="534377" cy="259045"/>
    <xdr:sp macro="" textlink="">
      <xdr:nvSpPr>
        <xdr:cNvPr id="607" name="テキスト ボックス 606"/>
        <xdr:cNvSpPr txBox="1"/>
      </xdr:nvSpPr>
      <xdr:spPr>
        <a:xfrm>
          <a:off x="14325111" y="90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54705</xdr:rowOff>
    </xdr:from>
    <xdr:to>
      <xdr:col>20</xdr:col>
      <xdr:colOff>9525</xdr:colOff>
      <xdr:row>55</xdr:row>
      <xdr:rowOff>156305</xdr:rowOff>
    </xdr:to>
    <xdr:sp macro="" textlink="">
      <xdr:nvSpPr>
        <xdr:cNvPr id="608" name="円/楕円 607"/>
        <xdr:cNvSpPr/>
      </xdr:nvSpPr>
      <xdr:spPr>
        <a:xfrm>
          <a:off x="13652500" y="94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1382</xdr:rowOff>
    </xdr:from>
    <xdr:ext cx="534377" cy="259045"/>
    <xdr:sp macro="" textlink="">
      <xdr:nvSpPr>
        <xdr:cNvPr id="609" name="テキスト ボックス 608"/>
        <xdr:cNvSpPr txBox="1"/>
      </xdr:nvSpPr>
      <xdr:spPr>
        <a:xfrm>
          <a:off x="13436111" y="925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5023</xdr:rowOff>
    </xdr:from>
    <xdr:to>
      <xdr:col>18</xdr:col>
      <xdr:colOff>492125</xdr:colOff>
      <xdr:row>56</xdr:row>
      <xdr:rowOff>106623</xdr:rowOff>
    </xdr:to>
    <xdr:sp macro="" textlink="">
      <xdr:nvSpPr>
        <xdr:cNvPr id="610" name="円/楕円 609"/>
        <xdr:cNvSpPr/>
      </xdr:nvSpPr>
      <xdr:spPr>
        <a:xfrm>
          <a:off x="12763500" y="96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123150</xdr:rowOff>
    </xdr:from>
    <xdr:ext cx="534377" cy="259045"/>
    <xdr:sp macro="" textlink="">
      <xdr:nvSpPr>
        <xdr:cNvPr id="611" name="テキスト ボックス 610"/>
        <xdr:cNvSpPr txBox="1"/>
      </xdr:nvSpPr>
      <xdr:spPr>
        <a:xfrm>
          <a:off x="12547111" y="938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126743</xdr:rowOff>
    </xdr:from>
    <xdr:to>
      <xdr:col>23</xdr:col>
      <xdr:colOff>517525</xdr:colOff>
      <xdr:row>78</xdr:row>
      <xdr:rowOff>136226</xdr:rowOff>
    </xdr:to>
    <xdr:cxnSp macro="">
      <xdr:nvCxnSpPr>
        <xdr:cNvPr id="638" name="直線コネクタ 637"/>
        <xdr:cNvCxnSpPr/>
      </xdr:nvCxnSpPr>
      <xdr:spPr>
        <a:xfrm>
          <a:off x="15481300" y="13499843"/>
          <a:ext cx="8382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97427</xdr:rowOff>
    </xdr:from>
    <xdr:to>
      <xdr:col>22</xdr:col>
      <xdr:colOff>365125</xdr:colOff>
      <xdr:row>78</xdr:row>
      <xdr:rowOff>126743</xdr:rowOff>
    </xdr:to>
    <xdr:cxnSp macro="">
      <xdr:nvCxnSpPr>
        <xdr:cNvPr id="641" name="直線コネクタ 640"/>
        <xdr:cNvCxnSpPr/>
      </xdr:nvCxnSpPr>
      <xdr:spPr>
        <a:xfrm>
          <a:off x="14592300" y="13470527"/>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6316</xdr:rowOff>
    </xdr:from>
    <xdr:to>
      <xdr:col>21</xdr:col>
      <xdr:colOff>161925</xdr:colOff>
      <xdr:row>78</xdr:row>
      <xdr:rowOff>97427</xdr:rowOff>
    </xdr:to>
    <xdr:cxnSp macro="">
      <xdr:nvCxnSpPr>
        <xdr:cNvPr id="644" name="直線コネクタ 643"/>
        <xdr:cNvCxnSpPr/>
      </xdr:nvCxnSpPr>
      <xdr:spPr>
        <a:xfrm>
          <a:off x="13703300" y="13379416"/>
          <a:ext cx="889000" cy="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52603</xdr:rowOff>
    </xdr:from>
    <xdr:to>
      <xdr:col>19</xdr:col>
      <xdr:colOff>644525</xdr:colOff>
      <xdr:row>78</xdr:row>
      <xdr:rowOff>6316</xdr:rowOff>
    </xdr:to>
    <xdr:cxnSp macro="">
      <xdr:nvCxnSpPr>
        <xdr:cNvPr id="647" name="直線コネクタ 646"/>
        <xdr:cNvCxnSpPr/>
      </xdr:nvCxnSpPr>
      <xdr:spPr>
        <a:xfrm>
          <a:off x="12814300" y="13254253"/>
          <a:ext cx="889000" cy="1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85426</xdr:rowOff>
    </xdr:from>
    <xdr:to>
      <xdr:col>23</xdr:col>
      <xdr:colOff>568325</xdr:colOff>
      <xdr:row>79</xdr:row>
      <xdr:rowOff>15576</xdr:rowOff>
    </xdr:to>
    <xdr:sp macro="" textlink="">
      <xdr:nvSpPr>
        <xdr:cNvPr id="657" name="円/楕円 656"/>
        <xdr:cNvSpPr/>
      </xdr:nvSpPr>
      <xdr:spPr>
        <a:xfrm>
          <a:off x="16268700" y="134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75943</xdr:rowOff>
    </xdr:from>
    <xdr:to>
      <xdr:col>22</xdr:col>
      <xdr:colOff>415925</xdr:colOff>
      <xdr:row>79</xdr:row>
      <xdr:rowOff>6093</xdr:rowOff>
    </xdr:to>
    <xdr:sp macro="" textlink="">
      <xdr:nvSpPr>
        <xdr:cNvPr id="659" name="円/楕円 658"/>
        <xdr:cNvSpPr/>
      </xdr:nvSpPr>
      <xdr:spPr>
        <a:xfrm>
          <a:off x="15430500" y="134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168670</xdr:rowOff>
    </xdr:from>
    <xdr:ext cx="469744" cy="259045"/>
    <xdr:sp macro="" textlink="">
      <xdr:nvSpPr>
        <xdr:cNvPr id="660" name="テキスト ボックス 659"/>
        <xdr:cNvSpPr txBox="1"/>
      </xdr:nvSpPr>
      <xdr:spPr>
        <a:xfrm>
          <a:off x="15246427" y="1354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46627</xdr:rowOff>
    </xdr:from>
    <xdr:to>
      <xdr:col>21</xdr:col>
      <xdr:colOff>212725</xdr:colOff>
      <xdr:row>78</xdr:row>
      <xdr:rowOff>148227</xdr:rowOff>
    </xdr:to>
    <xdr:sp macro="" textlink="">
      <xdr:nvSpPr>
        <xdr:cNvPr id="661" name="円/楕円 660"/>
        <xdr:cNvSpPr/>
      </xdr:nvSpPr>
      <xdr:spPr>
        <a:xfrm>
          <a:off x="14541500" y="134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164754</xdr:rowOff>
    </xdr:from>
    <xdr:ext cx="469744" cy="259045"/>
    <xdr:sp macro="" textlink="">
      <xdr:nvSpPr>
        <xdr:cNvPr id="662" name="テキスト ボックス 661"/>
        <xdr:cNvSpPr txBox="1"/>
      </xdr:nvSpPr>
      <xdr:spPr>
        <a:xfrm>
          <a:off x="14357427" y="1319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126966</xdr:rowOff>
    </xdr:from>
    <xdr:to>
      <xdr:col>20</xdr:col>
      <xdr:colOff>9525</xdr:colOff>
      <xdr:row>78</xdr:row>
      <xdr:rowOff>57116</xdr:rowOff>
    </xdr:to>
    <xdr:sp macro="" textlink="">
      <xdr:nvSpPr>
        <xdr:cNvPr id="663" name="円/楕円 662"/>
        <xdr:cNvSpPr/>
      </xdr:nvSpPr>
      <xdr:spPr>
        <a:xfrm>
          <a:off x="13652500" y="133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73643</xdr:rowOff>
    </xdr:from>
    <xdr:ext cx="534377" cy="259045"/>
    <xdr:sp macro="" textlink="">
      <xdr:nvSpPr>
        <xdr:cNvPr id="664" name="テキスト ボックス 663"/>
        <xdr:cNvSpPr txBox="1"/>
      </xdr:nvSpPr>
      <xdr:spPr>
        <a:xfrm>
          <a:off x="13436111" y="1310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1803</xdr:rowOff>
    </xdr:from>
    <xdr:to>
      <xdr:col>18</xdr:col>
      <xdr:colOff>492125</xdr:colOff>
      <xdr:row>77</xdr:row>
      <xdr:rowOff>103403</xdr:rowOff>
    </xdr:to>
    <xdr:sp macro="" textlink="">
      <xdr:nvSpPr>
        <xdr:cNvPr id="665" name="円/楕円 664"/>
        <xdr:cNvSpPr/>
      </xdr:nvSpPr>
      <xdr:spPr>
        <a:xfrm>
          <a:off x="12763500" y="132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119930</xdr:rowOff>
    </xdr:from>
    <xdr:ext cx="534377" cy="259045"/>
    <xdr:sp macro="" textlink="">
      <xdr:nvSpPr>
        <xdr:cNvPr id="666" name="テキスト ボックス 665"/>
        <xdr:cNvSpPr txBox="1"/>
      </xdr:nvSpPr>
      <xdr:spPr>
        <a:xfrm>
          <a:off x="12547111" y="129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19075</xdr:rowOff>
    </xdr:from>
    <xdr:to>
      <xdr:col>23</xdr:col>
      <xdr:colOff>517525</xdr:colOff>
      <xdr:row>95</xdr:row>
      <xdr:rowOff>64846</xdr:rowOff>
    </xdr:to>
    <xdr:cxnSp macro="">
      <xdr:nvCxnSpPr>
        <xdr:cNvPr id="695" name="直線コネクタ 694"/>
        <xdr:cNvCxnSpPr/>
      </xdr:nvCxnSpPr>
      <xdr:spPr>
        <a:xfrm>
          <a:off x="15481300" y="16306825"/>
          <a:ext cx="8382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155473</xdr:rowOff>
    </xdr:from>
    <xdr:to>
      <xdr:col>22</xdr:col>
      <xdr:colOff>365125</xdr:colOff>
      <xdr:row>95</xdr:row>
      <xdr:rowOff>19075</xdr:rowOff>
    </xdr:to>
    <xdr:cxnSp macro="">
      <xdr:nvCxnSpPr>
        <xdr:cNvPr id="698" name="直線コネクタ 697"/>
        <xdr:cNvCxnSpPr/>
      </xdr:nvCxnSpPr>
      <xdr:spPr>
        <a:xfrm>
          <a:off x="14592300" y="1627177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155473</xdr:rowOff>
    </xdr:from>
    <xdr:to>
      <xdr:col>21</xdr:col>
      <xdr:colOff>161925</xdr:colOff>
      <xdr:row>94</xdr:row>
      <xdr:rowOff>164909</xdr:rowOff>
    </xdr:to>
    <xdr:cxnSp macro="">
      <xdr:nvCxnSpPr>
        <xdr:cNvPr id="701" name="直線コネクタ 700"/>
        <xdr:cNvCxnSpPr/>
      </xdr:nvCxnSpPr>
      <xdr:spPr>
        <a:xfrm flipV="1">
          <a:off x="13703300" y="16271773"/>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145478</xdr:rowOff>
    </xdr:from>
    <xdr:to>
      <xdr:col>19</xdr:col>
      <xdr:colOff>644525</xdr:colOff>
      <xdr:row>94</xdr:row>
      <xdr:rowOff>164909</xdr:rowOff>
    </xdr:to>
    <xdr:cxnSp macro="">
      <xdr:nvCxnSpPr>
        <xdr:cNvPr id="704" name="直線コネクタ 703"/>
        <xdr:cNvCxnSpPr/>
      </xdr:nvCxnSpPr>
      <xdr:spPr>
        <a:xfrm>
          <a:off x="12814300" y="1626177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14046</xdr:rowOff>
    </xdr:from>
    <xdr:to>
      <xdr:col>23</xdr:col>
      <xdr:colOff>568325</xdr:colOff>
      <xdr:row>95</xdr:row>
      <xdr:rowOff>115646</xdr:rowOff>
    </xdr:to>
    <xdr:sp macro="" textlink="">
      <xdr:nvSpPr>
        <xdr:cNvPr id="714" name="円/楕円 713"/>
        <xdr:cNvSpPr/>
      </xdr:nvSpPr>
      <xdr:spPr>
        <a:xfrm>
          <a:off x="16268700" y="163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36923</xdr:rowOff>
    </xdr:from>
    <xdr:ext cx="534377" cy="259045"/>
    <xdr:sp macro="" textlink="">
      <xdr:nvSpPr>
        <xdr:cNvPr id="715" name="公債費該当値テキスト"/>
        <xdr:cNvSpPr txBox="1"/>
      </xdr:nvSpPr>
      <xdr:spPr>
        <a:xfrm>
          <a:off x="16370300" y="161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139725</xdr:rowOff>
    </xdr:from>
    <xdr:to>
      <xdr:col>22</xdr:col>
      <xdr:colOff>415925</xdr:colOff>
      <xdr:row>95</xdr:row>
      <xdr:rowOff>69875</xdr:rowOff>
    </xdr:to>
    <xdr:sp macro="" textlink="">
      <xdr:nvSpPr>
        <xdr:cNvPr id="716" name="円/楕円 715"/>
        <xdr:cNvSpPr/>
      </xdr:nvSpPr>
      <xdr:spPr>
        <a:xfrm>
          <a:off x="15430500" y="162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86402</xdr:rowOff>
    </xdr:from>
    <xdr:ext cx="534377" cy="259045"/>
    <xdr:sp macro="" textlink="">
      <xdr:nvSpPr>
        <xdr:cNvPr id="717" name="テキスト ボックス 716"/>
        <xdr:cNvSpPr txBox="1"/>
      </xdr:nvSpPr>
      <xdr:spPr>
        <a:xfrm>
          <a:off x="15214111" y="160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104673</xdr:rowOff>
    </xdr:from>
    <xdr:to>
      <xdr:col>21</xdr:col>
      <xdr:colOff>212725</xdr:colOff>
      <xdr:row>95</xdr:row>
      <xdr:rowOff>34823</xdr:rowOff>
    </xdr:to>
    <xdr:sp macro="" textlink="">
      <xdr:nvSpPr>
        <xdr:cNvPr id="718" name="円/楕円 717"/>
        <xdr:cNvSpPr/>
      </xdr:nvSpPr>
      <xdr:spPr>
        <a:xfrm>
          <a:off x="14541500" y="162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51350</xdr:rowOff>
    </xdr:from>
    <xdr:ext cx="534377" cy="259045"/>
    <xdr:sp macro="" textlink="">
      <xdr:nvSpPr>
        <xdr:cNvPr id="719" name="テキスト ボックス 718"/>
        <xdr:cNvSpPr txBox="1"/>
      </xdr:nvSpPr>
      <xdr:spPr>
        <a:xfrm>
          <a:off x="14325111" y="159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114109</xdr:rowOff>
    </xdr:from>
    <xdr:to>
      <xdr:col>20</xdr:col>
      <xdr:colOff>9525</xdr:colOff>
      <xdr:row>95</xdr:row>
      <xdr:rowOff>44259</xdr:rowOff>
    </xdr:to>
    <xdr:sp macro="" textlink="">
      <xdr:nvSpPr>
        <xdr:cNvPr id="720" name="円/楕円 719"/>
        <xdr:cNvSpPr/>
      </xdr:nvSpPr>
      <xdr:spPr>
        <a:xfrm>
          <a:off x="13652500" y="16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60786</xdr:rowOff>
    </xdr:from>
    <xdr:ext cx="534377" cy="259045"/>
    <xdr:sp macro="" textlink="">
      <xdr:nvSpPr>
        <xdr:cNvPr id="721" name="テキスト ボックス 720"/>
        <xdr:cNvSpPr txBox="1"/>
      </xdr:nvSpPr>
      <xdr:spPr>
        <a:xfrm>
          <a:off x="13436111" y="160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94678</xdr:rowOff>
    </xdr:from>
    <xdr:to>
      <xdr:col>18</xdr:col>
      <xdr:colOff>492125</xdr:colOff>
      <xdr:row>95</xdr:row>
      <xdr:rowOff>24828</xdr:rowOff>
    </xdr:to>
    <xdr:sp macro="" textlink="">
      <xdr:nvSpPr>
        <xdr:cNvPr id="722" name="円/楕円 721"/>
        <xdr:cNvSpPr/>
      </xdr:nvSpPr>
      <xdr:spPr>
        <a:xfrm>
          <a:off x="12763500" y="162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41355</xdr:rowOff>
    </xdr:from>
    <xdr:ext cx="534377" cy="259045"/>
    <xdr:sp macro="" textlink="">
      <xdr:nvSpPr>
        <xdr:cNvPr id="723" name="テキスト ボックス 722"/>
        <xdr:cNvSpPr txBox="1"/>
      </xdr:nvSpPr>
      <xdr:spPr>
        <a:xfrm>
          <a:off x="12547111" y="159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住民一人当たりのコストが上がっている項目の主な要因として、総務費は、道の駅の整備に経費がかかっている。民生費は、指定管理施設が増えたことや医療費の増加による国民健康保険特別会計への繰出金が増えている。土木費は、磯部天神林線に係る道路整備に経費がかかっている。また、コストが下がっている項目の主な要因は、教育費の里美中学校整備工事の終了に伴うもの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今後も、常陸太田市行政改革大綱に基づき、事務事業全般にわたる総点検を実施し、さらなる行革による経費削減に努める。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将来世代の負担軽減のため財政調整基金の積立をしたことにより、財政調整基金残高の比率が</a:t>
          </a:r>
          <a:r>
            <a:rPr kumimoji="1" lang="en-US" altLang="ja-JP" sz="1400">
              <a:solidFill>
                <a:sysClr val="windowText" lastClr="000000"/>
              </a:solidFill>
              <a:latin typeface="ＭＳ ゴシック" pitchFamily="49" charset="-128"/>
              <a:ea typeface="ＭＳ ゴシック" pitchFamily="49" charset="-128"/>
            </a:rPr>
            <a:t>2.49</a:t>
          </a:r>
          <a:r>
            <a:rPr kumimoji="1" lang="ja-JP" altLang="en-US" sz="1400">
              <a:solidFill>
                <a:sysClr val="windowText" lastClr="000000"/>
              </a:solidFill>
              <a:latin typeface="ＭＳ ゴシック" pitchFamily="49" charset="-128"/>
              <a:ea typeface="ＭＳ ゴシック" pitchFamily="49" charset="-128"/>
            </a:rPr>
            <a:t>ポイント増加した。</a:t>
          </a:r>
        </a:p>
        <a:p>
          <a:r>
            <a:rPr kumimoji="1" lang="ja-JP" altLang="en-US" sz="1400">
              <a:solidFill>
                <a:sysClr val="windowText" lastClr="000000"/>
              </a:solidFill>
              <a:latin typeface="ＭＳ ゴシック" pitchFamily="49" charset="-128"/>
              <a:ea typeface="ＭＳ ゴシック" pitchFamily="49" charset="-128"/>
            </a:rPr>
            <a:t>　また、里美中学校の整備に係る経費の減少により実質収支が増加したため、実質収支比率は</a:t>
          </a:r>
          <a:r>
            <a:rPr kumimoji="1" lang="en-US" altLang="ja-JP" sz="1400">
              <a:solidFill>
                <a:sysClr val="windowText" lastClr="000000"/>
              </a:solidFill>
              <a:latin typeface="ＭＳ ゴシック" pitchFamily="49" charset="-128"/>
              <a:ea typeface="ＭＳ ゴシック" pitchFamily="49" charset="-128"/>
            </a:rPr>
            <a:t>0.86</a:t>
          </a:r>
          <a:r>
            <a:rPr kumimoji="1" lang="ja-JP" altLang="en-US" sz="1400">
              <a:solidFill>
                <a:sysClr val="windowText" lastClr="000000"/>
              </a:solidFill>
              <a:latin typeface="ＭＳ ゴシック" pitchFamily="49" charset="-128"/>
              <a:ea typeface="ＭＳ ゴシック" pitchFamily="49" charset="-128"/>
            </a:rPr>
            <a:t>ポイントの増、実質単年度収支の比率は</a:t>
          </a:r>
          <a:r>
            <a:rPr kumimoji="1" lang="en-US" altLang="ja-JP" sz="1400">
              <a:solidFill>
                <a:sysClr val="windowText" lastClr="000000"/>
              </a:solidFill>
              <a:latin typeface="ＭＳ ゴシック" pitchFamily="49" charset="-128"/>
              <a:ea typeface="ＭＳ ゴシック" pitchFamily="49" charset="-128"/>
            </a:rPr>
            <a:t>1.22</a:t>
          </a:r>
          <a:r>
            <a:rPr kumimoji="1" lang="ja-JP" altLang="en-US" sz="1400">
              <a:solidFill>
                <a:sysClr val="windowText" lastClr="000000"/>
              </a:solidFill>
              <a:latin typeface="ＭＳ ゴシック" pitchFamily="49" charset="-128"/>
              <a:ea typeface="ＭＳ ゴシック" pitchFamily="49" charset="-128"/>
            </a:rPr>
            <a:t>ポイントの増となっている。</a:t>
          </a:r>
        </a:p>
        <a:p>
          <a:r>
            <a:rPr kumimoji="1" lang="ja-JP" altLang="en-US" sz="1400">
              <a:solidFill>
                <a:sysClr val="windowText" lastClr="000000"/>
              </a:solidFill>
              <a:latin typeface="ＭＳ ゴシック" pitchFamily="49" charset="-128"/>
              <a:ea typeface="ＭＳ ゴシック" pitchFamily="49" charset="-128"/>
            </a:rPr>
            <a:t>　今後も引き続き将来の財政負担の軽減を図るとともに、歳入歳出額の適正化に努める。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水道事業会計については、建設改良事業の縮減により</a:t>
          </a:r>
          <a:r>
            <a:rPr kumimoji="1" lang="en-US" altLang="ja-JP" sz="1400">
              <a:solidFill>
                <a:sysClr val="windowText" lastClr="000000"/>
              </a:solidFill>
              <a:latin typeface="ＭＳ ゴシック" pitchFamily="49" charset="-128"/>
              <a:ea typeface="ＭＳ ゴシック" pitchFamily="49" charset="-128"/>
            </a:rPr>
            <a:t>0.68</a:t>
          </a:r>
          <a:r>
            <a:rPr kumimoji="1" lang="ja-JP" altLang="en-US" sz="1400">
              <a:solidFill>
                <a:sysClr val="windowText" lastClr="000000"/>
              </a:solidFill>
              <a:latin typeface="ＭＳ ゴシック" pitchFamily="49" charset="-128"/>
              <a:ea typeface="ＭＳ ゴシック" pitchFamily="49" charset="-128"/>
            </a:rPr>
            <a:t>ポイントの増となっている。</a:t>
          </a:r>
        </a:p>
        <a:p>
          <a:r>
            <a:rPr kumimoji="1" lang="ja-JP" altLang="en-US" sz="1400">
              <a:solidFill>
                <a:sysClr val="windowText" lastClr="000000"/>
              </a:solidFill>
              <a:latin typeface="ＭＳ ゴシック" pitchFamily="49" charset="-128"/>
              <a:ea typeface="ＭＳ ゴシック" pitchFamily="49" charset="-128"/>
            </a:rPr>
            <a:t>　一般会計については、里美中学校の整備に係る経費が減少したため</a:t>
          </a:r>
          <a:r>
            <a:rPr kumimoji="1" lang="en-US" altLang="ja-JP" sz="1400">
              <a:solidFill>
                <a:sysClr val="windowText" lastClr="000000"/>
              </a:solidFill>
              <a:latin typeface="ＭＳ ゴシック" pitchFamily="49" charset="-128"/>
              <a:ea typeface="ＭＳ ゴシック" pitchFamily="49" charset="-128"/>
            </a:rPr>
            <a:t>0.86</a:t>
          </a:r>
          <a:r>
            <a:rPr kumimoji="1" lang="ja-JP" altLang="en-US" sz="1400">
              <a:solidFill>
                <a:sysClr val="windowText" lastClr="000000"/>
              </a:solidFill>
              <a:latin typeface="ＭＳ ゴシック" pitchFamily="49" charset="-128"/>
              <a:ea typeface="ＭＳ ゴシック" pitchFamily="49" charset="-128"/>
            </a:rPr>
            <a:t>ポイントの増となっている。</a:t>
          </a:r>
        </a:p>
        <a:p>
          <a:r>
            <a:rPr kumimoji="1" lang="ja-JP" altLang="en-US" sz="1400">
              <a:solidFill>
                <a:sysClr val="windowText" lastClr="000000"/>
              </a:solidFill>
              <a:latin typeface="ＭＳ ゴシック" pitchFamily="49" charset="-128"/>
              <a:ea typeface="ＭＳ ゴシック" pitchFamily="49" charset="-128"/>
            </a:rPr>
            <a:t>　すべての会計において赤字はなく黒字決算となっているので、引き続き適正な財政運営に努める。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25021222</v>
      </c>
      <c r="BO4" s="409"/>
      <c r="BP4" s="409"/>
      <c r="BQ4" s="409"/>
      <c r="BR4" s="409"/>
      <c r="BS4" s="409"/>
      <c r="BT4" s="409"/>
      <c r="BU4" s="410"/>
      <c r="BV4" s="408">
        <v>25200429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4.3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24037584</v>
      </c>
      <c r="BO5" s="414"/>
      <c r="BP5" s="414"/>
      <c r="BQ5" s="414"/>
      <c r="BR5" s="414"/>
      <c r="BS5" s="414"/>
      <c r="BT5" s="414"/>
      <c r="BU5" s="415"/>
      <c r="BV5" s="413">
        <v>24393562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89.8</v>
      </c>
      <c r="CU5" s="384"/>
      <c r="CV5" s="384"/>
      <c r="CW5" s="384"/>
      <c r="CX5" s="384"/>
      <c r="CY5" s="384"/>
      <c r="CZ5" s="384"/>
      <c r="DA5" s="385"/>
      <c r="DB5" s="383">
        <v>90.1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983638</v>
      </c>
      <c r="BO6" s="414"/>
      <c r="BP6" s="414"/>
      <c r="BQ6" s="414"/>
      <c r="BR6" s="414"/>
      <c r="BS6" s="414"/>
      <c r="BT6" s="414"/>
      <c r="BU6" s="415"/>
      <c r="BV6" s="413">
        <v>806867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91.6</v>
      </c>
      <c r="CU6" s="560"/>
      <c r="CV6" s="560"/>
      <c r="CW6" s="560"/>
      <c r="CX6" s="560"/>
      <c r="CY6" s="560"/>
      <c r="CZ6" s="560"/>
      <c r="DA6" s="561"/>
      <c r="DB6" s="559">
        <v>93.3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149530</v>
      </c>
      <c r="BO7" s="414"/>
      <c r="BP7" s="414"/>
      <c r="BQ7" s="414"/>
      <c r="BR7" s="414"/>
      <c r="BS7" s="414"/>
      <c r="BT7" s="414"/>
      <c r="BU7" s="415"/>
      <c r="BV7" s="413">
        <v>105402</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16081342</v>
      </c>
      <c r="CU7" s="414"/>
      <c r="CV7" s="414"/>
      <c r="CW7" s="414"/>
      <c r="CX7" s="414"/>
      <c r="CY7" s="414"/>
      <c r="CZ7" s="414"/>
      <c r="DA7" s="415"/>
      <c r="DB7" s="413">
        <v>16214135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834108</v>
      </c>
      <c r="BO8" s="414"/>
      <c r="BP8" s="414"/>
      <c r="BQ8" s="414"/>
      <c r="BR8" s="414"/>
      <c r="BS8" s="414"/>
      <c r="BT8" s="414"/>
      <c r="BU8" s="415"/>
      <c r="BV8" s="413">
        <v>701465</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0.41</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52294</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132643</v>
      </c>
      <c r="BO9" s="414"/>
      <c r="BP9" s="414"/>
      <c r="BQ9" s="414"/>
      <c r="BR9" s="414"/>
      <c r="BS9" s="414"/>
      <c r="BT9" s="414"/>
      <c r="BU9" s="415"/>
      <c r="BV9" s="413">
        <v>-122567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16.2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56250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89</v>
      </c>
      <c r="AV10" s="471"/>
      <c r="AW10" s="471"/>
      <c r="AX10" s="471"/>
      <c r="AY10" s="393" t="s">
        <v>103</v>
      </c>
      <c r="AZ10" s="394"/>
      <c r="BA10" s="394"/>
      <c r="BB10" s="394"/>
      <c r="BC10" s="394"/>
      <c r="BD10" s="394"/>
      <c r="BE10" s="394"/>
      <c r="BF10" s="394"/>
      <c r="BG10" s="394"/>
      <c r="BH10" s="394"/>
      <c r="BI10" s="394"/>
      <c r="BJ10" s="394"/>
      <c r="BK10" s="394"/>
      <c r="BL10" s="394"/>
      <c r="BM10" s="395"/>
      <c r="BN10" s="413">
        <v>357360</v>
      </c>
      <c r="BO10" s="414"/>
      <c r="BP10" s="414"/>
      <c r="BQ10" s="414"/>
      <c r="BR10" s="414"/>
      <c r="BS10" s="414"/>
      <c r="BT10" s="414"/>
      <c r="BU10" s="415"/>
      <c r="BV10" s="413">
        <v>419135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89</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54660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54534</v>
      </c>
      <c r="S13" s="515"/>
      <c r="T13" s="515"/>
      <c r="U13" s="515"/>
      <c r="V13" s="516"/>
      <c r="W13" s="502" t="s">
        <v>121</v>
      </c>
      <c r="X13" s="426"/>
      <c r="Y13" s="426"/>
      <c r="Z13" s="426"/>
      <c r="AA13" s="426"/>
      <c r="AB13" s="427"/>
      <c r="AC13" s="389">
        <v>2528</v>
      </c>
      <c r="AD13" s="390"/>
      <c r="AE13" s="390"/>
      <c r="AF13" s="390"/>
      <c r="AG13" s="391"/>
      <c r="AH13" s="389">
        <v>4594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490003</v>
      </c>
      <c r="BO13" s="414"/>
      <c r="BP13" s="414"/>
      <c r="BQ13" s="414"/>
      <c r="BR13" s="414"/>
      <c r="BS13" s="414"/>
      <c r="BT13" s="414"/>
      <c r="BU13" s="415"/>
      <c r="BV13" s="413">
        <v>296568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5.3</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55495</v>
      </c>
      <c r="S14" s="515"/>
      <c r="T14" s="515"/>
      <c r="U14" s="515"/>
      <c r="V14" s="516"/>
      <c r="W14" s="517"/>
      <c r="X14" s="429"/>
      <c r="Y14" s="429"/>
      <c r="Z14" s="429"/>
      <c r="AA14" s="429"/>
      <c r="AB14" s="430"/>
      <c r="AC14" s="507">
        <v>9.9</v>
      </c>
      <c r="AD14" s="508"/>
      <c r="AE14" s="508"/>
      <c r="AF14" s="508"/>
      <c r="AG14" s="509"/>
      <c r="AH14" s="507">
        <v>15.5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55369</v>
      </c>
      <c r="S15" s="515"/>
      <c r="T15" s="515"/>
      <c r="U15" s="515"/>
      <c r="V15" s="516"/>
      <c r="W15" s="502" t="s">
        <v>128</v>
      </c>
      <c r="X15" s="426"/>
      <c r="Y15" s="426"/>
      <c r="Z15" s="426"/>
      <c r="AA15" s="426"/>
      <c r="AB15" s="427"/>
      <c r="AC15" s="389">
        <v>7268</v>
      </c>
      <c r="AD15" s="390"/>
      <c r="AE15" s="390"/>
      <c r="AF15" s="390"/>
      <c r="AG15" s="391"/>
      <c r="AH15" s="389">
        <v>8439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5148994</v>
      </c>
      <c r="BO15" s="409"/>
      <c r="BP15" s="409"/>
      <c r="BQ15" s="409"/>
      <c r="BR15" s="409"/>
      <c r="BS15" s="409"/>
      <c r="BT15" s="409"/>
      <c r="BU15" s="410"/>
      <c r="BV15" s="408">
        <v>4992926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28.4</v>
      </c>
      <c r="AD16" s="508"/>
      <c r="AE16" s="508"/>
      <c r="AF16" s="508"/>
      <c r="AG16" s="509"/>
      <c r="AH16" s="507">
        <v>28.5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12515436</v>
      </c>
      <c r="BO16" s="414"/>
      <c r="BP16" s="414"/>
      <c r="BQ16" s="414"/>
      <c r="BR16" s="414"/>
      <c r="BS16" s="414"/>
      <c r="BT16" s="414"/>
      <c r="BU16" s="415"/>
      <c r="BV16" s="413">
        <v>12063993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15817</v>
      </c>
      <c r="AD17" s="390"/>
      <c r="AE17" s="390"/>
      <c r="AF17" s="390"/>
      <c r="AG17" s="391"/>
      <c r="AH17" s="389">
        <v>16548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6437278</v>
      </c>
      <c r="BO17" s="414"/>
      <c r="BP17" s="414"/>
      <c r="BQ17" s="414"/>
      <c r="BR17" s="414"/>
      <c r="BS17" s="414"/>
      <c r="BT17" s="414"/>
      <c r="BU17" s="415"/>
      <c r="BV17" s="413">
        <v>6344478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371.99</v>
      </c>
      <c r="M18" s="478"/>
      <c r="N18" s="478"/>
      <c r="O18" s="478"/>
      <c r="P18" s="478"/>
      <c r="Q18" s="478"/>
      <c r="R18" s="479"/>
      <c r="S18" s="479"/>
      <c r="T18" s="479"/>
      <c r="U18" s="479"/>
      <c r="V18" s="480"/>
      <c r="W18" s="494"/>
      <c r="X18" s="495"/>
      <c r="Y18" s="495"/>
      <c r="Z18" s="495"/>
      <c r="AA18" s="495"/>
      <c r="AB18" s="503"/>
      <c r="AC18" s="377">
        <v>61.8</v>
      </c>
      <c r="AD18" s="378"/>
      <c r="AE18" s="378"/>
      <c r="AF18" s="378"/>
      <c r="AG18" s="481"/>
      <c r="AH18" s="377">
        <v>55.8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14136612</v>
      </c>
      <c r="BO18" s="414"/>
      <c r="BP18" s="414"/>
      <c r="BQ18" s="414"/>
      <c r="BR18" s="414"/>
      <c r="BS18" s="414"/>
      <c r="BT18" s="414"/>
      <c r="BU18" s="415"/>
      <c r="BV18" s="413">
        <v>14215047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141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18439205</v>
      </c>
      <c r="BO19" s="414"/>
      <c r="BP19" s="414"/>
      <c r="BQ19" s="414"/>
      <c r="BR19" s="414"/>
      <c r="BS19" s="414"/>
      <c r="BT19" s="414"/>
      <c r="BU19" s="415"/>
      <c r="BV19" s="413">
        <v>18525891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19436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20862359</v>
      </c>
      <c r="BO23" s="414"/>
      <c r="BP23" s="414"/>
      <c r="BQ23" s="414"/>
      <c r="BR23" s="414"/>
      <c r="BS23" s="414"/>
      <c r="BT23" s="414"/>
      <c r="BU23" s="415"/>
      <c r="BV23" s="413">
        <v>21637384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8407</v>
      </c>
      <c r="R24" s="390"/>
      <c r="S24" s="390"/>
      <c r="T24" s="390"/>
      <c r="U24" s="390"/>
      <c r="V24" s="391"/>
      <c r="W24" s="455"/>
      <c r="X24" s="446"/>
      <c r="Y24" s="447"/>
      <c r="Z24" s="386" t="s">
        <v>151</v>
      </c>
      <c r="AA24" s="387"/>
      <c r="AB24" s="387"/>
      <c r="AC24" s="387"/>
      <c r="AD24" s="387"/>
      <c r="AE24" s="387"/>
      <c r="AF24" s="387"/>
      <c r="AG24" s="388"/>
      <c r="AH24" s="389">
        <v>510</v>
      </c>
      <c r="AI24" s="390"/>
      <c r="AJ24" s="390"/>
      <c r="AK24" s="390"/>
      <c r="AL24" s="391"/>
      <c r="AM24" s="389">
        <v>1632510</v>
      </c>
      <c r="AN24" s="390"/>
      <c r="AO24" s="390"/>
      <c r="AP24" s="390"/>
      <c r="AQ24" s="390"/>
      <c r="AR24" s="391"/>
      <c r="AS24" s="389">
        <v>3201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17402965</v>
      </c>
      <c r="BO24" s="414"/>
      <c r="BP24" s="414"/>
      <c r="BQ24" s="414"/>
      <c r="BR24" s="414"/>
      <c r="BS24" s="414"/>
      <c r="BT24" s="414"/>
      <c r="BU24" s="415"/>
      <c r="BV24" s="413">
        <v>17884357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6697</v>
      </c>
      <c r="R25" s="390"/>
      <c r="S25" s="390"/>
      <c r="T25" s="390"/>
      <c r="U25" s="390"/>
      <c r="V25" s="391"/>
      <c r="W25" s="455"/>
      <c r="X25" s="446"/>
      <c r="Y25" s="447"/>
      <c r="Z25" s="386" t="s">
        <v>154</v>
      </c>
      <c r="AA25" s="387"/>
      <c r="AB25" s="387"/>
      <c r="AC25" s="387"/>
      <c r="AD25" s="387"/>
      <c r="AE25" s="387"/>
      <c r="AF25" s="387"/>
      <c r="AG25" s="388"/>
      <c r="AH25" s="389">
        <v>88</v>
      </c>
      <c r="AI25" s="390"/>
      <c r="AJ25" s="390"/>
      <c r="AK25" s="390"/>
      <c r="AL25" s="391"/>
      <c r="AM25" s="389">
        <v>288288</v>
      </c>
      <c r="AN25" s="390"/>
      <c r="AO25" s="390"/>
      <c r="AP25" s="390"/>
      <c r="AQ25" s="390"/>
      <c r="AR25" s="391"/>
      <c r="AS25" s="389">
        <v>3276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2019089</v>
      </c>
      <c r="BO25" s="409"/>
      <c r="BP25" s="409"/>
      <c r="BQ25" s="409"/>
      <c r="BR25" s="409"/>
      <c r="BS25" s="409"/>
      <c r="BT25" s="409"/>
      <c r="BU25" s="410"/>
      <c r="BV25" s="408">
        <v>2730821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6317</v>
      </c>
      <c r="R26" s="390"/>
      <c r="S26" s="390"/>
      <c r="T26" s="390"/>
      <c r="U26" s="390"/>
      <c r="V26" s="391"/>
      <c r="W26" s="455"/>
      <c r="X26" s="446"/>
      <c r="Y26" s="447"/>
      <c r="Z26" s="386" t="s">
        <v>157</v>
      </c>
      <c r="AA26" s="468"/>
      <c r="AB26" s="468"/>
      <c r="AC26" s="468"/>
      <c r="AD26" s="468"/>
      <c r="AE26" s="468"/>
      <c r="AF26" s="468"/>
      <c r="AG26" s="469"/>
      <c r="AH26" s="389">
        <v>40</v>
      </c>
      <c r="AI26" s="390"/>
      <c r="AJ26" s="390"/>
      <c r="AK26" s="390"/>
      <c r="AL26" s="391"/>
      <c r="AM26" s="389">
        <v>119760</v>
      </c>
      <c r="AN26" s="390"/>
      <c r="AO26" s="390"/>
      <c r="AP26" s="390"/>
      <c r="AQ26" s="390"/>
      <c r="AR26" s="391"/>
      <c r="AS26" s="389">
        <v>2994</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4600</v>
      </c>
      <c r="R27" s="390"/>
      <c r="S27" s="390"/>
      <c r="T27" s="390"/>
      <c r="U27" s="390"/>
      <c r="V27" s="391"/>
      <c r="W27" s="455"/>
      <c r="X27" s="446"/>
      <c r="Y27" s="447"/>
      <c r="Z27" s="386" t="s">
        <v>160</v>
      </c>
      <c r="AA27" s="387"/>
      <c r="AB27" s="387"/>
      <c r="AC27" s="387"/>
      <c r="AD27" s="387"/>
      <c r="AE27" s="387"/>
      <c r="AF27" s="387"/>
      <c r="AG27" s="388"/>
      <c r="AH27" s="389">
        <v>26</v>
      </c>
      <c r="AI27" s="390"/>
      <c r="AJ27" s="390"/>
      <c r="AK27" s="390"/>
      <c r="AL27" s="391"/>
      <c r="AM27" s="389">
        <v>83018</v>
      </c>
      <c r="AN27" s="390"/>
      <c r="AO27" s="390"/>
      <c r="AP27" s="390"/>
      <c r="AQ27" s="390"/>
      <c r="AR27" s="391"/>
      <c r="AS27" s="389">
        <v>3193</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578288</v>
      </c>
      <c r="BO27" s="417"/>
      <c r="BP27" s="417"/>
      <c r="BQ27" s="417"/>
      <c r="BR27" s="417"/>
      <c r="BS27" s="417"/>
      <c r="BT27" s="417"/>
      <c r="BU27" s="418"/>
      <c r="BV27" s="416">
        <v>577635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4150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5523430</v>
      </c>
      <c r="BO28" s="409"/>
      <c r="BP28" s="409"/>
      <c r="BQ28" s="409"/>
      <c r="BR28" s="409"/>
      <c r="BS28" s="409"/>
      <c r="BT28" s="409"/>
      <c r="BU28" s="410"/>
      <c r="BV28" s="408">
        <v>5166070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20</v>
      </c>
      <c r="M29" s="390"/>
      <c r="N29" s="390"/>
      <c r="O29" s="390"/>
      <c r="P29" s="391"/>
      <c r="Q29" s="389">
        <v>3950</v>
      </c>
      <c r="R29" s="390"/>
      <c r="S29" s="390"/>
      <c r="T29" s="390"/>
      <c r="U29" s="390"/>
      <c r="V29" s="391"/>
      <c r="W29" s="456"/>
      <c r="X29" s="457"/>
      <c r="Y29" s="458"/>
      <c r="Z29" s="386" t="s">
        <v>167</v>
      </c>
      <c r="AA29" s="387"/>
      <c r="AB29" s="387"/>
      <c r="AC29" s="387"/>
      <c r="AD29" s="387"/>
      <c r="AE29" s="387"/>
      <c r="AF29" s="387"/>
      <c r="AG29" s="388"/>
      <c r="AH29" s="389">
        <v>536</v>
      </c>
      <c r="AI29" s="390"/>
      <c r="AJ29" s="390"/>
      <c r="AK29" s="390"/>
      <c r="AL29" s="391"/>
      <c r="AM29" s="389">
        <v>1715528</v>
      </c>
      <c r="AN29" s="390"/>
      <c r="AO29" s="390"/>
      <c r="AP29" s="390"/>
      <c r="AQ29" s="390"/>
      <c r="AR29" s="391"/>
      <c r="AS29" s="389">
        <v>3201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7086600</v>
      </c>
      <c r="BO29" s="414"/>
      <c r="BP29" s="414"/>
      <c r="BQ29" s="414"/>
      <c r="BR29" s="414"/>
      <c r="BS29" s="414"/>
      <c r="BT29" s="414"/>
      <c r="BU29" s="415"/>
      <c r="BV29" s="413">
        <v>6565207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4337872</v>
      </c>
      <c r="BO30" s="417"/>
      <c r="BP30" s="417"/>
      <c r="BQ30" s="417"/>
      <c r="BR30" s="417"/>
      <c r="BS30" s="417"/>
      <c r="BT30" s="417"/>
      <c r="BU30" s="418"/>
      <c r="BV30" s="416">
        <v>4281050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水府振興公社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里美ふるさと振興公社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戸別合併処理浄化槽設置整備事業特別会計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茨城租税債権管理機構（一般会計）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常陸太田産業振興</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簡易水道事業特別会計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茨城県後期高齢者医療広域連合（後期高齢医療特別会計）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茨城北農業共済事務組合（農業共済事業会計）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529</v>
      </c>
      <c r="D34" s="1181"/>
      <c r="E34" s="1182"/>
      <c r="F34" s="32">
        <v>7.9</v>
      </c>
      <c r="G34" s="33">
        <v>8.99</v>
      </c>
      <c r="H34" s="33">
        <v>9.7899999999999991</v>
      </c>
      <c r="I34" s="33">
        <v>10.34</v>
      </c>
      <c r="J34" s="34">
        <v>11.02</v>
      </c>
      <c r="K34" s="22"/>
      <c r="L34" s="22"/>
      <c r="M34" s="22"/>
      <c r="N34" s="22"/>
      <c r="O34" s="22"/>
      <c r="P34" s="22"/>
    </row>
    <row r="35" spans="1:16" ht="39" customHeight="1" x14ac:dyDescent="0.15">
      <c r="A35" s="22"/>
      <c r="B35" s="35"/>
      <c r="C35" s="1175" t="s">
        <v>530</v>
      </c>
      <c r="D35" s="1176"/>
      <c r="E35" s="1177"/>
      <c r="F35" s="36">
        <v>4.1900000000000004</v>
      </c>
      <c r="G35" s="37">
        <v>3.26</v>
      </c>
      <c r="H35" s="37">
        <v>5.0599999999999996</v>
      </c>
      <c r="I35" s="37">
        <v>4.32</v>
      </c>
      <c r="J35" s="38">
        <v>5.18</v>
      </c>
      <c r="K35" s="22"/>
      <c r="L35" s="22"/>
      <c r="M35" s="22"/>
      <c r="N35" s="22"/>
      <c r="O35" s="22"/>
      <c r="P35" s="22"/>
    </row>
    <row r="36" spans="1:16" ht="39" customHeight="1" x14ac:dyDescent="0.15">
      <c r="A36" s="22"/>
      <c r="B36" s="35"/>
      <c r="C36" s="1175" t="s">
        <v>531</v>
      </c>
      <c r="D36" s="1176"/>
      <c r="E36" s="1177"/>
      <c r="F36" s="36">
        <v>1.93</v>
      </c>
      <c r="G36" s="37">
        <v>3.99</v>
      </c>
      <c r="H36" s="37">
        <v>2.52</v>
      </c>
      <c r="I36" s="37">
        <v>2.31</v>
      </c>
      <c r="J36" s="38">
        <v>2.93</v>
      </c>
      <c r="K36" s="22"/>
      <c r="L36" s="22"/>
      <c r="M36" s="22"/>
      <c r="N36" s="22"/>
      <c r="O36" s="22"/>
      <c r="P36" s="22"/>
    </row>
    <row r="37" spans="1:16" ht="39" customHeight="1" x14ac:dyDescent="0.15">
      <c r="A37" s="22"/>
      <c r="B37" s="35"/>
      <c r="C37" s="1175" t="s">
        <v>532</v>
      </c>
      <c r="D37" s="1176"/>
      <c r="E37" s="1177"/>
      <c r="F37" s="36">
        <v>7.0000000000000007E-2</v>
      </c>
      <c r="G37" s="37">
        <v>0.57999999999999996</v>
      </c>
      <c r="H37" s="37">
        <v>0.44</v>
      </c>
      <c r="I37" s="37">
        <v>1.03</v>
      </c>
      <c r="J37" s="38">
        <v>0.9</v>
      </c>
      <c r="K37" s="22"/>
      <c r="L37" s="22"/>
      <c r="M37" s="22"/>
      <c r="N37" s="22"/>
      <c r="O37" s="22"/>
      <c r="P37" s="22"/>
    </row>
    <row r="38" spans="1:16" ht="39" customHeight="1" x14ac:dyDescent="0.15">
      <c r="A38" s="22"/>
      <c r="B38" s="35"/>
      <c r="C38" s="1175" t="s">
        <v>533</v>
      </c>
      <c r="D38" s="1176"/>
      <c r="E38" s="1177"/>
      <c r="F38" s="36">
        <v>0.74</v>
      </c>
      <c r="G38" s="37">
        <v>0.77</v>
      </c>
      <c r="H38" s="37">
        <v>0.78</v>
      </c>
      <c r="I38" s="37">
        <v>0.79</v>
      </c>
      <c r="J38" s="38">
        <v>0.81</v>
      </c>
      <c r="K38" s="22"/>
      <c r="L38" s="22"/>
      <c r="M38" s="22"/>
      <c r="N38" s="22"/>
      <c r="O38" s="22"/>
      <c r="P38" s="22"/>
    </row>
    <row r="39" spans="1:16" ht="39" customHeight="1" x14ac:dyDescent="0.15">
      <c r="A39" s="22"/>
      <c r="B39" s="35"/>
      <c r="C39" s="1175" t="s">
        <v>534</v>
      </c>
      <c r="D39" s="1176"/>
      <c r="E39" s="1177"/>
      <c r="F39" s="36">
        <v>0.39</v>
      </c>
      <c r="G39" s="37">
        <v>0.15</v>
      </c>
      <c r="H39" s="37">
        <v>0.45</v>
      </c>
      <c r="I39" s="37">
        <v>0.2</v>
      </c>
      <c r="J39" s="38">
        <v>0.23</v>
      </c>
      <c r="K39" s="22"/>
      <c r="L39" s="22"/>
      <c r="M39" s="22"/>
      <c r="N39" s="22"/>
      <c r="O39" s="22"/>
      <c r="P39" s="22"/>
    </row>
    <row r="40" spans="1:16" ht="39" customHeight="1" x14ac:dyDescent="0.15">
      <c r="A40" s="22"/>
      <c r="B40" s="35"/>
      <c r="C40" s="1175" t="s">
        <v>535</v>
      </c>
      <c r="D40" s="1176"/>
      <c r="E40" s="1177"/>
      <c r="F40" s="36">
        <v>0.1</v>
      </c>
      <c r="G40" s="37">
        <v>0.12</v>
      </c>
      <c r="H40" s="37">
        <v>0.09</v>
      </c>
      <c r="I40" s="37">
        <v>0.12</v>
      </c>
      <c r="J40" s="38">
        <v>0.06</v>
      </c>
      <c r="K40" s="22"/>
      <c r="L40" s="22"/>
      <c r="M40" s="22"/>
      <c r="N40" s="22"/>
      <c r="O40" s="22"/>
      <c r="P40" s="22"/>
    </row>
    <row r="41" spans="1:16" ht="39" customHeight="1" x14ac:dyDescent="0.15">
      <c r="A41" s="22"/>
      <c r="B41" s="35"/>
      <c r="C41" s="1175" t="s">
        <v>536</v>
      </c>
      <c r="D41" s="1176"/>
      <c r="E41" s="1177"/>
      <c r="F41" s="36">
        <v>0.52</v>
      </c>
      <c r="G41" s="37">
        <v>0.08</v>
      </c>
      <c r="H41" s="37">
        <v>0.13</v>
      </c>
      <c r="I41" s="37">
        <v>0.03</v>
      </c>
      <c r="J41" s="38">
        <v>0.05</v>
      </c>
      <c r="K41" s="22"/>
      <c r="L41" s="22"/>
      <c r="M41" s="22"/>
      <c r="N41" s="22"/>
      <c r="O41" s="22"/>
      <c r="P41" s="22"/>
    </row>
    <row r="42" spans="1:16" ht="39" customHeight="1" x14ac:dyDescent="0.15">
      <c r="A42" s="22"/>
      <c r="B42" s="39"/>
      <c r="C42" s="1175" t="s">
        <v>537</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538</v>
      </c>
      <c r="D43" s="1179"/>
      <c r="E43" s="1180"/>
      <c r="F43" s="41">
        <v>0.06</v>
      </c>
      <c r="G43" s="42">
        <v>0.03</v>
      </c>
      <c r="H43" s="42">
        <v>0.05</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3187</v>
      </c>
      <c r="L45" s="60">
        <v>2995</v>
      </c>
      <c r="M45" s="60">
        <v>2851</v>
      </c>
      <c r="N45" s="60">
        <v>2806</v>
      </c>
      <c r="O45" s="61">
        <v>2723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14</v>
      </c>
      <c r="F47" s="1185"/>
      <c r="G47" s="1185"/>
      <c r="H47" s="1185"/>
      <c r="I47" s="1185"/>
      <c r="J47" s="1186"/>
      <c r="K47" s="63">
        <v>20</v>
      </c>
      <c r="L47" s="64">
        <v>17</v>
      </c>
      <c r="M47" s="64">
        <v>17</v>
      </c>
      <c r="N47" s="64">
        <v>17</v>
      </c>
      <c r="O47" s="65">
        <v>23</v>
      </c>
      <c r="P47" s="48"/>
      <c r="Q47" s="48"/>
      <c r="R47" s="48"/>
      <c r="S47" s="48"/>
      <c r="T47" s="48"/>
      <c r="U47" s="48"/>
    </row>
    <row r="48" spans="1:21" ht="30.75" customHeight="1" x14ac:dyDescent="0.15">
      <c r="A48" s="48"/>
      <c r="B48" s="1193"/>
      <c r="C48" s="1194"/>
      <c r="D48" s="62"/>
      <c r="E48" s="1185" t="s">
        <v>15</v>
      </c>
      <c r="F48" s="1185"/>
      <c r="G48" s="1185"/>
      <c r="H48" s="1185"/>
      <c r="I48" s="1185"/>
      <c r="J48" s="1186"/>
      <c r="K48" s="63">
        <v>929</v>
      </c>
      <c r="L48" s="64">
        <v>909</v>
      </c>
      <c r="M48" s="64">
        <v>860</v>
      </c>
      <c r="N48" s="64">
        <v>885</v>
      </c>
      <c r="O48" s="65">
        <v>863</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485</v>
      </c>
      <c r="L49" s="64" t="s">
        <v>485</v>
      </c>
      <c r="M49" s="64" t="s">
        <v>485</v>
      </c>
      <c r="N49" s="64" t="s">
        <v>485</v>
      </c>
      <c r="O49" s="65" t="s">
        <v>485</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485</v>
      </c>
      <c r="L50" s="64" t="s">
        <v>485</v>
      </c>
      <c r="M50" s="64" t="s">
        <v>485</v>
      </c>
      <c r="N50" s="64" t="s">
        <v>485</v>
      </c>
      <c r="O50" s="65" t="s">
        <v>485</v>
      </c>
      <c r="P50" s="48"/>
      <c r="Q50" s="48"/>
      <c r="R50" s="48"/>
      <c r="S50" s="48"/>
      <c r="T50" s="48"/>
      <c r="U50" s="48"/>
    </row>
    <row r="51" spans="1:21" ht="30.75" customHeight="1" x14ac:dyDescent="0.15">
      <c r="A51" s="48"/>
      <c r="B51" s="1195"/>
      <c r="C51" s="1196"/>
      <c r="D51" s="66"/>
      <c r="E51" s="1185" t="s">
        <v>18</v>
      </c>
      <c r="F51" s="1185"/>
      <c r="G51" s="1185"/>
      <c r="H51" s="1185"/>
      <c r="I51" s="1185"/>
      <c r="J51" s="1186"/>
      <c r="K51" s="63">
        <v>2</v>
      </c>
      <c r="L51" s="64">
        <v>2</v>
      </c>
      <c r="M51" s="64">
        <v>1</v>
      </c>
      <c r="N51" s="64">
        <v>1</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2935</v>
      </c>
      <c r="L52" s="64">
        <v>2969</v>
      </c>
      <c r="M52" s="64">
        <v>2931</v>
      </c>
      <c r="N52" s="64">
        <v>3033</v>
      </c>
      <c r="O52" s="65">
        <v>2929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1203</v>
      </c>
      <c r="L53" s="69">
        <v>954</v>
      </c>
      <c r="M53" s="69">
        <v>798</v>
      </c>
      <c r="N53" s="69">
        <v>676</v>
      </c>
      <c r="O53" s="70">
        <v>680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1" t="s">
        <v>24</v>
      </c>
      <c r="C41" s="1212"/>
      <c r="D41" s="81"/>
      <c r="E41" s="1213" t="s">
        <v>25</v>
      </c>
      <c r="F41" s="1213"/>
      <c r="G41" s="1213"/>
      <c r="H41" s="1214"/>
      <c r="I41" s="82">
        <v>24305</v>
      </c>
      <c r="J41" s="83">
        <v>23239</v>
      </c>
      <c r="K41" s="83">
        <v>22622</v>
      </c>
      <c r="L41" s="83">
        <v>21817</v>
      </c>
      <c r="M41" s="84">
        <v>21182</v>
      </c>
    </row>
    <row r="42" spans="2:13" ht="27.75" customHeight="1" x14ac:dyDescent="0.15">
      <c r="B42" s="1201"/>
      <c r="C42" s="1202"/>
      <c r="D42" s="85"/>
      <c r="E42" s="1205" t="s">
        <v>26</v>
      </c>
      <c r="F42" s="1205"/>
      <c r="G42" s="1205"/>
      <c r="H42" s="1206"/>
      <c r="I42" s="86" t="s">
        <v>485</v>
      </c>
      <c r="J42" s="87" t="s">
        <v>485</v>
      </c>
      <c r="K42" s="87" t="s">
        <v>485</v>
      </c>
      <c r="L42" s="87" t="s">
        <v>485</v>
      </c>
      <c r="M42" s="88" t="s">
        <v>485</v>
      </c>
    </row>
    <row r="43" spans="2:13" ht="27.75" customHeight="1" x14ac:dyDescent="0.15">
      <c r="B43" s="1201"/>
      <c r="C43" s="1202"/>
      <c r="D43" s="85"/>
      <c r="E43" s="1205" t="s">
        <v>27</v>
      </c>
      <c r="F43" s="1205"/>
      <c r="G43" s="1205"/>
      <c r="H43" s="1206"/>
      <c r="I43" s="86">
        <v>12309</v>
      </c>
      <c r="J43" s="87">
        <v>11676</v>
      </c>
      <c r="K43" s="87">
        <v>10931</v>
      </c>
      <c r="L43" s="87">
        <v>10217</v>
      </c>
      <c r="M43" s="88">
        <v>9626</v>
      </c>
    </row>
    <row r="44" spans="2:13" ht="27.75" customHeight="1" x14ac:dyDescent="0.15">
      <c r="B44" s="1201"/>
      <c r="C44" s="1202"/>
      <c r="D44" s="85"/>
      <c r="E44" s="1205" t="s">
        <v>28</v>
      </c>
      <c r="F44" s="1205"/>
      <c r="G44" s="1205"/>
      <c r="H44" s="1206"/>
      <c r="I44" s="86" t="s">
        <v>485</v>
      </c>
      <c r="J44" s="87" t="s">
        <v>485</v>
      </c>
      <c r="K44" s="87" t="s">
        <v>485</v>
      </c>
      <c r="L44" s="87" t="s">
        <v>485</v>
      </c>
      <c r="M44" s="88" t="s">
        <v>485</v>
      </c>
    </row>
    <row r="45" spans="2:13" ht="27.75" customHeight="1" x14ac:dyDescent="0.15">
      <c r="B45" s="1201"/>
      <c r="C45" s="1202"/>
      <c r="D45" s="85"/>
      <c r="E45" s="1205" t="s">
        <v>29</v>
      </c>
      <c r="F45" s="1205"/>
      <c r="G45" s="1205"/>
      <c r="H45" s="1206"/>
      <c r="I45" s="86">
        <v>7103</v>
      </c>
      <c r="J45" s="87">
        <v>6876</v>
      </c>
      <c r="K45" s="87">
        <v>6574</v>
      </c>
      <c r="L45" s="87">
        <v>6158</v>
      </c>
      <c r="M45" s="88">
        <v>6103</v>
      </c>
    </row>
    <row r="46" spans="2:13" ht="27.75" customHeight="1" x14ac:dyDescent="0.15">
      <c r="B46" s="1201"/>
      <c r="C46" s="1202"/>
      <c r="D46" s="85"/>
      <c r="E46" s="1205" t="s">
        <v>30</v>
      </c>
      <c r="F46" s="1205"/>
      <c r="G46" s="1205"/>
      <c r="H46" s="1206"/>
      <c r="I46" s="86">
        <v>2</v>
      </c>
      <c r="J46" s="87">
        <v>7</v>
      </c>
      <c r="K46" s="87" t="s">
        <v>485</v>
      </c>
      <c r="L46" s="87" t="s">
        <v>485</v>
      </c>
      <c r="M46" s="88" t="s">
        <v>485</v>
      </c>
    </row>
    <row r="47" spans="2:13" ht="27.75" customHeight="1" x14ac:dyDescent="0.15">
      <c r="B47" s="1201"/>
      <c r="C47" s="1202"/>
      <c r="D47" s="85"/>
      <c r="E47" s="1205" t="s">
        <v>31</v>
      </c>
      <c r="F47" s="1205"/>
      <c r="G47" s="1205"/>
      <c r="H47" s="1206"/>
      <c r="I47" s="86" t="s">
        <v>485</v>
      </c>
      <c r="J47" s="87" t="s">
        <v>485</v>
      </c>
      <c r="K47" s="87" t="s">
        <v>485</v>
      </c>
      <c r="L47" s="87" t="s">
        <v>485</v>
      </c>
      <c r="M47" s="88" t="s">
        <v>485</v>
      </c>
    </row>
    <row r="48" spans="2:13" ht="27.75" customHeight="1" x14ac:dyDescent="0.15">
      <c r="B48" s="1203"/>
      <c r="C48" s="1204"/>
      <c r="D48" s="85"/>
      <c r="E48" s="1205" t="s">
        <v>32</v>
      </c>
      <c r="F48" s="1205"/>
      <c r="G48" s="1205"/>
      <c r="H48" s="1206"/>
      <c r="I48" s="86" t="s">
        <v>485</v>
      </c>
      <c r="J48" s="87" t="s">
        <v>485</v>
      </c>
      <c r="K48" s="87" t="s">
        <v>485</v>
      </c>
      <c r="L48" s="87" t="s">
        <v>485</v>
      </c>
      <c r="M48" s="88" t="s">
        <v>485</v>
      </c>
    </row>
    <row r="49" spans="2:13" ht="27.75" customHeight="1" x14ac:dyDescent="0.15">
      <c r="B49" s="1199" t="s">
        <v>33</v>
      </c>
      <c r="C49" s="1200"/>
      <c r="D49" s="89"/>
      <c r="E49" s="1205" t="s">
        <v>34</v>
      </c>
      <c r="F49" s="1205"/>
      <c r="G49" s="1205"/>
      <c r="H49" s="1206"/>
      <c r="I49" s="86">
        <v>13031</v>
      </c>
      <c r="J49" s="87">
        <v>13716</v>
      </c>
      <c r="K49" s="87">
        <v>14736</v>
      </c>
      <c r="L49" s="87">
        <v>15792</v>
      </c>
      <c r="M49" s="88">
        <v>16801</v>
      </c>
    </row>
    <row r="50" spans="2:13" ht="27.75" customHeight="1" x14ac:dyDescent="0.15">
      <c r="B50" s="1201"/>
      <c r="C50" s="1202"/>
      <c r="D50" s="85"/>
      <c r="E50" s="1205" t="s">
        <v>35</v>
      </c>
      <c r="F50" s="1205"/>
      <c r="G50" s="1205"/>
      <c r="H50" s="1206"/>
      <c r="I50" s="86">
        <v>2450</v>
      </c>
      <c r="J50" s="87">
        <v>2473</v>
      </c>
      <c r="K50" s="87">
        <v>2163</v>
      </c>
      <c r="L50" s="87">
        <v>2228</v>
      </c>
      <c r="M50" s="88">
        <v>2031</v>
      </c>
    </row>
    <row r="51" spans="2:13" ht="27.75" customHeight="1" x14ac:dyDescent="0.15">
      <c r="B51" s="1203"/>
      <c r="C51" s="1204"/>
      <c r="D51" s="85"/>
      <c r="E51" s="1205" t="s">
        <v>36</v>
      </c>
      <c r="F51" s="1205"/>
      <c r="G51" s="1205"/>
      <c r="H51" s="1206"/>
      <c r="I51" s="86">
        <v>24941</v>
      </c>
      <c r="J51" s="87">
        <v>24602</v>
      </c>
      <c r="K51" s="87">
        <v>24787</v>
      </c>
      <c r="L51" s="87">
        <v>24726</v>
      </c>
      <c r="M51" s="88">
        <v>24256</v>
      </c>
    </row>
    <row r="52" spans="2:13" ht="27.75" customHeight="1" thickBot="1" x14ac:dyDescent="0.2">
      <c r="B52" s="1207" t="s">
        <v>37</v>
      </c>
      <c r="C52" s="1208"/>
      <c r="D52" s="90"/>
      <c r="E52" s="1209" t="s">
        <v>38</v>
      </c>
      <c r="F52" s="1209"/>
      <c r="G52" s="1209"/>
      <c r="H52" s="1210"/>
      <c r="I52" s="91">
        <v>3297</v>
      </c>
      <c r="J52" s="92">
        <v>1007</v>
      </c>
      <c r="K52" s="92">
        <v>-1559</v>
      </c>
      <c r="L52" s="92">
        <v>-4553</v>
      </c>
      <c r="M52" s="93">
        <v>-6176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6"/>
      <c r="H50" s="1237"/>
      <c r="I50" s="1237"/>
      <c r="J50" s="1238"/>
      <c r="K50" s="354" t="s">
        <v>524</v>
      </c>
      <c r="L50" s="354" t="s">
        <v>525</v>
      </c>
      <c r="M50" s="354" t="s">
        <v>526</v>
      </c>
      <c r="N50" s="354" t="s">
        <v>527</v>
      </c>
      <c r="O50" s="354" t="s">
        <v>528</v>
      </c>
    </row>
    <row r="51" spans="1:17" x14ac:dyDescent="0.15">
      <c r="B51" s="248"/>
      <c r="C51" s="244"/>
      <c r="D51" s="244"/>
      <c r="E51" s="244"/>
      <c r="F51" s="244"/>
      <c r="G51" s="1239" t="s">
        <v>556</v>
      </c>
      <c r="H51" s="1240"/>
      <c r="I51" s="1245" t="s">
        <v>557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559</v>
      </c>
      <c r="H55" s="1220"/>
      <c r="I55" s="1225" t="s">
        <v>557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558</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27" t="s">
        <v>563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36"/>
      <c r="H72" s="1237"/>
      <c r="I72" s="1237"/>
      <c r="J72" s="1238"/>
      <c r="K72" s="354" t="s">
        <v>524</v>
      </c>
      <c r="L72" s="354" t="s">
        <v>525</v>
      </c>
      <c r="M72" s="354" t="s">
        <v>526</v>
      </c>
      <c r="N72" s="354" t="s">
        <v>527</v>
      </c>
      <c r="O72" s="354" t="s">
        <v>528</v>
      </c>
    </row>
    <row r="73" spans="2:30" x14ac:dyDescent="0.15">
      <c r="B73" s="248"/>
      <c r="C73" s="244"/>
      <c r="D73" s="244"/>
      <c r="E73" s="244"/>
      <c r="F73" s="244"/>
      <c r="G73" s="1239" t="s">
        <v>556</v>
      </c>
      <c r="H73" s="1240"/>
      <c r="I73" s="1245" t="s">
        <v>557</v>
      </c>
      <c r="J73" s="1245"/>
      <c r="K73" s="1226">
        <v>23.6</v>
      </c>
      <c r="L73" s="1226">
        <v>7.3</v>
      </c>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562</v>
      </c>
      <c r="J75" s="1225"/>
      <c r="K75" s="1247">
        <v>9.5</v>
      </c>
      <c r="L75" s="1247">
        <v>8.1999999999999993</v>
      </c>
      <c r="M75" s="1247">
        <v>7.1</v>
      </c>
      <c r="N75" s="1247">
        <v>5.9</v>
      </c>
      <c r="O75" s="1247">
        <v>5.3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559</v>
      </c>
      <c r="H77" s="1220"/>
      <c r="I77" s="1225" t="s">
        <v>557</v>
      </c>
      <c r="J77" s="1225"/>
      <c r="K77" s="1226">
        <v>69.2</v>
      </c>
      <c r="L77" s="1226">
        <v>58.2</v>
      </c>
      <c r="M77" s="1215">
        <v>50.3</v>
      </c>
      <c r="N77" s="1215">
        <v>45.9</v>
      </c>
      <c r="O77" s="1215">
        <v>39</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562</v>
      </c>
      <c r="J79" s="1217"/>
      <c r="K79" s="1218">
        <v>11.1</v>
      </c>
      <c r="L79" s="1218">
        <v>10.3</v>
      </c>
      <c r="M79" s="1218">
        <v>9.6</v>
      </c>
      <c r="N79" s="1218">
        <v>8.8000000000000007</v>
      </c>
      <c r="O79" s="1218">
        <v>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50969</v>
      </c>
      <c r="E3" s="116"/>
      <c r="F3" s="117">
        <v>47569</v>
      </c>
      <c r="G3" s="118"/>
      <c r="H3" s="119"/>
    </row>
    <row r="4" spans="1:8" x14ac:dyDescent="0.15">
      <c r="A4" s="120"/>
      <c r="B4" s="121"/>
      <c r="C4" s="122"/>
      <c r="D4" s="123">
        <v>34763</v>
      </c>
      <c r="E4" s="124"/>
      <c r="F4" s="125">
        <v>26255</v>
      </c>
      <c r="G4" s="126"/>
      <c r="H4" s="127"/>
    </row>
    <row r="5" spans="1:8" x14ac:dyDescent="0.15">
      <c r="A5" s="108" t="s">
        <v>518</v>
      </c>
      <c r="B5" s="113"/>
      <c r="C5" s="114"/>
      <c r="D5" s="115">
        <v>51146</v>
      </c>
      <c r="E5" s="116"/>
      <c r="F5" s="117">
        <v>50880</v>
      </c>
      <c r="G5" s="118"/>
      <c r="H5" s="119"/>
    </row>
    <row r="6" spans="1:8" x14ac:dyDescent="0.15">
      <c r="A6" s="120"/>
      <c r="B6" s="121"/>
      <c r="C6" s="122"/>
      <c r="D6" s="123">
        <v>27304</v>
      </c>
      <c r="E6" s="124"/>
      <c r="F6" s="125">
        <v>26879</v>
      </c>
      <c r="G6" s="126"/>
      <c r="H6" s="127"/>
    </row>
    <row r="7" spans="1:8" x14ac:dyDescent="0.15">
      <c r="A7" s="108" t="s">
        <v>519</v>
      </c>
      <c r="B7" s="113"/>
      <c r="C7" s="114"/>
      <c r="D7" s="115">
        <v>68730</v>
      </c>
      <c r="E7" s="116"/>
      <c r="F7" s="117">
        <v>63956</v>
      </c>
      <c r="G7" s="118"/>
      <c r="H7" s="119"/>
    </row>
    <row r="8" spans="1:8" x14ac:dyDescent="0.15">
      <c r="A8" s="120"/>
      <c r="B8" s="121"/>
      <c r="C8" s="122"/>
      <c r="D8" s="123">
        <v>33085</v>
      </c>
      <c r="E8" s="124"/>
      <c r="F8" s="125">
        <v>29239</v>
      </c>
      <c r="G8" s="126"/>
      <c r="H8" s="127"/>
    </row>
    <row r="9" spans="1:8" x14ac:dyDescent="0.15">
      <c r="A9" s="108" t="s">
        <v>520</v>
      </c>
      <c r="B9" s="113"/>
      <c r="C9" s="114"/>
      <c r="D9" s="115">
        <v>60308</v>
      </c>
      <c r="E9" s="116"/>
      <c r="F9" s="117">
        <v>66255</v>
      </c>
      <c r="G9" s="118"/>
      <c r="H9" s="119"/>
    </row>
    <row r="10" spans="1:8" x14ac:dyDescent="0.15">
      <c r="A10" s="120"/>
      <c r="B10" s="121"/>
      <c r="C10" s="122"/>
      <c r="D10" s="123">
        <v>32372</v>
      </c>
      <c r="E10" s="124"/>
      <c r="F10" s="125">
        <v>31822</v>
      </c>
      <c r="G10" s="126"/>
      <c r="H10" s="127"/>
    </row>
    <row r="11" spans="1:8" x14ac:dyDescent="0.15">
      <c r="A11" s="108" t="s">
        <v>521</v>
      </c>
      <c r="B11" s="113"/>
      <c r="C11" s="114"/>
      <c r="D11" s="115">
        <v>64836</v>
      </c>
      <c r="E11" s="116"/>
      <c r="F11" s="117">
        <v>92247</v>
      </c>
      <c r="G11" s="118"/>
      <c r="H11" s="119"/>
    </row>
    <row r="12" spans="1:8" x14ac:dyDescent="0.15">
      <c r="A12" s="120"/>
      <c r="B12" s="121"/>
      <c r="C12" s="128"/>
      <c r="D12" s="123">
        <v>38705</v>
      </c>
      <c r="E12" s="124"/>
      <c r="F12" s="125">
        <v>37204</v>
      </c>
      <c r="G12" s="126"/>
      <c r="H12" s="127"/>
    </row>
    <row r="13" spans="1:8" x14ac:dyDescent="0.15">
      <c r="A13" s="108"/>
      <c r="B13" s="113"/>
      <c r="C13" s="129"/>
      <c r="D13" s="130">
        <v>59198</v>
      </c>
      <c r="E13" s="131"/>
      <c r="F13" s="132">
        <v>64181</v>
      </c>
      <c r="G13" s="133"/>
      <c r="H13" s="119"/>
    </row>
    <row r="14" spans="1:8" x14ac:dyDescent="0.15">
      <c r="A14" s="120"/>
      <c r="B14" s="121"/>
      <c r="C14" s="122"/>
      <c r="D14" s="123">
        <v>33246</v>
      </c>
      <c r="E14" s="124"/>
      <c r="F14" s="125">
        <v>30280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4.1900000000000004</v>
      </c>
      <c r="C19" s="134">
        <f>ROUND(VALUE(SUBSTITUTE(実質収支比率等に係る経年分析!G$48,"▲","-")),2)</f>
        <v>3.27</v>
      </c>
      <c r="D19" s="134">
        <f>ROUND(VALUE(SUBSTITUTE(実質収支比率等に係る経年分析!H$48,"▲","-")),2)</f>
        <v>5.07</v>
      </c>
      <c r="E19" s="134">
        <f>ROUND(VALUE(SUBSTITUTE(実質収支比率等に係る経年分析!I$48,"▲","-")),2)</f>
        <v>4.33</v>
      </c>
      <c r="F19" s="134">
        <f>ROUND(VALUE(SUBSTITUTE(実質収支比率等に係る経年分析!J$48,"▲","-")),2)</f>
        <v>5.19</v>
      </c>
    </row>
    <row r="20" spans="1:11" x14ac:dyDescent="0.15">
      <c r="A20" s="134" t="s">
        <v>43</v>
      </c>
      <c r="B20" s="134">
        <f>ROUND(VALUE(SUBSTITUTE(実質収支比率等に係る経年分析!F$47,"▲","-")),2)</f>
        <v>24.58</v>
      </c>
      <c r="C20" s="134">
        <f>ROUND(VALUE(SUBSTITUTE(実質収支比率等に係る経年分析!G$47,"▲","-")),2)</f>
        <v>27.34</v>
      </c>
      <c r="D20" s="134">
        <f>ROUND(VALUE(SUBSTITUTE(実質収支比率等に係る経年分析!H$47,"▲","-")),2)</f>
        <v>29.18</v>
      </c>
      <c r="E20" s="134">
        <f>ROUND(VALUE(SUBSTITUTE(実質収支比率等に係る経年分析!I$47,"▲","-")),2)</f>
        <v>31.86</v>
      </c>
      <c r="F20" s="134">
        <f>ROUND(VALUE(SUBSTITUTE(実質収支比率等に係る経年分析!J$47,"▲","-")),2)</f>
        <v>34.35</v>
      </c>
    </row>
    <row r="21" spans="1:11" x14ac:dyDescent="0.15">
      <c r="A21" s="134" t="s">
        <v>44</v>
      </c>
      <c r="B21" s="134">
        <f>IF(ISNUMBER(VALUE(SUBSTITUTE(実質収支比率等に係る経年分析!F$49,"▲","-"))),ROUND(VALUE(SUBSTITUTE(実質収支比率等に係る経年分析!F$49,"▲","-")),2),NA())</f>
        <v>2.08</v>
      </c>
      <c r="C21" s="134">
        <f>IF(ISNUMBER(VALUE(SUBSTITUTE(実質収支比率等に係る経年分析!G$49,"▲","-"))),ROUND(VALUE(SUBSTITUTE(実質収支比率等に係る経年分析!G$49,"▲","-")),2),NA())</f>
        <v>1.35</v>
      </c>
      <c r="D21" s="134">
        <f>IF(ISNUMBER(VALUE(SUBSTITUTE(実質収支比率等に係る経年分析!H$49,"▲","-"))),ROUND(VALUE(SUBSTITUTE(実質収支比率等に係る経年分析!H$49,"▲","-")),2),NA())</f>
        <v>4.42</v>
      </c>
      <c r="E21" s="134">
        <f>IF(ISNUMBER(VALUE(SUBSTITUTE(実質収支比率等に係る経年分析!I$49,"▲","-"))),ROUND(VALUE(SUBSTITUTE(実質収支比率等に係る経年分析!I$49,"▲","-")),2),NA())</f>
        <v>1.83</v>
      </c>
      <c r="F21" s="134">
        <f>IF(ISNUMBER(VALUE(SUBSTITUTE(実質収支比率等に係る経年分析!J$49,"▲","-"))),ROUND(VALUE(SUBSTITUTE(実質収支比率等に係る経年分析!J$49,"▲","-")),2),NA())</f>
        <v>3.05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0.52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4.1900000000000004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2935</v>
      </c>
      <c r="E42" s="136"/>
      <c r="F42" s="136"/>
      <c r="G42" s="136">
        <f>'実質公債費比率（分子）の構造'!L$52</f>
        <v>2969</v>
      </c>
      <c r="H42" s="136"/>
      <c r="I42" s="136"/>
      <c r="J42" s="136">
        <f>'実質公債費比率（分子）の構造'!M$52</f>
        <v>2931</v>
      </c>
      <c r="K42" s="136"/>
      <c r="L42" s="136"/>
      <c r="M42" s="136">
        <f>'実質公債費比率（分子）の構造'!N$52</f>
        <v>3033</v>
      </c>
      <c r="N42" s="136"/>
      <c r="O42" s="136"/>
      <c r="P42" s="136">
        <f>'実質公債費比率（分子）の構造'!O$52</f>
        <v>2929</v>
      </c>
    </row>
    <row r="43" spans="1:16" x14ac:dyDescent="0.15">
      <c r="A43" s="136" t="s">
        <v>52</v>
      </c>
      <c r="B43" s="136">
        <f>'実質公債費比率（分子）の構造'!K$51</f>
        <v>2</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929</v>
      </c>
      <c r="C46" s="136"/>
      <c r="D46" s="136"/>
      <c r="E46" s="136">
        <f>'実質公債費比率（分子）の構造'!L$48</f>
        <v>909</v>
      </c>
      <c r="F46" s="136"/>
      <c r="G46" s="136"/>
      <c r="H46" s="136">
        <f>'実質公債費比率（分子）の構造'!M$48</f>
        <v>860</v>
      </c>
      <c r="I46" s="136"/>
      <c r="J46" s="136"/>
      <c r="K46" s="136">
        <f>'実質公債費比率（分子）の構造'!N$48</f>
        <v>885</v>
      </c>
      <c r="L46" s="136"/>
      <c r="M46" s="136"/>
      <c r="N46" s="136">
        <f>'実質公債費比率（分子）の構造'!O$48</f>
        <v>863</v>
      </c>
      <c r="O46" s="136"/>
      <c r="P46" s="136"/>
    </row>
    <row r="47" spans="1:16" x14ac:dyDescent="0.15">
      <c r="A47" s="136" t="s">
        <v>56</v>
      </c>
      <c r="B47" s="136">
        <f>'実質公債費比率（分子）の構造'!K$47</f>
        <v>20</v>
      </c>
      <c r="C47" s="136"/>
      <c r="D47" s="136"/>
      <c r="E47" s="136">
        <f>'実質公債費比率（分子）の構造'!L$47</f>
        <v>17</v>
      </c>
      <c r="F47" s="136"/>
      <c r="G47" s="136"/>
      <c r="H47" s="136">
        <f>'実質公債費比率（分子）の構造'!M$47</f>
        <v>17</v>
      </c>
      <c r="I47" s="136"/>
      <c r="J47" s="136"/>
      <c r="K47" s="136">
        <f>'実質公債費比率（分子）の構造'!N$47</f>
        <v>17</v>
      </c>
      <c r="L47" s="136"/>
      <c r="M47" s="136"/>
      <c r="N47" s="136">
        <f>'実質公債費比率（分子）の構造'!O$47</f>
        <v>23</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3187</v>
      </c>
      <c r="C49" s="136"/>
      <c r="D49" s="136"/>
      <c r="E49" s="136">
        <f>'実質公債費比率（分子）の構造'!L$45</f>
        <v>2995</v>
      </c>
      <c r="F49" s="136"/>
      <c r="G49" s="136"/>
      <c r="H49" s="136">
        <f>'実質公債費比率（分子）の構造'!M$45</f>
        <v>2851</v>
      </c>
      <c r="I49" s="136"/>
      <c r="J49" s="136"/>
      <c r="K49" s="136">
        <f>'実質公債費比率（分子）の構造'!N$45</f>
        <v>2806</v>
      </c>
      <c r="L49" s="136"/>
      <c r="M49" s="136"/>
      <c r="N49" s="136">
        <f>'実質公債費比率（分子）の構造'!O$45</f>
        <v>2723</v>
      </c>
      <c r="O49" s="136"/>
      <c r="P49" s="136"/>
    </row>
    <row r="50" spans="1:16" x14ac:dyDescent="0.15">
      <c r="A50" s="136" t="s">
        <v>59</v>
      </c>
      <c r="B50" s="136" t="e">
        <f>NA()</f>
        <v>#N/A</v>
      </c>
      <c r="C50" s="136">
        <f>IF(ISNUMBER('実質公債費比率（分子）の構造'!K$53),'実質公債費比率（分子）の構造'!K$53,NA())</f>
        <v>1203</v>
      </c>
      <c r="D50" s="136" t="e">
        <f>NA()</f>
        <v>#N/A</v>
      </c>
      <c r="E50" s="136" t="e">
        <f>NA()</f>
        <v>#N/A</v>
      </c>
      <c r="F50" s="136">
        <f>IF(ISNUMBER('実質公債費比率（分子）の構造'!L$53),'実質公債費比率（分子）の構造'!L$53,NA())</f>
        <v>954</v>
      </c>
      <c r="G50" s="136" t="e">
        <f>NA()</f>
        <v>#N/A</v>
      </c>
      <c r="H50" s="136" t="e">
        <f>NA()</f>
        <v>#N/A</v>
      </c>
      <c r="I50" s="136">
        <f>IF(ISNUMBER('実質公債費比率（分子）の構造'!M$53),'実質公債費比率（分子）の構造'!M$53,NA())</f>
        <v>798</v>
      </c>
      <c r="J50" s="136" t="e">
        <f>NA()</f>
        <v>#N/A</v>
      </c>
      <c r="K50" s="136" t="e">
        <f>NA()</f>
        <v>#N/A</v>
      </c>
      <c r="L50" s="136">
        <f>IF(ISNUMBER('実質公債費比率（分子）の構造'!N$53),'実質公債費比率（分子）の構造'!N$53,NA())</f>
        <v>676</v>
      </c>
      <c r="M50" s="136" t="e">
        <f>NA()</f>
        <v>#N/A</v>
      </c>
      <c r="N50" s="136" t="e">
        <f>NA()</f>
        <v>#N/A</v>
      </c>
      <c r="O50" s="136">
        <f>IF(ISNUMBER('実質公債費比率（分子）の構造'!O$53),'実質公債費比率（分子）の構造'!O$53,NA())</f>
        <v>680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24941</v>
      </c>
      <c r="E56" s="135"/>
      <c r="F56" s="135"/>
      <c r="G56" s="135">
        <f>'将来負担比率（分子）の構造'!J$51</f>
        <v>24602</v>
      </c>
      <c r="H56" s="135"/>
      <c r="I56" s="135"/>
      <c r="J56" s="135">
        <f>'将来負担比率（分子）の構造'!K$51</f>
        <v>24787</v>
      </c>
      <c r="K56" s="135"/>
      <c r="L56" s="135"/>
      <c r="M56" s="135">
        <f>'将来負担比率（分子）の構造'!L$51</f>
        <v>24726</v>
      </c>
      <c r="N56" s="135"/>
      <c r="O56" s="135"/>
      <c r="P56" s="135">
        <f>'将来負担比率（分子）の構造'!M$51</f>
        <v>24256</v>
      </c>
    </row>
    <row r="57" spans="1:16" x14ac:dyDescent="0.15">
      <c r="A57" s="135" t="s">
        <v>35</v>
      </c>
      <c r="B57" s="135"/>
      <c r="C57" s="135"/>
      <c r="D57" s="135">
        <f>'将来負担比率（分子）の構造'!I$50</f>
        <v>2450</v>
      </c>
      <c r="E57" s="135"/>
      <c r="F57" s="135"/>
      <c r="G57" s="135">
        <f>'将来負担比率（分子）の構造'!J$50</f>
        <v>2473</v>
      </c>
      <c r="H57" s="135"/>
      <c r="I57" s="135"/>
      <c r="J57" s="135">
        <f>'将来負担比率（分子）の構造'!K$50</f>
        <v>2163</v>
      </c>
      <c r="K57" s="135"/>
      <c r="L57" s="135"/>
      <c r="M57" s="135">
        <f>'将来負担比率（分子）の構造'!L$50</f>
        <v>2228</v>
      </c>
      <c r="N57" s="135"/>
      <c r="O57" s="135"/>
      <c r="P57" s="135">
        <f>'将来負担比率（分子）の構造'!M$50</f>
        <v>2031</v>
      </c>
    </row>
    <row r="58" spans="1:16" x14ac:dyDescent="0.15">
      <c r="A58" s="135" t="s">
        <v>34</v>
      </c>
      <c r="B58" s="135"/>
      <c r="C58" s="135"/>
      <c r="D58" s="135">
        <f>'将来負担比率（分子）の構造'!I$49</f>
        <v>13031</v>
      </c>
      <c r="E58" s="135"/>
      <c r="F58" s="135"/>
      <c r="G58" s="135">
        <f>'将来負担比率（分子）の構造'!J$49</f>
        <v>13716</v>
      </c>
      <c r="H58" s="135"/>
      <c r="I58" s="135"/>
      <c r="J58" s="135">
        <f>'将来負担比率（分子）の構造'!K$49</f>
        <v>14736</v>
      </c>
      <c r="K58" s="135"/>
      <c r="L58" s="135"/>
      <c r="M58" s="135">
        <f>'将来負担比率（分子）の構造'!L$49</f>
        <v>15792</v>
      </c>
      <c r="N58" s="135"/>
      <c r="O58" s="135"/>
      <c r="P58" s="135">
        <f>'将来負担比率（分子）の構造'!M$49</f>
        <v>16801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f>'将来負担比率（分子）の構造'!J$46</f>
        <v>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7103</v>
      </c>
      <c r="C62" s="135"/>
      <c r="D62" s="135"/>
      <c r="E62" s="135">
        <f>'将来負担比率（分子）の構造'!J$45</f>
        <v>6876</v>
      </c>
      <c r="F62" s="135"/>
      <c r="G62" s="135"/>
      <c r="H62" s="135">
        <f>'将来負担比率（分子）の構造'!K$45</f>
        <v>6574</v>
      </c>
      <c r="I62" s="135"/>
      <c r="J62" s="135"/>
      <c r="K62" s="135">
        <f>'将来負担比率（分子）の構造'!L$45</f>
        <v>6158</v>
      </c>
      <c r="L62" s="135"/>
      <c r="M62" s="135"/>
      <c r="N62" s="135">
        <f>'将来負担比率（分子）の構造'!M$45</f>
        <v>6103</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12309</v>
      </c>
      <c r="C64" s="135"/>
      <c r="D64" s="135"/>
      <c r="E64" s="135">
        <f>'将来負担比率（分子）の構造'!J$43</f>
        <v>11676</v>
      </c>
      <c r="F64" s="135"/>
      <c r="G64" s="135"/>
      <c r="H64" s="135">
        <f>'将来負担比率（分子）の構造'!K$43</f>
        <v>10931</v>
      </c>
      <c r="I64" s="135"/>
      <c r="J64" s="135"/>
      <c r="K64" s="135">
        <f>'将来負担比率（分子）の構造'!L$43</f>
        <v>10217</v>
      </c>
      <c r="L64" s="135"/>
      <c r="M64" s="135"/>
      <c r="N64" s="135">
        <f>'将来負担比率（分子）の構造'!M$43</f>
        <v>9626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24305</v>
      </c>
      <c r="C66" s="135"/>
      <c r="D66" s="135"/>
      <c r="E66" s="135">
        <f>'将来負担比率（分子）の構造'!J$41</f>
        <v>23239</v>
      </c>
      <c r="F66" s="135"/>
      <c r="G66" s="135"/>
      <c r="H66" s="135">
        <f>'将来負担比率（分子）の構造'!K$41</f>
        <v>22622</v>
      </c>
      <c r="I66" s="135"/>
      <c r="J66" s="135"/>
      <c r="K66" s="135">
        <f>'将来負担比率（分子）の構造'!L$41</f>
        <v>21817</v>
      </c>
      <c r="L66" s="135"/>
      <c r="M66" s="135"/>
      <c r="N66" s="135">
        <f>'将来負担比率（分子）の構造'!M$41</f>
        <v>21182</v>
      </c>
      <c r="O66" s="135"/>
      <c r="P66" s="135"/>
    </row>
    <row r="67" spans="1:16" x14ac:dyDescent="0.15">
      <c r="A67" s="135" t="s">
        <v>63</v>
      </c>
      <c r="B67" s="135" t="e">
        <f>NA()</f>
        <v>#N/A</v>
      </c>
      <c r="C67" s="135">
        <f>IF(ISNUMBER('将来負担比率（分子）の構造'!I$52), IF('将来負担比率（分子）の構造'!I$52 &lt; 0, 0, '将来負担比率（分子）の構造'!I$52), NA())</f>
        <v>3297</v>
      </c>
      <c r="D67" s="135" t="e">
        <f>NA()</f>
        <v>#N/A</v>
      </c>
      <c r="E67" s="135" t="e">
        <f>NA()</f>
        <v>#N/A</v>
      </c>
      <c r="F67" s="135">
        <f>IF(ISNUMBER('将来負担比率（分子）の構造'!J$52), IF('将来負担比率（分子）の構造'!J$52 &lt; 0, 0, '将来負担比率（分子）の構造'!J$52), NA())</f>
        <v>1007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5371216</v>
      </c>
      <c r="S5" s="669"/>
      <c r="T5" s="669"/>
      <c r="U5" s="669"/>
      <c r="V5" s="669"/>
      <c r="W5" s="669"/>
      <c r="X5" s="669"/>
      <c r="Y5" s="716"/>
      <c r="Z5" s="729">
        <v>21.5</v>
      </c>
      <c r="AA5" s="729"/>
      <c r="AB5" s="729"/>
      <c r="AC5" s="729"/>
      <c r="AD5" s="730">
        <v>5215917</v>
      </c>
      <c r="AE5" s="730"/>
      <c r="AF5" s="730"/>
      <c r="AG5" s="730"/>
      <c r="AH5" s="730"/>
      <c r="AI5" s="730"/>
      <c r="AJ5" s="730"/>
      <c r="AK5" s="730"/>
      <c r="AL5" s="717">
        <v>33.799999999999997</v>
      </c>
      <c r="AM5" s="686"/>
      <c r="AN5" s="686"/>
      <c r="AO5" s="718"/>
      <c r="AP5" s="705" t="s">
        <v>206</v>
      </c>
      <c r="AQ5" s="706"/>
      <c r="AR5" s="706"/>
      <c r="AS5" s="706"/>
      <c r="AT5" s="706"/>
      <c r="AU5" s="706"/>
      <c r="AV5" s="706"/>
      <c r="AW5" s="706"/>
      <c r="AX5" s="706"/>
      <c r="AY5" s="706"/>
      <c r="AZ5" s="706"/>
      <c r="BA5" s="706"/>
      <c r="BB5" s="706"/>
      <c r="BC5" s="706"/>
      <c r="BD5" s="706"/>
      <c r="BE5" s="706"/>
      <c r="BF5" s="707"/>
      <c r="BG5" s="618">
        <v>5195450</v>
      </c>
      <c r="BH5" s="619"/>
      <c r="BI5" s="619"/>
      <c r="BJ5" s="619"/>
      <c r="BK5" s="619"/>
      <c r="BL5" s="619"/>
      <c r="BM5" s="619"/>
      <c r="BN5" s="620"/>
      <c r="BO5" s="671">
        <v>96.7</v>
      </c>
      <c r="BP5" s="671"/>
      <c r="BQ5" s="671"/>
      <c r="BR5" s="671"/>
      <c r="BS5" s="672">
        <v>22040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327405</v>
      </c>
      <c r="S6" s="619"/>
      <c r="T6" s="619"/>
      <c r="U6" s="619"/>
      <c r="V6" s="619"/>
      <c r="W6" s="619"/>
      <c r="X6" s="619"/>
      <c r="Y6" s="620"/>
      <c r="Z6" s="671">
        <v>1.3</v>
      </c>
      <c r="AA6" s="671"/>
      <c r="AB6" s="671"/>
      <c r="AC6" s="671"/>
      <c r="AD6" s="672">
        <v>327405</v>
      </c>
      <c r="AE6" s="672"/>
      <c r="AF6" s="672"/>
      <c r="AG6" s="672"/>
      <c r="AH6" s="672"/>
      <c r="AI6" s="672"/>
      <c r="AJ6" s="672"/>
      <c r="AK6" s="672"/>
      <c r="AL6" s="641">
        <v>2.1</v>
      </c>
      <c r="AM6" s="673"/>
      <c r="AN6" s="673"/>
      <c r="AO6" s="674"/>
      <c r="AP6" s="615" t="s">
        <v>211</v>
      </c>
      <c r="AQ6" s="616"/>
      <c r="AR6" s="616"/>
      <c r="AS6" s="616"/>
      <c r="AT6" s="616"/>
      <c r="AU6" s="616"/>
      <c r="AV6" s="616"/>
      <c r="AW6" s="616"/>
      <c r="AX6" s="616"/>
      <c r="AY6" s="616"/>
      <c r="AZ6" s="616"/>
      <c r="BA6" s="616"/>
      <c r="BB6" s="616"/>
      <c r="BC6" s="616"/>
      <c r="BD6" s="616"/>
      <c r="BE6" s="616"/>
      <c r="BF6" s="617"/>
      <c r="BG6" s="618">
        <v>5195450</v>
      </c>
      <c r="BH6" s="619"/>
      <c r="BI6" s="619"/>
      <c r="BJ6" s="619"/>
      <c r="BK6" s="619"/>
      <c r="BL6" s="619"/>
      <c r="BM6" s="619"/>
      <c r="BN6" s="620"/>
      <c r="BO6" s="671">
        <v>96.7</v>
      </c>
      <c r="BP6" s="671"/>
      <c r="BQ6" s="671"/>
      <c r="BR6" s="671"/>
      <c r="BS6" s="672">
        <v>22040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225394</v>
      </c>
      <c r="CS6" s="619"/>
      <c r="CT6" s="619"/>
      <c r="CU6" s="619"/>
      <c r="CV6" s="619"/>
      <c r="CW6" s="619"/>
      <c r="CX6" s="619"/>
      <c r="CY6" s="620"/>
      <c r="CZ6" s="671">
        <v>0.9</v>
      </c>
      <c r="DA6" s="671"/>
      <c r="DB6" s="671"/>
      <c r="DC6" s="671"/>
      <c r="DD6" s="624" t="s">
        <v>213</v>
      </c>
      <c r="DE6" s="619"/>
      <c r="DF6" s="619"/>
      <c r="DG6" s="619"/>
      <c r="DH6" s="619"/>
      <c r="DI6" s="619"/>
      <c r="DJ6" s="619"/>
      <c r="DK6" s="619"/>
      <c r="DL6" s="619"/>
      <c r="DM6" s="619"/>
      <c r="DN6" s="619"/>
      <c r="DO6" s="619"/>
      <c r="DP6" s="620"/>
      <c r="DQ6" s="624">
        <v>225394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9153</v>
      </c>
      <c r="S7" s="619"/>
      <c r="T7" s="619"/>
      <c r="U7" s="619"/>
      <c r="V7" s="619"/>
      <c r="W7" s="619"/>
      <c r="X7" s="619"/>
      <c r="Y7" s="620"/>
      <c r="Z7" s="671">
        <v>0</v>
      </c>
      <c r="AA7" s="671"/>
      <c r="AB7" s="671"/>
      <c r="AC7" s="671"/>
      <c r="AD7" s="672">
        <v>9153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2587451</v>
      </c>
      <c r="BH7" s="619"/>
      <c r="BI7" s="619"/>
      <c r="BJ7" s="619"/>
      <c r="BK7" s="619"/>
      <c r="BL7" s="619"/>
      <c r="BM7" s="619"/>
      <c r="BN7" s="620"/>
      <c r="BO7" s="671">
        <v>48.2</v>
      </c>
      <c r="BP7" s="671"/>
      <c r="BQ7" s="671"/>
      <c r="BR7" s="671"/>
      <c r="BS7" s="672">
        <v>22040</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4179005</v>
      </c>
      <c r="CS7" s="619"/>
      <c r="CT7" s="619"/>
      <c r="CU7" s="619"/>
      <c r="CV7" s="619"/>
      <c r="CW7" s="619"/>
      <c r="CX7" s="619"/>
      <c r="CY7" s="620"/>
      <c r="CZ7" s="671">
        <v>17.399999999999999</v>
      </c>
      <c r="DA7" s="671"/>
      <c r="DB7" s="671"/>
      <c r="DC7" s="671"/>
      <c r="DD7" s="624">
        <v>882377</v>
      </c>
      <c r="DE7" s="619"/>
      <c r="DF7" s="619"/>
      <c r="DG7" s="619"/>
      <c r="DH7" s="619"/>
      <c r="DI7" s="619"/>
      <c r="DJ7" s="619"/>
      <c r="DK7" s="619"/>
      <c r="DL7" s="619"/>
      <c r="DM7" s="619"/>
      <c r="DN7" s="619"/>
      <c r="DO7" s="619"/>
      <c r="DP7" s="620"/>
      <c r="DQ7" s="624">
        <v>3028373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34453</v>
      </c>
      <c r="S8" s="619"/>
      <c r="T8" s="619"/>
      <c r="U8" s="619"/>
      <c r="V8" s="619"/>
      <c r="W8" s="619"/>
      <c r="X8" s="619"/>
      <c r="Y8" s="620"/>
      <c r="Z8" s="671">
        <v>0.1</v>
      </c>
      <c r="AA8" s="671"/>
      <c r="AB8" s="671"/>
      <c r="AC8" s="671"/>
      <c r="AD8" s="672">
        <v>34453</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90965</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6797145</v>
      </c>
      <c r="CS8" s="619"/>
      <c r="CT8" s="619"/>
      <c r="CU8" s="619"/>
      <c r="CV8" s="619"/>
      <c r="CW8" s="619"/>
      <c r="CX8" s="619"/>
      <c r="CY8" s="620"/>
      <c r="CZ8" s="671">
        <v>28.3</v>
      </c>
      <c r="DA8" s="671"/>
      <c r="DB8" s="671"/>
      <c r="DC8" s="671"/>
      <c r="DD8" s="624">
        <v>5655</v>
      </c>
      <c r="DE8" s="619"/>
      <c r="DF8" s="619"/>
      <c r="DG8" s="619"/>
      <c r="DH8" s="619"/>
      <c r="DI8" s="619"/>
      <c r="DJ8" s="619"/>
      <c r="DK8" s="619"/>
      <c r="DL8" s="619"/>
      <c r="DM8" s="619"/>
      <c r="DN8" s="619"/>
      <c r="DO8" s="619"/>
      <c r="DP8" s="620"/>
      <c r="DQ8" s="624">
        <v>4028279</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33496</v>
      </c>
      <c r="S9" s="619"/>
      <c r="T9" s="619"/>
      <c r="U9" s="619"/>
      <c r="V9" s="619"/>
      <c r="W9" s="619"/>
      <c r="X9" s="619"/>
      <c r="Y9" s="620"/>
      <c r="Z9" s="671">
        <v>0.1</v>
      </c>
      <c r="AA9" s="671"/>
      <c r="AB9" s="671"/>
      <c r="AC9" s="671"/>
      <c r="AD9" s="672">
        <v>33496</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2289401</v>
      </c>
      <c r="BH9" s="619"/>
      <c r="BI9" s="619"/>
      <c r="BJ9" s="619"/>
      <c r="BK9" s="619"/>
      <c r="BL9" s="619"/>
      <c r="BM9" s="619"/>
      <c r="BN9" s="620"/>
      <c r="BO9" s="671">
        <v>42.6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1558618</v>
      </c>
      <c r="CS9" s="619"/>
      <c r="CT9" s="619"/>
      <c r="CU9" s="619"/>
      <c r="CV9" s="619"/>
      <c r="CW9" s="619"/>
      <c r="CX9" s="619"/>
      <c r="CY9" s="620"/>
      <c r="CZ9" s="671">
        <v>6.5</v>
      </c>
      <c r="DA9" s="671"/>
      <c r="DB9" s="671"/>
      <c r="DC9" s="671"/>
      <c r="DD9" s="624">
        <v>248660</v>
      </c>
      <c r="DE9" s="619"/>
      <c r="DF9" s="619"/>
      <c r="DG9" s="619"/>
      <c r="DH9" s="619"/>
      <c r="DI9" s="619"/>
      <c r="DJ9" s="619"/>
      <c r="DK9" s="619"/>
      <c r="DL9" s="619"/>
      <c r="DM9" s="619"/>
      <c r="DN9" s="619"/>
      <c r="DO9" s="619"/>
      <c r="DP9" s="620"/>
      <c r="DQ9" s="624">
        <v>1313745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873135</v>
      </c>
      <c r="S10" s="619"/>
      <c r="T10" s="619"/>
      <c r="U10" s="619"/>
      <c r="V10" s="619"/>
      <c r="W10" s="619"/>
      <c r="X10" s="619"/>
      <c r="Y10" s="620"/>
      <c r="Z10" s="671">
        <v>3.5</v>
      </c>
      <c r="AA10" s="671"/>
      <c r="AB10" s="671"/>
      <c r="AC10" s="671"/>
      <c r="AD10" s="672">
        <v>873135</v>
      </c>
      <c r="AE10" s="672"/>
      <c r="AF10" s="672"/>
      <c r="AG10" s="672"/>
      <c r="AH10" s="672"/>
      <c r="AI10" s="672"/>
      <c r="AJ10" s="672"/>
      <c r="AK10" s="672"/>
      <c r="AL10" s="641">
        <v>5.7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84963</v>
      </c>
      <c r="BH10" s="619"/>
      <c r="BI10" s="619"/>
      <c r="BJ10" s="619"/>
      <c r="BK10" s="619"/>
      <c r="BL10" s="619"/>
      <c r="BM10" s="619"/>
      <c r="BN10" s="620"/>
      <c r="BO10" s="671">
        <v>1.6</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21361</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16204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84142</v>
      </c>
      <c r="S11" s="619"/>
      <c r="T11" s="619"/>
      <c r="U11" s="619"/>
      <c r="V11" s="619"/>
      <c r="W11" s="619"/>
      <c r="X11" s="619"/>
      <c r="Y11" s="620"/>
      <c r="Z11" s="671">
        <v>0.3</v>
      </c>
      <c r="AA11" s="671"/>
      <c r="AB11" s="671"/>
      <c r="AC11" s="671"/>
      <c r="AD11" s="672">
        <v>84142</v>
      </c>
      <c r="AE11" s="672"/>
      <c r="AF11" s="672"/>
      <c r="AG11" s="672"/>
      <c r="AH11" s="672"/>
      <c r="AI11" s="672"/>
      <c r="AJ11" s="672"/>
      <c r="AK11" s="672"/>
      <c r="AL11" s="641">
        <v>0.5</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122122</v>
      </c>
      <c r="BH11" s="619"/>
      <c r="BI11" s="619"/>
      <c r="BJ11" s="619"/>
      <c r="BK11" s="619"/>
      <c r="BL11" s="619"/>
      <c r="BM11" s="619"/>
      <c r="BN11" s="620"/>
      <c r="BO11" s="671">
        <v>2.2999999999999998</v>
      </c>
      <c r="BP11" s="671"/>
      <c r="BQ11" s="671"/>
      <c r="BR11" s="671"/>
      <c r="BS11" s="624">
        <v>22040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964535</v>
      </c>
      <c r="CS11" s="619"/>
      <c r="CT11" s="619"/>
      <c r="CU11" s="619"/>
      <c r="CV11" s="619"/>
      <c r="CW11" s="619"/>
      <c r="CX11" s="619"/>
      <c r="CY11" s="620"/>
      <c r="CZ11" s="671">
        <v>4</v>
      </c>
      <c r="DA11" s="671"/>
      <c r="DB11" s="671"/>
      <c r="DC11" s="671"/>
      <c r="DD11" s="624">
        <v>82508</v>
      </c>
      <c r="DE11" s="619"/>
      <c r="DF11" s="619"/>
      <c r="DG11" s="619"/>
      <c r="DH11" s="619"/>
      <c r="DI11" s="619"/>
      <c r="DJ11" s="619"/>
      <c r="DK11" s="619"/>
      <c r="DL11" s="619"/>
      <c r="DM11" s="619"/>
      <c r="DN11" s="619"/>
      <c r="DO11" s="619"/>
      <c r="DP11" s="620"/>
      <c r="DQ11" s="624">
        <v>720707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2181319</v>
      </c>
      <c r="BH12" s="619"/>
      <c r="BI12" s="619"/>
      <c r="BJ12" s="619"/>
      <c r="BK12" s="619"/>
      <c r="BL12" s="619"/>
      <c r="BM12" s="619"/>
      <c r="BN12" s="620"/>
      <c r="BO12" s="671">
        <v>40.6</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614824</v>
      </c>
      <c r="CS12" s="619"/>
      <c r="CT12" s="619"/>
      <c r="CU12" s="619"/>
      <c r="CV12" s="619"/>
      <c r="CW12" s="619"/>
      <c r="CX12" s="619"/>
      <c r="CY12" s="620"/>
      <c r="CZ12" s="671">
        <v>2.6</v>
      </c>
      <c r="DA12" s="671"/>
      <c r="DB12" s="671"/>
      <c r="DC12" s="671"/>
      <c r="DD12" s="624">
        <v>30400</v>
      </c>
      <c r="DE12" s="619"/>
      <c r="DF12" s="619"/>
      <c r="DG12" s="619"/>
      <c r="DH12" s="619"/>
      <c r="DI12" s="619"/>
      <c r="DJ12" s="619"/>
      <c r="DK12" s="619"/>
      <c r="DL12" s="619"/>
      <c r="DM12" s="619"/>
      <c r="DN12" s="619"/>
      <c r="DO12" s="619"/>
      <c r="DP12" s="620"/>
      <c r="DQ12" s="624">
        <v>468630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59987</v>
      </c>
      <c r="S13" s="619"/>
      <c r="T13" s="619"/>
      <c r="U13" s="619"/>
      <c r="V13" s="619"/>
      <c r="W13" s="619"/>
      <c r="X13" s="619"/>
      <c r="Y13" s="620"/>
      <c r="Z13" s="671">
        <v>0.2</v>
      </c>
      <c r="AA13" s="671"/>
      <c r="AB13" s="671"/>
      <c r="AC13" s="671"/>
      <c r="AD13" s="672">
        <v>59987</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2150963</v>
      </c>
      <c r="BH13" s="619"/>
      <c r="BI13" s="619"/>
      <c r="BJ13" s="619"/>
      <c r="BK13" s="619"/>
      <c r="BL13" s="619"/>
      <c r="BM13" s="619"/>
      <c r="BN13" s="620"/>
      <c r="BO13" s="671">
        <v>40</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2444994</v>
      </c>
      <c r="CS13" s="619"/>
      <c r="CT13" s="619"/>
      <c r="CU13" s="619"/>
      <c r="CV13" s="619"/>
      <c r="CW13" s="619"/>
      <c r="CX13" s="619"/>
      <c r="CY13" s="620"/>
      <c r="CZ13" s="671">
        <v>10.199999999999999</v>
      </c>
      <c r="DA13" s="671"/>
      <c r="DB13" s="671"/>
      <c r="DC13" s="671"/>
      <c r="DD13" s="624">
        <v>1042226</v>
      </c>
      <c r="DE13" s="619"/>
      <c r="DF13" s="619"/>
      <c r="DG13" s="619"/>
      <c r="DH13" s="619"/>
      <c r="DI13" s="619"/>
      <c r="DJ13" s="619"/>
      <c r="DK13" s="619"/>
      <c r="DL13" s="619"/>
      <c r="DM13" s="619"/>
      <c r="DN13" s="619"/>
      <c r="DO13" s="619"/>
      <c r="DP13" s="620"/>
      <c r="DQ13" s="624">
        <v>1900924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141951</v>
      </c>
      <c r="BH14" s="619"/>
      <c r="BI14" s="619"/>
      <c r="BJ14" s="619"/>
      <c r="BK14" s="619"/>
      <c r="BL14" s="619"/>
      <c r="BM14" s="619"/>
      <c r="BN14" s="620"/>
      <c r="BO14" s="671">
        <v>2.6</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1040416</v>
      </c>
      <c r="CS14" s="619"/>
      <c r="CT14" s="619"/>
      <c r="CU14" s="619"/>
      <c r="CV14" s="619"/>
      <c r="CW14" s="619"/>
      <c r="CX14" s="619"/>
      <c r="CY14" s="620"/>
      <c r="CZ14" s="671">
        <v>4.3</v>
      </c>
      <c r="DA14" s="671"/>
      <c r="DB14" s="671"/>
      <c r="DC14" s="671"/>
      <c r="DD14" s="624">
        <v>204700</v>
      </c>
      <c r="DE14" s="619"/>
      <c r="DF14" s="619"/>
      <c r="DG14" s="619"/>
      <c r="DH14" s="619"/>
      <c r="DI14" s="619"/>
      <c r="DJ14" s="619"/>
      <c r="DK14" s="619"/>
      <c r="DL14" s="619"/>
      <c r="DM14" s="619"/>
      <c r="DN14" s="619"/>
      <c r="DO14" s="619"/>
      <c r="DP14" s="620"/>
      <c r="DQ14" s="624">
        <v>861217</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16741</v>
      </c>
      <c r="S15" s="619"/>
      <c r="T15" s="619"/>
      <c r="U15" s="619"/>
      <c r="V15" s="619"/>
      <c r="W15" s="619"/>
      <c r="X15" s="619"/>
      <c r="Y15" s="620"/>
      <c r="Z15" s="671">
        <v>0.1</v>
      </c>
      <c r="AA15" s="671"/>
      <c r="AB15" s="671"/>
      <c r="AC15" s="671"/>
      <c r="AD15" s="672">
        <v>16741</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284392</v>
      </c>
      <c r="BH15" s="619"/>
      <c r="BI15" s="619"/>
      <c r="BJ15" s="619"/>
      <c r="BK15" s="619"/>
      <c r="BL15" s="619"/>
      <c r="BM15" s="619"/>
      <c r="BN15" s="620"/>
      <c r="BO15" s="671">
        <v>5.3</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3306709</v>
      </c>
      <c r="CS15" s="619"/>
      <c r="CT15" s="619"/>
      <c r="CU15" s="619"/>
      <c r="CV15" s="619"/>
      <c r="CW15" s="619"/>
      <c r="CX15" s="619"/>
      <c r="CY15" s="620"/>
      <c r="CZ15" s="671">
        <v>13.8</v>
      </c>
      <c r="DA15" s="671"/>
      <c r="DB15" s="671"/>
      <c r="DC15" s="671"/>
      <c r="DD15" s="624">
        <v>1047392</v>
      </c>
      <c r="DE15" s="619"/>
      <c r="DF15" s="619"/>
      <c r="DG15" s="619"/>
      <c r="DH15" s="619"/>
      <c r="DI15" s="619"/>
      <c r="DJ15" s="619"/>
      <c r="DK15" s="619"/>
      <c r="DL15" s="619"/>
      <c r="DM15" s="619"/>
      <c r="DN15" s="619"/>
      <c r="DO15" s="619"/>
      <c r="DP15" s="620"/>
      <c r="DQ15" s="624">
        <v>2138464</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9985663</v>
      </c>
      <c r="S16" s="619"/>
      <c r="T16" s="619"/>
      <c r="U16" s="619"/>
      <c r="V16" s="619"/>
      <c r="W16" s="619"/>
      <c r="X16" s="619"/>
      <c r="Y16" s="620"/>
      <c r="Z16" s="671">
        <v>39.9</v>
      </c>
      <c r="AA16" s="671"/>
      <c r="AB16" s="671"/>
      <c r="AC16" s="671"/>
      <c r="AD16" s="672">
        <v>8689346</v>
      </c>
      <c r="AE16" s="672"/>
      <c r="AF16" s="672"/>
      <c r="AG16" s="672"/>
      <c r="AH16" s="672"/>
      <c r="AI16" s="672"/>
      <c r="AJ16" s="672"/>
      <c r="AK16" s="672"/>
      <c r="AL16" s="641">
        <v>56.3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337</v>
      </c>
      <c r="BH16" s="619"/>
      <c r="BI16" s="619"/>
      <c r="BJ16" s="619"/>
      <c r="BK16" s="619"/>
      <c r="BL16" s="619"/>
      <c r="BM16" s="619"/>
      <c r="BN16" s="620"/>
      <c r="BO16" s="671">
        <v>0</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20750</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20284</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8689346</v>
      </c>
      <c r="S17" s="619"/>
      <c r="T17" s="619"/>
      <c r="U17" s="619"/>
      <c r="V17" s="619"/>
      <c r="W17" s="619"/>
      <c r="X17" s="619"/>
      <c r="Y17" s="620"/>
      <c r="Z17" s="671">
        <v>34.700000000000003</v>
      </c>
      <c r="AA17" s="671"/>
      <c r="AB17" s="671"/>
      <c r="AC17" s="671"/>
      <c r="AD17" s="672">
        <v>8689346</v>
      </c>
      <c r="AE17" s="672"/>
      <c r="AF17" s="672"/>
      <c r="AG17" s="672"/>
      <c r="AH17" s="672"/>
      <c r="AI17" s="672"/>
      <c r="AJ17" s="672"/>
      <c r="AK17" s="672"/>
      <c r="AL17" s="641">
        <v>56.3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2863833</v>
      </c>
      <c r="CS17" s="619"/>
      <c r="CT17" s="619"/>
      <c r="CU17" s="619"/>
      <c r="CV17" s="619"/>
      <c r="CW17" s="619"/>
      <c r="CX17" s="619"/>
      <c r="CY17" s="620"/>
      <c r="CZ17" s="671">
        <v>11.9</v>
      </c>
      <c r="DA17" s="671"/>
      <c r="DB17" s="671"/>
      <c r="DC17" s="671"/>
      <c r="DD17" s="624" t="s">
        <v>109</v>
      </c>
      <c r="DE17" s="619"/>
      <c r="DF17" s="619"/>
      <c r="DG17" s="619"/>
      <c r="DH17" s="619"/>
      <c r="DI17" s="619"/>
      <c r="DJ17" s="619"/>
      <c r="DK17" s="619"/>
      <c r="DL17" s="619"/>
      <c r="DM17" s="619"/>
      <c r="DN17" s="619"/>
      <c r="DO17" s="619"/>
      <c r="DP17" s="620"/>
      <c r="DQ17" s="624">
        <v>2764146</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1292790</v>
      </c>
      <c r="S18" s="619"/>
      <c r="T18" s="619"/>
      <c r="U18" s="619"/>
      <c r="V18" s="619"/>
      <c r="W18" s="619"/>
      <c r="X18" s="619"/>
      <c r="Y18" s="620"/>
      <c r="Z18" s="671">
        <v>5.2</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3527</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175766</v>
      </c>
      <c r="BH19" s="619"/>
      <c r="BI19" s="619"/>
      <c r="BJ19" s="619"/>
      <c r="BK19" s="619"/>
      <c r="BL19" s="619"/>
      <c r="BM19" s="619"/>
      <c r="BN19" s="620"/>
      <c r="BO19" s="671">
        <v>3.3</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16795391</v>
      </c>
      <c r="S20" s="619"/>
      <c r="T20" s="619"/>
      <c r="U20" s="619"/>
      <c r="V20" s="619"/>
      <c r="W20" s="619"/>
      <c r="X20" s="619"/>
      <c r="Y20" s="620"/>
      <c r="Z20" s="671">
        <v>67.099999999999994</v>
      </c>
      <c r="AA20" s="671"/>
      <c r="AB20" s="671"/>
      <c r="AC20" s="671"/>
      <c r="AD20" s="672">
        <v>15343775</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175766</v>
      </c>
      <c r="BH20" s="619"/>
      <c r="BI20" s="619"/>
      <c r="BJ20" s="619"/>
      <c r="BK20" s="619"/>
      <c r="BL20" s="619"/>
      <c r="BM20" s="619"/>
      <c r="BN20" s="620"/>
      <c r="BO20" s="671">
        <v>3.3</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24037584</v>
      </c>
      <c r="CS20" s="619"/>
      <c r="CT20" s="619"/>
      <c r="CU20" s="619"/>
      <c r="CV20" s="619"/>
      <c r="CW20" s="619"/>
      <c r="CX20" s="619"/>
      <c r="CY20" s="620"/>
      <c r="CZ20" s="671">
        <v>100</v>
      </c>
      <c r="DA20" s="671"/>
      <c r="DB20" s="671"/>
      <c r="DC20" s="671"/>
      <c r="DD20" s="624">
        <v>3543918</v>
      </c>
      <c r="DE20" s="619"/>
      <c r="DF20" s="619"/>
      <c r="DG20" s="619"/>
      <c r="DH20" s="619"/>
      <c r="DI20" s="619"/>
      <c r="DJ20" s="619"/>
      <c r="DK20" s="619"/>
      <c r="DL20" s="619"/>
      <c r="DM20" s="619"/>
      <c r="DN20" s="619"/>
      <c r="DO20" s="619"/>
      <c r="DP20" s="620"/>
      <c r="DQ20" s="624">
        <v>17486367</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6788</v>
      </c>
      <c r="S21" s="619"/>
      <c r="T21" s="619"/>
      <c r="U21" s="619"/>
      <c r="V21" s="619"/>
      <c r="W21" s="619"/>
      <c r="X21" s="619"/>
      <c r="Y21" s="620"/>
      <c r="Z21" s="671">
        <v>0</v>
      </c>
      <c r="AA21" s="671"/>
      <c r="AB21" s="671"/>
      <c r="AC21" s="671"/>
      <c r="AD21" s="672">
        <v>6788</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20467</v>
      </c>
      <c r="BH21" s="619"/>
      <c r="BI21" s="619"/>
      <c r="BJ21" s="619"/>
      <c r="BK21" s="619"/>
      <c r="BL21" s="619"/>
      <c r="BM21" s="619"/>
      <c r="BN21" s="620"/>
      <c r="BO21" s="671">
        <v>0.4</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72002</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350615</v>
      </c>
      <c r="S23" s="619"/>
      <c r="T23" s="619"/>
      <c r="U23" s="619"/>
      <c r="V23" s="619"/>
      <c r="W23" s="619"/>
      <c r="X23" s="619"/>
      <c r="Y23" s="620"/>
      <c r="Z23" s="671">
        <v>1.4</v>
      </c>
      <c r="AA23" s="671"/>
      <c r="AB23" s="671"/>
      <c r="AC23" s="671"/>
      <c r="AD23" s="672">
        <v>28540</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155299</v>
      </c>
      <c r="BH23" s="619"/>
      <c r="BI23" s="619"/>
      <c r="BJ23" s="619"/>
      <c r="BK23" s="619"/>
      <c r="BL23" s="619"/>
      <c r="BM23" s="619"/>
      <c r="BN23" s="620"/>
      <c r="BO23" s="671">
        <v>2.9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185264</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10843184</v>
      </c>
      <c r="CS24" s="669"/>
      <c r="CT24" s="669"/>
      <c r="CU24" s="669"/>
      <c r="CV24" s="669"/>
      <c r="CW24" s="669"/>
      <c r="CX24" s="669"/>
      <c r="CY24" s="716"/>
      <c r="CZ24" s="720">
        <v>45.1</v>
      </c>
      <c r="DA24" s="721"/>
      <c r="DB24" s="721"/>
      <c r="DC24" s="722"/>
      <c r="DD24" s="715">
        <v>8366613</v>
      </c>
      <c r="DE24" s="669"/>
      <c r="DF24" s="669"/>
      <c r="DG24" s="669"/>
      <c r="DH24" s="669"/>
      <c r="DI24" s="669"/>
      <c r="DJ24" s="669"/>
      <c r="DK24" s="716"/>
      <c r="DL24" s="715">
        <v>8355124</v>
      </c>
      <c r="DM24" s="669"/>
      <c r="DN24" s="669"/>
      <c r="DO24" s="669"/>
      <c r="DP24" s="669"/>
      <c r="DQ24" s="669"/>
      <c r="DR24" s="669"/>
      <c r="DS24" s="669"/>
      <c r="DT24" s="669"/>
      <c r="DU24" s="669"/>
      <c r="DV24" s="716"/>
      <c r="DW24" s="717">
        <v>53.1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2779633</v>
      </c>
      <c r="S25" s="619"/>
      <c r="T25" s="619"/>
      <c r="U25" s="619"/>
      <c r="V25" s="619"/>
      <c r="W25" s="619"/>
      <c r="X25" s="619"/>
      <c r="Y25" s="620"/>
      <c r="Z25" s="671">
        <v>11.1</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4638946</v>
      </c>
      <c r="CS25" s="637"/>
      <c r="CT25" s="637"/>
      <c r="CU25" s="637"/>
      <c r="CV25" s="637"/>
      <c r="CW25" s="637"/>
      <c r="CX25" s="637"/>
      <c r="CY25" s="638"/>
      <c r="CZ25" s="621">
        <v>19.3</v>
      </c>
      <c r="DA25" s="639"/>
      <c r="DB25" s="639"/>
      <c r="DC25" s="640"/>
      <c r="DD25" s="624">
        <v>4480936</v>
      </c>
      <c r="DE25" s="637"/>
      <c r="DF25" s="637"/>
      <c r="DG25" s="637"/>
      <c r="DH25" s="637"/>
      <c r="DI25" s="637"/>
      <c r="DJ25" s="637"/>
      <c r="DK25" s="638"/>
      <c r="DL25" s="624">
        <v>4470628</v>
      </c>
      <c r="DM25" s="637"/>
      <c r="DN25" s="637"/>
      <c r="DO25" s="637"/>
      <c r="DP25" s="637"/>
      <c r="DQ25" s="637"/>
      <c r="DR25" s="637"/>
      <c r="DS25" s="637"/>
      <c r="DT25" s="637"/>
      <c r="DU25" s="637"/>
      <c r="DV25" s="638"/>
      <c r="DW25" s="641">
        <v>28.4</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3059866</v>
      </c>
      <c r="CS26" s="619"/>
      <c r="CT26" s="619"/>
      <c r="CU26" s="619"/>
      <c r="CV26" s="619"/>
      <c r="CW26" s="619"/>
      <c r="CX26" s="619"/>
      <c r="CY26" s="620"/>
      <c r="CZ26" s="621">
        <v>12.7</v>
      </c>
      <c r="DA26" s="639"/>
      <c r="DB26" s="639"/>
      <c r="DC26" s="640"/>
      <c r="DD26" s="624">
        <v>2935623</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1291541</v>
      </c>
      <c r="S27" s="619"/>
      <c r="T27" s="619"/>
      <c r="U27" s="619"/>
      <c r="V27" s="619"/>
      <c r="W27" s="619"/>
      <c r="X27" s="619"/>
      <c r="Y27" s="620"/>
      <c r="Z27" s="671">
        <v>5.2</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5371216</v>
      </c>
      <c r="BH27" s="619"/>
      <c r="BI27" s="619"/>
      <c r="BJ27" s="619"/>
      <c r="BK27" s="619"/>
      <c r="BL27" s="619"/>
      <c r="BM27" s="619"/>
      <c r="BN27" s="620"/>
      <c r="BO27" s="671">
        <v>100</v>
      </c>
      <c r="BP27" s="671"/>
      <c r="BQ27" s="671"/>
      <c r="BR27" s="671"/>
      <c r="BS27" s="624">
        <v>22040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3340986</v>
      </c>
      <c r="CS27" s="637"/>
      <c r="CT27" s="637"/>
      <c r="CU27" s="637"/>
      <c r="CV27" s="637"/>
      <c r="CW27" s="637"/>
      <c r="CX27" s="637"/>
      <c r="CY27" s="638"/>
      <c r="CZ27" s="621">
        <v>13.9</v>
      </c>
      <c r="DA27" s="639"/>
      <c r="DB27" s="639"/>
      <c r="DC27" s="640"/>
      <c r="DD27" s="624">
        <v>1122112</v>
      </c>
      <c r="DE27" s="637"/>
      <c r="DF27" s="637"/>
      <c r="DG27" s="637"/>
      <c r="DH27" s="637"/>
      <c r="DI27" s="637"/>
      <c r="DJ27" s="637"/>
      <c r="DK27" s="638"/>
      <c r="DL27" s="624">
        <v>1120931</v>
      </c>
      <c r="DM27" s="637"/>
      <c r="DN27" s="637"/>
      <c r="DO27" s="637"/>
      <c r="DP27" s="637"/>
      <c r="DQ27" s="637"/>
      <c r="DR27" s="637"/>
      <c r="DS27" s="637"/>
      <c r="DT27" s="637"/>
      <c r="DU27" s="637"/>
      <c r="DV27" s="638"/>
      <c r="DW27" s="641">
        <v>7.1</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138553</v>
      </c>
      <c r="S28" s="619"/>
      <c r="T28" s="619"/>
      <c r="U28" s="619"/>
      <c r="V28" s="619"/>
      <c r="W28" s="619"/>
      <c r="X28" s="619"/>
      <c r="Y28" s="620"/>
      <c r="Z28" s="671">
        <v>0.6</v>
      </c>
      <c r="AA28" s="671"/>
      <c r="AB28" s="671"/>
      <c r="AC28" s="671"/>
      <c r="AD28" s="672">
        <v>53436</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2863252</v>
      </c>
      <c r="CS28" s="619"/>
      <c r="CT28" s="619"/>
      <c r="CU28" s="619"/>
      <c r="CV28" s="619"/>
      <c r="CW28" s="619"/>
      <c r="CX28" s="619"/>
      <c r="CY28" s="620"/>
      <c r="CZ28" s="621">
        <v>11.9</v>
      </c>
      <c r="DA28" s="639"/>
      <c r="DB28" s="639"/>
      <c r="DC28" s="640"/>
      <c r="DD28" s="624">
        <v>2763565</v>
      </c>
      <c r="DE28" s="619"/>
      <c r="DF28" s="619"/>
      <c r="DG28" s="619"/>
      <c r="DH28" s="619"/>
      <c r="DI28" s="619"/>
      <c r="DJ28" s="619"/>
      <c r="DK28" s="620"/>
      <c r="DL28" s="624">
        <v>2763565</v>
      </c>
      <c r="DM28" s="619"/>
      <c r="DN28" s="619"/>
      <c r="DO28" s="619"/>
      <c r="DP28" s="619"/>
      <c r="DQ28" s="619"/>
      <c r="DR28" s="619"/>
      <c r="DS28" s="619"/>
      <c r="DT28" s="619"/>
      <c r="DU28" s="619"/>
      <c r="DV28" s="620"/>
      <c r="DW28" s="641">
        <v>17.600000000000001</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46303</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2863252</v>
      </c>
      <c r="CS29" s="637"/>
      <c r="CT29" s="637"/>
      <c r="CU29" s="637"/>
      <c r="CV29" s="637"/>
      <c r="CW29" s="637"/>
      <c r="CX29" s="637"/>
      <c r="CY29" s="638"/>
      <c r="CZ29" s="621">
        <v>11.9</v>
      </c>
      <c r="DA29" s="639"/>
      <c r="DB29" s="639"/>
      <c r="DC29" s="640"/>
      <c r="DD29" s="624">
        <v>2763565</v>
      </c>
      <c r="DE29" s="637"/>
      <c r="DF29" s="637"/>
      <c r="DG29" s="637"/>
      <c r="DH29" s="637"/>
      <c r="DI29" s="637"/>
      <c r="DJ29" s="637"/>
      <c r="DK29" s="638"/>
      <c r="DL29" s="624">
        <v>2763565</v>
      </c>
      <c r="DM29" s="637"/>
      <c r="DN29" s="637"/>
      <c r="DO29" s="637"/>
      <c r="DP29" s="637"/>
      <c r="DQ29" s="637"/>
      <c r="DR29" s="637"/>
      <c r="DS29" s="637"/>
      <c r="DT29" s="637"/>
      <c r="DU29" s="637"/>
      <c r="DV29" s="638"/>
      <c r="DW29" s="641">
        <v>17.600000000000001</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116369</v>
      </c>
      <c r="S30" s="619"/>
      <c r="T30" s="619"/>
      <c r="U30" s="619"/>
      <c r="V30" s="619"/>
      <c r="W30" s="619"/>
      <c r="X30" s="619"/>
      <c r="Y30" s="620"/>
      <c r="Z30" s="671">
        <v>0.5</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96</v>
      </c>
      <c r="BN30" s="685"/>
      <c r="BO30" s="685"/>
      <c r="BP30" s="685"/>
      <c r="BQ30" s="687"/>
      <c r="BR30" s="684">
        <v>98.2</v>
      </c>
      <c r="BS30" s="685"/>
      <c r="BT30" s="685"/>
      <c r="BU30" s="685"/>
      <c r="BV30" s="685"/>
      <c r="BW30" s="685"/>
      <c r="BX30" s="686">
        <v>95</v>
      </c>
      <c r="BY30" s="685"/>
      <c r="BZ30" s="685"/>
      <c r="CA30" s="685"/>
      <c r="CB30" s="687"/>
      <c r="CD30" s="690"/>
      <c r="CE30" s="691"/>
      <c r="CF30" s="655" t="s">
        <v>290</v>
      </c>
      <c r="CG30" s="652"/>
      <c r="CH30" s="652"/>
      <c r="CI30" s="652"/>
      <c r="CJ30" s="652"/>
      <c r="CK30" s="652"/>
      <c r="CL30" s="652"/>
      <c r="CM30" s="652"/>
      <c r="CN30" s="652"/>
      <c r="CO30" s="652"/>
      <c r="CP30" s="652"/>
      <c r="CQ30" s="653"/>
      <c r="CR30" s="618">
        <v>2653225</v>
      </c>
      <c r="CS30" s="619"/>
      <c r="CT30" s="619"/>
      <c r="CU30" s="619"/>
      <c r="CV30" s="619"/>
      <c r="CW30" s="619"/>
      <c r="CX30" s="619"/>
      <c r="CY30" s="620"/>
      <c r="CZ30" s="621">
        <v>11</v>
      </c>
      <c r="DA30" s="639"/>
      <c r="DB30" s="639"/>
      <c r="DC30" s="640"/>
      <c r="DD30" s="624">
        <v>2564723</v>
      </c>
      <c r="DE30" s="619"/>
      <c r="DF30" s="619"/>
      <c r="DG30" s="619"/>
      <c r="DH30" s="619"/>
      <c r="DI30" s="619"/>
      <c r="DJ30" s="619"/>
      <c r="DK30" s="620"/>
      <c r="DL30" s="624">
        <v>2564723</v>
      </c>
      <c r="DM30" s="619"/>
      <c r="DN30" s="619"/>
      <c r="DO30" s="619"/>
      <c r="DP30" s="619"/>
      <c r="DQ30" s="619"/>
      <c r="DR30" s="619"/>
      <c r="DS30" s="619"/>
      <c r="DT30" s="619"/>
      <c r="DU30" s="619"/>
      <c r="DV30" s="620"/>
      <c r="DW30" s="641">
        <v>16.3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806867</v>
      </c>
      <c r="S31" s="619"/>
      <c r="T31" s="619"/>
      <c r="U31" s="619"/>
      <c r="V31" s="619"/>
      <c r="W31" s="619"/>
      <c r="X31" s="619"/>
      <c r="Y31" s="620"/>
      <c r="Z31" s="671">
        <v>3.2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99.3</v>
      </c>
      <c r="BH31" s="637"/>
      <c r="BI31" s="637"/>
      <c r="BJ31" s="637"/>
      <c r="BK31" s="637"/>
      <c r="BL31" s="637"/>
      <c r="BM31" s="673">
        <v>97</v>
      </c>
      <c r="BN31" s="683"/>
      <c r="BO31" s="683"/>
      <c r="BP31" s="683"/>
      <c r="BQ31" s="647"/>
      <c r="BR31" s="682">
        <v>98.6</v>
      </c>
      <c r="BS31" s="637"/>
      <c r="BT31" s="637"/>
      <c r="BU31" s="637"/>
      <c r="BV31" s="637"/>
      <c r="BW31" s="637"/>
      <c r="BX31" s="673">
        <v>95.7</v>
      </c>
      <c r="BY31" s="683"/>
      <c r="BZ31" s="683"/>
      <c r="CA31" s="683"/>
      <c r="CB31" s="647"/>
      <c r="CD31" s="690"/>
      <c r="CE31" s="691"/>
      <c r="CF31" s="655" t="s">
        <v>294</v>
      </c>
      <c r="CG31" s="652"/>
      <c r="CH31" s="652"/>
      <c r="CI31" s="652"/>
      <c r="CJ31" s="652"/>
      <c r="CK31" s="652"/>
      <c r="CL31" s="652"/>
      <c r="CM31" s="652"/>
      <c r="CN31" s="652"/>
      <c r="CO31" s="652"/>
      <c r="CP31" s="652"/>
      <c r="CQ31" s="653"/>
      <c r="CR31" s="618">
        <v>210027</v>
      </c>
      <c r="CS31" s="637"/>
      <c r="CT31" s="637"/>
      <c r="CU31" s="637"/>
      <c r="CV31" s="637"/>
      <c r="CW31" s="637"/>
      <c r="CX31" s="637"/>
      <c r="CY31" s="638"/>
      <c r="CZ31" s="621">
        <v>0.9</v>
      </c>
      <c r="DA31" s="639"/>
      <c r="DB31" s="639"/>
      <c r="DC31" s="640"/>
      <c r="DD31" s="624">
        <v>198842</v>
      </c>
      <c r="DE31" s="637"/>
      <c r="DF31" s="637"/>
      <c r="DG31" s="637"/>
      <c r="DH31" s="637"/>
      <c r="DI31" s="637"/>
      <c r="DJ31" s="637"/>
      <c r="DK31" s="638"/>
      <c r="DL31" s="624">
        <v>198842</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553696</v>
      </c>
      <c r="S32" s="619"/>
      <c r="T32" s="619"/>
      <c r="U32" s="619"/>
      <c r="V32" s="619"/>
      <c r="W32" s="619"/>
      <c r="X32" s="619"/>
      <c r="Y32" s="620"/>
      <c r="Z32" s="671">
        <v>2.2000000000000002</v>
      </c>
      <c r="AA32" s="671"/>
      <c r="AB32" s="671"/>
      <c r="AC32" s="671"/>
      <c r="AD32" s="672">
        <v>3006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97.9</v>
      </c>
      <c r="BH32" s="603"/>
      <c r="BI32" s="603"/>
      <c r="BJ32" s="603"/>
      <c r="BK32" s="603"/>
      <c r="BL32" s="603"/>
      <c r="BM32" s="666">
        <v>94.5</v>
      </c>
      <c r="BN32" s="603"/>
      <c r="BO32" s="603"/>
      <c r="BP32" s="603"/>
      <c r="BQ32" s="660"/>
      <c r="BR32" s="681">
        <v>97.6</v>
      </c>
      <c r="BS32" s="603"/>
      <c r="BT32" s="603"/>
      <c r="BU32" s="603"/>
      <c r="BV32" s="603"/>
      <c r="BW32" s="603"/>
      <c r="BX32" s="666">
        <v>93.7</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1878200</v>
      </c>
      <c r="S33" s="619"/>
      <c r="T33" s="619"/>
      <c r="U33" s="619"/>
      <c r="V33" s="619"/>
      <c r="W33" s="619"/>
      <c r="X33" s="619"/>
      <c r="Y33" s="620"/>
      <c r="Z33" s="671">
        <v>7.5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9629732</v>
      </c>
      <c r="CS33" s="637"/>
      <c r="CT33" s="637"/>
      <c r="CU33" s="637"/>
      <c r="CV33" s="637"/>
      <c r="CW33" s="637"/>
      <c r="CX33" s="637"/>
      <c r="CY33" s="638"/>
      <c r="CZ33" s="621">
        <v>40.1</v>
      </c>
      <c r="DA33" s="639"/>
      <c r="DB33" s="639"/>
      <c r="DC33" s="640"/>
      <c r="DD33" s="624">
        <v>7935907</v>
      </c>
      <c r="DE33" s="637"/>
      <c r="DF33" s="637"/>
      <c r="DG33" s="637"/>
      <c r="DH33" s="637"/>
      <c r="DI33" s="637"/>
      <c r="DJ33" s="637"/>
      <c r="DK33" s="638"/>
      <c r="DL33" s="624">
        <v>5781488</v>
      </c>
      <c r="DM33" s="637"/>
      <c r="DN33" s="637"/>
      <c r="DO33" s="637"/>
      <c r="DP33" s="637"/>
      <c r="DQ33" s="637"/>
      <c r="DR33" s="637"/>
      <c r="DS33" s="637"/>
      <c r="DT33" s="637"/>
      <c r="DU33" s="637"/>
      <c r="DV33" s="638"/>
      <c r="DW33" s="641">
        <v>36.700000000000003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3578026</v>
      </c>
      <c r="CS34" s="619"/>
      <c r="CT34" s="619"/>
      <c r="CU34" s="619"/>
      <c r="CV34" s="619"/>
      <c r="CW34" s="619"/>
      <c r="CX34" s="619"/>
      <c r="CY34" s="620"/>
      <c r="CZ34" s="621">
        <v>14.9</v>
      </c>
      <c r="DA34" s="639"/>
      <c r="DB34" s="639"/>
      <c r="DC34" s="640"/>
      <c r="DD34" s="624">
        <v>2716417</v>
      </c>
      <c r="DE34" s="619"/>
      <c r="DF34" s="619"/>
      <c r="DG34" s="619"/>
      <c r="DH34" s="619"/>
      <c r="DI34" s="619"/>
      <c r="DJ34" s="619"/>
      <c r="DK34" s="620"/>
      <c r="DL34" s="624">
        <v>2381065</v>
      </c>
      <c r="DM34" s="619"/>
      <c r="DN34" s="619"/>
      <c r="DO34" s="619"/>
      <c r="DP34" s="619"/>
      <c r="DQ34" s="619"/>
      <c r="DR34" s="619"/>
      <c r="DS34" s="619"/>
      <c r="DT34" s="619"/>
      <c r="DU34" s="619"/>
      <c r="DV34" s="620"/>
      <c r="DW34" s="641">
        <v>15.1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300000</v>
      </c>
      <c r="S35" s="619"/>
      <c r="T35" s="619"/>
      <c r="U35" s="619"/>
      <c r="V35" s="619"/>
      <c r="W35" s="619"/>
      <c r="X35" s="619"/>
      <c r="Y35" s="620"/>
      <c r="Z35" s="671">
        <v>1.2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3392228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472225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384513</v>
      </c>
      <c r="CS35" s="637"/>
      <c r="CT35" s="637"/>
      <c r="CU35" s="637"/>
      <c r="CV35" s="637"/>
      <c r="CW35" s="637"/>
      <c r="CX35" s="637"/>
      <c r="CY35" s="638"/>
      <c r="CZ35" s="621">
        <v>1.6</v>
      </c>
      <c r="DA35" s="639"/>
      <c r="DB35" s="639"/>
      <c r="DC35" s="640"/>
      <c r="DD35" s="624">
        <v>346276</v>
      </c>
      <c r="DE35" s="637"/>
      <c r="DF35" s="637"/>
      <c r="DG35" s="637"/>
      <c r="DH35" s="637"/>
      <c r="DI35" s="637"/>
      <c r="DJ35" s="637"/>
      <c r="DK35" s="638"/>
      <c r="DL35" s="624">
        <v>346276</v>
      </c>
      <c r="DM35" s="637"/>
      <c r="DN35" s="637"/>
      <c r="DO35" s="637"/>
      <c r="DP35" s="637"/>
      <c r="DQ35" s="637"/>
      <c r="DR35" s="637"/>
      <c r="DS35" s="637"/>
      <c r="DT35" s="637"/>
      <c r="DU35" s="637"/>
      <c r="DV35" s="638"/>
      <c r="DW35" s="641">
        <v>2.2000000000000002</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25021222</v>
      </c>
      <c r="S36" s="659"/>
      <c r="T36" s="659"/>
      <c r="U36" s="659"/>
      <c r="V36" s="659"/>
      <c r="W36" s="659"/>
      <c r="X36" s="659"/>
      <c r="Y36" s="662"/>
      <c r="Z36" s="663">
        <v>100</v>
      </c>
      <c r="AA36" s="663"/>
      <c r="AB36" s="663"/>
      <c r="AC36" s="663"/>
      <c r="AD36" s="664">
        <v>15435545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954829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431882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1356979</v>
      </c>
      <c r="CS36" s="619"/>
      <c r="CT36" s="619"/>
      <c r="CU36" s="619"/>
      <c r="CV36" s="619"/>
      <c r="CW36" s="619"/>
      <c r="CX36" s="619"/>
      <c r="CY36" s="620"/>
      <c r="CZ36" s="621">
        <v>5.6</v>
      </c>
      <c r="DA36" s="639"/>
      <c r="DB36" s="639"/>
      <c r="DC36" s="640"/>
      <c r="DD36" s="624">
        <v>998795</v>
      </c>
      <c r="DE36" s="619"/>
      <c r="DF36" s="619"/>
      <c r="DG36" s="619"/>
      <c r="DH36" s="619"/>
      <c r="DI36" s="619"/>
      <c r="DJ36" s="619"/>
      <c r="DK36" s="620"/>
      <c r="DL36" s="624">
        <v>524954</v>
      </c>
      <c r="DM36" s="619"/>
      <c r="DN36" s="619"/>
      <c r="DO36" s="619"/>
      <c r="DP36" s="619"/>
      <c r="DQ36" s="619"/>
      <c r="DR36" s="619"/>
      <c r="DS36" s="619"/>
      <c r="DT36" s="619"/>
      <c r="DU36" s="619"/>
      <c r="DV36" s="620"/>
      <c r="DW36" s="641">
        <v>3.3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91618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8290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12796</v>
      </c>
      <c r="CS37" s="637"/>
      <c r="CT37" s="637"/>
      <c r="CU37" s="637"/>
      <c r="CV37" s="637"/>
      <c r="CW37" s="637"/>
      <c r="CX37" s="637"/>
      <c r="CY37" s="638"/>
      <c r="CZ37" s="621">
        <v>0.1</v>
      </c>
      <c r="DA37" s="639"/>
      <c r="DB37" s="639"/>
      <c r="DC37" s="640"/>
      <c r="DD37" s="624">
        <v>12796</v>
      </c>
      <c r="DE37" s="637"/>
      <c r="DF37" s="637"/>
      <c r="DG37" s="637"/>
      <c r="DH37" s="637"/>
      <c r="DI37" s="637"/>
      <c r="DJ37" s="637"/>
      <c r="DK37" s="638"/>
      <c r="DL37" s="624">
        <v>12796</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50477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14074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3274920</v>
      </c>
      <c r="CS38" s="619"/>
      <c r="CT38" s="619"/>
      <c r="CU38" s="619"/>
      <c r="CV38" s="619"/>
      <c r="CW38" s="619"/>
      <c r="CX38" s="619"/>
      <c r="CY38" s="620"/>
      <c r="CZ38" s="621">
        <v>13.6</v>
      </c>
      <c r="DA38" s="639"/>
      <c r="DB38" s="639"/>
      <c r="DC38" s="640"/>
      <c r="DD38" s="624">
        <v>2980864</v>
      </c>
      <c r="DE38" s="619"/>
      <c r="DF38" s="619"/>
      <c r="DG38" s="619"/>
      <c r="DH38" s="619"/>
      <c r="DI38" s="619"/>
      <c r="DJ38" s="619"/>
      <c r="DK38" s="620"/>
      <c r="DL38" s="624">
        <v>2529193</v>
      </c>
      <c r="DM38" s="619"/>
      <c r="DN38" s="619"/>
      <c r="DO38" s="619"/>
      <c r="DP38" s="619"/>
      <c r="DQ38" s="619"/>
      <c r="DR38" s="619"/>
      <c r="DS38" s="619"/>
      <c r="DT38" s="619"/>
      <c r="DU38" s="619"/>
      <c r="DV38" s="620"/>
      <c r="DW38" s="641">
        <v>16.100000000000001</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16319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959868</v>
      </c>
      <c r="CS39" s="637"/>
      <c r="CT39" s="637"/>
      <c r="CU39" s="637"/>
      <c r="CV39" s="637"/>
      <c r="CW39" s="637"/>
      <c r="CX39" s="637"/>
      <c r="CY39" s="638"/>
      <c r="CZ39" s="621">
        <v>4</v>
      </c>
      <c r="DA39" s="639"/>
      <c r="DB39" s="639"/>
      <c r="DC39" s="640"/>
      <c r="DD39" s="624">
        <v>854376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551660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75426</v>
      </c>
      <c r="CS40" s="619"/>
      <c r="CT40" s="619"/>
      <c r="CU40" s="619"/>
      <c r="CV40" s="619"/>
      <c r="CW40" s="619"/>
      <c r="CX40" s="619"/>
      <c r="CY40" s="620"/>
      <c r="CZ40" s="621">
        <v>0.3</v>
      </c>
      <c r="DA40" s="639"/>
      <c r="DB40" s="639"/>
      <c r="DC40" s="640"/>
      <c r="DD40" s="624">
        <v>39179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1727325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3564668</v>
      </c>
      <c r="CS42" s="619"/>
      <c r="CT42" s="619"/>
      <c r="CU42" s="619"/>
      <c r="CV42" s="619"/>
      <c r="CW42" s="619"/>
      <c r="CX42" s="619"/>
      <c r="CY42" s="620"/>
      <c r="CZ42" s="621">
        <v>14.8</v>
      </c>
      <c r="DA42" s="622"/>
      <c r="DB42" s="622"/>
      <c r="DC42" s="623"/>
      <c r="DD42" s="624">
        <v>1183847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70000</v>
      </c>
      <c r="CS43" s="637"/>
      <c r="CT43" s="637"/>
      <c r="CU43" s="637"/>
      <c r="CV43" s="637"/>
      <c r="CW43" s="637"/>
      <c r="CX43" s="637"/>
      <c r="CY43" s="638"/>
      <c r="CZ43" s="621">
        <v>0.3</v>
      </c>
      <c r="DA43" s="639"/>
      <c r="DB43" s="639"/>
      <c r="DC43" s="640"/>
      <c r="DD43" s="624">
        <v>70000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3543918</v>
      </c>
      <c r="CS44" s="619"/>
      <c r="CT44" s="619"/>
      <c r="CU44" s="619"/>
      <c r="CV44" s="619"/>
      <c r="CW44" s="619"/>
      <c r="CX44" s="619"/>
      <c r="CY44" s="620"/>
      <c r="CZ44" s="621">
        <v>14.7</v>
      </c>
      <c r="DA44" s="622"/>
      <c r="DB44" s="622"/>
      <c r="DC44" s="623"/>
      <c r="DD44" s="624">
        <v>1163563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1358132</v>
      </c>
      <c r="CS45" s="637"/>
      <c r="CT45" s="637"/>
      <c r="CU45" s="637"/>
      <c r="CV45" s="637"/>
      <c r="CW45" s="637"/>
      <c r="CX45" s="637"/>
      <c r="CY45" s="638"/>
      <c r="CZ45" s="621">
        <v>5.7</v>
      </c>
      <c r="DA45" s="639"/>
      <c r="DB45" s="639"/>
      <c r="DC45" s="640"/>
      <c r="DD45" s="624">
        <v>128456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2115596</v>
      </c>
      <c r="CS46" s="619"/>
      <c r="CT46" s="619"/>
      <c r="CU46" s="619"/>
      <c r="CV46" s="619"/>
      <c r="CW46" s="619"/>
      <c r="CX46" s="619"/>
      <c r="CY46" s="620"/>
      <c r="CZ46" s="621">
        <v>8.8000000000000007</v>
      </c>
      <c r="DA46" s="622"/>
      <c r="DB46" s="622"/>
      <c r="DC46" s="623"/>
      <c r="DD46" s="624">
        <v>1022416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20750</v>
      </c>
      <c r="CS47" s="637"/>
      <c r="CT47" s="637"/>
      <c r="CU47" s="637"/>
      <c r="CV47" s="637"/>
      <c r="CW47" s="637"/>
      <c r="CX47" s="637"/>
      <c r="CY47" s="638"/>
      <c r="CZ47" s="621">
        <v>0.1</v>
      </c>
      <c r="DA47" s="639"/>
      <c r="DB47" s="639"/>
      <c r="DC47" s="640"/>
      <c r="DD47" s="624">
        <v>20284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24037584</v>
      </c>
      <c r="CS49" s="603"/>
      <c r="CT49" s="603"/>
      <c r="CU49" s="603"/>
      <c r="CV49" s="603"/>
      <c r="CW49" s="603"/>
      <c r="CX49" s="603"/>
      <c r="CY49" s="604"/>
      <c r="CZ49" s="605">
        <v>100</v>
      </c>
      <c r="DA49" s="606"/>
      <c r="DB49" s="606"/>
      <c r="DC49" s="607"/>
      <c r="DD49" s="608">
        <v>17486367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25041</v>
      </c>
      <c r="R7" s="1131"/>
      <c r="S7" s="1131"/>
      <c r="T7" s="1131"/>
      <c r="U7" s="1131"/>
      <c r="V7" s="1131">
        <v>24057</v>
      </c>
      <c r="W7" s="1131"/>
      <c r="X7" s="1131"/>
      <c r="Y7" s="1131"/>
      <c r="Z7" s="1131"/>
      <c r="AA7" s="1131">
        <v>984</v>
      </c>
      <c r="AB7" s="1131"/>
      <c r="AC7" s="1131"/>
      <c r="AD7" s="1131"/>
      <c r="AE7" s="1132"/>
      <c r="AF7" s="1133">
        <v>834</v>
      </c>
      <c r="AG7" s="1134"/>
      <c r="AH7" s="1134"/>
      <c r="AI7" s="1134"/>
      <c r="AJ7" s="1135"/>
      <c r="AK7" s="1117">
        <v>116</v>
      </c>
      <c r="AL7" s="1118"/>
      <c r="AM7" s="1118"/>
      <c r="AN7" s="1118"/>
      <c r="AO7" s="1118"/>
      <c r="AP7" s="1118">
        <v>21182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-14</v>
      </c>
      <c r="CI7" s="1115"/>
      <c r="CJ7" s="1115"/>
      <c r="CK7" s="1115"/>
      <c r="CL7" s="1116"/>
      <c r="CM7" s="1114">
        <v>18</v>
      </c>
      <c r="CN7" s="1115"/>
      <c r="CO7" s="1115"/>
      <c r="CP7" s="1115"/>
      <c r="CQ7" s="1116"/>
      <c r="CR7" s="1114">
        <v>10</v>
      </c>
      <c r="CS7" s="1115"/>
      <c r="CT7" s="1115"/>
      <c r="CU7" s="1115"/>
      <c r="CV7" s="1116"/>
      <c r="CW7" s="1114" t="s">
        <v>548</v>
      </c>
      <c r="CX7" s="1115"/>
      <c r="CY7" s="1115"/>
      <c r="CZ7" s="1115"/>
      <c r="DA7" s="1116"/>
      <c r="DB7" s="1114" t="s">
        <v>548</v>
      </c>
      <c r="DC7" s="1115"/>
      <c r="DD7" s="1115"/>
      <c r="DE7" s="1115"/>
      <c r="DF7" s="1116"/>
      <c r="DG7" s="1114" t="s">
        <v>548</v>
      </c>
      <c r="DH7" s="1115"/>
      <c r="DI7" s="1115"/>
      <c r="DJ7" s="1115"/>
      <c r="DK7" s="1116"/>
      <c r="DL7" s="1114" t="s">
        <v>548</v>
      </c>
      <c r="DM7" s="1115"/>
      <c r="DN7" s="1115"/>
      <c r="DO7" s="1115"/>
      <c r="DP7" s="1116"/>
      <c r="DQ7" s="1114" t="s">
        <v>548</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-30</v>
      </c>
      <c r="CI8" s="1016"/>
      <c r="CJ8" s="1016"/>
      <c r="CK8" s="1016"/>
      <c r="CL8" s="1017"/>
      <c r="CM8" s="1015">
        <v>131</v>
      </c>
      <c r="CN8" s="1016"/>
      <c r="CO8" s="1016"/>
      <c r="CP8" s="1016"/>
      <c r="CQ8" s="1017"/>
      <c r="CR8" s="1015">
        <v>100</v>
      </c>
      <c r="CS8" s="1016"/>
      <c r="CT8" s="1016"/>
      <c r="CU8" s="1016"/>
      <c r="CV8" s="1017"/>
      <c r="CW8" s="1015" t="s">
        <v>548</v>
      </c>
      <c r="CX8" s="1016"/>
      <c r="CY8" s="1016"/>
      <c r="CZ8" s="1016"/>
      <c r="DA8" s="1017"/>
      <c r="DB8" s="1015" t="s">
        <v>551</v>
      </c>
      <c r="DC8" s="1016"/>
      <c r="DD8" s="1016"/>
      <c r="DE8" s="1016"/>
      <c r="DF8" s="1017"/>
      <c r="DG8" s="1015" t="s">
        <v>548</v>
      </c>
      <c r="DH8" s="1016"/>
      <c r="DI8" s="1016"/>
      <c r="DJ8" s="1016"/>
      <c r="DK8" s="1017"/>
      <c r="DL8" s="1015" t="s">
        <v>548</v>
      </c>
      <c r="DM8" s="1016"/>
      <c r="DN8" s="1016"/>
      <c r="DO8" s="1016"/>
      <c r="DP8" s="1017"/>
      <c r="DQ8" s="1015" t="s">
        <v>551</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547</v>
      </c>
      <c r="BT9" s="1041"/>
      <c r="BU9" s="1041"/>
      <c r="BV9" s="1041"/>
      <c r="BW9" s="1041"/>
      <c r="BX9" s="1041"/>
      <c r="BY9" s="1041"/>
      <c r="BZ9" s="1041"/>
      <c r="CA9" s="1041"/>
      <c r="CB9" s="1041"/>
      <c r="CC9" s="1041"/>
      <c r="CD9" s="1041"/>
      <c r="CE9" s="1041"/>
      <c r="CF9" s="1041"/>
      <c r="CG9" s="1042"/>
      <c r="CH9" s="1015" t="s">
        <v>548</v>
      </c>
      <c r="CI9" s="1016"/>
      <c r="CJ9" s="1016"/>
      <c r="CK9" s="1016"/>
      <c r="CL9" s="1017"/>
      <c r="CM9" s="1015" t="s">
        <v>548</v>
      </c>
      <c r="CN9" s="1016"/>
      <c r="CO9" s="1016"/>
      <c r="CP9" s="1016"/>
      <c r="CQ9" s="1017"/>
      <c r="CR9" s="1015">
        <v>31</v>
      </c>
      <c r="CS9" s="1016"/>
      <c r="CT9" s="1016"/>
      <c r="CU9" s="1016"/>
      <c r="CV9" s="1017"/>
      <c r="CW9" s="1015" t="s">
        <v>551</v>
      </c>
      <c r="CX9" s="1016"/>
      <c r="CY9" s="1016"/>
      <c r="CZ9" s="1016"/>
      <c r="DA9" s="1017"/>
      <c r="DB9" s="1015" t="s">
        <v>548</v>
      </c>
      <c r="DC9" s="1016"/>
      <c r="DD9" s="1016"/>
      <c r="DE9" s="1016"/>
      <c r="DF9" s="1017"/>
      <c r="DG9" s="1015" t="s">
        <v>551</v>
      </c>
      <c r="DH9" s="1016"/>
      <c r="DI9" s="1016"/>
      <c r="DJ9" s="1016"/>
      <c r="DK9" s="1017"/>
      <c r="DL9" s="1015" t="s">
        <v>551</v>
      </c>
      <c r="DM9" s="1016"/>
      <c r="DN9" s="1016"/>
      <c r="DO9" s="1016"/>
      <c r="DP9" s="1017"/>
      <c r="DQ9" s="1015" t="s">
        <v>548</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25041</v>
      </c>
      <c r="R23" s="1095"/>
      <c r="S23" s="1095"/>
      <c r="T23" s="1095"/>
      <c r="U23" s="1095"/>
      <c r="V23" s="1095">
        <v>24057</v>
      </c>
      <c r="W23" s="1095"/>
      <c r="X23" s="1095"/>
      <c r="Y23" s="1095"/>
      <c r="Z23" s="1095"/>
      <c r="AA23" s="1095">
        <v>984</v>
      </c>
      <c r="AB23" s="1095"/>
      <c r="AC23" s="1095"/>
      <c r="AD23" s="1095"/>
      <c r="AE23" s="1096"/>
      <c r="AF23" s="1097">
        <v>834</v>
      </c>
      <c r="AG23" s="1095"/>
      <c r="AH23" s="1095"/>
      <c r="AI23" s="1095"/>
      <c r="AJ23" s="1098"/>
      <c r="AK23" s="1099">
        <v>116</v>
      </c>
      <c r="AL23" s="1100"/>
      <c r="AM23" s="1100"/>
      <c r="AN23" s="1100"/>
      <c r="AO23" s="1100"/>
      <c r="AP23" s="1095">
        <v>21182</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7548</v>
      </c>
      <c r="R28" s="1080"/>
      <c r="S28" s="1080"/>
      <c r="T28" s="1080"/>
      <c r="U28" s="1080"/>
      <c r="V28" s="1080">
        <v>7076</v>
      </c>
      <c r="W28" s="1080"/>
      <c r="X28" s="1080"/>
      <c r="Y28" s="1080"/>
      <c r="Z28" s="1080"/>
      <c r="AA28" s="1080">
        <v>472</v>
      </c>
      <c r="AB28" s="1080"/>
      <c r="AC28" s="1080"/>
      <c r="AD28" s="1080"/>
      <c r="AE28" s="1081"/>
      <c r="AF28" s="1082">
        <v>472</v>
      </c>
      <c r="AG28" s="1080"/>
      <c r="AH28" s="1080"/>
      <c r="AI28" s="1080"/>
      <c r="AJ28" s="1083"/>
      <c r="AK28" s="1084">
        <v>875</v>
      </c>
      <c r="AL28" s="1072"/>
      <c r="AM28" s="1072"/>
      <c r="AN28" s="1072"/>
      <c r="AO28" s="1072"/>
      <c r="AP28" s="1072" t="s">
        <v>548</v>
      </c>
      <c r="AQ28" s="1072"/>
      <c r="AR28" s="1072"/>
      <c r="AS28" s="1072"/>
      <c r="AT28" s="1072"/>
      <c r="AU28" s="1072" t="s">
        <v>548</v>
      </c>
      <c r="AV28" s="1072"/>
      <c r="AW28" s="1072"/>
      <c r="AX28" s="1072"/>
      <c r="AY28" s="1072"/>
      <c r="AZ28" s="1073" t="s">
        <v>548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5463</v>
      </c>
      <c r="R29" s="1070"/>
      <c r="S29" s="1070"/>
      <c r="T29" s="1070"/>
      <c r="U29" s="1070"/>
      <c r="V29" s="1070">
        <v>5318</v>
      </c>
      <c r="W29" s="1070"/>
      <c r="X29" s="1070"/>
      <c r="Y29" s="1070"/>
      <c r="Z29" s="1070"/>
      <c r="AA29" s="1070">
        <v>145</v>
      </c>
      <c r="AB29" s="1070"/>
      <c r="AC29" s="1070"/>
      <c r="AD29" s="1070"/>
      <c r="AE29" s="1071"/>
      <c r="AF29" s="1045">
        <v>145</v>
      </c>
      <c r="AG29" s="1046"/>
      <c r="AH29" s="1046"/>
      <c r="AI29" s="1046"/>
      <c r="AJ29" s="1047"/>
      <c r="AK29" s="1006">
        <v>858</v>
      </c>
      <c r="AL29" s="997"/>
      <c r="AM29" s="997"/>
      <c r="AN29" s="997"/>
      <c r="AO29" s="997"/>
      <c r="AP29" s="997" t="s">
        <v>548</v>
      </c>
      <c r="AQ29" s="997"/>
      <c r="AR29" s="997"/>
      <c r="AS29" s="997"/>
      <c r="AT29" s="997"/>
      <c r="AU29" s="997" t="s">
        <v>550</v>
      </c>
      <c r="AV29" s="997"/>
      <c r="AW29" s="997"/>
      <c r="AX29" s="997"/>
      <c r="AY29" s="997"/>
      <c r="AZ29" s="1068" t="s">
        <v>548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616</v>
      </c>
      <c r="R30" s="1070"/>
      <c r="S30" s="1070"/>
      <c r="T30" s="1070"/>
      <c r="U30" s="1070"/>
      <c r="V30" s="1070">
        <v>613</v>
      </c>
      <c r="W30" s="1070"/>
      <c r="X30" s="1070"/>
      <c r="Y30" s="1070"/>
      <c r="Z30" s="1070"/>
      <c r="AA30" s="1070">
        <v>3</v>
      </c>
      <c r="AB30" s="1070"/>
      <c r="AC30" s="1070"/>
      <c r="AD30" s="1070"/>
      <c r="AE30" s="1071"/>
      <c r="AF30" s="1045">
        <v>3</v>
      </c>
      <c r="AG30" s="1046"/>
      <c r="AH30" s="1046"/>
      <c r="AI30" s="1046"/>
      <c r="AJ30" s="1047"/>
      <c r="AK30" s="1006">
        <v>183</v>
      </c>
      <c r="AL30" s="997"/>
      <c r="AM30" s="997"/>
      <c r="AN30" s="997"/>
      <c r="AO30" s="997"/>
      <c r="AP30" s="997" t="s">
        <v>549</v>
      </c>
      <c r="AQ30" s="997"/>
      <c r="AR30" s="997"/>
      <c r="AS30" s="997"/>
      <c r="AT30" s="997"/>
      <c r="AU30" s="997" t="s">
        <v>548</v>
      </c>
      <c r="AV30" s="997"/>
      <c r="AW30" s="997"/>
      <c r="AX30" s="997"/>
      <c r="AY30" s="997"/>
      <c r="AZ30" s="1068" t="s">
        <v>548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1201</v>
      </c>
      <c r="R31" s="1070"/>
      <c r="S31" s="1070"/>
      <c r="T31" s="1070"/>
      <c r="U31" s="1070"/>
      <c r="V31" s="1070">
        <v>1142</v>
      </c>
      <c r="W31" s="1070"/>
      <c r="X31" s="1070"/>
      <c r="Y31" s="1070"/>
      <c r="Z31" s="1070"/>
      <c r="AA31" s="1070">
        <v>59</v>
      </c>
      <c r="AB31" s="1070"/>
      <c r="AC31" s="1070"/>
      <c r="AD31" s="1070"/>
      <c r="AE31" s="1071"/>
      <c r="AF31" s="1045">
        <v>1774</v>
      </c>
      <c r="AG31" s="1046"/>
      <c r="AH31" s="1046"/>
      <c r="AI31" s="1046"/>
      <c r="AJ31" s="1047"/>
      <c r="AK31" s="1006">
        <v>31</v>
      </c>
      <c r="AL31" s="997"/>
      <c r="AM31" s="997"/>
      <c r="AN31" s="997"/>
      <c r="AO31" s="997"/>
      <c r="AP31" s="997">
        <v>6225</v>
      </c>
      <c r="AQ31" s="997"/>
      <c r="AR31" s="997"/>
      <c r="AS31" s="997"/>
      <c r="AT31" s="997"/>
      <c r="AU31" s="997">
        <v>280</v>
      </c>
      <c r="AV31" s="997"/>
      <c r="AW31" s="997"/>
      <c r="AX31" s="997"/>
      <c r="AY31" s="997"/>
      <c r="AZ31" s="1068" t="s">
        <v>548</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88</v>
      </c>
      <c r="R32" s="1070"/>
      <c r="S32" s="1070"/>
      <c r="T32" s="1070"/>
      <c r="U32" s="1070"/>
      <c r="V32" s="1070">
        <v>80</v>
      </c>
      <c r="W32" s="1070"/>
      <c r="X32" s="1070"/>
      <c r="Y32" s="1070"/>
      <c r="Z32" s="1070"/>
      <c r="AA32" s="1070">
        <v>8</v>
      </c>
      <c r="AB32" s="1070"/>
      <c r="AC32" s="1070"/>
      <c r="AD32" s="1070"/>
      <c r="AE32" s="1071"/>
      <c r="AF32" s="1045">
        <v>131</v>
      </c>
      <c r="AG32" s="1046"/>
      <c r="AH32" s="1046"/>
      <c r="AI32" s="1046"/>
      <c r="AJ32" s="1047"/>
      <c r="AK32" s="1006">
        <v>6</v>
      </c>
      <c r="AL32" s="997"/>
      <c r="AM32" s="997"/>
      <c r="AN32" s="997"/>
      <c r="AO32" s="997"/>
      <c r="AP32" s="997">
        <v>45</v>
      </c>
      <c r="AQ32" s="997"/>
      <c r="AR32" s="997"/>
      <c r="AS32" s="997"/>
      <c r="AT32" s="997"/>
      <c r="AU32" s="997">
        <v>6</v>
      </c>
      <c r="AV32" s="997"/>
      <c r="AW32" s="997"/>
      <c r="AX32" s="997"/>
      <c r="AY32" s="997"/>
      <c r="AZ32" s="1068" t="s">
        <v>548</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1307</v>
      </c>
      <c r="R33" s="1070"/>
      <c r="S33" s="1070"/>
      <c r="T33" s="1070"/>
      <c r="U33" s="1070"/>
      <c r="V33" s="1070">
        <v>1269</v>
      </c>
      <c r="W33" s="1070"/>
      <c r="X33" s="1070"/>
      <c r="Y33" s="1070"/>
      <c r="Z33" s="1070"/>
      <c r="AA33" s="1070">
        <v>38</v>
      </c>
      <c r="AB33" s="1070"/>
      <c r="AC33" s="1070"/>
      <c r="AD33" s="1070"/>
      <c r="AE33" s="1071"/>
      <c r="AF33" s="1045">
        <v>37</v>
      </c>
      <c r="AG33" s="1046"/>
      <c r="AH33" s="1046"/>
      <c r="AI33" s="1046"/>
      <c r="AJ33" s="1047"/>
      <c r="AK33" s="1006">
        <v>688</v>
      </c>
      <c r="AL33" s="997"/>
      <c r="AM33" s="997"/>
      <c r="AN33" s="997"/>
      <c r="AO33" s="997"/>
      <c r="AP33" s="997">
        <v>6670</v>
      </c>
      <c r="AQ33" s="997"/>
      <c r="AR33" s="997"/>
      <c r="AS33" s="997"/>
      <c r="AT33" s="997"/>
      <c r="AU33" s="997">
        <v>5997</v>
      </c>
      <c r="AV33" s="997"/>
      <c r="AW33" s="997"/>
      <c r="AX33" s="997"/>
      <c r="AY33" s="997"/>
      <c r="AZ33" s="1068" t="s">
        <v>548</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362</v>
      </c>
      <c r="R34" s="1070"/>
      <c r="S34" s="1070"/>
      <c r="T34" s="1070"/>
      <c r="U34" s="1070"/>
      <c r="V34" s="1070">
        <v>352</v>
      </c>
      <c r="W34" s="1070"/>
      <c r="X34" s="1070"/>
      <c r="Y34" s="1070"/>
      <c r="Z34" s="1070"/>
      <c r="AA34" s="1070">
        <v>10</v>
      </c>
      <c r="AB34" s="1070"/>
      <c r="AC34" s="1070"/>
      <c r="AD34" s="1070"/>
      <c r="AE34" s="1071"/>
      <c r="AF34" s="1045">
        <v>10</v>
      </c>
      <c r="AG34" s="1046"/>
      <c r="AH34" s="1046"/>
      <c r="AI34" s="1046"/>
      <c r="AJ34" s="1047"/>
      <c r="AK34" s="1006">
        <v>246</v>
      </c>
      <c r="AL34" s="997"/>
      <c r="AM34" s="997"/>
      <c r="AN34" s="997"/>
      <c r="AO34" s="997"/>
      <c r="AP34" s="997">
        <v>2318</v>
      </c>
      <c r="AQ34" s="997"/>
      <c r="AR34" s="997"/>
      <c r="AS34" s="997"/>
      <c r="AT34" s="997"/>
      <c r="AU34" s="997">
        <v>2316</v>
      </c>
      <c r="AV34" s="997"/>
      <c r="AW34" s="997"/>
      <c r="AX34" s="997"/>
      <c r="AY34" s="997"/>
      <c r="AZ34" s="1068" t="s">
        <v>548</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104</v>
      </c>
      <c r="R35" s="1070"/>
      <c r="S35" s="1070"/>
      <c r="T35" s="1070"/>
      <c r="U35" s="1070"/>
      <c r="V35" s="1070">
        <v>97</v>
      </c>
      <c r="W35" s="1070"/>
      <c r="X35" s="1070"/>
      <c r="Y35" s="1070"/>
      <c r="Z35" s="1070"/>
      <c r="AA35" s="1070">
        <v>6</v>
      </c>
      <c r="AB35" s="1070"/>
      <c r="AC35" s="1070"/>
      <c r="AD35" s="1070"/>
      <c r="AE35" s="1071"/>
      <c r="AF35" s="1045">
        <v>6</v>
      </c>
      <c r="AG35" s="1046"/>
      <c r="AH35" s="1046"/>
      <c r="AI35" s="1046"/>
      <c r="AJ35" s="1047"/>
      <c r="AK35" s="1006">
        <v>20</v>
      </c>
      <c r="AL35" s="997"/>
      <c r="AM35" s="997"/>
      <c r="AN35" s="997"/>
      <c r="AO35" s="997"/>
      <c r="AP35" s="997">
        <v>523</v>
      </c>
      <c r="AQ35" s="997"/>
      <c r="AR35" s="997"/>
      <c r="AS35" s="997"/>
      <c r="AT35" s="997"/>
      <c r="AU35" s="997">
        <v>373</v>
      </c>
      <c r="AV35" s="997"/>
      <c r="AW35" s="997"/>
      <c r="AX35" s="997"/>
      <c r="AY35" s="997"/>
      <c r="AZ35" s="1068" t="s">
        <v>548</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284</v>
      </c>
      <c r="R36" s="1070"/>
      <c r="S36" s="1070"/>
      <c r="T36" s="1070"/>
      <c r="U36" s="1070"/>
      <c r="V36" s="1070">
        <v>274</v>
      </c>
      <c r="W36" s="1070"/>
      <c r="X36" s="1070"/>
      <c r="Y36" s="1070"/>
      <c r="Z36" s="1070"/>
      <c r="AA36" s="1070">
        <v>10</v>
      </c>
      <c r="AB36" s="1070"/>
      <c r="AC36" s="1070"/>
      <c r="AD36" s="1070"/>
      <c r="AE36" s="1071"/>
      <c r="AF36" s="1045">
        <v>10</v>
      </c>
      <c r="AG36" s="1046"/>
      <c r="AH36" s="1046"/>
      <c r="AI36" s="1046"/>
      <c r="AJ36" s="1047"/>
      <c r="AK36" s="1006">
        <v>92</v>
      </c>
      <c r="AL36" s="997"/>
      <c r="AM36" s="997"/>
      <c r="AN36" s="997"/>
      <c r="AO36" s="997"/>
      <c r="AP36" s="997">
        <v>900</v>
      </c>
      <c r="AQ36" s="997"/>
      <c r="AR36" s="997"/>
      <c r="AS36" s="997"/>
      <c r="AT36" s="997"/>
      <c r="AU36" s="997">
        <v>655</v>
      </c>
      <c r="AV36" s="997"/>
      <c r="AW36" s="997"/>
      <c r="AX36" s="997"/>
      <c r="AY36" s="997"/>
      <c r="AZ36" s="1068" t="s">
        <v>548</v>
      </c>
      <c r="BA36" s="1068"/>
      <c r="BB36" s="1068"/>
      <c r="BC36" s="1068"/>
      <c r="BD36" s="1068"/>
      <c r="BE36" s="1058" t="s">
        <v>382</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2588</v>
      </c>
      <c r="AG63" s="985"/>
      <c r="AH63" s="985"/>
      <c r="AI63" s="985"/>
      <c r="AJ63" s="1056"/>
      <c r="AK63" s="1057"/>
      <c r="AL63" s="989"/>
      <c r="AM63" s="989"/>
      <c r="AN63" s="989"/>
      <c r="AO63" s="989"/>
      <c r="AP63" s="985">
        <v>16681</v>
      </c>
      <c r="AQ63" s="985"/>
      <c r="AR63" s="985"/>
      <c r="AS63" s="985"/>
      <c r="AT63" s="985"/>
      <c r="AU63" s="985">
        <v>9626</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548</v>
      </c>
      <c r="AQ68" s="1008"/>
      <c r="AR68" s="1008"/>
      <c r="AS68" s="1008"/>
      <c r="AT68" s="1008"/>
      <c r="AU68" s="1008" t="s">
        <v>548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548</v>
      </c>
      <c r="AQ69" s="997"/>
      <c r="AR69" s="997"/>
      <c r="AS69" s="997"/>
      <c r="AT69" s="997"/>
      <c r="AU69" s="997" t="s">
        <v>551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548</v>
      </c>
      <c r="AL70" s="997"/>
      <c r="AM70" s="997"/>
      <c r="AN70" s="997"/>
      <c r="AO70" s="997"/>
      <c r="AP70" s="997" t="s">
        <v>548</v>
      </c>
      <c r="AQ70" s="997"/>
      <c r="AR70" s="997"/>
      <c r="AS70" s="997"/>
      <c r="AT70" s="997"/>
      <c r="AU70" s="997" t="s">
        <v>548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548</v>
      </c>
      <c r="AL71" s="997"/>
      <c r="AM71" s="997"/>
      <c r="AN71" s="997"/>
      <c r="AO71" s="997"/>
      <c r="AP71" s="997" t="s">
        <v>548</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548</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880</v>
      </c>
      <c r="R73" s="997"/>
      <c r="S73" s="997"/>
      <c r="T73" s="997"/>
      <c r="U73" s="997"/>
      <c r="V73" s="997">
        <v>859</v>
      </c>
      <c r="W73" s="997"/>
      <c r="X73" s="997"/>
      <c r="Y73" s="997"/>
      <c r="Z73" s="997"/>
      <c r="AA73" s="997">
        <v>21</v>
      </c>
      <c r="AB73" s="997"/>
      <c r="AC73" s="997"/>
      <c r="AD73" s="997"/>
      <c r="AE73" s="997"/>
      <c r="AF73" s="997">
        <v>1384</v>
      </c>
      <c r="AG73" s="997"/>
      <c r="AH73" s="997"/>
      <c r="AI73" s="997"/>
      <c r="AJ73" s="997"/>
      <c r="AK73" s="997" t="s">
        <v>548</v>
      </c>
      <c r="AL73" s="997"/>
      <c r="AM73" s="997"/>
      <c r="AN73" s="997"/>
      <c r="AO73" s="997"/>
      <c r="AP73" s="997" t="s">
        <v>548</v>
      </c>
      <c r="AQ73" s="997"/>
      <c r="AR73" s="997"/>
      <c r="AS73" s="997"/>
      <c r="AT73" s="997"/>
      <c r="AU73" s="997" t="s">
        <v>548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6477</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141</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2850793</v>
      </c>
      <c r="AB110" s="903"/>
      <c r="AC110" s="903"/>
      <c r="AD110" s="903"/>
      <c r="AE110" s="904"/>
      <c r="AF110" s="905">
        <v>2805984</v>
      </c>
      <c r="AG110" s="903"/>
      <c r="AH110" s="903"/>
      <c r="AI110" s="903"/>
      <c r="AJ110" s="904"/>
      <c r="AK110" s="905">
        <v>2723200</v>
      </c>
      <c r="AL110" s="903"/>
      <c r="AM110" s="903"/>
      <c r="AN110" s="903"/>
      <c r="AO110" s="904"/>
      <c r="AP110" s="906">
        <v>20.3</v>
      </c>
      <c r="AQ110" s="907"/>
      <c r="AR110" s="907"/>
      <c r="AS110" s="907"/>
      <c r="AT110" s="908"/>
      <c r="AU110" s="950" t="s">
        <v>61</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22622354</v>
      </c>
      <c r="BR110" s="830"/>
      <c r="BS110" s="830"/>
      <c r="BT110" s="830"/>
      <c r="BU110" s="830"/>
      <c r="BV110" s="830">
        <v>21817384</v>
      </c>
      <c r="BW110" s="830"/>
      <c r="BX110" s="830"/>
      <c r="BY110" s="830"/>
      <c r="BZ110" s="830"/>
      <c r="CA110" s="830">
        <v>21182359</v>
      </c>
      <c r="CB110" s="830"/>
      <c r="CC110" s="830"/>
      <c r="CD110" s="830"/>
      <c r="CE110" s="830"/>
      <c r="CF110" s="891">
        <v>158.30000000000001</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409</v>
      </c>
      <c r="BR111" s="801"/>
      <c r="BS111" s="801"/>
      <c r="BT111" s="801"/>
      <c r="BU111" s="801"/>
      <c r="BV111" s="801" t="s">
        <v>409</v>
      </c>
      <c r="BW111" s="801"/>
      <c r="BX111" s="801"/>
      <c r="BY111" s="801"/>
      <c r="BZ111" s="801"/>
      <c r="CA111" s="801" t="s">
        <v>409</v>
      </c>
      <c r="CB111" s="801"/>
      <c r="CC111" s="801"/>
      <c r="CD111" s="801"/>
      <c r="CE111" s="801"/>
      <c r="CF111" s="878" t="s">
        <v>409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16667</v>
      </c>
      <c r="AB112" s="814"/>
      <c r="AC112" s="814"/>
      <c r="AD112" s="814"/>
      <c r="AE112" s="815"/>
      <c r="AF112" s="816">
        <v>16667</v>
      </c>
      <c r="AG112" s="814"/>
      <c r="AH112" s="814"/>
      <c r="AI112" s="814"/>
      <c r="AJ112" s="815"/>
      <c r="AK112" s="816">
        <v>23333</v>
      </c>
      <c r="AL112" s="814"/>
      <c r="AM112" s="814"/>
      <c r="AN112" s="814"/>
      <c r="AO112" s="815"/>
      <c r="AP112" s="784">
        <v>0.2</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10931166</v>
      </c>
      <c r="BR112" s="801"/>
      <c r="BS112" s="801"/>
      <c r="BT112" s="801"/>
      <c r="BU112" s="801"/>
      <c r="BV112" s="801">
        <v>10216967</v>
      </c>
      <c r="BW112" s="801"/>
      <c r="BX112" s="801"/>
      <c r="BY112" s="801"/>
      <c r="BZ112" s="801"/>
      <c r="CA112" s="801">
        <v>9626297</v>
      </c>
      <c r="CB112" s="801"/>
      <c r="CC112" s="801"/>
      <c r="CD112" s="801"/>
      <c r="CE112" s="801"/>
      <c r="CF112" s="878">
        <v>71.900000000000006</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859943</v>
      </c>
      <c r="AB113" s="939"/>
      <c r="AC113" s="939"/>
      <c r="AD113" s="939"/>
      <c r="AE113" s="940"/>
      <c r="AF113" s="941">
        <v>884602</v>
      </c>
      <c r="AG113" s="939"/>
      <c r="AH113" s="939"/>
      <c r="AI113" s="939"/>
      <c r="AJ113" s="940"/>
      <c r="AK113" s="941">
        <v>863336</v>
      </c>
      <c r="AL113" s="939"/>
      <c r="AM113" s="939"/>
      <c r="AN113" s="939"/>
      <c r="AO113" s="940"/>
      <c r="AP113" s="942">
        <v>6.4</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t="s">
        <v>409</v>
      </c>
      <c r="BR113" s="801"/>
      <c r="BS113" s="801"/>
      <c r="BT113" s="801"/>
      <c r="BU113" s="801"/>
      <c r="BV113" s="801" t="s">
        <v>409</v>
      </c>
      <c r="BW113" s="801"/>
      <c r="BX113" s="801"/>
      <c r="BY113" s="801"/>
      <c r="BZ113" s="801"/>
      <c r="CA113" s="801" t="s">
        <v>409</v>
      </c>
      <c r="CB113" s="801"/>
      <c r="CC113" s="801"/>
      <c r="CD113" s="801"/>
      <c r="CE113" s="801"/>
      <c r="CF113" s="878" t="s">
        <v>409</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409</v>
      </c>
      <c r="AB114" s="814"/>
      <c r="AC114" s="814"/>
      <c r="AD114" s="814"/>
      <c r="AE114" s="815"/>
      <c r="AF114" s="816" t="s">
        <v>409</v>
      </c>
      <c r="AG114" s="814"/>
      <c r="AH114" s="814"/>
      <c r="AI114" s="814"/>
      <c r="AJ114" s="815"/>
      <c r="AK114" s="816" t="s">
        <v>409</v>
      </c>
      <c r="AL114" s="814"/>
      <c r="AM114" s="814"/>
      <c r="AN114" s="814"/>
      <c r="AO114" s="815"/>
      <c r="AP114" s="784" t="s">
        <v>409</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6573676</v>
      </c>
      <c r="BR114" s="801"/>
      <c r="BS114" s="801"/>
      <c r="BT114" s="801"/>
      <c r="BU114" s="801"/>
      <c r="BV114" s="801">
        <v>6158258</v>
      </c>
      <c r="BW114" s="801"/>
      <c r="BX114" s="801"/>
      <c r="BY114" s="801"/>
      <c r="BZ114" s="801"/>
      <c r="CA114" s="801">
        <v>6102853</v>
      </c>
      <c r="CB114" s="801"/>
      <c r="CC114" s="801"/>
      <c r="CD114" s="801"/>
      <c r="CE114" s="801"/>
      <c r="CF114" s="878">
        <v>45.6</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790</v>
      </c>
      <c r="AB116" s="814"/>
      <c r="AC116" s="814"/>
      <c r="AD116" s="814"/>
      <c r="AE116" s="815"/>
      <c r="AF116" s="816">
        <v>1017</v>
      </c>
      <c r="AG116" s="814"/>
      <c r="AH116" s="814"/>
      <c r="AI116" s="814"/>
      <c r="AJ116" s="815"/>
      <c r="AK116" s="816">
        <v>52</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3728193</v>
      </c>
      <c r="AB117" s="925"/>
      <c r="AC117" s="925"/>
      <c r="AD117" s="925"/>
      <c r="AE117" s="926"/>
      <c r="AF117" s="928">
        <v>3708270</v>
      </c>
      <c r="AG117" s="925"/>
      <c r="AH117" s="925"/>
      <c r="AI117" s="925"/>
      <c r="AJ117" s="926"/>
      <c r="AK117" s="928">
        <v>3609921</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40127196</v>
      </c>
      <c r="BR118" s="888"/>
      <c r="BS118" s="888"/>
      <c r="BT118" s="888"/>
      <c r="BU118" s="888"/>
      <c r="BV118" s="888">
        <v>38192609</v>
      </c>
      <c r="BW118" s="888"/>
      <c r="BX118" s="888"/>
      <c r="BY118" s="888"/>
      <c r="BZ118" s="888"/>
      <c r="CA118" s="888">
        <v>36911509</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432</v>
      </c>
      <c r="DH118" s="814"/>
      <c r="DI118" s="814"/>
      <c r="DJ118" s="814"/>
      <c r="DK118" s="815"/>
      <c r="DL118" s="816" t="s">
        <v>432</v>
      </c>
      <c r="DM118" s="814"/>
      <c r="DN118" s="814"/>
      <c r="DO118" s="814"/>
      <c r="DP118" s="815"/>
      <c r="DQ118" s="816" t="s">
        <v>432</v>
      </c>
      <c r="DR118" s="814"/>
      <c r="DS118" s="814"/>
      <c r="DT118" s="814"/>
      <c r="DU118" s="815"/>
      <c r="DV118" s="784" t="s">
        <v>432</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432</v>
      </c>
      <c r="AB119" s="903"/>
      <c r="AC119" s="903"/>
      <c r="AD119" s="903"/>
      <c r="AE119" s="904"/>
      <c r="AF119" s="905" t="s">
        <v>432</v>
      </c>
      <c r="AG119" s="903"/>
      <c r="AH119" s="903"/>
      <c r="AI119" s="903"/>
      <c r="AJ119" s="904"/>
      <c r="AK119" s="905" t="s">
        <v>432</v>
      </c>
      <c r="AL119" s="903"/>
      <c r="AM119" s="903"/>
      <c r="AN119" s="903"/>
      <c r="AO119" s="904"/>
      <c r="AP119" s="906" t="s">
        <v>432</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14736416</v>
      </c>
      <c r="BR119" s="830"/>
      <c r="BS119" s="830"/>
      <c r="BT119" s="830"/>
      <c r="BU119" s="830"/>
      <c r="BV119" s="830">
        <v>15791594</v>
      </c>
      <c r="BW119" s="830"/>
      <c r="BX119" s="830"/>
      <c r="BY119" s="830"/>
      <c r="BZ119" s="830"/>
      <c r="CA119" s="830">
        <v>16800598</v>
      </c>
      <c r="CB119" s="830"/>
      <c r="CC119" s="830"/>
      <c r="CD119" s="830"/>
      <c r="CE119" s="830"/>
      <c r="CF119" s="891">
        <v>125.5</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432</v>
      </c>
      <c r="DH119" s="747"/>
      <c r="DI119" s="747"/>
      <c r="DJ119" s="747"/>
      <c r="DK119" s="748"/>
      <c r="DL119" s="749" t="s">
        <v>432</v>
      </c>
      <c r="DM119" s="747"/>
      <c r="DN119" s="747"/>
      <c r="DO119" s="747"/>
      <c r="DP119" s="748"/>
      <c r="DQ119" s="749" t="s">
        <v>432</v>
      </c>
      <c r="DR119" s="747"/>
      <c r="DS119" s="747"/>
      <c r="DT119" s="747"/>
      <c r="DU119" s="748"/>
      <c r="DV119" s="837" t="s">
        <v>432</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432</v>
      </c>
      <c r="AB120" s="814"/>
      <c r="AC120" s="814"/>
      <c r="AD120" s="814"/>
      <c r="AE120" s="815"/>
      <c r="AF120" s="816" t="s">
        <v>432</v>
      </c>
      <c r="AG120" s="814"/>
      <c r="AH120" s="814"/>
      <c r="AI120" s="814"/>
      <c r="AJ120" s="815"/>
      <c r="AK120" s="816" t="s">
        <v>432</v>
      </c>
      <c r="AL120" s="814"/>
      <c r="AM120" s="814"/>
      <c r="AN120" s="814"/>
      <c r="AO120" s="815"/>
      <c r="AP120" s="784" t="s">
        <v>432</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2163255</v>
      </c>
      <c r="BR120" s="801"/>
      <c r="BS120" s="801"/>
      <c r="BT120" s="801"/>
      <c r="BU120" s="801"/>
      <c r="BV120" s="801">
        <v>2227505</v>
      </c>
      <c r="BW120" s="801"/>
      <c r="BX120" s="801"/>
      <c r="BY120" s="801"/>
      <c r="BZ120" s="801"/>
      <c r="CA120" s="801">
        <v>2031120</v>
      </c>
      <c r="CB120" s="801"/>
      <c r="CC120" s="801"/>
      <c r="CD120" s="801"/>
      <c r="CE120" s="801"/>
      <c r="CF120" s="878">
        <v>15.2</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6932168</v>
      </c>
      <c r="DH120" s="830"/>
      <c r="DI120" s="830"/>
      <c r="DJ120" s="830"/>
      <c r="DK120" s="830"/>
      <c r="DL120" s="830">
        <v>6404204</v>
      </c>
      <c r="DM120" s="830"/>
      <c r="DN120" s="830"/>
      <c r="DO120" s="830"/>
      <c r="DP120" s="830"/>
      <c r="DQ120" s="830">
        <v>5996634</v>
      </c>
      <c r="DR120" s="830"/>
      <c r="DS120" s="830"/>
      <c r="DT120" s="830"/>
      <c r="DU120" s="830"/>
      <c r="DV120" s="831">
        <v>44.8</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432</v>
      </c>
      <c r="AB121" s="814"/>
      <c r="AC121" s="814"/>
      <c r="AD121" s="814"/>
      <c r="AE121" s="815"/>
      <c r="AF121" s="816" t="s">
        <v>432</v>
      </c>
      <c r="AG121" s="814"/>
      <c r="AH121" s="814"/>
      <c r="AI121" s="814"/>
      <c r="AJ121" s="815"/>
      <c r="AK121" s="816" t="s">
        <v>432</v>
      </c>
      <c r="AL121" s="814"/>
      <c r="AM121" s="814"/>
      <c r="AN121" s="814"/>
      <c r="AO121" s="815"/>
      <c r="AP121" s="784" t="s">
        <v>432</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24786592</v>
      </c>
      <c r="BR121" s="888"/>
      <c r="BS121" s="888"/>
      <c r="BT121" s="888"/>
      <c r="BU121" s="888"/>
      <c r="BV121" s="888">
        <v>24726118</v>
      </c>
      <c r="BW121" s="888"/>
      <c r="BX121" s="888"/>
      <c r="BY121" s="888"/>
      <c r="BZ121" s="888"/>
      <c r="CA121" s="888">
        <v>24255598</v>
      </c>
      <c r="CB121" s="888"/>
      <c r="CC121" s="888"/>
      <c r="CD121" s="888"/>
      <c r="CE121" s="888"/>
      <c r="CF121" s="889">
        <v>181.2</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2511754</v>
      </c>
      <c r="DH121" s="801"/>
      <c r="DI121" s="801"/>
      <c r="DJ121" s="801"/>
      <c r="DK121" s="801"/>
      <c r="DL121" s="801">
        <v>2401715</v>
      </c>
      <c r="DM121" s="801"/>
      <c r="DN121" s="801"/>
      <c r="DO121" s="801"/>
      <c r="DP121" s="801"/>
      <c r="DQ121" s="801">
        <v>2315688</v>
      </c>
      <c r="DR121" s="801"/>
      <c r="DS121" s="801"/>
      <c r="DT121" s="801"/>
      <c r="DU121" s="801"/>
      <c r="DV121" s="853">
        <v>17.3</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442</v>
      </c>
      <c r="AB122" s="814"/>
      <c r="AC122" s="814"/>
      <c r="AD122" s="814"/>
      <c r="AE122" s="815"/>
      <c r="AF122" s="816" t="s">
        <v>442</v>
      </c>
      <c r="AG122" s="814"/>
      <c r="AH122" s="814"/>
      <c r="AI122" s="814"/>
      <c r="AJ122" s="815"/>
      <c r="AK122" s="816" t="s">
        <v>442</v>
      </c>
      <c r="AL122" s="814"/>
      <c r="AM122" s="814"/>
      <c r="AN122" s="814"/>
      <c r="AO122" s="815"/>
      <c r="AP122" s="784" t="s">
        <v>442</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41686263</v>
      </c>
      <c r="BR122" s="870"/>
      <c r="BS122" s="870"/>
      <c r="BT122" s="870"/>
      <c r="BU122" s="870"/>
      <c r="BV122" s="870">
        <v>42745217</v>
      </c>
      <c r="BW122" s="870"/>
      <c r="BX122" s="870"/>
      <c r="BY122" s="870"/>
      <c r="BZ122" s="870"/>
      <c r="CA122" s="870">
        <v>43087316</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757002</v>
      </c>
      <c r="DH122" s="801"/>
      <c r="DI122" s="801"/>
      <c r="DJ122" s="801"/>
      <c r="DK122" s="801"/>
      <c r="DL122" s="801">
        <v>700082</v>
      </c>
      <c r="DM122" s="801"/>
      <c r="DN122" s="801"/>
      <c r="DO122" s="801"/>
      <c r="DP122" s="801"/>
      <c r="DQ122" s="801">
        <v>655056</v>
      </c>
      <c r="DR122" s="801"/>
      <c r="DS122" s="801"/>
      <c r="DT122" s="801"/>
      <c r="DU122" s="801"/>
      <c r="DV122" s="853">
        <v>4.9000000000000004</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445</v>
      </c>
      <c r="AB123" s="814"/>
      <c r="AC123" s="814"/>
      <c r="AD123" s="814"/>
      <c r="AE123" s="815"/>
      <c r="AF123" s="816" t="s">
        <v>445</v>
      </c>
      <c r="AG123" s="814"/>
      <c r="AH123" s="814"/>
      <c r="AI123" s="814"/>
      <c r="AJ123" s="815"/>
      <c r="AK123" s="816" t="s">
        <v>445</v>
      </c>
      <c r="AL123" s="814"/>
      <c r="AM123" s="814"/>
      <c r="AN123" s="814"/>
      <c r="AO123" s="815"/>
      <c r="AP123" s="784" t="s">
        <v>445</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445</v>
      </c>
      <c r="BR123" s="862"/>
      <c r="BS123" s="862"/>
      <c r="BT123" s="862"/>
      <c r="BU123" s="862"/>
      <c r="BV123" s="862" t="s">
        <v>445</v>
      </c>
      <c r="BW123" s="862"/>
      <c r="BX123" s="862"/>
      <c r="BY123" s="862"/>
      <c r="BZ123" s="862"/>
      <c r="CA123" s="862" t="s">
        <v>445</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396054</v>
      </c>
      <c r="DH123" s="814"/>
      <c r="DI123" s="814"/>
      <c r="DJ123" s="814"/>
      <c r="DK123" s="815"/>
      <c r="DL123" s="816">
        <v>381839</v>
      </c>
      <c r="DM123" s="814"/>
      <c r="DN123" s="814"/>
      <c r="DO123" s="814"/>
      <c r="DP123" s="815"/>
      <c r="DQ123" s="816">
        <v>373222</v>
      </c>
      <c r="DR123" s="814"/>
      <c r="DS123" s="814"/>
      <c r="DT123" s="814"/>
      <c r="DU123" s="815"/>
      <c r="DV123" s="784">
        <v>2.8</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334188</v>
      </c>
      <c r="DH124" s="747"/>
      <c r="DI124" s="747"/>
      <c r="DJ124" s="747"/>
      <c r="DK124" s="748"/>
      <c r="DL124" s="749">
        <v>329127</v>
      </c>
      <c r="DM124" s="747"/>
      <c r="DN124" s="747"/>
      <c r="DO124" s="747"/>
      <c r="DP124" s="748"/>
      <c r="DQ124" s="749">
        <v>285697</v>
      </c>
      <c r="DR124" s="747"/>
      <c r="DS124" s="747"/>
      <c r="DT124" s="747"/>
      <c r="DU124" s="748"/>
      <c r="DV124" s="837">
        <v>2.1</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457</v>
      </c>
      <c r="AY127" s="788"/>
      <c r="AZ127" s="788"/>
      <c r="BA127" s="788"/>
      <c r="BB127" s="788"/>
      <c r="BC127" s="788"/>
      <c r="BD127" s="788"/>
      <c r="BE127" s="789"/>
      <c r="BF127" s="790" t="s">
        <v>445</v>
      </c>
      <c r="BG127" s="791"/>
      <c r="BH127" s="791"/>
      <c r="BI127" s="791"/>
      <c r="BJ127" s="791"/>
      <c r="BK127" s="791"/>
      <c r="BL127" s="792"/>
      <c r="BM127" s="790">
        <v>12.7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260719</v>
      </c>
      <c r="AB128" s="754"/>
      <c r="AC128" s="754"/>
      <c r="AD128" s="754"/>
      <c r="AE128" s="755"/>
      <c r="AF128" s="756">
        <v>249691</v>
      </c>
      <c r="AG128" s="754"/>
      <c r="AH128" s="754"/>
      <c r="AI128" s="754"/>
      <c r="AJ128" s="755"/>
      <c r="AK128" s="756">
        <v>233236</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463</v>
      </c>
      <c r="BG128" s="821"/>
      <c r="BH128" s="821"/>
      <c r="BI128" s="821"/>
      <c r="BJ128" s="821"/>
      <c r="BK128" s="821"/>
      <c r="BL128" s="822"/>
      <c r="BM128" s="820">
        <v>17.7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16267362</v>
      </c>
      <c r="AB129" s="814"/>
      <c r="AC129" s="814"/>
      <c r="AD129" s="814"/>
      <c r="AE129" s="815"/>
      <c r="AF129" s="816">
        <v>16214135</v>
      </c>
      <c r="AG129" s="814"/>
      <c r="AH129" s="814"/>
      <c r="AI129" s="814"/>
      <c r="AJ129" s="815"/>
      <c r="AK129" s="816">
        <v>16081342</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5.3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2669626</v>
      </c>
      <c r="AB130" s="814"/>
      <c r="AC130" s="814"/>
      <c r="AD130" s="814"/>
      <c r="AE130" s="815"/>
      <c r="AF130" s="816">
        <v>2784940</v>
      </c>
      <c r="AG130" s="814"/>
      <c r="AH130" s="814"/>
      <c r="AI130" s="814"/>
      <c r="AJ130" s="815"/>
      <c r="AK130" s="816">
        <v>2696217</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442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13597736</v>
      </c>
      <c r="AB131" s="747"/>
      <c r="AC131" s="747"/>
      <c r="AD131" s="747"/>
      <c r="AE131" s="748"/>
      <c r="AF131" s="749">
        <v>13429195</v>
      </c>
      <c r="AG131" s="747"/>
      <c r="AH131" s="747"/>
      <c r="AI131" s="747"/>
      <c r="AJ131" s="748"/>
      <c r="AK131" s="749">
        <v>13385125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5.8675061790000003</v>
      </c>
      <c r="AB132" s="770"/>
      <c r="AC132" s="770"/>
      <c r="AD132" s="770"/>
      <c r="AE132" s="771"/>
      <c r="AF132" s="772">
        <v>5.0162277040000003</v>
      </c>
      <c r="AG132" s="770"/>
      <c r="AH132" s="770"/>
      <c r="AI132" s="770"/>
      <c r="AJ132" s="771"/>
      <c r="AK132" s="772">
        <v>5.0837627589999999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7.1</v>
      </c>
      <c r="AB133" s="779"/>
      <c r="AC133" s="779"/>
      <c r="AD133" s="779"/>
      <c r="AE133" s="780"/>
      <c r="AF133" s="778">
        <v>5.9</v>
      </c>
      <c r="AG133" s="779"/>
      <c r="AH133" s="779"/>
      <c r="AI133" s="779"/>
      <c r="AJ133" s="780"/>
      <c r="AK133" s="778">
        <v>5.3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9" t="s">
        <v>475</v>
      </c>
      <c r="L7" s="254"/>
      <c r="M7" s="255" t="s">
        <v>476</v>
      </c>
      <c r="N7" s="256"/>
    </row>
    <row r="8" spans="1:16" x14ac:dyDescent="0.15">
      <c r="A8" s="248"/>
      <c r="B8" s="244"/>
      <c r="C8" s="244"/>
      <c r="D8" s="244"/>
      <c r="E8" s="244"/>
      <c r="F8" s="244"/>
      <c r="G8" s="257"/>
      <c r="H8" s="258"/>
      <c r="I8" s="258"/>
      <c r="J8" s="259"/>
      <c r="K8" s="1150"/>
      <c r="L8" s="260" t="s">
        <v>477</v>
      </c>
      <c r="M8" s="261" t="s">
        <v>478</v>
      </c>
      <c r="N8" s="262" t="s">
        <v>479</v>
      </c>
    </row>
    <row r="9" spans="1:16" x14ac:dyDescent="0.15">
      <c r="A9" s="248"/>
      <c r="B9" s="244"/>
      <c r="C9" s="244"/>
      <c r="D9" s="244"/>
      <c r="E9" s="244"/>
      <c r="F9" s="244"/>
      <c r="G9" s="1163" t="s">
        <v>480</v>
      </c>
      <c r="H9" s="1164"/>
      <c r="I9" s="1164"/>
      <c r="J9" s="1165"/>
      <c r="K9" s="263">
        <v>4638946</v>
      </c>
      <c r="L9" s="264">
        <v>84869</v>
      </c>
      <c r="M9" s="265">
        <v>72299</v>
      </c>
      <c r="N9" s="266">
        <v>17.399999999999999</v>
      </c>
    </row>
    <row r="10" spans="1:16" x14ac:dyDescent="0.15">
      <c r="A10" s="248"/>
      <c r="B10" s="244"/>
      <c r="C10" s="244"/>
      <c r="D10" s="244"/>
      <c r="E10" s="244"/>
      <c r="F10" s="244"/>
      <c r="G10" s="1163" t="s">
        <v>481</v>
      </c>
      <c r="H10" s="1164"/>
      <c r="I10" s="1164"/>
      <c r="J10" s="1165"/>
      <c r="K10" s="267">
        <v>239672</v>
      </c>
      <c r="L10" s="268">
        <v>4385</v>
      </c>
      <c r="M10" s="269">
        <v>5259</v>
      </c>
      <c r="N10" s="270">
        <v>-16.600000000000001</v>
      </c>
    </row>
    <row r="11" spans="1:16" ht="13.5" customHeight="1" x14ac:dyDescent="0.15">
      <c r="A11" s="248"/>
      <c r="B11" s="244"/>
      <c r="C11" s="244"/>
      <c r="D11" s="244"/>
      <c r="E11" s="244"/>
      <c r="F11" s="244"/>
      <c r="G11" s="1163" t="s">
        <v>482</v>
      </c>
      <c r="H11" s="1164"/>
      <c r="I11" s="1164"/>
      <c r="J11" s="1165"/>
      <c r="K11" s="267">
        <v>1730</v>
      </c>
      <c r="L11" s="268">
        <v>32</v>
      </c>
      <c r="M11" s="269">
        <v>5513</v>
      </c>
      <c r="N11" s="270">
        <v>-99.4</v>
      </c>
    </row>
    <row r="12" spans="1:16" ht="13.5" customHeight="1" x14ac:dyDescent="0.15">
      <c r="A12" s="248"/>
      <c r="B12" s="244"/>
      <c r="C12" s="244"/>
      <c r="D12" s="244"/>
      <c r="E12" s="244"/>
      <c r="F12" s="244"/>
      <c r="G12" s="1163" t="s">
        <v>483</v>
      </c>
      <c r="H12" s="1164"/>
      <c r="I12" s="1164"/>
      <c r="J12" s="1165"/>
      <c r="K12" s="267">
        <v>37078</v>
      </c>
      <c r="L12" s="268">
        <v>678</v>
      </c>
      <c r="M12" s="269">
        <v>1180</v>
      </c>
      <c r="N12" s="270">
        <v>-42.5</v>
      </c>
    </row>
    <row r="13" spans="1:16" ht="13.5" customHeight="1" x14ac:dyDescent="0.15">
      <c r="A13" s="248"/>
      <c r="B13" s="244"/>
      <c r="C13" s="244"/>
      <c r="D13" s="244"/>
      <c r="E13" s="244"/>
      <c r="F13" s="244"/>
      <c r="G13" s="1163" t="s">
        <v>484</v>
      </c>
      <c r="H13" s="1164"/>
      <c r="I13" s="1164"/>
      <c r="J13" s="1165"/>
      <c r="K13" s="267" t="s">
        <v>485</v>
      </c>
      <c r="L13" s="268" t="s">
        <v>485</v>
      </c>
      <c r="M13" s="269">
        <v>2</v>
      </c>
      <c r="N13" s="270" t="s">
        <v>485</v>
      </c>
    </row>
    <row r="14" spans="1:16" ht="13.5" customHeight="1" x14ac:dyDescent="0.15">
      <c r="A14" s="248"/>
      <c r="B14" s="244"/>
      <c r="C14" s="244"/>
      <c r="D14" s="244"/>
      <c r="E14" s="244"/>
      <c r="F14" s="244"/>
      <c r="G14" s="1163" t="s">
        <v>486</v>
      </c>
      <c r="H14" s="1164"/>
      <c r="I14" s="1164"/>
      <c r="J14" s="1165"/>
      <c r="K14" s="267">
        <v>201981</v>
      </c>
      <c r="L14" s="268">
        <v>3695</v>
      </c>
      <c r="M14" s="269">
        <v>3170</v>
      </c>
      <c r="N14" s="270">
        <v>16.600000000000001</v>
      </c>
    </row>
    <row r="15" spans="1:16" ht="13.5" customHeight="1" x14ac:dyDescent="0.15">
      <c r="A15" s="248"/>
      <c r="B15" s="244"/>
      <c r="C15" s="244"/>
      <c r="D15" s="244"/>
      <c r="E15" s="244"/>
      <c r="F15" s="244"/>
      <c r="G15" s="1163" t="s">
        <v>487</v>
      </c>
      <c r="H15" s="1164"/>
      <c r="I15" s="1164"/>
      <c r="J15" s="1165"/>
      <c r="K15" s="267">
        <v>70000</v>
      </c>
      <c r="L15" s="268">
        <v>1281</v>
      </c>
      <c r="M15" s="269">
        <v>1822</v>
      </c>
      <c r="N15" s="270">
        <v>-29.7</v>
      </c>
    </row>
    <row r="16" spans="1:16" x14ac:dyDescent="0.15">
      <c r="A16" s="248"/>
      <c r="B16" s="244"/>
      <c r="C16" s="244"/>
      <c r="D16" s="244"/>
      <c r="E16" s="244"/>
      <c r="F16" s="244"/>
      <c r="G16" s="1166" t="s">
        <v>488</v>
      </c>
      <c r="H16" s="1167"/>
      <c r="I16" s="1167"/>
      <c r="J16" s="1168"/>
      <c r="K16" s="268">
        <v>-457547</v>
      </c>
      <c r="L16" s="268">
        <v>-8371</v>
      </c>
      <c r="M16" s="269">
        <v>-7642</v>
      </c>
      <c r="N16" s="270">
        <v>9.5</v>
      </c>
    </row>
    <row r="17" spans="1:16" x14ac:dyDescent="0.15">
      <c r="A17" s="248"/>
      <c r="B17" s="244"/>
      <c r="C17" s="244"/>
      <c r="D17" s="244"/>
      <c r="E17" s="244"/>
      <c r="F17" s="244"/>
      <c r="G17" s="1166" t="s">
        <v>167</v>
      </c>
      <c r="H17" s="1167"/>
      <c r="I17" s="1167"/>
      <c r="J17" s="1168"/>
      <c r="K17" s="268">
        <v>4731860</v>
      </c>
      <c r="L17" s="268">
        <v>86569</v>
      </c>
      <c r="M17" s="269">
        <v>81603</v>
      </c>
      <c r="N17" s="270">
        <v>6.1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0" t="s">
        <v>493</v>
      </c>
      <c r="H21" s="1161"/>
      <c r="I21" s="1161"/>
      <c r="J21" s="1162"/>
      <c r="K21" s="280">
        <v>9.81</v>
      </c>
      <c r="L21" s="281">
        <v>7.96</v>
      </c>
      <c r="M21" s="282">
        <v>1.85</v>
      </c>
      <c r="N21" s="249"/>
      <c r="O21" s="283"/>
      <c r="P21" s="279"/>
    </row>
    <row r="22" spans="1:16" s="284" customFormat="1" x14ac:dyDescent="0.15">
      <c r="A22" s="279"/>
      <c r="B22" s="249"/>
      <c r="C22" s="249"/>
      <c r="D22" s="249"/>
      <c r="E22" s="249"/>
      <c r="F22" s="249"/>
      <c r="G22" s="1160" t="s">
        <v>494</v>
      </c>
      <c r="H22" s="1161"/>
      <c r="I22" s="1161"/>
      <c r="J22" s="1162"/>
      <c r="K22" s="285">
        <v>96.7</v>
      </c>
      <c r="L22" s="286">
        <v>98.3</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9" t="s">
        <v>475</v>
      </c>
      <c r="L30" s="254"/>
      <c r="M30" s="255" t="s">
        <v>476</v>
      </c>
      <c r="N30" s="256"/>
    </row>
    <row r="31" spans="1:16" x14ac:dyDescent="0.15">
      <c r="A31" s="248"/>
      <c r="B31" s="244"/>
      <c r="C31" s="244"/>
      <c r="D31" s="244"/>
      <c r="E31" s="244"/>
      <c r="F31" s="244"/>
      <c r="G31" s="257"/>
      <c r="H31" s="258"/>
      <c r="I31" s="258"/>
      <c r="J31" s="259"/>
      <c r="K31" s="1150"/>
      <c r="L31" s="260" t="s">
        <v>477</v>
      </c>
      <c r="M31" s="261" t="s">
        <v>478</v>
      </c>
      <c r="N31" s="262" t="s">
        <v>479</v>
      </c>
    </row>
    <row r="32" spans="1:16" ht="27" customHeight="1" x14ac:dyDescent="0.15">
      <c r="A32" s="248"/>
      <c r="B32" s="244"/>
      <c r="C32" s="244"/>
      <c r="D32" s="244"/>
      <c r="E32" s="244"/>
      <c r="F32" s="244"/>
      <c r="G32" s="1151" t="s">
        <v>498</v>
      </c>
      <c r="H32" s="1152"/>
      <c r="I32" s="1152"/>
      <c r="J32" s="1153"/>
      <c r="K32" s="294">
        <v>2723200</v>
      </c>
      <c r="L32" s="294">
        <v>49821</v>
      </c>
      <c r="M32" s="295">
        <v>50969</v>
      </c>
      <c r="N32" s="296">
        <v>-2.2999999999999998</v>
      </c>
    </row>
    <row r="33" spans="1:16" ht="13.5" customHeight="1" x14ac:dyDescent="0.15">
      <c r="A33" s="248"/>
      <c r="B33" s="244"/>
      <c r="C33" s="244"/>
      <c r="D33" s="244"/>
      <c r="E33" s="244"/>
      <c r="F33" s="244"/>
      <c r="G33" s="1151" t="s">
        <v>499</v>
      </c>
      <c r="H33" s="1152"/>
      <c r="I33" s="1152"/>
      <c r="J33" s="1153"/>
      <c r="K33" s="294" t="s">
        <v>485</v>
      </c>
      <c r="L33" s="294" t="s">
        <v>485</v>
      </c>
      <c r="M33" s="295" t="s">
        <v>485</v>
      </c>
      <c r="N33" s="296" t="s">
        <v>485</v>
      </c>
    </row>
    <row r="34" spans="1:16" ht="27" customHeight="1" x14ac:dyDescent="0.15">
      <c r="A34" s="248"/>
      <c r="B34" s="244"/>
      <c r="C34" s="244"/>
      <c r="D34" s="244"/>
      <c r="E34" s="244"/>
      <c r="F34" s="244"/>
      <c r="G34" s="1151" t="s">
        <v>500</v>
      </c>
      <c r="H34" s="1152"/>
      <c r="I34" s="1152"/>
      <c r="J34" s="1153"/>
      <c r="K34" s="294">
        <v>23333</v>
      </c>
      <c r="L34" s="294">
        <v>427</v>
      </c>
      <c r="M34" s="295">
        <v>29</v>
      </c>
      <c r="N34" s="296">
        <v>1372.4</v>
      </c>
    </row>
    <row r="35" spans="1:16" ht="27" customHeight="1" x14ac:dyDescent="0.15">
      <c r="A35" s="248"/>
      <c r="B35" s="244"/>
      <c r="C35" s="244"/>
      <c r="D35" s="244"/>
      <c r="E35" s="244"/>
      <c r="F35" s="244"/>
      <c r="G35" s="1151" t="s">
        <v>501</v>
      </c>
      <c r="H35" s="1152"/>
      <c r="I35" s="1152"/>
      <c r="J35" s="1153"/>
      <c r="K35" s="294">
        <v>863336</v>
      </c>
      <c r="L35" s="294">
        <v>15795</v>
      </c>
      <c r="M35" s="295">
        <v>14294</v>
      </c>
      <c r="N35" s="296">
        <v>10.5</v>
      </c>
    </row>
    <row r="36" spans="1:16" ht="27" customHeight="1" x14ac:dyDescent="0.15">
      <c r="A36" s="248"/>
      <c r="B36" s="244"/>
      <c r="C36" s="244"/>
      <c r="D36" s="244"/>
      <c r="E36" s="244"/>
      <c r="F36" s="244"/>
      <c r="G36" s="1151" t="s">
        <v>502</v>
      </c>
      <c r="H36" s="1152"/>
      <c r="I36" s="1152"/>
      <c r="J36" s="1153"/>
      <c r="K36" s="294" t="s">
        <v>485</v>
      </c>
      <c r="L36" s="294" t="s">
        <v>485</v>
      </c>
      <c r="M36" s="295">
        <v>1493</v>
      </c>
      <c r="N36" s="296" t="s">
        <v>485</v>
      </c>
    </row>
    <row r="37" spans="1:16" ht="13.5" customHeight="1" x14ac:dyDescent="0.15">
      <c r="A37" s="248"/>
      <c r="B37" s="244"/>
      <c r="C37" s="244"/>
      <c r="D37" s="244"/>
      <c r="E37" s="244"/>
      <c r="F37" s="244"/>
      <c r="G37" s="1151" t="s">
        <v>503</v>
      </c>
      <c r="H37" s="1152"/>
      <c r="I37" s="1152"/>
      <c r="J37" s="1153"/>
      <c r="K37" s="294" t="s">
        <v>485</v>
      </c>
      <c r="L37" s="294" t="s">
        <v>485</v>
      </c>
      <c r="M37" s="295">
        <v>1584</v>
      </c>
      <c r="N37" s="296" t="s">
        <v>485</v>
      </c>
    </row>
    <row r="38" spans="1:16" ht="27" customHeight="1" x14ac:dyDescent="0.15">
      <c r="A38" s="248"/>
      <c r="B38" s="244"/>
      <c r="C38" s="244"/>
      <c r="D38" s="244"/>
      <c r="E38" s="244"/>
      <c r="F38" s="244"/>
      <c r="G38" s="1154" t="s">
        <v>504</v>
      </c>
      <c r="H38" s="1155"/>
      <c r="I38" s="1155"/>
      <c r="J38" s="1156"/>
      <c r="K38" s="297">
        <v>52</v>
      </c>
      <c r="L38" s="297">
        <v>1</v>
      </c>
      <c r="M38" s="298">
        <v>4</v>
      </c>
      <c r="N38" s="299">
        <v>-75</v>
      </c>
      <c r="O38" s="293"/>
    </row>
    <row r="39" spans="1:16" x14ac:dyDescent="0.15">
      <c r="A39" s="248"/>
      <c r="B39" s="244"/>
      <c r="C39" s="244"/>
      <c r="D39" s="244"/>
      <c r="E39" s="244"/>
      <c r="F39" s="244"/>
      <c r="G39" s="1154" t="s">
        <v>505</v>
      </c>
      <c r="H39" s="1155"/>
      <c r="I39" s="1155"/>
      <c r="J39" s="1156"/>
      <c r="K39" s="300">
        <v>-233236</v>
      </c>
      <c r="L39" s="300">
        <v>-4267</v>
      </c>
      <c r="M39" s="301">
        <v>-4432</v>
      </c>
      <c r="N39" s="302">
        <v>-3.7</v>
      </c>
      <c r="O39" s="293"/>
    </row>
    <row r="40" spans="1:16" ht="27" customHeight="1" x14ac:dyDescent="0.15">
      <c r="A40" s="248"/>
      <c r="B40" s="244"/>
      <c r="C40" s="244"/>
      <c r="D40" s="244"/>
      <c r="E40" s="244"/>
      <c r="F40" s="244"/>
      <c r="G40" s="1151" t="s">
        <v>506</v>
      </c>
      <c r="H40" s="1152"/>
      <c r="I40" s="1152"/>
      <c r="J40" s="1153"/>
      <c r="K40" s="300">
        <v>-2696217</v>
      </c>
      <c r="L40" s="300">
        <v>-49327</v>
      </c>
      <c r="M40" s="301">
        <v>-44638</v>
      </c>
      <c r="N40" s="302">
        <v>10.5</v>
      </c>
      <c r="O40" s="293"/>
    </row>
    <row r="41" spans="1:16" x14ac:dyDescent="0.15">
      <c r="A41" s="248"/>
      <c r="B41" s="244"/>
      <c r="C41" s="244"/>
      <c r="D41" s="244"/>
      <c r="E41" s="244"/>
      <c r="F41" s="244"/>
      <c r="G41" s="1157" t="s">
        <v>278</v>
      </c>
      <c r="H41" s="1158"/>
      <c r="I41" s="1158"/>
      <c r="J41" s="1159"/>
      <c r="K41" s="294">
        <v>680468</v>
      </c>
      <c r="L41" s="300">
        <v>12449</v>
      </c>
      <c r="M41" s="301">
        <v>19303</v>
      </c>
      <c r="N41" s="302">
        <v>-35.5</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4" t="s">
        <v>475</v>
      </c>
      <c r="J49" s="1146" t="s">
        <v>510</v>
      </c>
      <c r="K49" s="1147"/>
      <c r="L49" s="1147"/>
      <c r="M49" s="1147"/>
      <c r="N49" s="1148"/>
    </row>
    <row r="50" spans="1:14" x14ac:dyDescent="0.15">
      <c r="A50" s="248"/>
      <c r="B50" s="244"/>
      <c r="C50" s="244"/>
      <c r="D50" s="244"/>
      <c r="E50" s="244"/>
      <c r="F50" s="244"/>
      <c r="G50" s="312"/>
      <c r="H50" s="313"/>
      <c r="I50" s="1145"/>
      <c r="J50" s="314" t="s">
        <v>511</v>
      </c>
      <c r="K50" s="315" t="s">
        <v>512</v>
      </c>
      <c r="L50" s="316" t="s">
        <v>513</v>
      </c>
      <c r="M50" s="317" t="s">
        <v>514</v>
      </c>
      <c r="N50" s="318" t="s">
        <v>515</v>
      </c>
    </row>
    <row r="51" spans="1:14" x14ac:dyDescent="0.15">
      <c r="A51" s="248"/>
      <c r="B51" s="244"/>
      <c r="C51" s="244"/>
      <c r="D51" s="244"/>
      <c r="E51" s="244"/>
      <c r="F51" s="244"/>
      <c r="G51" s="310" t="s">
        <v>516</v>
      </c>
      <c r="H51" s="311"/>
      <c r="I51" s="319">
        <v>2930132</v>
      </c>
      <c r="J51" s="320">
        <v>50969</v>
      </c>
      <c r="K51" s="321">
        <v>-30.6</v>
      </c>
      <c r="L51" s="322">
        <v>47569</v>
      </c>
      <c r="M51" s="323">
        <v>-23.1</v>
      </c>
      <c r="N51" s="324">
        <v>-7.5</v>
      </c>
    </row>
    <row r="52" spans="1:14" x14ac:dyDescent="0.15">
      <c r="A52" s="248"/>
      <c r="B52" s="244"/>
      <c r="C52" s="244"/>
      <c r="D52" s="244"/>
      <c r="E52" s="244"/>
      <c r="F52" s="244"/>
      <c r="G52" s="325"/>
      <c r="H52" s="326" t="s">
        <v>517</v>
      </c>
      <c r="I52" s="327">
        <v>1998453</v>
      </c>
      <c r="J52" s="328">
        <v>34763</v>
      </c>
      <c r="K52" s="329">
        <v>-19.399999999999999</v>
      </c>
      <c r="L52" s="330">
        <v>26255</v>
      </c>
      <c r="M52" s="331">
        <v>-18.399999999999999</v>
      </c>
      <c r="N52" s="332">
        <v>-1</v>
      </c>
    </row>
    <row r="53" spans="1:14" x14ac:dyDescent="0.15">
      <c r="A53" s="248"/>
      <c r="B53" s="244"/>
      <c r="C53" s="244"/>
      <c r="D53" s="244"/>
      <c r="E53" s="244"/>
      <c r="F53" s="244"/>
      <c r="G53" s="310" t="s">
        <v>518</v>
      </c>
      <c r="H53" s="311"/>
      <c r="I53" s="319">
        <v>2906877</v>
      </c>
      <c r="J53" s="320">
        <v>51146</v>
      </c>
      <c r="K53" s="321">
        <v>0.3</v>
      </c>
      <c r="L53" s="322">
        <v>50880</v>
      </c>
      <c r="M53" s="323">
        <v>7</v>
      </c>
      <c r="N53" s="324">
        <v>-6.7</v>
      </c>
    </row>
    <row r="54" spans="1:14" x14ac:dyDescent="0.15">
      <c r="A54" s="248"/>
      <c r="B54" s="244"/>
      <c r="C54" s="244"/>
      <c r="D54" s="244"/>
      <c r="E54" s="244"/>
      <c r="F54" s="244"/>
      <c r="G54" s="325"/>
      <c r="H54" s="326" t="s">
        <v>517</v>
      </c>
      <c r="I54" s="327">
        <v>1551834</v>
      </c>
      <c r="J54" s="328">
        <v>27304</v>
      </c>
      <c r="K54" s="329">
        <v>-21.5</v>
      </c>
      <c r="L54" s="330">
        <v>26879</v>
      </c>
      <c r="M54" s="331">
        <v>2.4</v>
      </c>
      <c r="N54" s="332">
        <v>-23.9</v>
      </c>
    </row>
    <row r="55" spans="1:14" x14ac:dyDescent="0.15">
      <c r="A55" s="248"/>
      <c r="B55" s="244"/>
      <c r="C55" s="244"/>
      <c r="D55" s="244"/>
      <c r="E55" s="244"/>
      <c r="F55" s="244"/>
      <c r="G55" s="310" t="s">
        <v>519</v>
      </c>
      <c r="H55" s="311"/>
      <c r="I55" s="319">
        <v>3869852</v>
      </c>
      <c r="J55" s="320">
        <v>68730</v>
      </c>
      <c r="K55" s="321">
        <v>34.4</v>
      </c>
      <c r="L55" s="322">
        <v>63956</v>
      </c>
      <c r="M55" s="323">
        <v>25.7</v>
      </c>
      <c r="N55" s="324">
        <v>8.6999999999999993</v>
      </c>
    </row>
    <row r="56" spans="1:14" x14ac:dyDescent="0.15">
      <c r="A56" s="248"/>
      <c r="B56" s="244"/>
      <c r="C56" s="244"/>
      <c r="D56" s="244"/>
      <c r="E56" s="244"/>
      <c r="F56" s="244"/>
      <c r="G56" s="325"/>
      <c r="H56" s="326" t="s">
        <v>517</v>
      </c>
      <c r="I56" s="327">
        <v>1862833</v>
      </c>
      <c r="J56" s="328">
        <v>33085</v>
      </c>
      <c r="K56" s="329">
        <v>21.2</v>
      </c>
      <c r="L56" s="330">
        <v>29239</v>
      </c>
      <c r="M56" s="331">
        <v>8.8000000000000007</v>
      </c>
      <c r="N56" s="332">
        <v>12.4</v>
      </c>
    </row>
    <row r="57" spans="1:14" x14ac:dyDescent="0.15">
      <c r="A57" s="248"/>
      <c r="B57" s="244"/>
      <c r="C57" s="244"/>
      <c r="D57" s="244"/>
      <c r="E57" s="244"/>
      <c r="F57" s="244"/>
      <c r="G57" s="310" t="s">
        <v>520</v>
      </c>
      <c r="H57" s="311"/>
      <c r="I57" s="319">
        <v>3346792</v>
      </c>
      <c r="J57" s="320">
        <v>60308</v>
      </c>
      <c r="K57" s="321">
        <v>-12.3</v>
      </c>
      <c r="L57" s="322">
        <v>66255</v>
      </c>
      <c r="M57" s="323">
        <v>3.6</v>
      </c>
      <c r="N57" s="324">
        <v>-15.9</v>
      </c>
    </row>
    <row r="58" spans="1:14" x14ac:dyDescent="0.15">
      <c r="A58" s="248"/>
      <c r="B58" s="244"/>
      <c r="C58" s="244"/>
      <c r="D58" s="244"/>
      <c r="E58" s="244"/>
      <c r="F58" s="244"/>
      <c r="G58" s="325"/>
      <c r="H58" s="326" t="s">
        <v>517</v>
      </c>
      <c r="I58" s="327">
        <v>1796511</v>
      </c>
      <c r="J58" s="328">
        <v>32372</v>
      </c>
      <c r="K58" s="329">
        <v>-2.2000000000000002</v>
      </c>
      <c r="L58" s="330">
        <v>31822</v>
      </c>
      <c r="M58" s="331">
        <v>8.8000000000000007</v>
      </c>
      <c r="N58" s="332">
        <v>-11</v>
      </c>
    </row>
    <row r="59" spans="1:14" x14ac:dyDescent="0.15">
      <c r="A59" s="248"/>
      <c r="B59" s="244"/>
      <c r="C59" s="244"/>
      <c r="D59" s="244"/>
      <c r="E59" s="244"/>
      <c r="F59" s="244"/>
      <c r="G59" s="310" t="s">
        <v>521</v>
      </c>
      <c r="H59" s="311"/>
      <c r="I59" s="319">
        <v>3543918</v>
      </c>
      <c r="J59" s="320">
        <v>64836</v>
      </c>
      <c r="K59" s="321">
        <v>7.5</v>
      </c>
      <c r="L59" s="322">
        <v>92247</v>
      </c>
      <c r="M59" s="323">
        <v>39.200000000000003</v>
      </c>
      <c r="N59" s="324">
        <v>-31.7</v>
      </c>
    </row>
    <row r="60" spans="1:14" x14ac:dyDescent="0.15">
      <c r="A60" s="248"/>
      <c r="B60" s="244"/>
      <c r="C60" s="244"/>
      <c r="D60" s="244"/>
      <c r="E60" s="244"/>
      <c r="F60" s="244"/>
      <c r="G60" s="325"/>
      <c r="H60" s="326" t="s">
        <v>517</v>
      </c>
      <c r="I60" s="333">
        <v>2115596</v>
      </c>
      <c r="J60" s="328">
        <v>38705</v>
      </c>
      <c r="K60" s="329">
        <v>19.600000000000001</v>
      </c>
      <c r="L60" s="330">
        <v>37204</v>
      </c>
      <c r="M60" s="331">
        <v>16.899999999999999</v>
      </c>
      <c r="N60" s="332">
        <v>2.7</v>
      </c>
    </row>
    <row r="61" spans="1:14" x14ac:dyDescent="0.15">
      <c r="A61" s="248"/>
      <c r="B61" s="244"/>
      <c r="C61" s="244"/>
      <c r="D61" s="244"/>
      <c r="E61" s="244"/>
      <c r="F61" s="244"/>
      <c r="G61" s="310" t="s">
        <v>522</v>
      </c>
      <c r="H61" s="334"/>
      <c r="I61" s="335">
        <v>3319514</v>
      </c>
      <c r="J61" s="336">
        <v>59198</v>
      </c>
      <c r="K61" s="337">
        <v>-0.1</v>
      </c>
      <c r="L61" s="338">
        <v>64181</v>
      </c>
      <c r="M61" s="339">
        <v>10.5</v>
      </c>
      <c r="N61" s="324">
        <v>-10.6</v>
      </c>
    </row>
    <row r="62" spans="1:14" x14ac:dyDescent="0.15">
      <c r="A62" s="248"/>
      <c r="B62" s="244"/>
      <c r="C62" s="244"/>
      <c r="D62" s="244"/>
      <c r="E62" s="244"/>
      <c r="F62" s="244"/>
      <c r="G62" s="325"/>
      <c r="H62" s="326" t="s">
        <v>517</v>
      </c>
      <c r="I62" s="327">
        <v>1865045</v>
      </c>
      <c r="J62" s="328">
        <v>33246</v>
      </c>
      <c r="K62" s="329">
        <v>-0.5</v>
      </c>
      <c r="L62" s="330">
        <v>30280</v>
      </c>
      <c r="M62" s="331">
        <v>3.7</v>
      </c>
      <c r="N62" s="332">
        <v>-4.2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24.58</v>
      </c>
      <c r="G47" s="12">
        <v>27.34</v>
      </c>
      <c r="H47" s="12">
        <v>29.18</v>
      </c>
      <c r="I47" s="12">
        <v>31.86</v>
      </c>
      <c r="J47" s="13">
        <v>34.35</v>
      </c>
    </row>
    <row r="48" spans="2:10" ht="57.75" customHeight="1" x14ac:dyDescent="0.15">
      <c r="B48" s="14"/>
      <c r="C48" s="1171" t="s">
        <v>4</v>
      </c>
      <c r="D48" s="1171"/>
      <c r="E48" s="1172"/>
      <c r="F48" s="15">
        <v>4.1900000000000004</v>
      </c>
      <c r="G48" s="16">
        <v>3.27</v>
      </c>
      <c r="H48" s="16">
        <v>5.07</v>
      </c>
      <c r="I48" s="16">
        <v>4.33</v>
      </c>
      <c r="J48" s="17">
        <v>5.19</v>
      </c>
    </row>
    <row r="49" spans="2:10" ht="57.75" customHeight="1" thickBot="1" x14ac:dyDescent="0.2">
      <c r="B49" s="18"/>
      <c r="C49" s="1173" t="s">
        <v>5</v>
      </c>
      <c r="D49" s="1173"/>
      <c r="E49" s="1174"/>
      <c r="F49" s="19">
        <v>2.08</v>
      </c>
      <c r="G49" s="20">
        <v>1.35</v>
      </c>
      <c r="H49" s="20">
        <v>4.42</v>
      </c>
      <c r="I49" s="20">
        <v>1.83</v>
      </c>
      <c r="J49" s="21">
        <v>3.05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2017-05-22T05:57:24Z</cp:lastPrinted>
  <dcterms:created xsi:type="dcterms:W3CDTF">2017-02-15T16:26:39Z</dcterms:created>
  <dcterms:modified xsi:type="dcterms:W3CDTF">2017-05-26T04:54:25Z</dcterms:modified>
</cp:coreProperties>
</file>