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9年度\05_決算統計\00 H27決算ベース財政状況資料（追加分）\04 チェック\01 起案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definedName name="_xlnm.Print_Area" localSheetId="6">'性質別歳出決算分析表（住民一人当たりのコスト）'!$A$1:$AH$115</definedName>
    <definedName name="_xlnm.Print_Area" localSheetId="7">'目的別歳出決算分析表（住民一人当たりのコスト）'!$A$1:$AP$116</definedName>
  </definedNames>
  <calcPr calcId="15251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BE34" i="9"/>
  <c r="C34" i="9"/>
  <c r="C35" i="9" s="1"/>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CO34" i="9"/>
</calcChain>
</file>

<file path=xl/sharedStrings.xml><?xml version="1.0" encoding="utf-8"?>
<sst xmlns="http://schemas.openxmlformats.org/spreadsheetml/2006/main" count="1038" uniqueCount="568">
  <si>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</si>
  <si>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</si>
  <si>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</si>
  <si>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</si>
  <si>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</si>
  <si>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</si>
  <si>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</si>
  <si>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</si>
  <si>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</si>
  <si>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</si>
  <si>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</si>
  <si>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</si>
  <si>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</si>
  <si>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</si>
  <si>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</si>
  <si>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</si>
  <si>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</si>
  <si>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</si>
  <si>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</si>
  <si>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</si>
  <si>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</si>
  <si>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</si>
  <si>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</si>
  <si>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</si>
  <si>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</si>
  <si>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</si>
  <si>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</si>
  <si>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</si>
  <si>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</si>
  <si>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</si>
  <si>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</si>
  <si>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</si>
  <si>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</si>
  <si>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</si>
  <si>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</si>
  <si>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</si>
  <si>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</si>
  <si>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</si>
  <si>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</si>
  <si>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</si>
  <si>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</si>
  <si>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</si>
  <si>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</si>
  <si>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</si>
  <si>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</si>
  <si>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</si>
  <si>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</si>
  <si>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</si>
  <si>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</si>
  <si>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</si>
  <si>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</si>
  <si>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</si>
  <si>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</si>
  <si>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</si>
  <si>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</si>
  <si>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</si>
  <si>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</si>
  <si>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</si>
  <si>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</si>
  <si>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</si>
  <si>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</si>
  <si>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</si>
  <si>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</si>
  <si>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</si>
  <si>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</si>
  <si>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</si>
  <si>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</si>
  <si>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</si>
  <si>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</si>
  <si>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</si>
  <si>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</si>
  <si>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</si>
  <si>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</si>
  <si>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</si>
  <si>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</si>
  <si>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</si>
  <si>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</si>
  <si>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</si>
  <si>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</si>
  <si>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</si>
  <si>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</si>
  <si>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</si>
  <si>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高萩市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</si>
  <si>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</si>
  <si>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</si>
  <si>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</si>
  <si>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</si>
  <si>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</si>
  <si>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</si>
  <si>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</si>
  <si>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</si>
  <si>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</si>
  <si>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</si>
  <si>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</si>
  <si>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</si>
  <si>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</si>
  <si>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</si>
  <si>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</si>
  <si>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</si>
  <si>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</si>
  <si>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</si>
  <si>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</si>
  <si>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</si>
  <si>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</si>
  <si>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</si>
  <si>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</si>
  <si>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</si>
  <si>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</si>
  <si>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</si>
  <si>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</si>
  <si>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</si>
  <si>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</si>
  <si>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</si>
  <si>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</si>
  <si>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</si>
  <si>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</si>
  <si>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</si>
  <si>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</si>
  <si>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</si>
  <si>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</si>
  <si>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</si>
  <si>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</si>
  <si>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</si>
  <si>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</si>
  <si>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</si>
  <si>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</si>
  <si>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</si>
  <si>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</si>
  <si>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</si>
  <si>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</si>
  <si>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</si>
  <si>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</si>
  <si>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</si>
  <si>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</si>
  <si>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</si>
  <si>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</si>
  <si>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</si>
  <si>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</si>
  <si>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</si>
  <si>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</si>
  <si>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</si>
  <si>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</si>
  <si>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</si>
  <si>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</si>
  <si>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</si>
  <si>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</si>
  <si>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</si>
  <si>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</si>
  <si>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</si>
  <si>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</si>
  <si>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</si>
  <si>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</si>
  <si>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</si>
  <si>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</si>
  <si>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</si>
  <si>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</si>
  <si>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</si>
  <si>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</si>
  <si>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</si>
  <si>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</si>
  <si>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</si>
  <si>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</si>
  <si>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</si>
  <si>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</si>
  <si>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</si>
  <si>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</si>
  <si>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</si>
  <si>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</si>
  <si>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</si>
  <si>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</si>
  <si>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</si>
  <si>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</si>
  <si>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</si>
  <si>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</si>
  <si>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</si>
  <si>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</si>
  <si>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</si>
  <si>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</si>
  <si>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</si>
  <si>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</si>
  <si>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</si>
  <si>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</si>
  <si>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</si>
  <si>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</si>
  <si>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</si>
  <si>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</si>
  <si>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</si>
  <si>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</si>
  <si>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</si>
  <si>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</si>
  <si>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</si>
  <si>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</si>
  <si>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</si>
  <si>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茨城県高萩市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</si>
  <si>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</si>
  <si>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</si>
  <si>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</si>
  <si>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</si>
  <si>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</si>
  <si>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</si>
  <si>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</si>
  <si>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</si>
  <si>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</si>
  <si>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</si>
  <si>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</si>
  <si>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</si>
  <si>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</si>
  <si>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</si>
  <si>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</si>
  <si>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</si>
  <si>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</si>
  <si>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</si>
  <si>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</si>
  <si>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</si>
  <si>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</si>
  <si>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</si>
  <si>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</si>
  <si>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</si>
  <si>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</si>
  <si>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</si>
  <si>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</si>
  <si>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</si>
  <si>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</si>
  <si>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</si>
  <si>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</si>
  <si>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</si>
  <si>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</si>
  <si>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</si>
  <si>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</si>
  <si>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</si>
  <si>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</si>
  <si>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</si>
  <si>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</si>
  <si>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</si>
  <si>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</si>
  <si>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</si>
  <si>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</si>
  <si>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</si>
  <si>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</si>
  <si>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</si>
  <si>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</si>
  <si>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</si>
  <si>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</si>
  <si>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</si>
  <si>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</si>
  <si>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</si>
  <si>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</si>
  <si>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</si>
  <si>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</si>
  <si>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</si>
  <si>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</si>
  <si>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</si>
  <si>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</si>
  <si>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</si>
  <si>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</si>
  <si>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</si>
  <si>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</si>
  <si>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</si>
  <si>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</si>
  <si>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</si>
  <si>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</si>
  <si>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</si>
  <si>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</si>
  <si>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</si>
  <si>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</si>
  <si>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</si>
  <si>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</si>
  <si>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</si>
  <si>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</si>
  <si>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</si>
  <si>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</si>
  <si>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</si>
  <si>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</si>
  <si>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</si>
  <si>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</si>
  <si>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</si>
  <si>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</si>
  <si>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</si>
  <si>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</si>
  <si>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</si>
  <si>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</si>
  <si>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</si>
  <si>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</si>
  <si>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</si>
  <si>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</si>
  <si>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</si>
  <si>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</si>
  <si>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</si>
  <si>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</si>
  <si>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</si>
  <si>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</si>
  <si>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</si>
  <si>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</si>
  <si>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</si>
  <si>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</si>
  <si>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</si>
  <si>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</si>
  <si>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</si>
  <si>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</si>
  <si>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</si>
  <si>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</si>
  <si>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</si>
  <si>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</si>
  <si>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</si>
  <si>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</si>
  <si>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</si>
  <si>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</si>
  <si>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</si>
  <si>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</si>
  <si>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</si>
  <si>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</si>
  <si>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</si>
  <si>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</si>
  <si>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</si>
  <si>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</si>
  <si>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上水道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</si>
  <si>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</si>
  <si>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</si>
  <si>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</si>
  <si>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</si>
  <si>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</si>
  <si>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</si>
  <si>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</si>
  <si>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</si>
  <si>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</si>
  <si>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</si>
  <si>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</si>
  <si>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</si>
  <si>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</si>
  <si>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</si>
  <si>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</si>
  <si>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</si>
  <si>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</si>
  <si>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</si>
  <si>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</si>
  <si>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</si>
  <si>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</si>
  <si>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</si>
  <si>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</si>
  <si>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</si>
  <si>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</si>
  <si>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茨城県高萩市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</si>
  <si>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</si>
  <si>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</si>
  <si>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</si>
  <si>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</si>
  <si>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</si>
  <si>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</si>
  <si>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</si>
  <si>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</si>
  <si>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</si>
  <si>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</si>
  <si>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</si>
  <si>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</si>
  <si>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</si>
  <si>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</si>
  <si>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</si>
  <si>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</si>
  <si>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</si>
  <si>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</si>
  <si>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</si>
  <si>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</si>
  <si>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高萩市霊園事業特別会計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</si>
  <si>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</si>
  <si>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</si>
  <si>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</si>
  <si>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</si>
  <si>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</si>
  <si>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</si>
  <si>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</si>
  <si>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</si>
  <si>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</si>
  <si>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</si>
  <si>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</si>
  <si>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</si>
  <si>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</si>
  <si>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</si>
  <si>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高萩市国民健康保険事業特別会計</t>
    <phoneticPr fontId="5"/>
  </si>
  <si>
    <t>高萩市介護保険事業特別会計</t>
    <phoneticPr fontId="5"/>
  </si>
  <si>
    <t>高萩市後期高齢者医療事業特別会計</t>
    <phoneticPr fontId="5"/>
  </si>
  <si>
    <t>高萩市水道事業会計</t>
    <phoneticPr fontId="5"/>
  </si>
  <si>
    <t>法適用企業</t>
    <phoneticPr fontId="5"/>
  </si>
  <si>
    <t>高萩市工業用水道事業会計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</si>
  <si>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</si>
  <si>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</si>
  <si>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</si>
  <si>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</si>
  <si>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</si>
  <si>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</si>
  <si>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</si>
  <si>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</si>
  <si>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</si>
  <si>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</si>
  <si>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</si>
  <si>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</si>
  <si>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</si>
  <si>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</si>
  <si>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</si>
  <si>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</si>
  <si>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</si>
  <si>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</si>
  <si>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</si>
  <si>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</si>
  <si>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</si>
  <si>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</si>
  <si>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</si>
  <si>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</si>
  <si>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</si>
  <si>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</si>
  <si>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</si>
  <si>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</si>
  <si>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</si>
  <si>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</si>
  <si>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</si>
  <si>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</si>
  <si>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</si>
  <si>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</si>
  <si>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</si>
  <si>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</si>
  <si>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</si>
  <si>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</si>
  <si>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</si>
  <si>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</si>
  <si>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</si>
  <si>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</si>
  <si>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</si>
  <si>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</si>
  <si>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</si>
  <si>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</si>
  <si>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</si>
  <si>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</si>
  <si>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</si>
  <si>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</si>
  <si>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</si>
  <si>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</si>
  <si>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</si>
  <si>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</si>
  <si>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</si>
  <si>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</si>
  <si>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</si>
  <si>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</si>
  <si>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高萩市水道事業会計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</si>
  <si>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</si>
  <si>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</si>
  <si>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高萩市介護保険事業特別会計</t>
    <phoneticPr fontId="5"/>
  </si>
  <si>
    <t>(Ｆ)</t>
    <phoneticPr fontId="5"/>
  </si>
  <si>
    <t>高萩市後期高齢者医療事業特別会計</t>
    <phoneticPr fontId="5"/>
  </si>
  <si>
    <t>将来負担比率（(Ｅ)－(Ｆ)）／（(Ｃ)－(Ｄ)）×１００</t>
    <rPh sb="0" eb="2">
      <t>ショウライ</t>
    </rPh>
    <rPh sb="2" eb="4">
      <t>フタン</t>
    </rPh>
    <rPh sb="4" eb="6">
      <t>ヒリツ</t>
    </rPh>
    <phoneticPr fontId="5"/>
  </si>
  <si>
    <t>高萩市工業用水道事業会計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</si>
  <si>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</si>
  <si>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</si>
  <si>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</si>
  <si>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</si>
  <si>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</si>
  <si>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</si>
  <si>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</si>
  <si>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</si>
  <si>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</si>
  <si>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</si>
  <si>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</si>
  <si>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</si>
  <si>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</si>
  <si>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</si>
  <si>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</si>
  <si>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</si>
  <si>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</si>
  <si>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</si>
  <si>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</si>
  <si>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</si>
  <si>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</si>
  <si>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</si>
  <si>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</si>
  <si>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</si>
  <si>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</si>
  <si>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</si>
  <si>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</si>
  <si>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</si>
  <si>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</si>
  <si>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</si>
  <si>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</si>
  <si>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</si>
  <si>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</si>
  <si>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</si>
  <si>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</si>
  <si>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</si>
  <si>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</si>
  <si>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</si>
  <si>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</si>
  <si>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</si>
  <si>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</si>
  <si>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</si>
  <si>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</si>
  <si>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</si>
  <si>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</si>
  <si>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</si>
  <si>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</si>
  <si>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</si>
  <si>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</si>
  <si>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</si>
  <si>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</si>
  <si>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</si>
  <si>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</si>
  <si>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</si>
  <si>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</si>
  <si>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</si>
  <si>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</si>
  <si>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</si>
  <si>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</si>
  <si>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</si>
  <si>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</si>
  <si>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</si>
  <si>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</si>
  <si>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</si>
  <si>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</si>
  <si>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</si>
  <si>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</si>
  <si>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</si>
  <si>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</si>
  <si>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</si>
  <si>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</si>
  <si>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</si>
  <si>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</si>
  <si>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</si>
  <si>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</si>
  <si>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</si>
  <si>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</si>
  <si>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</si>
  <si>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</si>
  <si>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</si>
  <si>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</si>
  <si>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0.21</t>
  </si>
  <si>
    <t>▲ 0.13</t>
  </si>
  <si>
    <t>一般会計</t>
  </si>
  <si>
    <t>高萩市工業用水道事業会計</t>
  </si>
  <si>
    <t>高萩市水道事業会計</t>
  </si>
  <si>
    <t>高萩市介護保険事業特別会計</t>
  </si>
  <si>
    <t>高萩市国民健康保険事業特別会計</t>
  </si>
  <si>
    <t>▲ 0.52</t>
  </si>
  <si>
    <t>高萩市霊園事業特別会計</t>
  </si>
  <si>
    <t>高萩市後期高齢者医療事業特別会計</t>
  </si>
  <si>
    <t>その他会計（赤字）</t>
  </si>
  <si>
    <t>その他会計（黒字）</t>
  </si>
  <si>
    <t>-</t>
    <phoneticPr fontId="2"/>
  </si>
  <si>
    <t>-</t>
    <phoneticPr fontId="2"/>
  </si>
  <si>
    <t>高萩市土地開発公社</t>
    <rPh sb="0" eb="3">
      <t>タカハギシ</t>
    </rPh>
    <rPh sb="3" eb="5">
      <t>トチ</t>
    </rPh>
    <rPh sb="5" eb="7">
      <t>カイハツ</t>
    </rPh>
    <rPh sb="7" eb="9">
      <t>コウシャ</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</si>
  <si>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</si>
  <si>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</si>
  <si>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茨城県租税債権管理機構</t>
    <rPh sb="0" eb="3">
      <t>イバラキケン</t>
    </rPh>
    <rPh sb="3" eb="5">
      <t>ソゼイ</t>
    </rPh>
    <rPh sb="5" eb="7">
      <t>サイケン</t>
    </rPh>
    <rPh sb="7" eb="9">
      <t>カンリ</t>
    </rPh>
    <rPh sb="9" eb="11">
      <t>キコウ</t>
    </rPh>
    <phoneticPr fontId="2"/>
  </si>
  <si>
    <t>茨城県後期高齢者医療広域連合（一般会計）</t>
    <rPh sb="0" eb="2">
      <t>イバラキ</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</si>
  <si>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2">
      <t>イバラキ</t>
    </rPh>
    <rPh sb="2" eb="3">
      <t>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</si>
  <si>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日立・高萩広域下水道組合</t>
    <rPh sb="0" eb="2">
      <t>ヒタチ</t>
    </rPh>
    <rPh sb="3" eb="5">
      <t>タカハギ</t>
    </rPh>
    <rPh sb="5" eb="7">
      <t>コウイキ</t>
    </rPh>
    <rPh sb="7" eb="10">
      <t>ゲスイドウ</t>
    </rPh>
    <rPh sb="10" eb="12">
      <t>クミアイ</t>
    </rPh>
    <phoneticPr fontId="2"/>
  </si>
  <si>
    <t>高萩・北茨城広域工業用水道企業団</t>
    <rPh sb="0" eb="2">
      <t>タカハギ</t>
    </rPh>
    <rPh sb="3" eb="6">
      <t>キタイバラキ</t>
    </rPh>
    <rPh sb="6" eb="8">
      <t>コウイキ</t>
    </rPh>
    <rPh sb="8" eb="11">
      <t>コウギョウヨウ</t>
    </rPh>
    <rPh sb="11" eb="13">
      <t>スイドウ</t>
    </rPh>
    <rPh sb="13" eb="15">
      <t>キギョウ</t>
    </rPh>
    <rPh sb="15" eb="16">
      <t>ダン</t>
    </rPh>
    <phoneticPr fontId="2"/>
  </si>
  <si>
    <t>茨城北農業共済事務組合</t>
    <rPh sb="0" eb="2">
      <t>イバラキ</t>
    </rPh>
    <rPh sb="2" eb="3">
      <t>キタ</t>
    </rPh>
    <rPh sb="3" eb="5">
      <t>ノウギョウ</t>
    </rPh>
    <rPh sb="5" eb="7">
      <t>キョウサイ</t>
    </rPh>
    <rPh sb="7" eb="9">
      <t>ジム</t>
    </rPh>
    <rPh sb="9" eb="11">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</si>
  <si>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</si>
  <si>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</si>
  <si>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</si>
  <si>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</si>
  <si>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</si>
  <si>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</si>
  <si>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</si>
  <si>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</si>
  <si>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</si>
  <si>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</si>
  <si>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</si>
  <si>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</si>
  <si>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</si>
  <si>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</si>
  <si>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年々低くなっているものの、類似団体と比較しても依然として高い水準にある。高い水準にある主な要因としては、平成20年度の土地開発公社健全化債の発行及び平成22年度の住宅公社破産手続き開始に伴う三セク債の発行等が考えられる。将来負担比率については、平成27年度からの本庁舎災害復旧事業や平成31年の茨城国体関連施設整備等に係る地方債の発行により、依然として高い水準となることが想定される。実質公債費比率については、今後本庁舎災害復旧事業に係る地方債の償還を控えているが、公債費負担の中期的な平準化を図ることで、比率の上昇を抑えている。しかしながら、国体関連施設整備や学校耐震化経費に係る地方債の償還も控えているため、依然として高い水準となることが想定される。これらのことを踏まえ、引き続き全ての事業において緊急性や必要性を検証し、事業費の圧縮や借入金額、償還期間等の調整を行い、比率の上昇を抑えていく必要がある。</t>
    <rPh sb="250" eb="253">
      <t>コウサイヒ</t>
    </rPh>
    <rPh sb="253" eb="255">
      <t>フタン</t>
    </rPh>
    <rPh sb="260" eb="263">
      <t>ヘイジュンカ</t>
    </rPh>
    <rPh sb="264" eb="265">
      <t>ハカ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</si>
</sst>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9" fontId="1" fillId="5" borderId="34"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189" fontId="1" fillId="5" borderId="188" xfId="35" applyNumberFormat="1" applyFont="1" applyFill="1" applyBorder="1" applyAlignment="1">
      <alignment horizontal="center" vertical="center"/>
    </xf>
    <xf numFmtId="189"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32272</c:v>
                </c:pt>
                <c:pt idx="1">
                  <c:v>32851</c:v>
                </c:pt>
                <c:pt idx="2">
                  <c:v>47137</c:v>
                </c:pt>
                <c:pt idx="3">
                  <c:v>65665</c:v>
                </c:pt>
                <c:pt idx="4">
                  <c:v>46655</c:v>
                </c:pt>
              </c:numCache>
            </c:numRef>
          </c:val>
          <c:smooth val="0"/>
        </c:ser>
        <c:dLbls>
          <c:showLegendKey val="0"/>
          <c:showVal val="0"/>
          <c:showCatName val="0"/>
          <c:showSerName val="0"/>
          <c:showPercent val="0"/>
          <c:showBubbleSize val="0"/>
        </c:dLbls>
        <c:marker val="1"/>
        <c:smooth val="0"/>
        <c:axId val="369115832"/>
        <c:axId val="369116224"/>
      </c:lineChart>
      <c:catAx>
        <c:axId val="369115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116224"/>
        <c:crosses val="autoZero"/>
        <c:auto val="1"/>
        <c:lblAlgn val="ctr"/>
        <c:lblOffset val="100"/>
        <c:tickLblSkip val="1"/>
        <c:tickMarkSkip val="1"/>
        <c:noMultiLvlLbl val="0"/>
      </c:catAx>
      <c:valAx>
        <c:axId val="3691162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115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6.46</c:v>
                </c:pt>
                <c:pt idx="1">
                  <c:v>7.87</c:v>
                </c:pt>
                <c:pt idx="2">
                  <c:v>7.45</c:v>
                </c:pt>
                <c:pt idx="3">
                  <c:v>7.43</c:v>
                </c:pt>
                <c:pt idx="4">
                  <c:v>9.64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8.35</c:v>
                </c:pt>
                <c:pt idx="1">
                  <c:v>10.6</c:v>
                </c:pt>
                <c:pt idx="2">
                  <c:v>11.25</c:v>
                </c:pt>
                <c:pt idx="3">
                  <c:v>11.52</c:v>
                </c:pt>
                <c:pt idx="4">
                  <c:v>14.34</c:v>
                </c:pt>
              </c:numCache>
            </c:numRef>
          </c:val>
        </c:ser>
        <c:dLbls>
          <c:showLegendKey val="0"/>
          <c:showVal val="0"/>
          <c:showCatName val="0"/>
          <c:showSerName val="0"/>
          <c:showPercent val="0"/>
          <c:showBubbleSize val="0"/>
        </c:dLbls>
        <c:gapWidth val="250"/>
        <c:overlap val="100"/>
        <c:axId val="369110344"/>
        <c:axId val="369111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-0.21</c:v>
                </c:pt>
                <c:pt idx="1">
                  <c:v>8.09</c:v>
                </c:pt>
                <c:pt idx="2">
                  <c:v>0.8</c:v>
                </c:pt>
                <c:pt idx="3">
                  <c:v>-0.13</c:v>
                </c:pt>
                <c:pt idx="4">
                  <c:v>5.25</c:v>
                </c:pt>
              </c:numCache>
            </c:numRef>
          </c:val>
          <c:smooth val="0"/>
        </c:ser>
        <c:dLbls>
          <c:showLegendKey val="0"/>
          <c:showVal val="0"/>
          <c:showCatName val="0"/>
          <c:showSerName val="0"/>
          <c:showPercent val="0"/>
          <c:showBubbleSize val="0"/>
        </c:dLbls>
        <c:marker val="1"/>
        <c:smooth val="0"/>
        <c:axId val="369110344"/>
        <c:axId val="369111128"/>
      </c:lineChart>
      <c:catAx>
        <c:axId val="369110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9111128"/>
        <c:crosses val="autoZero"/>
        <c:auto val="1"/>
        <c:lblAlgn val="ctr"/>
        <c:lblOffset val="100"/>
        <c:tickLblSkip val="1"/>
        <c:tickMarkSkip val="1"/>
        <c:noMultiLvlLbl val="0"/>
      </c:catAx>
      <c:valAx>
        <c:axId val="369111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110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高萩市後期高齢者医療事業特別会計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c:v>
                </c:pt>
                <c:pt idx="8">
                  <c:v>#N/A</c:v>
                </c:pt>
                <c:pt idx="9">
                  <c:v>0</c:v>
                </c:pt>
              </c:numCache>
            </c:numRef>
          </c:val>
        </c:ser>
        <c:ser>
          <c:idx val="4"/>
          <c:order val="4"/>
          <c:tx>
            <c:strRef>
              <c:f>データシート!$A$31</c:f>
              <c:strCache>
                <c:ptCount val="1"/>
                <c:pt idx="0">
                  <c:v>高萩市霊園事業特別会計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0.04</c:v>
                </c:pt>
                <c:pt idx="4">
                  <c:v>#N/A</c:v>
                </c:pt>
                <c:pt idx="5">
                  <c:v>0.01</c:v>
                </c:pt>
                <c:pt idx="6">
                  <c:v>#N/A</c:v>
                </c:pt>
                <c:pt idx="7">
                  <c:v>0.08</c:v>
                </c:pt>
                <c:pt idx="8">
                  <c:v>#N/A</c:v>
                </c:pt>
                <c:pt idx="9">
                  <c:v>0.01</c:v>
                </c:pt>
              </c:numCache>
            </c:numRef>
          </c:val>
        </c:ser>
        <c:ser>
          <c:idx val="5"/>
          <c:order val="5"/>
          <c:tx>
            <c:strRef>
              <c:f>データシート!$A$32</c:f>
              <c:strCache>
                <c:ptCount val="1"/>
                <c:pt idx="0">
                  <c:v>高萩市国民健康保険事業特別会計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0.52</c:v>
                </c:pt>
                <c:pt idx="1">
                  <c:v>#N/A</c:v>
                </c:pt>
                <c:pt idx="2">
                  <c:v>#N/A</c:v>
                </c:pt>
                <c:pt idx="3">
                  <c:v>0.48</c:v>
                </c:pt>
                <c:pt idx="4">
                  <c:v>#N/A</c:v>
                </c:pt>
                <c:pt idx="5">
                  <c:v>0.01</c:v>
                </c:pt>
                <c:pt idx="6">
                  <c:v>#N/A</c:v>
                </c:pt>
                <c:pt idx="7">
                  <c:v>0.2</c:v>
                </c:pt>
                <c:pt idx="8">
                  <c:v>#N/A</c:v>
                </c:pt>
                <c:pt idx="9">
                  <c:v>0.1</c:v>
                </c:pt>
              </c:numCache>
            </c:numRef>
          </c:val>
        </c:ser>
        <c:ser>
          <c:idx val="6"/>
          <c:order val="6"/>
          <c:tx>
            <c:strRef>
              <c:f>データシート!$A$33</c:f>
              <c:strCache>
                <c:ptCount val="1"/>
                <c:pt idx="0">
                  <c:v>高萩市介護保険事業特別会計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0.92</c:v>
                </c:pt>
                <c:pt idx="2">
                  <c:v>#N/A</c:v>
                </c:pt>
                <c:pt idx="3">
                  <c:v>0.6</c:v>
                </c:pt>
                <c:pt idx="4">
                  <c:v>#N/A</c:v>
                </c:pt>
                <c:pt idx="5">
                  <c:v>0.79</c:v>
                </c:pt>
                <c:pt idx="6">
                  <c:v>#N/A</c:v>
                </c:pt>
                <c:pt idx="7">
                  <c:v>1.78</c:v>
                </c:pt>
                <c:pt idx="8">
                  <c:v>#N/A</c:v>
                </c:pt>
                <c:pt idx="9">
                  <c:v>1.04</c:v>
                </c:pt>
              </c:numCache>
            </c:numRef>
          </c:val>
        </c:ser>
        <c:ser>
          <c:idx val="7"/>
          <c:order val="7"/>
          <c:tx>
            <c:strRef>
              <c:f>データシート!$A$34</c:f>
              <c:strCache>
                <c:ptCount val="1"/>
                <c:pt idx="0">
                  <c:v>高萩市水道事業会計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4.26</c:v>
                </c:pt>
                <c:pt idx="2">
                  <c:v>#N/A</c:v>
                </c:pt>
                <c:pt idx="3">
                  <c:v>2.57</c:v>
                </c:pt>
                <c:pt idx="4">
                  <c:v>#N/A</c:v>
                </c:pt>
                <c:pt idx="5">
                  <c:v>2.13</c:v>
                </c:pt>
                <c:pt idx="6">
                  <c:v>#N/A</c:v>
                </c:pt>
                <c:pt idx="7">
                  <c:v>0.12</c:v>
                </c:pt>
                <c:pt idx="8">
                  <c:v>#N/A</c:v>
                </c:pt>
                <c:pt idx="9">
                  <c:v>2.09</c:v>
                </c:pt>
              </c:numCache>
            </c:numRef>
          </c:val>
        </c:ser>
        <c:ser>
          <c:idx val="8"/>
          <c:order val="8"/>
          <c:tx>
            <c:strRef>
              <c:f>データシート!$A$35</c:f>
              <c:strCache>
                <c:ptCount val="1"/>
                <c:pt idx="0">
                  <c:v>高萩市工業用水道事業会計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4.0999999999999996</c:v>
                </c:pt>
                <c:pt idx="2">
                  <c:v>#N/A</c:v>
                </c:pt>
                <c:pt idx="3">
                  <c:v>4.55</c:v>
                </c:pt>
                <c:pt idx="4">
                  <c:v>#N/A</c:v>
                </c:pt>
                <c:pt idx="5">
                  <c:v>4.93</c:v>
                </c:pt>
                <c:pt idx="6">
                  <c:v>#N/A</c:v>
                </c:pt>
                <c:pt idx="7">
                  <c:v>4.76</c:v>
                </c:pt>
                <c:pt idx="8">
                  <c:v>#N/A</c:v>
                </c:pt>
                <c:pt idx="9">
                  <c:v>5.13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6.47</c:v>
                </c:pt>
                <c:pt idx="2">
                  <c:v>#N/A</c:v>
                </c:pt>
                <c:pt idx="3">
                  <c:v>7.82</c:v>
                </c:pt>
                <c:pt idx="4">
                  <c:v>#N/A</c:v>
                </c:pt>
                <c:pt idx="5">
                  <c:v>7.44</c:v>
                </c:pt>
                <c:pt idx="6">
                  <c:v>#N/A</c:v>
                </c:pt>
                <c:pt idx="7">
                  <c:v>7.35</c:v>
                </c:pt>
                <c:pt idx="8">
                  <c:v>#N/A</c:v>
                </c:pt>
                <c:pt idx="9">
                  <c:v>9.6300000000000008</c:v>
                </c:pt>
              </c:numCache>
            </c:numRef>
          </c:val>
        </c:ser>
        <c:dLbls>
          <c:showLegendKey val="0"/>
          <c:showVal val="0"/>
          <c:showCatName val="0"/>
          <c:showSerName val="0"/>
          <c:showPercent val="0"/>
          <c:showBubbleSize val="0"/>
        </c:dLbls>
        <c:gapWidth val="150"/>
        <c:overlap val="100"/>
        <c:axId val="369113088"/>
        <c:axId val="369111520"/>
      </c:barChart>
      <c:catAx>
        <c:axId val="36911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9111520"/>
        <c:crosses val="autoZero"/>
        <c:auto val="1"/>
        <c:lblAlgn val="ctr"/>
        <c:lblOffset val="100"/>
        <c:tickLblSkip val="1"/>
        <c:tickMarkSkip val="1"/>
        <c:noMultiLvlLbl val="0"/>
      </c:catAx>
      <c:valAx>
        <c:axId val="369111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113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1461</c:v>
                </c:pt>
                <c:pt idx="5">
                  <c:v>1456</c:v>
                </c:pt>
                <c:pt idx="8">
                  <c:v>1480</c:v>
                </c:pt>
                <c:pt idx="11">
                  <c:v>1519</c:v>
                </c:pt>
                <c:pt idx="14">
                  <c:v>1431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698</c:v>
                </c:pt>
                <c:pt idx="3">
                  <c:v>710</c:v>
                </c:pt>
                <c:pt idx="6">
                  <c:v>712</c:v>
                </c:pt>
                <c:pt idx="9">
                  <c:v>652</c:v>
                </c:pt>
                <c:pt idx="12">
                  <c:v>636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c:v>
                </c:pt>
                <c:pt idx="3">
                  <c:v>7</c:v>
                </c:pt>
                <c:pt idx="6">
                  <c:v>2</c:v>
                </c:pt>
                <c:pt idx="9">
                  <c:v>2</c:v>
                </c:pt>
                <c:pt idx="12">
                  <c:v>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1966</c:v>
                </c:pt>
                <c:pt idx="3">
                  <c:v>1818</c:v>
                </c:pt>
                <c:pt idx="6">
                  <c:v>1729</c:v>
                </c:pt>
                <c:pt idx="9">
                  <c:v>1704</c:v>
                </c:pt>
                <c:pt idx="12">
                  <c:v>1682</c:v>
                </c:pt>
              </c:numCache>
            </c:numRef>
          </c:val>
        </c:ser>
        <c:dLbls>
          <c:showLegendKey val="0"/>
          <c:showVal val="0"/>
          <c:showCatName val="0"/>
          <c:showSerName val="0"/>
          <c:showPercent val="0"/>
          <c:showBubbleSize val="0"/>
        </c:dLbls>
        <c:gapWidth val="100"/>
        <c:overlap val="100"/>
        <c:axId val="480267968"/>
        <c:axId val="480270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1205</c:v>
                </c:pt>
                <c:pt idx="2">
                  <c:v>#N/A</c:v>
                </c:pt>
                <c:pt idx="3">
                  <c:v>#N/A</c:v>
                </c:pt>
                <c:pt idx="4">
                  <c:v>1079</c:v>
                </c:pt>
                <c:pt idx="5">
                  <c:v>#N/A</c:v>
                </c:pt>
                <c:pt idx="6">
                  <c:v>#N/A</c:v>
                </c:pt>
                <c:pt idx="7">
                  <c:v>963</c:v>
                </c:pt>
                <c:pt idx="8">
                  <c:v>#N/A</c:v>
                </c:pt>
                <c:pt idx="9">
                  <c:v>#N/A</c:v>
                </c:pt>
                <c:pt idx="10">
                  <c:v>839</c:v>
                </c:pt>
                <c:pt idx="11">
                  <c:v>#N/A</c:v>
                </c:pt>
                <c:pt idx="12">
                  <c:v>#N/A</c:v>
                </c:pt>
                <c:pt idx="13">
                  <c:v>889</c:v>
                </c:pt>
                <c:pt idx="14">
                  <c:v>#N/A</c:v>
                </c:pt>
              </c:numCache>
            </c:numRef>
          </c:val>
          <c:smooth val="0"/>
        </c:ser>
        <c:dLbls>
          <c:showLegendKey val="0"/>
          <c:showVal val="0"/>
          <c:showCatName val="0"/>
          <c:showSerName val="0"/>
          <c:showPercent val="0"/>
          <c:showBubbleSize val="0"/>
        </c:dLbls>
        <c:marker val="1"/>
        <c:smooth val="0"/>
        <c:axId val="480267968"/>
        <c:axId val="480270712"/>
      </c:lineChart>
      <c:catAx>
        <c:axId val="48026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270712"/>
        <c:crosses val="autoZero"/>
        <c:auto val="1"/>
        <c:lblAlgn val="ctr"/>
        <c:lblOffset val="100"/>
        <c:tickLblSkip val="1"/>
        <c:tickMarkSkip val="1"/>
        <c:noMultiLvlLbl val="0"/>
      </c:catAx>
      <c:valAx>
        <c:axId val="480270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26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11687</c:v>
                </c:pt>
                <c:pt idx="5">
                  <c:v>11760</c:v>
                </c:pt>
                <c:pt idx="8">
                  <c:v>11744</c:v>
                </c:pt>
                <c:pt idx="11">
                  <c:v>11440</c:v>
                </c:pt>
                <c:pt idx="14">
                  <c:v>11632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4000</c:v>
                </c:pt>
                <c:pt idx="5">
                  <c:v>3466</c:v>
                </c:pt>
                <c:pt idx="8">
                  <c:v>3072</c:v>
                </c:pt>
                <c:pt idx="11">
                  <c:v>2842</c:v>
                </c:pt>
                <c:pt idx="14">
                  <c:v>2573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1899</c:v>
                </c:pt>
                <c:pt idx="5">
                  <c:v>2408</c:v>
                </c:pt>
                <c:pt idx="8">
                  <c:v>2106</c:v>
                </c:pt>
                <c:pt idx="11">
                  <c:v>1927</c:v>
                </c:pt>
                <c:pt idx="14">
                  <c:v>1472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c:v>
                </c:pt>
                <c:pt idx="3">
                  <c:v>14</c:v>
                </c:pt>
                <c:pt idx="6">
                  <c:v>6</c:v>
                </c:pt>
                <c:pt idx="9">
                  <c:v>0</c:v>
                </c:pt>
                <c:pt idx="12">
                  <c:v>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3092</c:v>
                </c:pt>
                <c:pt idx="3">
                  <c:v>3067</c:v>
                </c:pt>
                <c:pt idx="6">
                  <c:v>2833</c:v>
                </c:pt>
                <c:pt idx="9">
                  <c:v>2645</c:v>
                </c:pt>
                <c:pt idx="12">
                  <c:v>2536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6144</c:v>
                </c:pt>
                <c:pt idx="3">
                  <c:v>5792</c:v>
                </c:pt>
                <c:pt idx="6">
                  <c:v>5485</c:v>
                </c:pt>
                <c:pt idx="9">
                  <c:v>4994</c:v>
                </c:pt>
                <c:pt idx="12">
                  <c:v>4463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c:v>
                </c:pt>
                <c:pt idx="3">
                  <c:v>26</c:v>
                </c:pt>
                <c:pt idx="6">
                  <c:v>25</c:v>
                </c:pt>
                <c:pt idx="9">
                  <c:v>25</c:v>
                </c:pt>
                <c:pt idx="12">
                  <c:v>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404</c:v>
                </c:pt>
                <c:pt idx="3">
                  <c:v>303</c:v>
                </c:pt>
                <c:pt idx="6">
                  <c:v>202</c:v>
                </c:pt>
                <c:pt idx="9">
                  <c:v>101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17253</c:v>
                </c:pt>
                <c:pt idx="3">
                  <c:v>16410</c:v>
                </c:pt>
                <c:pt idx="6">
                  <c:v>15956</c:v>
                </c:pt>
                <c:pt idx="9">
                  <c:v>15457</c:v>
                </c:pt>
                <c:pt idx="12">
                  <c:v>15496</c:v>
                </c:pt>
              </c:numCache>
            </c:numRef>
          </c:val>
        </c:ser>
        <c:dLbls>
          <c:showLegendKey val="0"/>
          <c:showVal val="0"/>
          <c:showCatName val="0"/>
          <c:showSerName val="0"/>
          <c:showPercent val="0"/>
          <c:showBubbleSize val="0"/>
        </c:dLbls>
        <c:gapWidth val="100"/>
        <c:overlap val="100"/>
        <c:axId val="480268752"/>
        <c:axId val="480268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9325</c:v>
                </c:pt>
                <c:pt idx="2">
                  <c:v>#N/A</c:v>
                </c:pt>
                <c:pt idx="3">
                  <c:v>#N/A</c:v>
                </c:pt>
                <c:pt idx="4">
                  <c:v>7978</c:v>
                </c:pt>
                <c:pt idx="5">
                  <c:v>#N/A</c:v>
                </c:pt>
                <c:pt idx="6">
                  <c:v>#N/A</c:v>
                </c:pt>
                <c:pt idx="7">
                  <c:v>7585</c:v>
                </c:pt>
                <c:pt idx="8">
                  <c:v>#N/A</c:v>
                </c:pt>
                <c:pt idx="9">
                  <c:v>#N/A</c:v>
                </c:pt>
                <c:pt idx="10">
                  <c:v>7014</c:v>
                </c:pt>
                <c:pt idx="11">
                  <c:v>#N/A</c:v>
                </c:pt>
                <c:pt idx="12">
                  <c:v>#N/A</c:v>
                </c:pt>
                <c:pt idx="13">
                  <c:v>6838</c:v>
                </c:pt>
                <c:pt idx="14">
                  <c:v>#N/A</c:v>
                </c:pt>
              </c:numCache>
            </c:numRef>
          </c:val>
          <c:smooth val="0"/>
        </c:ser>
        <c:dLbls>
          <c:showLegendKey val="0"/>
          <c:showVal val="0"/>
          <c:showCatName val="0"/>
          <c:showSerName val="0"/>
          <c:showPercent val="0"/>
          <c:showBubbleSize val="0"/>
        </c:dLbls>
        <c:marker val="1"/>
        <c:smooth val="0"/>
        <c:axId val="480268752"/>
        <c:axId val="480268360"/>
      </c:lineChart>
      <c:catAx>
        <c:axId val="48026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0268360"/>
        <c:crosses val="autoZero"/>
        <c:auto val="1"/>
        <c:lblAlgn val="ctr"/>
        <c:lblOffset val="100"/>
        <c:tickLblSkip val="1"/>
        <c:tickMarkSkip val="1"/>
        <c:noMultiLvlLbl val="0"/>
      </c:catAx>
      <c:valAx>
        <c:axId val="480268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26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{FFD7AAFF-9A0A-43A7-9526-7BA8B0DBE846}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{CD494BB8-3080-46F9-969E-290AF4C1C209}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{0C8D6BEB-4686-49D3-8AEE-341CF9E62C62}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{1F1674D1-9832-4737-8321-AF9403FDFD01}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{1A6A1590-64E5-45B8-8A38-43EA8CDC1210}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{281FE384-BEAC-4F69-8749-C54C1A1A0E6F}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{D67EBFA5-08A4-4B84-A0FB-B2E44BCAC321}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{88E75557-C3A3-4AF5-B34C-E48CBF62F9A9}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{4D1765AB-4FF3-4C58-9952-195250DD1EC5}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{F27FA757-2CCB-411C-B67A-564F3C878AE4}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80267576"/>
        <c:axId val="480265616"/>
      </c:scatterChart>
      <c:valAx>
        <c:axId val="4802675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265616"/>
        <c:crosses val="autoZero"/>
        <c:crossBetween val="midCat"/>
      </c:valAx>
      <c:valAx>
        <c:axId val="4802656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02675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{D47D0EF4-4812-46EA-B1B1-B13B957BCFD3}</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{8461582E-5D1C-4BBA-8322-0CAB9C794A52}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{083392FC-4A23-4F35-9462-75CD89A02453}</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{1DC68F26-F37D-49FF-903A-175915DAF95B}</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{CF6E90CC-FEDA-45D2-AA60-52B1565A9C74}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c:v>
                </c:pt>
                <c:pt idx="1">
                  <c:v>17.2</c:v>
                </c:pt>
                <c:pt idx="2">
                  <c:v>17.2</c:v>
                </c:pt>
                <c:pt idx="3">
                  <c:v>15.4</c:v>
                </c:pt>
                <c:pt idx="4">
                  <c:v>14.4</c:v>
                </c:pt>
              </c:numCache>
            </c:numRef>
          </c:xVal>
          <c:yVal>
            <c:numRef>
              <c:f>公会計指標分析・財政指標組合せ分析表!$K$73:$O$73</c:f>
              <c:numCache>
                <c:formatCode>#,##0.0;"▲ "#,##0.0</c:formatCode>
                <c:ptCount val="5"/>
                <c:pt idx="0">
                  <c:v>147.6</c:v>
                </c:pt>
                <c:pt idx="1">
                  <c:v>128.19999999999999</c:v>
                </c:pt>
                <c:pt idx="2">
                  <c:v>120.4</c:v>
                </c:pt>
                <c:pt idx="3">
                  <c:v>114.8</c:v>
                </c:pt>
                <c:pt idx="4">
                  <c:v>109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{D054F9AC-6552-4469-ADB6-333C36BAFF66}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{D2AD4EC2-9CF3-4407-87BC-6B791C9858F4}</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{F6DCBC91-E22E-4927-907E-10DA1CDEB94E}</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{4190825F-4BE0-409D-81FA-C61EFC264387}</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{F0FC2119-8C05-4F08-A5DF-2114325B630D}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mooth val="0"/>
        </c:ser>
        <c:dLbls>
          <c:showLegendKey val="0"/>
          <c:showVal val="0"/>
          <c:showCatName val="0"/>
          <c:showSerName val="0"/>
          <c:showPercent val="0"/>
          <c:showBubbleSize val="0"/>
        </c:dLbls>
        <c:axId val="480264832"/>
        <c:axId val="480267184"/>
      </c:scatterChart>
      <c:valAx>
        <c:axId val="480264832"/>
        <c:scaling>
          <c:orientation val="minMax"/>
          <c:max val="17.8"/>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267184"/>
        <c:crosses val="autoZero"/>
        <c:crossBetween val="midCat"/>
      </c:valAx>
      <c:valAx>
        <c:axId val="480267184"/>
        <c:scaling>
          <c:orientation val="minMax"/>
          <c:max val="163"/>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02648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年度をピークにその後は縮小する見込みであるが、学校耐震化経費や本庁舎再建、さらに市民球場整備等に伴い地方債の発行増が見込まれ、その償還が重なると実質公債費比率の</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超えも予想される厳しい状況にあるため、全ての事業において、緊急性や必要性を検証し、「事業の見直し」と「事業の再構築」の徹底のもと事業費の圧縮を図る。また、特定目的基金の繰入を行うなどにより、借入額を抑え、償還方法や据置期間の調整等を行いながら比率の上昇を抑え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年度の土地開発公社健全化債の発行（</a:t>
          </a:r>
          <a:r>
            <a:rPr kumimoji="1" lang="en-US" altLang="ja-JP" sz="1300">
              <a:latin typeface="ＭＳ ゴシック" pitchFamily="49" charset="-128"/>
              <a:ea typeface="ＭＳ ゴシック" pitchFamily="49" charset="-128"/>
            </a:rPr>
            <a:t>1,906</a:t>
          </a:r>
          <a:r>
            <a:rPr kumimoji="1" lang="ja-JP" altLang="en-US" sz="1300">
              <a:latin typeface="ＭＳ ゴシック" pitchFamily="49" charset="-128"/>
              <a:ea typeface="ＭＳ ゴシック" pitchFamily="49" charset="-128"/>
            </a:rPr>
            <a:t>百万円）及び平成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年度の住宅公社破産手続き開始に伴う三セク債の発行（</a:t>
          </a:r>
          <a:r>
            <a:rPr kumimoji="1" lang="en-US" altLang="ja-JP" sz="1300">
              <a:latin typeface="ＭＳ ゴシック" pitchFamily="49" charset="-128"/>
              <a:ea typeface="ＭＳ ゴシック" pitchFamily="49" charset="-128"/>
            </a:rPr>
            <a:t>4,678</a:t>
          </a:r>
          <a:r>
            <a:rPr kumimoji="1" lang="ja-JP" altLang="en-US" sz="1300">
              <a:latin typeface="ＭＳ ゴシック" pitchFamily="49" charset="-128"/>
              <a:ea typeface="ＭＳ ゴシック" pitchFamily="49" charset="-128"/>
            </a:rPr>
            <a:t>百万円）等により将来負担比率は高い水準となっている。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地方債残高は減少傾向にあったが、平成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年度は本庁舎災害復旧事業債</a:t>
          </a:r>
          <a:r>
            <a:rPr kumimoji="1" lang="en-US" altLang="ja-JP" sz="1300">
              <a:latin typeface="ＭＳ ゴシック" pitchFamily="49" charset="-128"/>
              <a:ea typeface="ＭＳ ゴシック" pitchFamily="49" charset="-128"/>
            </a:rPr>
            <a:t>453</a:t>
          </a:r>
          <a:r>
            <a:rPr kumimoji="1" lang="ja-JP" altLang="en-US" sz="1300">
              <a:latin typeface="ＭＳ ゴシック" pitchFamily="49" charset="-128"/>
              <a:ea typeface="ＭＳ ゴシック" pitchFamily="49" charset="-128"/>
            </a:rPr>
            <a:t>百万円の借入等により対前年度比で</a:t>
          </a:r>
          <a:r>
            <a:rPr kumimoji="1" lang="en-US" altLang="ja-JP" sz="1300">
              <a:latin typeface="ＭＳ ゴシック" pitchFamily="49" charset="-128"/>
              <a:ea typeface="ＭＳ ゴシック" pitchFamily="49" charset="-128"/>
            </a:rPr>
            <a:t>39</a:t>
          </a:r>
          <a:r>
            <a:rPr kumimoji="1" lang="ja-JP" altLang="en-US" sz="1300">
              <a:latin typeface="ＭＳ ゴシック" pitchFamily="49" charset="-128"/>
              <a:ea typeface="ＭＳ ゴシック" pitchFamily="49" charset="-128"/>
            </a:rPr>
            <a:t>百万円の増となった。充当可能基金については、減債基金残高の減により</a:t>
          </a:r>
          <a:r>
            <a:rPr kumimoji="1" lang="en-US" altLang="ja-JP" sz="1300">
              <a:latin typeface="ＭＳ ゴシック" pitchFamily="49" charset="-128"/>
              <a:ea typeface="ＭＳ ゴシック" pitchFamily="49" charset="-128"/>
            </a:rPr>
            <a:t>455</a:t>
          </a:r>
          <a:r>
            <a:rPr kumimoji="1" lang="ja-JP" altLang="en-US" sz="1300">
              <a:latin typeface="ＭＳ ゴシック" pitchFamily="49" charset="-128"/>
              <a:ea typeface="ＭＳ ゴシック" pitchFamily="49" charset="-128"/>
            </a:rPr>
            <a:t>百万円の減となった。基準財政需要額算入見込額については、被災施設復旧関連事業債（本庁舎災害復旧事業債）等の算入により</a:t>
          </a:r>
          <a:r>
            <a:rPr kumimoji="1" lang="en-US" altLang="ja-JP" sz="1300">
              <a:latin typeface="ＭＳ ゴシック" pitchFamily="49" charset="-128"/>
              <a:ea typeface="ＭＳ ゴシック" pitchFamily="49" charset="-128"/>
            </a:rPr>
            <a:t>192</a:t>
          </a:r>
          <a:r>
            <a:rPr kumimoji="1" lang="ja-JP" altLang="en-US" sz="1300">
              <a:latin typeface="ＭＳ ゴシック" pitchFamily="49" charset="-128"/>
              <a:ea typeface="ＭＳ ゴシック" pitchFamily="49" charset="-128"/>
            </a:rPr>
            <a:t>百万円の増となっている。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今後は、土地開発公社及び住宅公社の健全化達成により下降する見込みであるが、平成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年度以降も本庁舎再建や市民球場整備等により地方債の発行増が見込まれるため、今後も資金調達に際しては慎重に行っていく必要がある。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茨城県高萩市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30,000
29,852
193.58
14,722,679
13,910,044
707,351
7,336,649
15,495,512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109.0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茨城県高萩市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30,000
29,852
193.58
14,722,679
13,910,044
707,351
7,336,649
15,495,512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109.0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茨城県高萩市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30,000
29,852
193.58
14,722,679
13,910,044
707,351
7,336,649
15,495,512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109.0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茨城県高萩市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30,000
29,852
193.58
14,722,679
13,910,044
707,351
7,336,649
15,495,512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109.0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市税の減（△</a:t>
          </a:r>
          <a:r>
            <a:rPr kumimoji="1" lang="en-US" altLang="ja-JP" sz="1300">
              <a:latin typeface="ＭＳ Ｐゴシック"/>
            </a:rPr>
            <a:t>2.9</a:t>
          </a:r>
          <a:r>
            <a:rPr kumimoji="1" lang="ja-JP" altLang="en-US" sz="1300">
              <a:latin typeface="ＭＳ Ｐゴシック"/>
            </a:rPr>
            <a:t>％）、地方消費税交付金の増（</a:t>
          </a:r>
          <a:r>
            <a:rPr kumimoji="1" lang="en-US" altLang="ja-JP" sz="1300">
              <a:latin typeface="ＭＳ Ｐゴシック"/>
            </a:rPr>
            <a:t>60.1</a:t>
          </a:r>
          <a:r>
            <a:rPr kumimoji="1" lang="ja-JP" altLang="en-US" sz="1300">
              <a:latin typeface="ＭＳ Ｐゴシック"/>
            </a:rPr>
            <a:t>％）等があったものの、平成</a:t>
          </a:r>
          <a:r>
            <a:rPr kumimoji="1" lang="en-US" altLang="ja-JP" sz="1300">
              <a:latin typeface="ＭＳ Ｐゴシック"/>
            </a:rPr>
            <a:t>27</a:t>
          </a:r>
          <a:r>
            <a:rPr kumimoji="1" lang="ja-JP" altLang="en-US" sz="1300">
              <a:latin typeface="ＭＳ Ｐゴシック"/>
            </a:rPr>
            <a:t>年度は前年度からほぼ横ばいの</a:t>
          </a:r>
          <a:r>
            <a:rPr kumimoji="1" lang="en-US" altLang="ja-JP" sz="1300">
              <a:latin typeface="ＭＳ Ｐゴシック"/>
            </a:rPr>
            <a:t>0.60</a:t>
          </a:r>
          <a:r>
            <a:rPr kumimoji="1" lang="ja-JP" altLang="en-US" sz="1300">
              <a:latin typeface="ＭＳ Ｐゴシック"/>
            </a:rPr>
            <a:t>となった。類似団体平均値の比較では、</a:t>
          </a:r>
          <a:r>
            <a:rPr kumimoji="1" lang="en-US" altLang="ja-JP" sz="1300">
              <a:latin typeface="ＭＳ Ｐゴシック"/>
            </a:rPr>
            <a:t>0.05</a:t>
          </a:r>
          <a:r>
            <a:rPr kumimoji="1" lang="ja-JP" altLang="en-US" sz="1300">
              <a:latin typeface="ＭＳ Ｐゴシック"/>
            </a:rPr>
            <a:t>ポイント上回っている。平成</a:t>
          </a:r>
          <a:r>
            <a:rPr kumimoji="1" lang="en-US" altLang="ja-JP" sz="1300">
              <a:latin typeface="ＭＳ Ｐゴシック"/>
            </a:rPr>
            <a:t>20</a:t>
          </a:r>
          <a:r>
            <a:rPr kumimoji="1" lang="ja-JP" altLang="en-US" sz="1300">
              <a:latin typeface="ＭＳ Ｐゴシック"/>
            </a:rPr>
            <a:t>年度から本格的に着手した土地開発公社健全化支援に加え、平成</a:t>
          </a:r>
          <a:r>
            <a:rPr kumimoji="1" lang="en-US" altLang="ja-JP" sz="1300">
              <a:latin typeface="ＭＳ Ｐゴシック"/>
            </a:rPr>
            <a:t>22</a:t>
          </a:r>
          <a:r>
            <a:rPr kumimoji="1" lang="ja-JP" altLang="en-US" sz="1300">
              <a:latin typeface="ＭＳ Ｐゴシック"/>
            </a:rPr>
            <a:t>年度には住宅公社破産に伴う債務解消のため第三セクター等改革推進債（</a:t>
          </a:r>
          <a:r>
            <a:rPr kumimoji="1" lang="en-US" altLang="ja-JP" sz="1300">
              <a:latin typeface="ＭＳ Ｐゴシック"/>
            </a:rPr>
            <a:t>4,678</a:t>
          </a:r>
          <a:r>
            <a:rPr kumimoji="1" lang="ja-JP" altLang="en-US" sz="1300">
              <a:latin typeface="ＭＳ Ｐゴシック"/>
            </a:rPr>
            <a:t>百万円）を発行するなど財政の健全化に取り組んでいるが、引き続き職員数の削減（平成</a:t>
          </a:r>
          <a:r>
            <a:rPr kumimoji="1" lang="en-US" altLang="ja-JP" sz="1300">
              <a:latin typeface="ＭＳ Ｐゴシック"/>
            </a:rPr>
            <a:t>30</a:t>
          </a:r>
          <a:r>
            <a:rPr kumimoji="1" lang="ja-JP" altLang="en-US" sz="1300">
              <a:latin typeface="ＭＳ Ｐゴシック"/>
            </a:rPr>
            <a:t>年度までに対</a:t>
          </a:r>
          <a:r>
            <a:rPr kumimoji="1" lang="en-US" altLang="ja-JP" sz="1300">
              <a:latin typeface="ＭＳ Ｐゴシック"/>
            </a:rPr>
            <a:t>19</a:t>
          </a:r>
          <a:r>
            <a:rPr kumimoji="1" lang="ja-JP" altLang="en-US" sz="1300">
              <a:latin typeface="ＭＳ Ｐゴシック"/>
            </a:rPr>
            <a:t>年度比△</a:t>
          </a:r>
          <a:r>
            <a:rPr kumimoji="1" lang="en-US" altLang="ja-JP" sz="1300">
              <a:latin typeface="ＭＳ Ｐゴシック"/>
            </a:rPr>
            <a:t>60</a:t>
          </a:r>
          <a:r>
            <a:rPr kumimoji="1" lang="ja-JP" altLang="en-US" sz="1300">
              <a:latin typeface="ＭＳ Ｐゴシック"/>
            </a:rPr>
            <a:t>人）等による人件費の圧縮、事務事業のゼロベース見直し、投資的事業の圧縮等を着実に実行していく。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147108</xdr:rowOff>
    </xdr:to>
    <xdr:cxnSp macro="">
      <xdr:nvCxnSpPr>
        <xdr:cNvPr id="68" name="直線コネクタ 67"/>
        <xdr:cNvCxnSpPr/>
      </xdr:nvCxnSpPr>
      <xdr:spPr>
        <a:xfrm flipV="1">
          <a:off x="4114800" y="69850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148819</xdr:rowOff>
    </xdr:from>
    <xdr:ext cx="762000" cy="259045"/>
    <xdr:sp macro="" textlink="">
      <xdr:nvSpPr>
        <xdr:cNvPr id="69"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147108</xdr:rowOff>
    </xdr:from>
    <xdr:to>
      <xdr:col>6</xdr:col>
      <xdr:colOff>0</xdr:colOff>
      <xdr:row>40</xdr:row>
      <xdr:rowOff>167217</xdr:rowOff>
    </xdr:to>
    <xdr:cxnSp macro="">
      <xdr:nvCxnSpPr>
        <xdr:cNvPr id="71" name="直線コネクタ 70"/>
        <xdr:cNvCxnSpPr/>
      </xdr:nvCxnSpPr>
      <xdr:spPr>
        <a:xfrm flipV="1">
          <a:off x="3225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40</xdr:row>
      <xdr:rowOff>167217</xdr:rowOff>
    </xdr:to>
    <xdr:cxnSp macro="">
      <xdr:nvCxnSpPr>
        <xdr:cNvPr id="74" name="直線コネクタ 73"/>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167217</xdr:rowOff>
    </xdr:to>
    <xdr:cxnSp macro="">
      <xdr:nvCxnSpPr>
        <xdr:cNvPr id="77" name="直線コネクタ 76"/>
        <xdr:cNvCxnSpPr/>
      </xdr:nvCxnSpPr>
      <xdr:spPr>
        <a:xfrm>
          <a:off x="1447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96308</xdr:rowOff>
    </xdr:from>
    <xdr:to>
      <xdr:col>6</xdr:col>
      <xdr:colOff>50800</xdr:colOff>
      <xdr:row>41</xdr:row>
      <xdr:rowOff>26458</xdr:rowOff>
    </xdr:to>
    <xdr:sp macro="" textlink="">
      <xdr:nvSpPr>
        <xdr:cNvPr id="89" name="円/楕円 88"/>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36635</xdr:rowOff>
    </xdr:from>
    <xdr:ext cx="736600" cy="259045"/>
    <xdr:sp macro="" textlink="">
      <xdr:nvSpPr>
        <xdr:cNvPr id="90" name="テキスト ボックス 89"/>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1" name="円/楕円 90"/>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2" name="テキスト ボックス 91"/>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3" name="円/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4" name="テキスト ボックス 93"/>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5" name="円/楕円 94"/>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6" name="テキスト ボックス 95"/>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年度は、経常一財が歳出では</a:t>
          </a:r>
          <a:r>
            <a:rPr kumimoji="1" lang="en-US" altLang="ja-JP" sz="1300">
              <a:latin typeface="ＭＳ Ｐゴシック"/>
            </a:rPr>
            <a:t>33</a:t>
          </a:r>
          <a:r>
            <a:rPr kumimoji="1" lang="ja-JP" altLang="en-US" sz="1300">
              <a:latin typeface="ＭＳ Ｐゴシック"/>
            </a:rPr>
            <a:t>百万円の増（</a:t>
          </a:r>
          <a:r>
            <a:rPr kumimoji="1" lang="en-US" altLang="ja-JP" sz="1300">
              <a:latin typeface="ＭＳ Ｐゴシック"/>
            </a:rPr>
            <a:t>0.5</a:t>
          </a:r>
          <a:r>
            <a:rPr kumimoji="1" lang="ja-JP" altLang="en-US" sz="1300">
              <a:latin typeface="ＭＳ Ｐゴシック"/>
            </a:rPr>
            <a:t>％）、歳入では普通交付税</a:t>
          </a:r>
          <a:r>
            <a:rPr kumimoji="1" lang="en-US" altLang="ja-JP" sz="1300">
              <a:latin typeface="ＭＳ Ｐゴシック"/>
            </a:rPr>
            <a:t>114</a:t>
          </a:r>
          <a:r>
            <a:rPr kumimoji="1" lang="ja-JP" altLang="en-US" sz="1300">
              <a:latin typeface="ＭＳ Ｐゴシック"/>
            </a:rPr>
            <a:t>百万円の増（</a:t>
          </a:r>
          <a:r>
            <a:rPr kumimoji="1" lang="en-US" altLang="ja-JP" sz="1300">
              <a:latin typeface="ＭＳ Ｐゴシック"/>
            </a:rPr>
            <a:t>5.1</a:t>
          </a:r>
          <a:r>
            <a:rPr kumimoji="1" lang="ja-JP" altLang="en-US" sz="1300">
              <a:latin typeface="ＭＳ Ｐゴシック"/>
            </a:rPr>
            <a:t>％）、地方消費税交付金</a:t>
          </a:r>
          <a:r>
            <a:rPr kumimoji="1" lang="en-US" altLang="ja-JP" sz="1300">
              <a:latin typeface="ＭＳ Ｐゴシック"/>
            </a:rPr>
            <a:t>194</a:t>
          </a:r>
          <a:r>
            <a:rPr kumimoji="1" lang="ja-JP" altLang="en-US" sz="1300">
              <a:latin typeface="ＭＳ Ｐゴシック"/>
            </a:rPr>
            <a:t>百万円の増（</a:t>
          </a:r>
          <a:r>
            <a:rPr kumimoji="1" lang="en-US" altLang="ja-JP" sz="1300">
              <a:latin typeface="ＭＳ Ｐゴシック"/>
            </a:rPr>
            <a:t>60.1</a:t>
          </a:r>
          <a:r>
            <a:rPr kumimoji="1" lang="ja-JP" altLang="en-US" sz="1300">
              <a:latin typeface="ＭＳ Ｐゴシック"/>
            </a:rPr>
            <a:t>％）等により、臨財債を含め</a:t>
          </a:r>
          <a:r>
            <a:rPr kumimoji="1" lang="en-US" altLang="ja-JP" sz="1300">
              <a:latin typeface="ＭＳ Ｐゴシック"/>
            </a:rPr>
            <a:t>215</a:t>
          </a:r>
          <a:r>
            <a:rPr kumimoji="1" lang="ja-JP" altLang="en-US" sz="1300">
              <a:latin typeface="ＭＳ Ｐゴシック"/>
            </a:rPr>
            <a:t>百万円の増となり、前年度比で</a:t>
          </a:r>
          <a:r>
            <a:rPr kumimoji="1" lang="en-US" altLang="ja-JP" sz="1300">
              <a:latin typeface="ＭＳ Ｐゴシック"/>
            </a:rPr>
            <a:t>2.5</a:t>
          </a:r>
          <a:r>
            <a:rPr kumimoji="1" lang="ja-JP" altLang="en-US" sz="1300">
              <a:latin typeface="ＭＳ Ｐゴシック"/>
            </a:rPr>
            <a:t>ポイント減となる</a:t>
          </a:r>
          <a:r>
            <a:rPr kumimoji="1" lang="en-US" altLang="ja-JP" sz="1300">
              <a:latin typeface="ＭＳ Ｐゴシック"/>
            </a:rPr>
            <a:t>96.3</a:t>
          </a:r>
          <a:r>
            <a:rPr kumimoji="1" lang="ja-JP" altLang="en-US" sz="1300">
              <a:latin typeface="ＭＳ Ｐゴシック"/>
            </a:rPr>
            <a:t>％となった。しかしながら類似団体平均値との比較では依然として非常に高い数値となっている。今後は、本庁舎再建及び国体関連施設改修等に伴う公債費償還により再度上昇も懸念されるため、すべての事業において、緊急性や必要性を検証し、「事業の見直し」と「事業の再構築」の徹底を図り、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134831</xdr:rowOff>
    </xdr:from>
    <xdr:to>
      <xdr:col>7</xdr:col>
      <xdr:colOff>152400</xdr:colOff>
      <xdr:row>67</xdr:row>
      <xdr:rowOff>63923</xdr:rowOff>
    </xdr:to>
    <xdr:cxnSp macro="">
      <xdr:nvCxnSpPr>
        <xdr:cNvPr id="131" name="直線コネクタ 130"/>
        <xdr:cNvCxnSpPr/>
      </xdr:nvCxnSpPr>
      <xdr:spPr>
        <a:xfrm flipV="1">
          <a:off x="4114800" y="11450531"/>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67</xdr:row>
      <xdr:rowOff>59902</xdr:rowOff>
    </xdr:from>
    <xdr:to>
      <xdr:col>6</xdr:col>
      <xdr:colOff>0</xdr:colOff>
      <xdr:row>67</xdr:row>
      <xdr:rowOff>63923</xdr:rowOff>
    </xdr:to>
    <xdr:cxnSp macro="">
      <xdr:nvCxnSpPr>
        <xdr:cNvPr id="134" name="直線コネクタ 133"/>
        <xdr:cNvCxnSpPr/>
      </xdr:nvCxnSpPr>
      <xdr:spPr>
        <a:xfrm>
          <a:off x="3225800" y="1154705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117915</xdr:rowOff>
    </xdr:from>
    <xdr:ext cx="736600" cy="259045"/>
    <xdr:sp macro="" textlink="">
      <xdr:nvSpPr>
        <xdr:cNvPr id="136" name="テキスト ボックス 135"/>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67</xdr:row>
      <xdr:rowOff>11642</xdr:rowOff>
    </xdr:from>
    <xdr:to>
      <xdr:col>4</xdr:col>
      <xdr:colOff>482600</xdr:colOff>
      <xdr:row>67</xdr:row>
      <xdr:rowOff>59902</xdr:rowOff>
    </xdr:to>
    <xdr:cxnSp macro="">
      <xdr:nvCxnSpPr>
        <xdr:cNvPr id="137" name="直線コネクタ 136"/>
        <xdr:cNvCxnSpPr/>
      </xdr:nvCxnSpPr>
      <xdr:spPr>
        <a:xfrm>
          <a:off x="2336800" y="114987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61612</xdr:rowOff>
    </xdr:from>
    <xdr:ext cx="762000" cy="259045"/>
    <xdr:sp macro="" textlink="">
      <xdr:nvSpPr>
        <xdr:cNvPr id="139" name="テキスト ボックス 138"/>
        <xdr:cNvSpPr txBox="1"/>
      </xdr:nvSpPr>
      <xdr:spPr>
        <a:xfrm>
          <a:off x="2844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67</xdr:row>
      <xdr:rowOff>11642</xdr:rowOff>
    </xdr:from>
    <xdr:to>
      <xdr:col>3</xdr:col>
      <xdr:colOff>279400</xdr:colOff>
      <xdr:row>67</xdr:row>
      <xdr:rowOff>43815</xdr:rowOff>
    </xdr:to>
    <xdr:cxnSp macro="">
      <xdr:nvCxnSpPr>
        <xdr:cNvPr id="140" name="直線コネクタ 139"/>
        <xdr:cNvCxnSpPr/>
      </xdr:nvCxnSpPr>
      <xdr:spPr>
        <a:xfrm flipV="1">
          <a:off x="1447800" y="1149879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97807</xdr:rowOff>
    </xdr:from>
    <xdr:ext cx="762000" cy="259045"/>
    <xdr:sp macro="" textlink="">
      <xdr:nvSpPr>
        <xdr:cNvPr id="142" name="テキスト ボックス 141"/>
        <xdr:cNvSpPr txBox="1"/>
      </xdr:nvSpPr>
      <xdr:spPr>
        <a:xfrm>
          <a:off x="1955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4" name="テキスト ボックス 143"/>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84031</xdr:rowOff>
    </xdr:from>
    <xdr:to>
      <xdr:col>7</xdr:col>
      <xdr:colOff>203200</xdr:colOff>
      <xdr:row>67</xdr:row>
      <xdr:rowOff>14181</xdr:rowOff>
    </xdr:to>
    <xdr:sp macro="" textlink="">
      <xdr:nvSpPr>
        <xdr:cNvPr id="150" name="円/楕円 149"/>
        <xdr:cNvSpPr/>
      </xdr:nvSpPr>
      <xdr:spPr>
        <a:xfrm>
          <a:off x="4902200" y="113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56108</xdr:rowOff>
    </xdr:from>
    <xdr:ext cx="762000" cy="259045"/>
    <xdr:sp macro="" textlink="">
      <xdr:nvSpPr>
        <xdr:cNvPr id="151" name="財政構造の弾力性該当値テキスト"/>
        <xdr:cNvSpPr txBox="1"/>
      </xdr:nvSpPr>
      <xdr:spPr>
        <a:xfrm>
          <a:off x="5041900" y="1137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13123</xdr:rowOff>
    </xdr:from>
    <xdr:to>
      <xdr:col>6</xdr:col>
      <xdr:colOff>50800</xdr:colOff>
      <xdr:row>67</xdr:row>
      <xdr:rowOff>114723</xdr:rowOff>
    </xdr:to>
    <xdr:sp macro="" textlink="">
      <xdr:nvSpPr>
        <xdr:cNvPr id="152" name="円/楕円 151"/>
        <xdr:cNvSpPr/>
      </xdr:nvSpPr>
      <xdr:spPr>
        <a:xfrm>
          <a:off x="40640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99500</xdr:rowOff>
    </xdr:from>
    <xdr:ext cx="736600" cy="259045"/>
    <xdr:sp macro="" textlink="">
      <xdr:nvSpPr>
        <xdr:cNvPr id="153" name="テキスト ボックス 152"/>
        <xdr:cNvSpPr txBox="1"/>
      </xdr:nvSpPr>
      <xdr:spPr>
        <a:xfrm>
          <a:off x="3733800" y="11586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9102</xdr:rowOff>
    </xdr:from>
    <xdr:to>
      <xdr:col>4</xdr:col>
      <xdr:colOff>533400</xdr:colOff>
      <xdr:row>67</xdr:row>
      <xdr:rowOff>110702</xdr:rowOff>
    </xdr:to>
    <xdr:sp macro="" textlink="">
      <xdr:nvSpPr>
        <xdr:cNvPr id="154" name="円/楕円 153"/>
        <xdr:cNvSpPr/>
      </xdr:nvSpPr>
      <xdr:spPr>
        <a:xfrm>
          <a:off x="3175000" y="1149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95479</xdr:rowOff>
    </xdr:from>
    <xdr:ext cx="762000" cy="259045"/>
    <xdr:sp macro="" textlink="">
      <xdr:nvSpPr>
        <xdr:cNvPr id="155" name="テキスト ボックス 154"/>
        <xdr:cNvSpPr txBox="1"/>
      </xdr:nvSpPr>
      <xdr:spPr>
        <a:xfrm>
          <a:off x="2844800" y="1158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132292</xdr:rowOff>
    </xdr:from>
    <xdr:to>
      <xdr:col>3</xdr:col>
      <xdr:colOff>330200</xdr:colOff>
      <xdr:row>67</xdr:row>
      <xdr:rowOff>62442</xdr:rowOff>
    </xdr:to>
    <xdr:sp macro="" textlink="">
      <xdr:nvSpPr>
        <xdr:cNvPr id="156" name="円/楕円 155"/>
        <xdr:cNvSpPr/>
      </xdr:nvSpPr>
      <xdr:spPr>
        <a:xfrm>
          <a:off x="2286000" y="114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47219</xdr:rowOff>
    </xdr:from>
    <xdr:ext cx="762000" cy="259045"/>
    <xdr:sp macro="" textlink="">
      <xdr:nvSpPr>
        <xdr:cNvPr id="157" name="テキスト ボックス 156"/>
        <xdr:cNvSpPr txBox="1"/>
      </xdr:nvSpPr>
      <xdr:spPr>
        <a:xfrm>
          <a:off x="1955800" y="1153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164465</xdr:rowOff>
    </xdr:from>
    <xdr:to>
      <xdr:col>2</xdr:col>
      <xdr:colOff>127000</xdr:colOff>
      <xdr:row>67</xdr:row>
      <xdr:rowOff>94615</xdr:rowOff>
    </xdr:to>
    <xdr:sp macro="" textlink="">
      <xdr:nvSpPr>
        <xdr:cNvPr id="158" name="円/楕円 157"/>
        <xdr:cNvSpPr/>
      </xdr:nvSpPr>
      <xdr:spPr>
        <a:xfrm>
          <a:off x="13970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79392</xdr:rowOff>
    </xdr:from>
    <xdr:ext cx="762000" cy="259045"/>
    <xdr:sp macro="" textlink="">
      <xdr:nvSpPr>
        <xdr:cNvPr id="159" name="テキスト ボックス 158"/>
        <xdr:cNvSpPr txBox="1"/>
      </xdr:nvSpPr>
      <xdr:spPr>
        <a:xfrm>
          <a:off x="1066800" y="1156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[138,422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類似団体平均と比較して、人件費・物件費等の数値が低い要因としては、人件費では退職金</a:t>
          </a:r>
          <a:r>
            <a:rPr kumimoji="1" lang="en-US" altLang="ja-JP" sz="1300">
              <a:latin typeface="ＭＳ Ｐゴシック"/>
            </a:rPr>
            <a:t>20</a:t>
          </a:r>
          <a:r>
            <a:rPr kumimoji="1" lang="ja-JP" altLang="en-US" sz="1300">
              <a:latin typeface="ＭＳ Ｐゴシック"/>
            </a:rPr>
            <a:t>百万円の減及び投資的経費の増加による支弁人件費への振替等により総額で</a:t>
          </a:r>
          <a:r>
            <a:rPr kumimoji="1" lang="en-US" altLang="ja-JP" sz="1300">
              <a:latin typeface="ＭＳ Ｐゴシック"/>
            </a:rPr>
            <a:t>63</a:t>
          </a:r>
          <a:r>
            <a:rPr kumimoji="1" lang="ja-JP" altLang="en-US" sz="1300">
              <a:latin typeface="ＭＳ Ｐゴシック"/>
            </a:rPr>
            <a:t>百万円の減、物件費では土地家屋台帳等電子化委託料の皆減等により総額で</a:t>
          </a:r>
          <a:r>
            <a:rPr kumimoji="1" lang="en-US" altLang="ja-JP" sz="1300">
              <a:latin typeface="ＭＳ Ｐゴシック"/>
            </a:rPr>
            <a:t>27</a:t>
          </a:r>
          <a:r>
            <a:rPr kumimoji="1" lang="ja-JP" altLang="en-US" sz="1300">
              <a:latin typeface="ＭＳ Ｐゴシック"/>
            </a:rPr>
            <a:t>百万円の減である。</a:t>
          </a:r>
          <a:endParaRPr kumimoji="1" lang="en-US" altLang="ja-JP" sz="1300">
            <a:latin typeface="ＭＳ Ｐゴシック"/>
          </a:endParaRPr>
        </a:p>
        <a:p>
          <a:r>
            <a:rPr kumimoji="1" lang="ja-JP" altLang="en-US" sz="1300">
              <a:latin typeface="ＭＳ Ｐゴシック"/>
            </a:rPr>
            <a:t>　今後は、職員削減等により委託料等の増加が見込まれるため、引き続き増加抑制を図っていく。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64266</xdr:rowOff>
    </xdr:from>
    <xdr:to>
      <xdr:col>7</xdr:col>
      <xdr:colOff>152400</xdr:colOff>
      <xdr:row>81</xdr:row>
      <xdr:rowOff>67737</xdr:rowOff>
    </xdr:to>
    <xdr:cxnSp macro="">
      <xdr:nvCxnSpPr>
        <xdr:cNvPr id="194" name="直線コネクタ 193"/>
        <xdr:cNvCxnSpPr/>
      </xdr:nvCxnSpPr>
      <xdr:spPr>
        <a:xfrm>
          <a:off x="4114800" y="13951716"/>
          <a:ext cx="83820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2695</xdr:rowOff>
    </xdr:from>
    <xdr:ext cx="762000" cy="259045"/>
    <xdr:sp macro="" textlink="">
      <xdr:nvSpPr>
        <xdr:cNvPr id="195" name="人件費・物件費等の状況平均値テキスト"/>
        <xdr:cNvSpPr txBox="1"/>
      </xdr:nvSpPr>
      <xdr:spPr>
        <a:xfrm>
          <a:off x="5041900" y="13890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64266</xdr:rowOff>
    </xdr:from>
    <xdr:to>
      <xdr:col>6</xdr:col>
      <xdr:colOff>0</xdr:colOff>
      <xdr:row>81</xdr:row>
      <xdr:rowOff>69230</xdr:rowOff>
    </xdr:to>
    <xdr:cxnSp macro="">
      <xdr:nvCxnSpPr>
        <xdr:cNvPr id="197" name="直線コネクタ 196"/>
        <xdr:cNvCxnSpPr/>
      </xdr:nvCxnSpPr>
      <xdr:spPr>
        <a:xfrm flipV="1">
          <a:off x="3225800" y="13951716"/>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158560</xdr:rowOff>
    </xdr:from>
    <xdr:ext cx="736600" cy="259045"/>
    <xdr:sp macro="" textlink="">
      <xdr:nvSpPr>
        <xdr:cNvPr id="199" name="テキスト ボックス 198"/>
        <xdr:cNvSpPr txBox="1"/>
      </xdr:nvSpPr>
      <xdr:spPr>
        <a:xfrm>
          <a:off x="3733800" y="1404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69230</xdr:rowOff>
    </xdr:from>
    <xdr:to>
      <xdr:col>4</xdr:col>
      <xdr:colOff>482600</xdr:colOff>
      <xdr:row>81</xdr:row>
      <xdr:rowOff>122214</xdr:rowOff>
    </xdr:to>
    <xdr:cxnSp macro="">
      <xdr:nvCxnSpPr>
        <xdr:cNvPr id="200" name="直線コネクタ 199"/>
        <xdr:cNvCxnSpPr/>
      </xdr:nvCxnSpPr>
      <xdr:spPr>
        <a:xfrm flipV="1">
          <a:off x="2336800" y="13956680"/>
          <a:ext cx="889000" cy="5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139609</xdr:rowOff>
    </xdr:from>
    <xdr:ext cx="762000" cy="259045"/>
    <xdr:sp macro="" textlink="">
      <xdr:nvSpPr>
        <xdr:cNvPr id="202" name="テキスト ボックス 201"/>
        <xdr:cNvSpPr txBox="1"/>
      </xdr:nvSpPr>
      <xdr:spPr>
        <a:xfrm>
          <a:off x="2844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74112</xdr:rowOff>
    </xdr:from>
    <xdr:to>
      <xdr:col>3</xdr:col>
      <xdr:colOff>279400</xdr:colOff>
      <xdr:row>81</xdr:row>
      <xdr:rowOff>122214</xdr:rowOff>
    </xdr:to>
    <xdr:cxnSp macro="">
      <xdr:nvCxnSpPr>
        <xdr:cNvPr id="203" name="直線コネクタ 202"/>
        <xdr:cNvCxnSpPr/>
      </xdr:nvCxnSpPr>
      <xdr:spPr>
        <a:xfrm>
          <a:off x="1447800" y="13961562"/>
          <a:ext cx="889000" cy="4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1040</xdr:rowOff>
    </xdr:from>
    <xdr:ext cx="762000" cy="259045"/>
    <xdr:sp macro="" textlink="">
      <xdr:nvSpPr>
        <xdr:cNvPr id="205" name="テキスト ボックス 204"/>
        <xdr:cNvSpPr txBox="1"/>
      </xdr:nvSpPr>
      <xdr:spPr>
        <a:xfrm>
          <a:off x="1955800" y="1371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6566</xdr:rowOff>
    </xdr:from>
    <xdr:ext cx="762000" cy="259045"/>
    <xdr:sp macro="" textlink="">
      <xdr:nvSpPr>
        <xdr:cNvPr id="207" name="テキスト ボックス 206"/>
        <xdr:cNvSpPr txBox="1"/>
      </xdr:nvSpPr>
      <xdr:spPr>
        <a:xfrm>
          <a:off x="1066800" y="1406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16937</xdr:rowOff>
    </xdr:from>
    <xdr:to>
      <xdr:col>7</xdr:col>
      <xdr:colOff>203200</xdr:colOff>
      <xdr:row>81</xdr:row>
      <xdr:rowOff>118537</xdr:rowOff>
    </xdr:to>
    <xdr:sp macro="" textlink="">
      <xdr:nvSpPr>
        <xdr:cNvPr id="213" name="円/楕円 212"/>
        <xdr:cNvSpPr/>
      </xdr:nvSpPr>
      <xdr:spPr>
        <a:xfrm>
          <a:off x="4902200" y="139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33464</xdr:rowOff>
    </xdr:from>
    <xdr:ext cx="762000" cy="259045"/>
    <xdr:sp macro="" textlink="">
      <xdr:nvSpPr>
        <xdr:cNvPr id="214" name="人件費・物件費等の状況該当値テキスト"/>
        <xdr:cNvSpPr txBox="1"/>
      </xdr:nvSpPr>
      <xdr:spPr>
        <a:xfrm>
          <a:off x="5041900" y="1374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138,422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13466</xdr:rowOff>
    </xdr:from>
    <xdr:to>
      <xdr:col>6</xdr:col>
      <xdr:colOff>50800</xdr:colOff>
      <xdr:row>81</xdr:row>
      <xdr:rowOff>115066</xdr:rowOff>
    </xdr:to>
    <xdr:sp macro="" textlink="">
      <xdr:nvSpPr>
        <xdr:cNvPr id="215" name="円/楕円 214"/>
        <xdr:cNvSpPr/>
      </xdr:nvSpPr>
      <xdr:spPr>
        <a:xfrm>
          <a:off x="4064000" y="139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125243</xdr:rowOff>
    </xdr:from>
    <xdr:ext cx="736600" cy="259045"/>
    <xdr:sp macro="" textlink="">
      <xdr:nvSpPr>
        <xdr:cNvPr id="216" name="テキスト ボックス 215"/>
        <xdr:cNvSpPr txBox="1"/>
      </xdr:nvSpPr>
      <xdr:spPr>
        <a:xfrm>
          <a:off x="3733800" y="13669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137,559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18430</xdr:rowOff>
    </xdr:from>
    <xdr:to>
      <xdr:col>4</xdr:col>
      <xdr:colOff>533400</xdr:colOff>
      <xdr:row>81</xdr:row>
      <xdr:rowOff>120030</xdr:rowOff>
    </xdr:to>
    <xdr:sp macro="" textlink="">
      <xdr:nvSpPr>
        <xdr:cNvPr id="217" name="円/楕円 216"/>
        <xdr:cNvSpPr/>
      </xdr:nvSpPr>
      <xdr:spPr>
        <a:xfrm>
          <a:off x="3175000" y="139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130207</xdr:rowOff>
    </xdr:from>
    <xdr:ext cx="762000" cy="259045"/>
    <xdr:sp macro="" textlink="">
      <xdr:nvSpPr>
        <xdr:cNvPr id="218" name="テキスト ボックス 217"/>
        <xdr:cNvSpPr txBox="1"/>
      </xdr:nvSpPr>
      <xdr:spPr>
        <a:xfrm>
          <a:off x="2844800" y="136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138,793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71414</xdr:rowOff>
    </xdr:from>
    <xdr:to>
      <xdr:col>3</xdr:col>
      <xdr:colOff>330200</xdr:colOff>
      <xdr:row>82</xdr:row>
      <xdr:rowOff>1564</xdr:rowOff>
    </xdr:to>
    <xdr:sp macro="" textlink="">
      <xdr:nvSpPr>
        <xdr:cNvPr id="219" name="円/楕円 218"/>
        <xdr:cNvSpPr/>
      </xdr:nvSpPr>
      <xdr:spPr>
        <a:xfrm>
          <a:off x="2286000" y="139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157791</xdr:rowOff>
    </xdr:from>
    <xdr:ext cx="762000" cy="259045"/>
    <xdr:sp macro="" textlink="">
      <xdr:nvSpPr>
        <xdr:cNvPr id="220" name="テキスト ボックス 219"/>
        <xdr:cNvSpPr txBox="1"/>
      </xdr:nvSpPr>
      <xdr:spPr>
        <a:xfrm>
          <a:off x="1955800" y="1404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151,968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23312</xdr:rowOff>
    </xdr:from>
    <xdr:to>
      <xdr:col>2</xdr:col>
      <xdr:colOff>127000</xdr:colOff>
      <xdr:row>81</xdr:row>
      <xdr:rowOff>124912</xdr:rowOff>
    </xdr:to>
    <xdr:sp macro="" textlink="">
      <xdr:nvSpPr>
        <xdr:cNvPr id="221" name="円/楕円 220"/>
        <xdr:cNvSpPr/>
      </xdr:nvSpPr>
      <xdr:spPr>
        <a:xfrm>
          <a:off x="1397000" y="1391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135089</xdr:rowOff>
    </xdr:from>
    <xdr:ext cx="762000" cy="259045"/>
    <xdr:sp macro="" textlink="">
      <xdr:nvSpPr>
        <xdr:cNvPr id="222" name="テキスト ボックス 221"/>
        <xdr:cNvSpPr txBox="1"/>
      </xdr:nvSpPr>
      <xdr:spPr>
        <a:xfrm>
          <a:off x="1066800" y="13679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行財政健全化計画（平成</a:t>
          </a:r>
          <a:r>
            <a:rPr kumimoji="1" lang="en-US" altLang="ja-JP" sz="1100">
              <a:latin typeface="ＭＳ Ｐゴシック"/>
            </a:rPr>
            <a:t>20</a:t>
          </a:r>
          <a:r>
            <a:rPr kumimoji="1" lang="ja-JP" altLang="en-US" sz="1100">
              <a:latin typeface="ＭＳ Ｐゴシック"/>
            </a:rPr>
            <a:t>年度から</a:t>
          </a:r>
          <a:r>
            <a:rPr kumimoji="1" lang="en-US" altLang="ja-JP" sz="1100">
              <a:latin typeface="ＭＳ Ｐゴシック"/>
            </a:rPr>
            <a:t>23</a:t>
          </a:r>
          <a:r>
            <a:rPr kumimoji="1" lang="ja-JP" altLang="en-US" sz="1100">
              <a:latin typeface="ＭＳ Ｐゴシック"/>
            </a:rPr>
            <a:t>年度）に基づき、全職員を対象に平成</a:t>
          </a:r>
          <a:r>
            <a:rPr kumimoji="1" lang="en-US" altLang="ja-JP" sz="1100">
              <a:latin typeface="ＭＳ Ｐゴシック"/>
            </a:rPr>
            <a:t>20</a:t>
          </a:r>
          <a:r>
            <a:rPr kumimoji="1" lang="ja-JP" altLang="en-US" sz="1100">
              <a:latin typeface="ＭＳ Ｐゴシック"/>
            </a:rPr>
            <a:t>年</a:t>
          </a:r>
          <a:r>
            <a:rPr kumimoji="1" lang="en-US" altLang="ja-JP" sz="1100">
              <a:latin typeface="ＭＳ Ｐゴシック"/>
            </a:rPr>
            <a:t>10</a:t>
          </a:r>
          <a:r>
            <a:rPr kumimoji="1" lang="ja-JP" altLang="en-US" sz="1100">
              <a:latin typeface="ＭＳ Ｐゴシック"/>
            </a:rPr>
            <a:t>月から給与カット（～</a:t>
          </a:r>
          <a:r>
            <a:rPr kumimoji="1" lang="en-US" altLang="ja-JP" sz="1100">
              <a:latin typeface="ＭＳ Ｐゴシック"/>
            </a:rPr>
            <a:t>21</a:t>
          </a:r>
          <a:r>
            <a:rPr kumimoji="1" lang="ja-JP" altLang="en-US" sz="1100">
              <a:latin typeface="ＭＳ Ｐゴシック"/>
            </a:rPr>
            <a:t>年</a:t>
          </a:r>
          <a:r>
            <a:rPr kumimoji="1" lang="en-US" altLang="ja-JP" sz="1100">
              <a:latin typeface="ＭＳ Ｐゴシック"/>
            </a:rPr>
            <a:t>9</a:t>
          </a:r>
          <a:r>
            <a:rPr kumimoji="1" lang="ja-JP" altLang="en-US" sz="1100">
              <a:latin typeface="ＭＳ Ｐゴシック"/>
            </a:rPr>
            <a:t>月：階級に応じて△</a:t>
          </a:r>
          <a:r>
            <a:rPr kumimoji="1" lang="en-US" altLang="ja-JP" sz="1100">
              <a:latin typeface="ＭＳ Ｐゴシック"/>
            </a:rPr>
            <a:t>7%</a:t>
          </a:r>
          <a:r>
            <a:rPr kumimoji="1" lang="ja-JP" altLang="en-US" sz="1100">
              <a:latin typeface="ＭＳ Ｐゴシック"/>
            </a:rPr>
            <a:t>～△</a:t>
          </a:r>
          <a:r>
            <a:rPr kumimoji="1" lang="en-US" altLang="ja-JP" sz="1100">
              <a:latin typeface="ＭＳ Ｐゴシック"/>
            </a:rPr>
            <a:t>4%</a:t>
          </a:r>
          <a:r>
            <a:rPr kumimoji="1" lang="ja-JP" altLang="en-US" sz="1100">
              <a:latin typeface="ＭＳ Ｐゴシック"/>
            </a:rPr>
            <a:t>、平成</a:t>
          </a:r>
          <a:r>
            <a:rPr kumimoji="1" lang="en-US" altLang="ja-JP" sz="1100">
              <a:latin typeface="ＭＳ Ｐゴシック"/>
            </a:rPr>
            <a:t>21</a:t>
          </a:r>
          <a:r>
            <a:rPr kumimoji="1" lang="ja-JP" altLang="en-US" sz="1100">
              <a:latin typeface="ＭＳ Ｐゴシック"/>
            </a:rPr>
            <a:t>年</a:t>
          </a:r>
          <a:r>
            <a:rPr kumimoji="1" lang="en-US" altLang="ja-JP" sz="1100">
              <a:latin typeface="ＭＳ Ｐゴシック"/>
            </a:rPr>
            <a:t>10</a:t>
          </a:r>
          <a:r>
            <a:rPr kumimoji="1" lang="ja-JP" altLang="en-US" sz="1100">
              <a:latin typeface="ＭＳ Ｐゴシック"/>
            </a:rPr>
            <a:t>月～：階級に応じて△</a:t>
          </a:r>
          <a:r>
            <a:rPr kumimoji="1" lang="en-US" altLang="ja-JP" sz="1100">
              <a:latin typeface="ＭＳ Ｐゴシック"/>
            </a:rPr>
            <a:t>5%</a:t>
          </a:r>
          <a:r>
            <a:rPr kumimoji="1" lang="ja-JP" altLang="en-US" sz="1100">
              <a:latin typeface="ＭＳ Ｐゴシック"/>
            </a:rPr>
            <a:t>～△</a:t>
          </a:r>
          <a:r>
            <a:rPr kumimoji="1" lang="en-US" altLang="ja-JP" sz="1100">
              <a:latin typeface="ＭＳ Ｐゴシック"/>
            </a:rPr>
            <a:t>2%</a:t>
          </a:r>
          <a:r>
            <a:rPr kumimoji="1" lang="ja-JP" altLang="en-US" sz="1100">
              <a:latin typeface="ＭＳ Ｐゴシック"/>
            </a:rPr>
            <a:t>、平成</a:t>
          </a:r>
          <a:r>
            <a:rPr kumimoji="1" lang="en-US" altLang="ja-JP" sz="1100">
              <a:latin typeface="ＭＳ Ｐゴシック"/>
            </a:rPr>
            <a:t>22</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月～：階級に応じて△</a:t>
          </a:r>
          <a:r>
            <a:rPr kumimoji="1" lang="en-US" altLang="ja-JP" sz="1100">
              <a:latin typeface="ＭＳ Ｐゴシック"/>
            </a:rPr>
            <a:t>4%</a:t>
          </a:r>
          <a:r>
            <a:rPr kumimoji="1" lang="ja-JP" altLang="en-US" sz="1100">
              <a:latin typeface="ＭＳ Ｐゴシック"/>
            </a:rPr>
            <a:t>～△</a:t>
          </a:r>
          <a:r>
            <a:rPr kumimoji="1" lang="en-US" altLang="ja-JP" sz="1100">
              <a:latin typeface="ＭＳ Ｐゴシック"/>
            </a:rPr>
            <a:t>1%</a:t>
          </a:r>
          <a:r>
            <a:rPr kumimoji="1" lang="ja-JP" altLang="en-US" sz="1100">
              <a:latin typeface="ＭＳ Ｐゴシック"/>
            </a:rPr>
            <a:t>、平成</a:t>
          </a:r>
          <a:r>
            <a:rPr kumimoji="1" lang="en-US" altLang="ja-JP" sz="1100">
              <a:latin typeface="ＭＳ Ｐゴシック"/>
            </a:rPr>
            <a:t>22</a:t>
          </a:r>
          <a:r>
            <a:rPr kumimoji="1" lang="ja-JP" altLang="en-US" sz="1100">
              <a:latin typeface="ＭＳ Ｐゴシック"/>
            </a:rPr>
            <a:t>年</a:t>
          </a:r>
          <a:r>
            <a:rPr kumimoji="1" lang="en-US" altLang="ja-JP" sz="1100">
              <a:latin typeface="ＭＳ Ｐゴシック"/>
            </a:rPr>
            <a:t>12</a:t>
          </a:r>
          <a:r>
            <a:rPr kumimoji="1" lang="ja-JP" altLang="en-US" sz="1100">
              <a:latin typeface="ＭＳ Ｐゴシック"/>
            </a:rPr>
            <a:t>月～：</a:t>
          </a:r>
          <a:r>
            <a:rPr kumimoji="1" lang="en-US" altLang="ja-JP" sz="1100">
              <a:latin typeface="ＭＳ Ｐゴシック"/>
            </a:rPr>
            <a:t>7</a:t>
          </a:r>
          <a:r>
            <a:rPr kumimoji="1" lang="ja-JP" altLang="en-US" sz="1100">
              <a:latin typeface="ＭＳ Ｐゴシック"/>
            </a:rPr>
            <a:t>、</a:t>
          </a:r>
          <a:r>
            <a:rPr kumimoji="1" lang="en-US" altLang="ja-JP" sz="1100">
              <a:latin typeface="ＭＳ Ｐゴシック"/>
            </a:rPr>
            <a:t>6</a:t>
          </a:r>
          <a:r>
            <a:rPr kumimoji="1" lang="ja-JP" altLang="en-US" sz="1100">
              <a:latin typeface="ＭＳ Ｐゴシック"/>
            </a:rPr>
            <a:t>、</a:t>
          </a:r>
          <a:r>
            <a:rPr kumimoji="1" lang="en-US" altLang="ja-JP" sz="1100">
              <a:latin typeface="ＭＳ Ｐゴシック"/>
            </a:rPr>
            <a:t>5</a:t>
          </a:r>
          <a:r>
            <a:rPr kumimoji="1" lang="ja-JP" altLang="en-US" sz="1100">
              <a:latin typeface="ＭＳ Ｐゴシック"/>
            </a:rPr>
            <a:t>級のみ△</a:t>
          </a:r>
          <a:r>
            <a:rPr kumimoji="1" lang="en-US" altLang="ja-JP" sz="1100">
              <a:latin typeface="ＭＳ Ｐゴシック"/>
            </a:rPr>
            <a:t>1%</a:t>
          </a:r>
          <a:r>
            <a:rPr kumimoji="1" lang="ja-JP" altLang="en-US" sz="1100">
              <a:latin typeface="ＭＳ Ｐゴシック"/>
            </a:rPr>
            <a:t>）を行ったことから、県内市町村において最低水準、類似団体平均値と比較しても大きく下回っていた。平成</a:t>
          </a:r>
          <a:r>
            <a:rPr kumimoji="1" lang="en-US" altLang="ja-JP" sz="1100">
              <a:latin typeface="ＭＳ Ｐゴシック"/>
            </a:rPr>
            <a:t>23</a:t>
          </a:r>
          <a:r>
            <a:rPr kumimoji="1" lang="ja-JP" altLang="en-US" sz="1100">
              <a:latin typeface="ＭＳ Ｐゴシック"/>
            </a:rPr>
            <a:t>年度に給与復元をしたことや、国の給与改定に準じたことにより指数が回復したが、平成</a:t>
          </a:r>
          <a:r>
            <a:rPr kumimoji="1" lang="en-US" altLang="ja-JP" sz="1100">
              <a:latin typeface="ＭＳ Ｐゴシック"/>
            </a:rPr>
            <a:t>27</a:t>
          </a:r>
          <a:r>
            <a:rPr kumimoji="1" lang="ja-JP" altLang="en-US" sz="1100">
              <a:latin typeface="ＭＳ Ｐゴシック"/>
            </a:rPr>
            <a:t>年度は高年齢層の退職者が多かったことと、各学歴で経験年数階層内の職員分布変動が多いこと等により類似団体と比較して</a:t>
          </a:r>
          <a:r>
            <a:rPr kumimoji="1" lang="en-US" altLang="ja-JP" sz="1100">
              <a:latin typeface="ＭＳ Ｐゴシック"/>
            </a:rPr>
            <a:t>0.8</a:t>
          </a:r>
          <a:r>
            <a:rPr kumimoji="1" lang="ja-JP" altLang="en-US" sz="1100">
              <a:latin typeface="ＭＳ Ｐゴシック"/>
            </a:rPr>
            <a:t>ポイント下回っている。今後は、財政状況等を考慮し、必要があれば給与の再カットも視野に入れた対応の検討も要する。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53823</xdr:rowOff>
    </xdr:from>
    <xdr:to>
      <xdr:col>24</xdr:col>
      <xdr:colOff>558800</xdr:colOff>
      <xdr:row>85</xdr:row>
      <xdr:rowOff>54732</xdr:rowOff>
    </xdr:to>
    <xdr:cxnSp macro="">
      <xdr:nvCxnSpPr>
        <xdr:cNvPr id="258" name="直線コネクタ 257"/>
        <xdr:cNvCxnSpPr/>
      </xdr:nvCxnSpPr>
      <xdr:spPr>
        <a:xfrm flipV="1">
          <a:off x="16179800" y="14455623"/>
          <a:ext cx="838200" cy="17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9"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88295</xdr:rowOff>
    </xdr:from>
    <xdr:to>
      <xdr:col>23</xdr:col>
      <xdr:colOff>406400</xdr:colOff>
      <xdr:row>85</xdr:row>
      <xdr:rowOff>54732</xdr:rowOff>
    </xdr:to>
    <xdr:cxnSp macro="">
      <xdr:nvCxnSpPr>
        <xdr:cNvPr id="261" name="直線コネクタ 260"/>
        <xdr:cNvCxnSpPr/>
      </xdr:nvCxnSpPr>
      <xdr:spPr>
        <a:xfrm>
          <a:off x="15290800" y="1449009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2" name="フローチャート : 判断 261"/>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35275</xdr:rowOff>
    </xdr:from>
    <xdr:ext cx="736600" cy="259045"/>
    <xdr:sp macro="" textlink="">
      <xdr:nvSpPr>
        <xdr:cNvPr id="263" name="テキスト ボックス 262"/>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88295</xdr:rowOff>
    </xdr:from>
    <xdr:to>
      <xdr:col>22</xdr:col>
      <xdr:colOff>203200</xdr:colOff>
      <xdr:row>89</xdr:row>
      <xdr:rowOff>81341</xdr:rowOff>
    </xdr:to>
    <xdr:cxnSp macro="">
      <xdr:nvCxnSpPr>
        <xdr:cNvPr id="264" name="直線コネクタ 263"/>
        <xdr:cNvCxnSpPr/>
      </xdr:nvCxnSpPr>
      <xdr:spPr>
        <a:xfrm flipV="1">
          <a:off x="14401800" y="14490095"/>
          <a:ext cx="889000" cy="85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6" name="テキスト ボックス 265"/>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114905</xdr:rowOff>
    </xdr:from>
    <xdr:to>
      <xdr:col>21</xdr:col>
      <xdr:colOff>0</xdr:colOff>
      <xdr:row>89</xdr:row>
      <xdr:rowOff>81341</xdr:rowOff>
    </xdr:to>
    <xdr:cxnSp macro="">
      <xdr:nvCxnSpPr>
        <xdr:cNvPr id="267" name="直線コネクタ 266"/>
        <xdr:cNvCxnSpPr/>
      </xdr:nvCxnSpPr>
      <xdr:spPr>
        <a:xfrm>
          <a:off x="13512800" y="1520250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8" name="フローチャート : 判断 267"/>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9" name="テキスト ボックス 268"/>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70" name="フローチャート : 判断 269"/>
        <xdr:cNvSpPr/>
      </xdr:nvSpPr>
      <xdr:spPr>
        <a:xfrm>
          <a:off x="13462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71" name="テキスト ボックス 270"/>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77" name="円/楕円 276"/>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19550</xdr:rowOff>
    </xdr:from>
    <xdr:ext cx="762000" cy="259045"/>
    <xdr:sp macro="" textlink="">
      <xdr:nvSpPr>
        <xdr:cNvPr id="278" name="給与水準   （国との比較）該当値テキスト"/>
        <xdr:cNvSpPr txBox="1"/>
      </xdr:nvSpPr>
      <xdr:spPr>
        <a:xfrm>
          <a:off x="17106900" y="142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3932</xdr:rowOff>
    </xdr:from>
    <xdr:to>
      <xdr:col>23</xdr:col>
      <xdr:colOff>457200</xdr:colOff>
      <xdr:row>85</xdr:row>
      <xdr:rowOff>105532</xdr:rowOff>
    </xdr:to>
    <xdr:sp macro="" textlink="">
      <xdr:nvSpPr>
        <xdr:cNvPr id="279" name="円/楕円 278"/>
        <xdr:cNvSpPr/>
      </xdr:nvSpPr>
      <xdr:spPr>
        <a:xfrm>
          <a:off x="16129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90309</xdr:rowOff>
    </xdr:from>
    <xdr:ext cx="736600" cy="259045"/>
    <xdr:sp macro="" textlink="">
      <xdr:nvSpPr>
        <xdr:cNvPr id="280" name="テキスト ボックス 279"/>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37495</xdr:rowOff>
    </xdr:from>
    <xdr:to>
      <xdr:col>22</xdr:col>
      <xdr:colOff>254000</xdr:colOff>
      <xdr:row>84</xdr:row>
      <xdr:rowOff>139095</xdr:rowOff>
    </xdr:to>
    <xdr:sp macro="" textlink="">
      <xdr:nvSpPr>
        <xdr:cNvPr id="281" name="円/楕円 280"/>
        <xdr:cNvSpPr/>
      </xdr:nvSpPr>
      <xdr:spPr>
        <a:xfrm>
          <a:off x="15240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149272</xdr:rowOff>
    </xdr:from>
    <xdr:ext cx="762000" cy="259045"/>
    <xdr:sp macro="" textlink="">
      <xdr:nvSpPr>
        <xdr:cNvPr id="282" name="テキスト ボックス 281"/>
        <xdr:cNvSpPr txBox="1"/>
      </xdr:nvSpPr>
      <xdr:spPr>
        <a:xfrm>
          <a:off x="14909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30541</xdr:rowOff>
    </xdr:from>
    <xdr:to>
      <xdr:col>21</xdr:col>
      <xdr:colOff>50800</xdr:colOff>
      <xdr:row>89</xdr:row>
      <xdr:rowOff>132141</xdr:rowOff>
    </xdr:to>
    <xdr:sp macro="" textlink="">
      <xdr:nvSpPr>
        <xdr:cNvPr id="283" name="円/楕円 282"/>
        <xdr:cNvSpPr/>
      </xdr:nvSpPr>
      <xdr:spPr>
        <a:xfrm>
          <a:off x="14351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142318</xdr:rowOff>
    </xdr:from>
    <xdr:ext cx="762000" cy="259045"/>
    <xdr:sp macro="" textlink="">
      <xdr:nvSpPr>
        <xdr:cNvPr id="284" name="テキスト ボックス 283"/>
        <xdr:cNvSpPr txBox="1"/>
      </xdr:nvSpPr>
      <xdr:spPr>
        <a:xfrm>
          <a:off x="14020800" y="1505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85" name="円/楕円 284"/>
        <xdr:cNvSpPr/>
      </xdr:nvSpPr>
      <xdr:spPr>
        <a:xfrm>
          <a:off x="13462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86" name="テキスト ボックス 285"/>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年度から</a:t>
          </a:r>
          <a:r>
            <a:rPr kumimoji="1" lang="en-US" altLang="ja-JP" sz="1300">
              <a:latin typeface="ＭＳ Ｐゴシック"/>
            </a:rPr>
            <a:t>30</a:t>
          </a:r>
          <a:r>
            <a:rPr kumimoji="1" lang="ja-JP" altLang="en-US" sz="1300">
              <a:latin typeface="ＭＳ Ｐゴシック"/>
            </a:rPr>
            <a:t>年度までに、平成</a:t>
          </a:r>
          <a:r>
            <a:rPr kumimoji="1" lang="en-US" altLang="ja-JP" sz="1300">
              <a:latin typeface="ＭＳ Ｐゴシック"/>
            </a:rPr>
            <a:t>19</a:t>
          </a:r>
          <a:r>
            <a:rPr kumimoji="1" lang="ja-JP" altLang="en-US" sz="1300">
              <a:latin typeface="ＭＳ Ｐゴシック"/>
            </a:rPr>
            <a:t>年度比△</a:t>
          </a:r>
          <a:r>
            <a:rPr kumimoji="1" lang="en-US" altLang="ja-JP" sz="1300">
              <a:latin typeface="ＭＳ Ｐゴシック"/>
            </a:rPr>
            <a:t>60</a:t>
          </a:r>
          <a:r>
            <a:rPr kumimoji="1" lang="ja-JP" altLang="en-US" sz="1300">
              <a:latin typeface="ＭＳ Ｐゴシック"/>
            </a:rPr>
            <a:t>人（△</a:t>
          </a:r>
          <a:r>
            <a:rPr kumimoji="1" lang="en-US" altLang="ja-JP" sz="1300">
              <a:latin typeface="ＭＳ Ｐゴシック"/>
            </a:rPr>
            <a:t>20</a:t>
          </a:r>
          <a:r>
            <a:rPr kumimoji="1" lang="ja-JP" altLang="en-US" sz="1300">
              <a:latin typeface="ＭＳ Ｐゴシック"/>
            </a:rPr>
            <a:t>％）を目標に掲げ、職員数削減に努めている。平成</a:t>
          </a:r>
          <a:r>
            <a:rPr kumimoji="1" lang="en-US" altLang="ja-JP" sz="1300">
              <a:latin typeface="ＭＳ Ｐゴシック"/>
            </a:rPr>
            <a:t>19</a:t>
          </a:r>
          <a:r>
            <a:rPr kumimoji="1" lang="ja-JP" altLang="en-US" sz="1300">
              <a:latin typeface="ＭＳ Ｐゴシック"/>
            </a:rPr>
            <a:t>年度に</a:t>
          </a:r>
          <a:r>
            <a:rPr kumimoji="1" lang="en-US" altLang="ja-JP" sz="1300">
              <a:latin typeface="ＭＳ Ｐゴシック"/>
            </a:rPr>
            <a:t>247</a:t>
          </a:r>
          <a:r>
            <a:rPr kumimoji="1" lang="ja-JP" altLang="en-US" sz="1300">
              <a:latin typeface="ＭＳ Ｐゴシック"/>
            </a:rPr>
            <a:t>人であった職員数は、平成</a:t>
          </a:r>
          <a:r>
            <a:rPr kumimoji="1" lang="en-US" altLang="ja-JP" sz="1300">
              <a:latin typeface="ＭＳ Ｐゴシック"/>
            </a:rPr>
            <a:t>27</a:t>
          </a:r>
          <a:r>
            <a:rPr kumimoji="1" lang="ja-JP" altLang="en-US" sz="1300">
              <a:latin typeface="ＭＳ Ｐゴシック"/>
            </a:rPr>
            <a:t>年度には</a:t>
          </a:r>
          <a:r>
            <a:rPr kumimoji="1" lang="en-US" altLang="ja-JP" sz="1300">
              <a:latin typeface="ＭＳ Ｐゴシック"/>
            </a:rPr>
            <a:t>282</a:t>
          </a:r>
          <a:r>
            <a:rPr kumimoji="1" lang="ja-JP" altLang="en-US" sz="1300">
              <a:latin typeface="ＭＳ Ｐゴシック"/>
            </a:rPr>
            <a:t>人となっているが、これは高萩市・日立市事務組合及び高萩市住宅公社の解散に伴う職員の皆増によるものであり、これを除くと</a:t>
          </a:r>
          <a:r>
            <a:rPr kumimoji="1" lang="en-US" altLang="ja-JP" sz="1300">
              <a:latin typeface="ＭＳ Ｐゴシック"/>
            </a:rPr>
            <a:t>196</a:t>
          </a:r>
          <a:r>
            <a:rPr kumimoji="1" lang="ja-JP" altLang="en-US" sz="1300">
              <a:latin typeface="ＭＳ Ｐゴシック"/>
            </a:rPr>
            <a:t>人（△</a:t>
          </a:r>
          <a:r>
            <a:rPr kumimoji="1" lang="en-US" altLang="ja-JP" sz="1300">
              <a:latin typeface="ＭＳ Ｐゴシック"/>
            </a:rPr>
            <a:t>51</a:t>
          </a:r>
          <a:r>
            <a:rPr kumimoji="1" lang="ja-JP" altLang="en-US" sz="1300">
              <a:latin typeface="ＭＳ Ｐゴシック"/>
            </a:rPr>
            <a:t>人）である。類似団体平均により高い水準であるため、負担増による健康不安等も考慮しながら引き続き目標達成に向け進めていく。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40187</xdr:rowOff>
    </xdr:from>
    <xdr:to>
      <xdr:col>24</xdr:col>
      <xdr:colOff>558800</xdr:colOff>
      <xdr:row>63</xdr:row>
      <xdr:rowOff>45357</xdr:rowOff>
    </xdr:to>
    <xdr:cxnSp macro="">
      <xdr:nvCxnSpPr>
        <xdr:cNvPr id="323" name="直線コネクタ 322"/>
        <xdr:cNvCxnSpPr/>
      </xdr:nvCxnSpPr>
      <xdr:spPr>
        <a:xfrm>
          <a:off x="16179800" y="10841537"/>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166115</xdr:rowOff>
    </xdr:from>
    <xdr:ext cx="762000" cy="259045"/>
    <xdr:sp macro="" textlink="">
      <xdr:nvSpPr>
        <xdr:cNvPr id="324" name="定員管理の状況平均値テキスト"/>
        <xdr:cNvSpPr txBox="1"/>
      </xdr:nvSpPr>
      <xdr:spPr>
        <a:xfrm>
          <a:off x="17106900" y="10453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24674</xdr:rowOff>
    </xdr:from>
    <xdr:to>
      <xdr:col>23</xdr:col>
      <xdr:colOff>406400</xdr:colOff>
      <xdr:row>63</xdr:row>
      <xdr:rowOff>40187</xdr:rowOff>
    </xdr:to>
    <xdr:cxnSp macro="">
      <xdr:nvCxnSpPr>
        <xdr:cNvPr id="326" name="直線コネクタ 325"/>
        <xdr:cNvCxnSpPr/>
      </xdr:nvCxnSpPr>
      <xdr:spPr>
        <a:xfrm>
          <a:off x="15290800" y="10826024"/>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7" name="フローチャート : 判断 326"/>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96446</xdr:rowOff>
    </xdr:from>
    <xdr:ext cx="736600" cy="259045"/>
    <xdr:sp macro="" textlink="">
      <xdr:nvSpPr>
        <xdr:cNvPr id="328" name="テキスト ボックス 327"/>
        <xdr:cNvSpPr txBox="1"/>
      </xdr:nvSpPr>
      <xdr:spPr>
        <a:xfrm>
          <a:off x="15798800" y="1089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14333</xdr:rowOff>
    </xdr:from>
    <xdr:to>
      <xdr:col>22</xdr:col>
      <xdr:colOff>203200</xdr:colOff>
      <xdr:row>63</xdr:row>
      <xdr:rowOff>24674</xdr:rowOff>
    </xdr:to>
    <xdr:cxnSp macro="">
      <xdr:nvCxnSpPr>
        <xdr:cNvPr id="329" name="直線コネクタ 328"/>
        <xdr:cNvCxnSpPr/>
      </xdr:nvCxnSpPr>
      <xdr:spPr>
        <a:xfrm>
          <a:off x="14401800" y="1081568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30" name="フローチャート : 判断 329"/>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91276</xdr:rowOff>
    </xdr:from>
    <xdr:ext cx="762000" cy="259045"/>
    <xdr:sp macro="" textlink="">
      <xdr:nvSpPr>
        <xdr:cNvPr id="331" name="テキスト ボックス 330"/>
        <xdr:cNvSpPr txBox="1"/>
      </xdr:nvSpPr>
      <xdr:spPr>
        <a:xfrm>
          <a:off x="14909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165100</xdr:rowOff>
    </xdr:from>
    <xdr:to>
      <xdr:col>21</xdr:col>
      <xdr:colOff>0</xdr:colOff>
      <xdr:row>63</xdr:row>
      <xdr:rowOff>14333</xdr:rowOff>
    </xdr:to>
    <xdr:cxnSp macro="">
      <xdr:nvCxnSpPr>
        <xdr:cNvPr id="332" name="直線コネクタ 331"/>
        <xdr:cNvCxnSpPr/>
      </xdr:nvCxnSpPr>
      <xdr:spPr>
        <a:xfrm>
          <a:off x="13512800" y="1079500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3" name="フローチャート : 判断 332"/>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98170</xdr:rowOff>
    </xdr:from>
    <xdr:ext cx="762000" cy="259045"/>
    <xdr:sp macro="" textlink="">
      <xdr:nvSpPr>
        <xdr:cNvPr id="334" name="テキスト ボックス 333"/>
        <xdr:cNvSpPr txBox="1"/>
      </xdr:nvSpPr>
      <xdr:spPr>
        <a:xfrm>
          <a:off x="14020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5" name="フローチャート : 判断 334"/>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111958</xdr:rowOff>
    </xdr:from>
    <xdr:ext cx="762000" cy="259045"/>
    <xdr:sp macro="" textlink="">
      <xdr:nvSpPr>
        <xdr:cNvPr id="336" name="テキスト ボックス 335"/>
        <xdr:cNvSpPr txBox="1"/>
      </xdr:nvSpPr>
      <xdr:spPr>
        <a:xfrm>
          <a:off x="13131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166007</xdr:rowOff>
    </xdr:from>
    <xdr:to>
      <xdr:col>24</xdr:col>
      <xdr:colOff>609600</xdr:colOff>
      <xdr:row>63</xdr:row>
      <xdr:rowOff>96157</xdr:rowOff>
    </xdr:to>
    <xdr:sp macro="" textlink="">
      <xdr:nvSpPr>
        <xdr:cNvPr id="342" name="円/楕円 341"/>
        <xdr:cNvSpPr/>
      </xdr:nvSpPr>
      <xdr:spPr>
        <a:xfrm>
          <a:off x="169672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138084</xdr:rowOff>
    </xdr:from>
    <xdr:ext cx="762000" cy="259045"/>
    <xdr:sp macro="" textlink="">
      <xdr:nvSpPr>
        <xdr:cNvPr id="343" name="定員管理の状況該当値テキスト"/>
        <xdr:cNvSpPr txBox="1"/>
      </xdr:nvSpPr>
      <xdr:spPr>
        <a:xfrm>
          <a:off x="17106900" y="1076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160837</xdr:rowOff>
    </xdr:from>
    <xdr:to>
      <xdr:col>23</xdr:col>
      <xdr:colOff>457200</xdr:colOff>
      <xdr:row>63</xdr:row>
      <xdr:rowOff>90987</xdr:rowOff>
    </xdr:to>
    <xdr:sp macro="" textlink="">
      <xdr:nvSpPr>
        <xdr:cNvPr id="344" name="円/楕円 343"/>
        <xdr:cNvSpPr/>
      </xdr:nvSpPr>
      <xdr:spPr>
        <a:xfrm>
          <a:off x="16129000" y="107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101164</xdr:rowOff>
    </xdr:from>
    <xdr:ext cx="736600" cy="259045"/>
    <xdr:sp macro="" textlink="">
      <xdr:nvSpPr>
        <xdr:cNvPr id="345" name="テキスト ボックス 344"/>
        <xdr:cNvSpPr txBox="1"/>
      </xdr:nvSpPr>
      <xdr:spPr>
        <a:xfrm>
          <a:off x="15798800" y="10559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145324</xdr:rowOff>
    </xdr:from>
    <xdr:to>
      <xdr:col>22</xdr:col>
      <xdr:colOff>254000</xdr:colOff>
      <xdr:row>63</xdr:row>
      <xdr:rowOff>75474</xdr:rowOff>
    </xdr:to>
    <xdr:sp macro="" textlink="">
      <xdr:nvSpPr>
        <xdr:cNvPr id="346" name="円/楕円 345"/>
        <xdr:cNvSpPr/>
      </xdr:nvSpPr>
      <xdr:spPr>
        <a:xfrm>
          <a:off x="15240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85651</xdr:rowOff>
    </xdr:from>
    <xdr:ext cx="762000" cy="259045"/>
    <xdr:sp macro="" textlink="">
      <xdr:nvSpPr>
        <xdr:cNvPr id="347" name="テキスト ボックス 346"/>
        <xdr:cNvSpPr txBox="1"/>
      </xdr:nvSpPr>
      <xdr:spPr>
        <a:xfrm>
          <a:off x="14909800" y="105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134983</xdr:rowOff>
    </xdr:from>
    <xdr:to>
      <xdr:col>21</xdr:col>
      <xdr:colOff>50800</xdr:colOff>
      <xdr:row>63</xdr:row>
      <xdr:rowOff>65133</xdr:rowOff>
    </xdr:to>
    <xdr:sp macro="" textlink="">
      <xdr:nvSpPr>
        <xdr:cNvPr id="348" name="円/楕円 347"/>
        <xdr:cNvSpPr/>
      </xdr:nvSpPr>
      <xdr:spPr>
        <a:xfrm>
          <a:off x="14351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75310</xdr:rowOff>
    </xdr:from>
    <xdr:ext cx="762000" cy="259045"/>
    <xdr:sp macro="" textlink="">
      <xdr:nvSpPr>
        <xdr:cNvPr id="349" name="テキスト ボックス 348"/>
        <xdr:cNvSpPr txBox="1"/>
      </xdr:nvSpPr>
      <xdr:spPr>
        <a:xfrm>
          <a:off x="14020800" y="1053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114300</xdr:rowOff>
    </xdr:from>
    <xdr:to>
      <xdr:col>19</xdr:col>
      <xdr:colOff>533400</xdr:colOff>
      <xdr:row>63</xdr:row>
      <xdr:rowOff>44450</xdr:rowOff>
    </xdr:to>
    <xdr:sp macro="" textlink="">
      <xdr:nvSpPr>
        <xdr:cNvPr id="350" name="円/楕円 349"/>
        <xdr:cNvSpPr/>
      </xdr:nvSpPr>
      <xdr:spPr>
        <a:xfrm>
          <a:off x="13462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54627</xdr:rowOff>
    </xdr:from>
    <xdr:ext cx="762000" cy="259045"/>
    <xdr:sp macro="" textlink="">
      <xdr:nvSpPr>
        <xdr:cNvPr id="351" name="テキスト ボックス 350"/>
        <xdr:cNvSpPr txBox="1"/>
      </xdr:nvSpPr>
      <xdr:spPr>
        <a:xfrm>
          <a:off x="13131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年度における土地開発公社債務解消に加え、平成</a:t>
          </a:r>
          <a:r>
            <a:rPr kumimoji="1" lang="en-US" altLang="ja-JP" sz="1300">
              <a:latin typeface="ＭＳ Ｐゴシック"/>
            </a:rPr>
            <a:t>22</a:t>
          </a:r>
          <a:r>
            <a:rPr kumimoji="1" lang="ja-JP" altLang="en-US" sz="1300">
              <a:latin typeface="ＭＳ Ｐゴシック"/>
            </a:rPr>
            <a:t>年度には第三セクター等改革推進債発行による高萩市住宅公社の債務解消を実施したことにより比率は上昇した。元利償還金は平成</a:t>
          </a:r>
          <a:r>
            <a:rPr kumimoji="1" lang="en-US" altLang="ja-JP" sz="1300">
              <a:latin typeface="ＭＳ Ｐゴシック"/>
            </a:rPr>
            <a:t>23</a:t>
          </a:r>
          <a:r>
            <a:rPr kumimoji="1" lang="ja-JP" altLang="en-US" sz="1300">
              <a:latin typeface="ＭＳ Ｐゴシック"/>
            </a:rPr>
            <a:t>年度をピークに減少している。</a:t>
          </a:r>
          <a:endParaRPr kumimoji="1" lang="en-US" altLang="ja-JP" sz="1300">
            <a:latin typeface="ＭＳ Ｐゴシック"/>
          </a:endParaRPr>
        </a:p>
        <a:p>
          <a:r>
            <a:rPr kumimoji="1" lang="ja-JP" altLang="en-US" sz="1300">
              <a:latin typeface="ＭＳ Ｐゴシック"/>
            </a:rPr>
            <a:t>　今後は、本庁舎再建及び市民球場整備に伴い、再上昇が見込まれるため、引き続き投資的経費の抑制を図るなど既存事業の徹底的な見直しと事業の再構築により圧縮を図る。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138006</xdr:rowOff>
    </xdr:from>
    <xdr:to>
      <xdr:col>24</xdr:col>
      <xdr:colOff>558800</xdr:colOff>
      <xdr:row>43</xdr:row>
      <xdr:rowOff>46990</xdr:rowOff>
    </xdr:to>
    <xdr:cxnSp macro="">
      <xdr:nvCxnSpPr>
        <xdr:cNvPr id="385" name="直線コネクタ 384"/>
        <xdr:cNvCxnSpPr/>
      </xdr:nvCxnSpPr>
      <xdr:spPr>
        <a:xfrm flipV="1">
          <a:off x="16179800" y="733890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6"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46990</xdr:rowOff>
    </xdr:from>
    <xdr:to>
      <xdr:col>23</xdr:col>
      <xdr:colOff>406400</xdr:colOff>
      <xdr:row>44</xdr:row>
      <xdr:rowOff>20320</xdr:rowOff>
    </xdr:to>
    <xdr:cxnSp macro="">
      <xdr:nvCxnSpPr>
        <xdr:cNvPr id="388" name="直線コネクタ 387"/>
        <xdr:cNvCxnSpPr/>
      </xdr:nvCxnSpPr>
      <xdr:spPr>
        <a:xfrm flipV="1">
          <a:off x="15290800" y="74193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9" name="フローチャート : 判断 388"/>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390" name="テキスト ボックス 389"/>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20320</xdr:rowOff>
    </xdr:from>
    <xdr:to>
      <xdr:col>22</xdr:col>
      <xdr:colOff>203200</xdr:colOff>
      <xdr:row>44</xdr:row>
      <xdr:rowOff>20320</xdr:rowOff>
    </xdr:to>
    <xdr:cxnSp macro="">
      <xdr:nvCxnSpPr>
        <xdr:cNvPr id="391" name="直線コネクタ 390"/>
        <xdr:cNvCxnSpPr/>
      </xdr:nvCxnSpPr>
      <xdr:spPr>
        <a:xfrm>
          <a:off x="14401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2" name="フローチャート : 判断 391"/>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93" name="テキスト ボックス 392"/>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44</xdr:row>
      <xdr:rowOff>20320</xdr:rowOff>
    </xdr:to>
    <xdr:cxnSp macro="">
      <xdr:nvCxnSpPr>
        <xdr:cNvPr id="394" name="直線コネクタ 393"/>
        <xdr:cNvCxnSpPr/>
      </xdr:nvCxnSpPr>
      <xdr:spPr>
        <a:xfrm>
          <a:off x="13512800" y="74676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96" name="テキスト ボックス 395"/>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7" name="フローチャート : 判断 396"/>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150723</xdr:rowOff>
    </xdr:from>
    <xdr:ext cx="762000" cy="259045"/>
    <xdr:sp macro="" textlink="">
      <xdr:nvSpPr>
        <xdr:cNvPr id="398" name="テキスト ボックス 397"/>
        <xdr:cNvSpPr txBox="1"/>
      </xdr:nvSpPr>
      <xdr:spPr>
        <a:xfrm>
          <a:off x="13131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87206</xdr:rowOff>
    </xdr:from>
    <xdr:to>
      <xdr:col>24</xdr:col>
      <xdr:colOff>609600</xdr:colOff>
      <xdr:row>43</xdr:row>
      <xdr:rowOff>17356</xdr:rowOff>
    </xdr:to>
    <xdr:sp macro="" textlink="">
      <xdr:nvSpPr>
        <xdr:cNvPr id="404" name="円/楕円 403"/>
        <xdr:cNvSpPr/>
      </xdr:nvSpPr>
      <xdr:spPr>
        <a:xfrm>
          <a:off x="16967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59283</xdr:rowOff>
    </xdr:from>
    <xdr:ext cx="762000" cy="259045"/>
    <xdr:sp macro="" textlink="">
      <xdr:nvSpPr>
        <xdr:cNvPr id="405" name="公債費負担の状況該当値テキスト"/>
        <xdr:cNvSpPr txBox="1"/>
      </xdr:nvSpPr>
      <xdr:spPr>
        <a:xfrm>
          <a:off x="17106900" y="72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167640</xdr:rowOff>
    </xdr:from>
    <xdr:to>
      <xdr:col>23</xdr:col>
      <xdr:colOff>457200</xdr:colOff>
      <xdr:row>43</xdr:row>
      <xdr:rowOff>97790</xdr:rowOff>
    </xdr:to>
    <xdr:sp macro="" textlink="">
      <xdr:nvSpPr>
        <xdr:cNvPr id="406" name="円/楕円 405"/>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82567</xdr:rowOff>
    </xdr:from>
    <xdr:ext cx="736600" cy="259045"/>
    <xdr:sp macro="" textlink="">
      <xdr:nvSpPr>
        <xdr:cNvPr id="407" name="テキスト ボックス 406"/>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140970</xdr:rowOff>
    </xdr:from>
    <xdr:to>
      <xdr:col>22</xdr:col>
      <xdr:colOff>254000</xdr:colOff>
      <xdr:row>44</xdr:row>
      <xdr:rowOff>71120</xdr:rowOff>
    </xdr:to>
    <xdr:sp macro="" textlink="">
      <xdr:nvSpPr>
        <xdr:cNvPr id="408" name="円/楕円 407"/>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55897</xdr:rowOff>
    </xdr:from>
    <xdr:ext cx="762000" cy="259045"/>
    <xdr:sp macro="" textlink="">
      <xdr:nvSpPr>
        <xdr:cNvPr id="409" name="テキスト ボックス 408"/>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410" name="円/楕円 409"/>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411" name="テキスト ボックス 410"/>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12" name="円/楕円 411"/>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13" name="テキスト ボックス 412"/>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年度から本格的に着手した土地開発公社健全化支援に加え、平成</a:t>
          </a:r>
          <a:r>
            <a:rPr kumimoji="1" lang="en-US" altLang="ja-JP" sz="1300">
              <a:latin typeface="ＭＳ Ｐゴシック"/>
            </a:rPr>
            <a:t>22</a:t>
          </a:r>
          <a:r>
            <a:rPr kumimoji="1" lang="ja-JP" altLang="en-US" sz="1300">
              <a:latin typeface="ＭＳ Ｐゴシック"/>
            </a:rPr>
            <a:t>年度には住宅公社破産に伴う債務解消のため第三セクター等改革推進債を発行したことにより、毎年数値は減少しており、平成</a:t>
          </a:r>
          <a:r>
            <a:rPr kumimoji="1" lang="en-US" altLang="ja-JP" sz="1300">
              <a:latin typeface="ＭＳ Ｐゴシック"/>
            </a:rPr>
            <a:t>27</a:t>
          </a:r>
          <a:r>
            <a:rPr kumimoji="1" lang="ja-JP" altLang="en-US" sz="1300">
              <a:latin typeface="ＭＳ Ｐゴシック"/>
            </a:rPr>
            <a:t>年度は前年度比で</a:t>
          </a:r>
          <a:r>
            <a:rPr kumimoji="1" lang="en-US" altLang="ja-JP" sz="1300">
              <a:latin typeface="ＭＳ Ｐゴシック"/>
            </a:rPr>
            <a:t>5.8</a:t>
          </a:r>
          <a:r>
            <a:rPr kumimoji="1" lang="ja-JP" altLang="en-US" sz="1300">
              <a:latin typeface="ＭＳ Ｐゴシック"/>
            </a:rPr>
            <a:t>ポイント下回る</a:t>
          </a:r>
          <a:r>
            <a:rPr kumimoji="1" lang="en-US" altLang="ja-JP" sz="1300">
              <a:latin typeface="ＭＳ Ｐゴシック"/>
            </a:rPr>
            <a:t>109.0</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両公社の債務解消により、今後も指標は下降する見込みであるが、本庁舎再建及び市民球場（国体関連施設）整備に伴い、再上昇が見込まれるため、引き続き、資金調達に際しては慎重に行っていく。</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143192</xdr:rowOff>
    </xdr:from>
    <xdr:to>
      <xdr:col>24</xdr:col>
      <xdr:colOff>558800</xdr:colOff>
      <xdr:row>19</xdr:row>
      <xdr:rowOff>6731</xdr:rowOff>
    </xdr:to>
    <xdr:cxnSp macro="">
      <xdr:nvCxnSpPr>
        <xdr:cNvPr id="443" name="直線コネクタ 442"/>
        <xdr:cNvCxnSpPr/>
      </xdr:nvCxnSpPr>
      <xdr:spPr>
        <a:xfrm flipV="1">
          <a:off x="16179800" y="3229292"/>
          <a:ext cx="8382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4"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6731</xdr:rowOff>
    </xdr:from>
    <xdr:to>
      <xdr:col>23</xdr:col>
      <xdr:colOff>406400</xdr:colOff>
      <xdr:row>19</xdr:row>
      <xdr:rowOff>40513</xdr:rowOff>
    </xdr:to>
    <xdr:cxnSp macro="">
      <xdr:nvCxnSpPr>
        <xdr:cNvPr id="446" name="直線コネクタ 445"/>
        <xdr:cNvCxnSpPr/>
      </xdr:nvCxnSpPr>
      <xdr:spPr>
        <a:xfrm flipV="1">
          <a:off x="15290800" y="3264281"/>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7" name="フローチャート : 判断 446"/>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84853</xdr:rowOff>
    </xdr:from>
    <xdr:ext cx="736600" cy="259045"/>
    <xdr:sp macro="" textlink="">
      <xdr:nvSpPr>
        <xdr:cNvPr id="448" name="テキスト ボックス 447"/>
        <xdr:cNvSpPr txBox="1"/>
      </xdr:nvSpPr>
      <xdr:spPr>
        <a:xfrm>
          <a:off x="15798800" y="265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40513</xdr:rowOff>
    </xdr:from>
    <xdr:to>
      <xdr:col>22</xdr:col>
      <xdr:colOff>203200</xdr:colOff>
      <xdr:row>19</xdr:row>
      <xdr:rowOff>87566</xdr:rowOff>
    </xdr:to>
    <xdr:cxnSp macro="">
      <xdr:nvCxnSpPr>
        <xdr:cNvPr id="449" name="直線コネクタ 448"/>
        <xdr:cNvCxnSpPr/>
      </xdr:nvCxnSpPr>
      <xdr:spPr>
        <a:xfrm flipV="1">
          <a:off x="14401800" y="3298063"/>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50" name="フローチャート : 判断 449"/>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111999</xdr:rowOff>
    </xdr:from>
    <xdr:ext cx="762000" cy="259045"/>
    <xdr:sp macro="" textlink="">
      <xdr:nvSpPr>
        <xdr:cNvPr id="451" name="テキスト ボックス 450"/>
        <xdr:cNvSpPr txBox="1"/>
      </xdr:nvSpPr>
      <xdr:spPr>
        <a:xfrm>
          <a:off x="14909800" y="26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87566</xdr:rowOff>
    </xdr:from>
    <xdr:to>
      <xdr:col>21</xdr:col>
      <xdr:colOff>0</xdr:colOff>
      <xdr:row>20</xdr:row>
      <xdr:rowOff>33147</xdr:rowOff>
    </xdr:to>
    <xdr:cxnSp macro="">
      <xdr:nvCxnSpPr>
        <xdr:cNvPr id="452" name="直線コネクタ 451"/>
        <xdr:cNvCxnSpPr/>
      </xdr:nvCxnSpPr>
      <xdr:spPr>
        <a:xfrm flipV="1">
          <a:off x="13512800" y="3345116"/>
          <a:ext cx="889000" cy="1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65977</xdr:rowOff>
    </xdr:from>
    <xdr:to>
      <xdr:col>21</xdr:col>
      <xdr:colOff>50800</xdr:colOff>
      <xdr:row>17</xdr:row>
      <xdr:rowOff>167577</xdr:rowOff>
    </xdr:to>
    <xdr:sp macro="" textlink="">
      <xdr:nvSpPr>
        <xdr:cNvPr id="453" name="フローチャート : 判断 452"/>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6304</xdr:rowOff>
    </xdr:from>
    <xdr:ext cx="762000" cy="259045"/>
    <xdr:sp macro="" textlink="">
      <xdr:nvSpPr>
        <xdr:cNvPr id="454" name="テキスト ボックス 453"/>
        <xdr:cNvSpPr txBox="1"/>
      </xdr:nvSpPr>
      <xdr:spPr>
        <a:xfrm>
          <a:off x="14020800" y="274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5" name="フローチャート : 判断 454"/>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79297</xdr:rowOff>
    </xdr:from>
    <xdr:ext cx="762000" cy="259045"/>
    <xdr:sp macro="" textlink="">
      <xdr:nvSpPr>
        <xdr:cNvPr id="456" name="テキスト ボックス 455"/>
        <xdr:cNvSpPr txBox="1"/>
      </xdr:nvSpPr>
      <xdr:spPr>
        <a:xfrm>
          <a:off x="13131800" y="282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92392</xdr:rowOff>
    </xdr:from>
    <xdr:to>
      <xdr:col>24</xdr:col>
      <xdr:colOff>609600</xdr:colOff>
      <xdr:row>19</xdr:row>
      <xdr:rowOff>22542</xdr:rowOff>
    </xdr:to>
    <xdr:sp macro="" textlink="">
      <xdr:nvSpPr>
        <xdr:cNvPr id="462" name="円/楕円 461"/>
        <xdr:cNvSpPr/>
      </xdr:nvSpPr>
      <xdr:spPr>
        <a:xfrm>
          <a:off x="16967200" y="31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64469</xdr:rowOff>
    </xdr:from>
    <xdr:ext cx="762000" cy="259045"/>
    <xdr:sp macro="" textlink="">
      <xdr:nvSpPr>
        <xdr:cNvPr id="463" name="将来負担の状況該当値テキスト"/>
        <xdr:cNvSpPr txBox="1"/>
      </xdr:nvSpPr>
      <xdr:spPr>
        <a:xfrm>
          <a:off x="17106900" y="315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127381</xdr:rowOff>
    </xdr:from>
    <xdr:to>
      <xdr:col>23</xdr:col>
      <xdr:colOff>457200</xdr:colOff>
      <xdr:row>19</xdr:row>
      <xdr:rowOff>57531</xdr:rowOff>
    </xdr:to>
    <xdr:sp macro="" textlink="">
      <xdr:nvSpPr>
        <xdr:cNvPr id="464" name="円/楕円 463"/>
        <xdr:cNvSpPr/>
      </xdr:nvSpPr>
      <xdr:spPr>
        <a:xfrm>
          <a:off x="16129000" y="321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42308</xdr:rowOff>
    </xdr:from>
    <xdr:ext cx="736600" cy="259045"/>
    <xdr:sp macro="" textlink="">
      <xdr:nvSpPr>
        <xdr:cNvPr id="465" name="テキスト ボックス 464"/>
        <xdr:cNvSpPr txBox="1"/>
      </xdr:nvSpPr>
      <xdr:spPr>
        <a:xfrm>
          <a:off x="15798800" y="3299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161163</xdr:rowOff>
    </xdr:from>
    <xdr:to>
      <xdr:col>22</xdr:col>
      <xdr:colOff>254000</xdr:colOff>
      <xdr:row>19</xdr:row>
      <xdr:rowOff>91313</xdr:rowOff>
    </xdr:to>
    <xdr:sp macro="" textlink="">
      <xdr:nvSpPr>
        <xdr:cNvPr id="466" name="円/楕円 465"/>
        <xdr:cNvSpPr/>
      </xdr:nvSpPr>
      <xdr:spPr>
        <a:xfrm>
          <a:off x="15240000" y="32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76090</xdr:rowOff>
    </xdr:from>
    <xdr:ext cx="762000" cy="259045"/>
    <xdr:sp macro="" textlink="">
      <xdr:nvSpPr>
        <xdr:cNvPr id="467" name="テキスト ボックス 466"/>
        <xdr:cNvSpPr txBox="1"/>
      </xdr:nvSpPr>
      <xdr:spPr>
        <a:xfrm>
          <a:off x="14909800" y="333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36766</xdr:rowOff>
    </xdr:from>
    <xdr:to>
      <xdr:col>21</xdr:col>
      <xdr:colOff>50800</xdr:colOff>
      <xdr:row>19</xdr:row>
      <xdr:rowOff>138366</xdr:rowOff>
    </xdr:to>
    <xdr:sp macro="" textlink="">
      <xdr:nvSpPr>
        <xdr:cNvPr id="468" name="円/楕円 467"/>
        <xdr:cNvSpPr/>
      </xdr:nvSpPr>
      <xdr:spPr>
        <a:xfrm>
          <a:off x="14351000" y="329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123143</xdr:rowOff>
    </xdr:from>
    <xdr:ext cx="762000" cy="259045"/>
    <xdr:sp macro="" textlink="">
      <xdr:nvSpPr>
        <xdr:cNvPr id="469" name="テキスト ボックス 468"/>
        <xdr:cNvSpPr txBox="1"/>
      </xdr:nvSpPr>
      <xdr:spPr>
        <a:xfrm>
          <a:off x="14020800" y="33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153797</xdr:rowOff>
    </xdr:from>
    <xdr:to>
      <xdr:col>19</xdr:col>
      <xdr:colOff>533400</xdr:colOff>
      <xdr:row>20</xdr:row>
      <xdr:rowOff>83947</xdr:rowOff>
    </xdr:to>
    <xdr:sp macro="" textlink="">
      <xdr:nvSpPr>
        <xdr:cNvPr id="470" name="円/楕円 469"/>
        <xdr:cNvSpPr/>
      </xdr:nvSpPr>
      <xdr:spPr>
        <a:xfrm>
          <a:off x="13462000" y="341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68724</xdr:rowOff>
    </xdr:from>
    <xdr:ext cx="762000" cy="259045"/>
    <xdr:sp macro="" textlink="">
      <xdr:nvSpPr>
        <xdr:cNvPr id="471" name="テキスト ボックス 470"/>
        <xdr:cNvSpPr txBox="1"/>
      </xdr:nvSpPr>
      <xdr:spPr>
        <a:xfrm>
          <a:off x="13131800" y="349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茨城県高萩市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30,000
29,852
193.58
14,722,679
13,910,044
707,351
7,336,649
15,495,512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109.0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人件費に係る経常収支比率は、平成</a:t>
          </a:r>
          <a:r>
            <a:rPr kumimoji="1" lang="en-US" altLang="ja-JP" sz="1200">
              <a:latin typeface="ＭＳ Ｐゴシック"/>
            </a:rPr>
            <a:t>26</a:t>
          </a:r>
          <a:r>
            <a:rPr kumimoji="1" lang="ja-JP" altLang="en-US" sz="1200">
              <a:latin typeface="ＭＳ Ｐゴシック"/>
            </a:rPr>
            <a:t>年度と比較すると</a:t>
          </a:r>
          <a:r>
            <a:rPr kumimoji="1" lang="en-US" altLang="ja-JP" sz="1200">
              <a:latin typeface="ＭＳ Ｐゴシック"/>
            </a:rPr>
            <a:t>2.0</a:t>
          </a:r>
          <a:r>
            <a:rPr kumimoji="1" lang="ja-JP" altLang="en-US" sz="1200">
              <a:latin typeface="ＭＳ Ｐゴシック"/>
            </a:rPr>
            <a:t>ポイントの減となったものの、類似団体平均値との比較では</a:t>
          </a:r>
          <a:r>
            <a:rPr kumimoji="1" lang="en-US" altLang="ja-JP" sz="1200">
              <a:latin typeface="ＭＳ Ｐゴシック"/>
            </a:rPr>
            <a:t>7.2</a:t>
          </a:r>
          <a:r>
            <a:rPr kumimoji="1" lang="ja-JP" altLang="en-US" sz="1200">
              <a:latin typeface="ＭＳ Ｐゴシック"/>
            </a:rPr>
            <a:t>ポイント上回っている。平成</a:t>
          </a:r>
          <a:r>
            <a:rPr kumimoji="1" lang="en-US" altLang="ja-JP" sz="1200">
              <a:latin typeface="ＭＳ Ｐゴシック"/>
            </a:rPr>
            <a:t>27</a:t>
          </a:r>
          <a:r>
            <a:rPr kumimoji="1" lang="ja-JP" altLang="en-US" sz="1200">
              <a:latin typeface="ＭＳ Ｐゴシック"/>
            </a:rPr>
            <a:t>年度は退職金</a:t>
          </a:r>
          <a:r>
            <a:rPr kumimoji="1" lang="en-US" altLang="ja-JP" sz="1200">
              <a:latin typeface="ＭＳ Ｐゴシック"/>
            </a:rPr>
            <a:t>20</a:t>
          </a:r>
          <a:r>
            <a:rPr kumimoji="1" lang="ja-JP" altLang="en-US" sz="1200">
              <a:latin typeface="ＭＳ Ｐゴシック"/>
            </a:rPr>
            <a:t>百万円の減や投資的経費の増による支弁人件費への振替等により経常一財が</a:t>
          </a:r>
          <a:r>
            <a:rPr kumimoji="1" lang="en-US" altLang="ja-JP" sz="1200">
              <a:latin typeface="ＭＳ Ｐゴシック"/>
            </a:rPr>
            <a:t>75</a:t>
          </a:r>
          <a:r>
            <a:rPr kumimoji="1" lang="ja-JP" altLang="en-US" sz="1200">
              <a:latin typeface="ＭＳ Ｐゴシック"/>
            </a:rPr>
            <a:t>百万円の減となった。今後も職員数削減（対</a:t>
          </a:r>
          <a:r>
            <a:rPr kumimoji="1" lang="en-US" altLang="ja-JP" sz="1200">
              <a:latin typeface="ＭＳ Ｐゴシック"/>
            </a:rPr>
            <a:t>19</a:t>
          </a:r>
          <a:r>
            <a:rPr kumimoji="1" lang="ja-JP" altLang="en-US" sz="1200">
              <a:latin typeface="ＭＳ Ｐゴシック"/>
            </a:rPr>
            <a:t>年度比△</a:t>
          </a:r>
          <a:r>
            <a:rPr kumimoji="1" lang="en-US" altLang="ja-JP" sz="1200">
              <a:latin typeface="ＭＳ Ｐゴシック"/>
            </a:rPr>
            <a:t>60</a:t>
          </a:r>
          <a:r>
            <a:rPr kumimoji="1" lang="ja-JP" altLang="en-US" sz="1200">
              <a:latin typeface="ＭＳ Ｐゴシック"/>
            </a:rPr>
            <a:t>名）を平成</a:t>
          </a:r>
          <a:r>
            <a:rPr kumimoji="1" lang="en-US" altLang="ja-JP" sz="1200">
              <a:latin typeface="ＭＳ Ｐゴシック"/>
            </a:rPr>
            <a:t>30</a:t>
          </a:r>
          <a:r>
            <a:rPr kumimoji="1" lang="ja-JP" altLang="en-US" sz="1200">
              <a:latin typeface="ＭＳ Ｐゴシック"/>
            </a:rPr>
            <a:t>年度までに実行するなど、職員への負担増による健康不安等も考慮しながら人件費の圧縮を図り、目標達成に向け進めていく。</a:t>
          </a:r>
          <a:endParaRPr kumimoji="1" lang="en-US" altLang="ja-JP"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39</xdr:row>
      <xdr:rowOff>92710</xdr:rowOff>
    </xdr:to>
    <xdr:cxnSp macro="">
      <xdr:nvCxnSpPr>
        <xdr:cNvPr id="61" name="直線コネクタ 60"/>
        <xdr:cNvCxnSpPr/>
      </xdr:nvCxnSpPr>
      <xdr:spPr>
        <a:xfrm flipV="1">
          <a:off x="4826000" y="55524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64787</xdr:rowOff>
    </xdr:from>
    <xdr:ext cx="762000" cy="259045"/>
    <xdr:sp macro="" textlink="">
      <xdr:nvSpPr>
        <xdr:cNvPr id="62" name="人件費最小値テキスト"/>
        <xdr:cNvSpPr txBox="1"/>
      </xdr:nvSpPr>
      <xdr:spPr>
        <a:xfrm>
          <a:off x="4914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39</xdr:row>
      <xdr:rowOff>92710</xdr:rowOff>
    </xdr:from>
    <xdr:to>
      <xdr:col>7</xdr:col>
      <xdr:colOff>104775</xdr:colOff>
      <xdr:row>39</xdr:row>
      <xdr:rowOff>92710</xdr:rowOff>
    </xdr:to>
    <xdr:cxnSp macro="">
      <xdr:nvCxnSpPr>
        <xdr:cNvPr id="63" name="直線コネクタ 62"/>
        <xdr:cNvCxnSpPr/>
      </xdr:nvCxnSpPr>
      <xdr:spPr>
        <a:xfrm>
          <a:off x="4737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46990</xdr:rowOff>
    </xdr:from>
    <xdr:to>
      <xdr:col>7</xdr:col>
      <xdr:colOff>15875</xdr:colOff>
      <xdr:row>40</xdr:row>
      <xdr:rowOff>27940</xdr:rowOff>
    </xdr:to>
    <xdr:cxnSp macro="">
      <xdr:nvCxnSpPr>
        <xdr:cNvPr id="66" name="直線コネクタ 65"/>
        <xdr:cNvCxnSpPr/>
      </xdr:nvCxnSpPr>
      <xdr:spPr>
        <a:xfrm flipV="1">
          <a:off x="3987800" y="67335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27940</xdr:rowOff>
    </xdr:from>
    <xdr:to>
      <xdr:col>5</xdr:col>
      <xdr:colOff>549275</xdr:colOff>
      <xdr:row>40</xdr:row>
      <xdr:rowOff>157480</xdr:rowOff>
    </xdr:to>
    <xdr:cxnSp macro="">
      <xdr:nvCxnSpPr>
        <xdr:cNvPr id="69" name="直線コネクタ 68"/>
        <xdr:cNvCxnSpPr/>
      </xdr:nvCxnSpPr>
      <xdr:spPr>
        <a:xfrm flipV="1">
          <a:off x="3098800" y="68859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96520</xdr:rowOff>
    </xdr:from>
    <xdr:to>
      <xdr:col>4</xdr:col>
      <xdr:colOff>346075</xdr:colOff>
      <xdr:row>40</xdr:row>
      <xdr:rowOff>157480</xdr:rowOff>
    </xdr:to>
    <xdr:cxnSp macro="">
      <xdr:nvCxnSpPr>
        <xdr:cNvPr id="72" name="直線コネクタ 71"/>
        <xdr:cNvCxnSpPr/>
      </xdr:nvCxnSpPr>
      <xdr:spPr>
        <a:xfrm>
          <a:off x="2209800" y="6954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35560</xdr:rowOff>
    </xdr:from>
    <xdr:to>
      <xdr:col>3</xdr:col>
      <xdr:colOff>142875</xdr:colOff>
      <xdr:row>40</xdr:row>
      <xdr:rowOff>96520</xdr:rowOff>
    </xdr:to>
    <xdr:cxnSp macro="">
      <xdr:nvCxnSpPr>
        <xdr:cNvPr id="75" name="直線コネクタ 74"/>
        <xdr:cNvCxnSpPr/>
      </xdr:nvCxnSpPr>
      <xdr:spPr>
        <a:xfrm>
          <a:off x="1320800" y="6893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167640</xdr:rowOff>
    </xdr:from>
    <xdr:to>
      <xdr:col>7</xdr:col>
      <xdr:colOff>66675</xdr:colOff>
      <xdr:row>39</xdr:row>
      <xdr:rowOff>97790</xdr:rowOff>
    </xdr:to>
    <xdr:sp macro="" textlink="">
      <xdr:nvSpPr>
        <xdr:cNvPr id="85" name="円/楕円 84"/>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76217</xdr:rowOff>
    </xdr:from>
    <xdr:ext cx="762000" cy="259045"/>
    <xdr:sp macro="" textlink="">
      <xdr:nvSpPr>
        <xdr:cNvPr id="86" name="人件費該当値テキスト"/>
        <xdr:cNvSpPr txBox="1"/>
      </xdr:nvSpPr>
      <xdr:spPr>
        <a:xfrm>
          <a:off x="4914900" y="65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148590</xdr:rowOff>
    </xdr:from>
    <xdr:to>
      <xdr:col>5</xdr:col>
      <xdr:colOff>600075</xdr:colOff>
      <xdr:row>40</xdr:row>
      <xdr:rowOff>78740</xdr:rowOff>
    </xdr:to>
    <xdr:sp macro="" textlink="">
      <xdr:nvSpPr>
        <xdr:cNvPr id="87" name="円/楕円 86"/>
        <xdr:cNvSpPr/>
      </xdr:nvSpPr>
      <xdr:spPr>
        <a:xfrm>
          <a:off x="3937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63517</xdr:rowOff>
    </xdr:from>
    <xdr:ext cx="736600" cy="259045"/>
    <xdr:sp macro="" textlink="">
      <xdr:nvSpPr>
        <xdr:cNvPr id="88" name="テキスト ボックス 87"/>
        <xdr:cNvSpPr txBox="1"/>
      </xdr:nvSpPr>
      <xdr:spPr>
        <a:xfrm>
          <a:off x="3606800" y="692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106680</xdr:rowOff>
    </xdr:from>
    <xdr:to>
      <xdr:col>4</xdr:col>
      <xdr:colOff>396875</xdr:colOff>
      <xdr:row>41</xdr:row>
      <xdr:rowOff>36830</xdr:rowOff>
    </xdr:to>
    <xdr:sp macro="" textlink="">
      <xdr:nvSpPr>
        <xdr:cNvPr id="89" name="円/楕円 88"/>
        <xdr:cNvSpPr/>
      </xdr:nvSpPr>
      <xdr:spPr>
        <a:xfrm>
          <a:off x="3048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21607</xdr:rowOff>
    </xdr:from>
    <xdr:ext cx="762000" cy="259045"/>
    <xdr:sp macro="" textlink="">
      <xdr:nvSpPr>
        <xdr:cNvPr id="90" name="テキスト ボックス 89"/>
        <xdr:cNvSpPr txBox="1"/>
      </xdr:nvSpPr>
      <xdr:spPr>
        <a:xfrm>
          <a:off x="2717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45720</xdr:rowOff>
    </xdr:from>
    <xdr:to>
      <xdr:col>3</xdr:col>
      <xdr:colOff>193675</xdr:colOff>
      <xdr:row>40</xdr:row>
      <xdr:rowOff>147320</xdr:rowOff>
    </xdr:to>
    <xdr:sp macro="" textlink="">
      <xdr:nvSpPr>
        <xdr:cNvPr id="91" name="円/楕円 90"/>
        <xdr:cNvSpPr/>
      </xdr:nvSpPr>
      <xdr:spPr>
        <a:xfrm>
          <a:off x="2159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132097</xdr:rowOff>
    </xdr:from>
    <xdr:ext cx="762000" cy="259045"/>
    <xdr:sp macro="" textlink="">
      <xdr:nvSpPr>
        <xdr:cNvPr id="92" name="テキスト ボックス 91"/>
        <xdr:cNvSpPr txBox="1"/>
      </xdr:nvSpPr>
      <xdr:spPr>
        <a:xfrm>
          <a:off x="1828800" y="69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156210</xdr:rowOff>
    </xdr:from>
    <xdr:to>
      <xdr:col>1</xdr:col>
      <xdr:colOff>676275</xdr:colOff>
      <xdr:row>40</xdr:row>
      <xdr:rowOff>86360</xdr:rowOff>
    </xdr:to>
    <xdr:sp macro="" textlink="">
      <xdr:nvSpPr>
        <xdr:cNvPr id="93" name="円/楕円 92"/>
        <xdr:cNvSpPr/>
      </xdr:nvSpPr>
      <xdr:spPr>
        <a:xfrm>
          <a:off x="1270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71137</xdr:rowOff>
    </xdr:from>
    <xdr:ext cx="762000" cy="259045"/>
    <xdr:sp macro="" textlink="">
      <xdr:nvSpPr>
        <xdr:cNvPr id="94" name="テキスト ボックス 93"/>
        <xdr:cNvSpPr txBox="1"/>
      </xdr:nvSpPr>
      <xdr:spPr>
        <a:xfrm>
          <a:off x="939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物件費に係る経常収支比率は、平成</a:t>
          </a:r>
          <a:r>
            <a:rPr kumimoji="1" lang="en-US" altLang="ja-JP" sz="1200">
              <a:latin typeface="ＭＳ Ｐゴシック"/>
            </a:rPr>
            <a:t>26</a:t>
          </a:r>
          <a:r>
            <a:rPr kumimoji="1" lang="ja-JP" altLang="en-US" sz="1200">
              <a:latin typeface="ＭＳ Ｐゴシック"/>
            </a:rPr>
            <a:t>年度と比較すると</a:t>
          </a:r>
          <a:r>
            <a:rPr kumimoji="1" lang="en-US" altLang="ja-JP" sz="1200">
              <a:latin typeface="ＭＳ Ｐゴシック"/>
            </a:rPr>
            <a:t>0.3</a:t>
          </a:r>
          <a:r>
            <a:rPr kumimoji="1" lang="ja-JP" altLang="en-US" sz="1200">
              <a:latin typeface="ＭＳ Ｐゴシック"/>
            </a:rPr>
            <a:t>ポイントの増で、類似団体平均と比較して</a:t>
          </a:r>
          <a:r>
            <a:rPr kumimoji="1" lang="en-US" altLang="ja-JP" sz="1200">
              <a:latin typeface="ＭＳ Ｐゴシック"/>
            </a:rPr>
            <a:t>0.8</a:t>
          </a:r>
          <a:r>
            <a:rPr kumimoji="1" lang="ja-JP" altLang="en-US" sz="1200">
              <a:latin typeface="ＭＳ Ｐゴシック"/>
            </a:rPr>
            <a:t>ポイント減となっている。平成</a:t>
          </a:r>
          <a:r>
            <a:rPr kumimoji="1" lang="en-US" altLang="ja-JP" sz="1200">
              <a:latin typeface="ＭＳ Ｐゴシック"/>
            </a:rPr>
            <a:t>27</a:t>
          </a:r>
          <a:r>
            <a:rPr kumimoji="1" lang="ja-JP" altLang="en-US" sz="1200">
              <a:latin typeface="ＭＳ Ｐゴシック"/>
            </a:rPr>
            <a:t>年度はリサイクルセンター一般廃棄物処理委託料</a:t>
          </a:r>
          <a:r>
            <a:rPr kumimoji="1" lang="en-US" altLang="ja-JP" sz="1200">
              <a:latin typeface="ＭＳ Ｐゴシック"/>
            </a:rPr>
            <a:t>10</a:t>
          </a:r>
          <a:r>
            <a:rPr kumimoji="1" lang="ja-JP" altLang="en-US" sz="1200">
              <a:latin typeface="ＭＳ Ｐゴシック"/>
            </a:rPr>
            <a:t>百万円の減等により物件費総額で</a:t>
          </a:r>
          <a:r>
            <a:rPr kumimoji="1" lang="en-US" altLang="ja-JP" sz="1200">
              <a:latin typeface="ＭＳ Ｐゴシック"/>
            </a:rPr>
            <a:t>27</a:t>
          </a:r>
          <a:r>
            <a:rPr kumimoji="1" lang="ja-JP" altLang="en-US" sz="1200">
              <a:latin typeface="ＭＳ Ｐゴシック"/>
            </a:rPr>
            <a:t>百万円の減となったが、経常一財が</a:t>
          </a:r>
          <a:r>
            <a:rPr kumimoji="1" lang="en-US" altLang="ja-JP" sz="1200">
              <a:latin typeface="ＭＳ Ｐゴシック"/>
            </a:rPr>
            <a:t>52</a:t>
          </a:r>
          <a:r>
            <a:rPr kumimoji="1" lang="ja-JP" altLang="en-US" sz="1200">
              <a:latin typeface="ＭＳ Ｐゴシック"/>
            </a:rPr>
            <a:t>百万円の増となった。</a:t>
          </a:r>
          <a:endParaRPr kumimoji="1" lang="en-US" altLang="ja-JP" sz="1200">
            <a:latin typeface="ＭＳ Ｐゴシック"/>
          </a:endParaRPr>
        </a:p>
        <a:p>
          <a:r>
            <a:rPr kumimoji="1" lang="ja-JP" altLang="en-US" sz="1200">
              <a:latin typeface="ＭＳ Ｐゴシック"/>
            </a:rPr>
            <a:t>　今後も職員削減により委託料の増加が見込まれる。公共施設等総合管理計画などを有効に活用しながら施設管理の見直し等により経費削減に努める。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4" name="直線コネクタ 123"/>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170543</xdr:rowOff>
    </xdr:from>
    <xdr:to>
      <xdr:col>24</xdr:col>
      <xdr:colOff>31750</xdr:colOff>
      <xdr:row>15</xdr:row>
      <xdr:rowOff>31750</xdr:rowOff>
    </xdr:to>
    <xdr:cxnSp macro="">
      <xdr:nvCxnSpPr>
        <xdr:cNvPr id="129" name="直線コネクタ 128"/>
        <xdr:cNvCxnSpPr/>
      </xdr:nvCxnSpPr>
      <xdr:spPr>
        <a:xfrm>
          <a:off x="15671800" y="2570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30"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31" name="フローチャート : 判断 130"/>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170543</xdr:rowOff>
    </xdr:from>
    <xdr:to>
      <xdr:col>22</xdr:col>
      <xdr:colOff>565150</xdr:colOff>
      <xdr:row>15</xdr:row>
      <xdr:rowOff>42636</xdr:rowOff>
    </xdr:to>
    <xdr:cxnSp macro="">
      <xdr:nvCxnSpPr>
        <xdr:cNvPr id="132" name="直線コネクタ 131"/>
        <xdr:cNvCxnSpPr/>
      </xdr:nvCxnSpPr>
      <xdr:spPr>
        <a:xfrm flipV="1">
          <a:off x="14782800" y="2570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3" name="フローチャート : 判断 132"/>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34" name="テキスト ボックス 133"/>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170543</xdr:rowOff>
    </xdr:from>
    <xdr:to>
      <xdr:col>21</xdr:col>
      <xdr:colOff>361950</xdr:colOff>
      <xdr:row>15</xdr:row>
      <xdr:rowOff>42636</xdr:rowOff>
    </xdr:to>
    <xdr:cxnSp macro="">
      <xdr:nvCxnSpPr>
        <xdr:cNvPr id="135" name="直線コネクタ 134"/>
        <xdr:cNvCxnSpPr/>
      </xdr:nvCxnSpPr>
      <xdr:spPr>
        <a:xfrm>
          <a:off x="13893800" y="2570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6" name="フローチャート : 判断 135"/>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37" name="テキスト ボックス 136"/>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116114</xdr:rowOff>
    </xdr:from>
    <xdr:to>
      <xdr:col>20</xdr:col>
      <xdr:colOff>158750</xdr:colOff>
      <xdr:row>14</xdr:row>
      <xdr:rowOff>170543</xdr:rowOff>
    </xdr:to>
    <xdr:cxnSp macro="">
      <xdr:nvCxnSpPr>
        <xdr:cNvPr id="138" name="直線コネクタ 137"/>
        <xdr:cNvCxnSpPr/>
      </xdr:nvCxnSpPr>
      <xdr:spPr>
        <a:xfrm>
          <a:off x="13004800" y="2516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9" name="フローチャート : 判断 138"/>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133548</xdr:rowOff>
    </xdr:from>
    <xdr:ext cx="762000" cy="259045"/>
    <xdr:sp macro="" textlink="">
      <xdr:nvSpPr>
        <xdr:cNvPr id="140" name="テキスト ボックス 139"/>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41" name="フローチャート : 判断 140"/>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42" name="テキスト ボックス 141"/>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8" name="円/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119743</xdr:rowOff>
    </xdr:from>
    <xdr:to>
      <xdr:col>22</xdr:col>
      <xdr:colOff>615950</xdr:colOff>
      <xdr:row>15</xdr:row>
      <xdr:rowOff>49893</xdr:rowOff>
    </xdr:to>
    <xdr:sp macro="" textlink="">
      <xdr:nvSpPr>
        <xdr:cNvPr id="150" name="円/楕円 149"/>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34670</xdr:rowOff>
    </xdr:from>
    <xdr:ext cx="736600" cy="259045"/>
    <xdr:sp macro="" textlink="">
      <xdr:nvSpPr>
        <xdr:cNvPr id="151" name="テキスト ボックス 150"/>
        <xdr:cNvSpPr txBox="1"/>
      </xdr:nvSpPr>
      <xdr:spPr>
        <a:xfrm>
          <a:off x="15290800" y="260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163286</xdr:rowOff>
    </xdr:from>
    <xdr:to>
      <xdr:col>21</xdr:col>
      <xdr:colOff>412750</xdr:colOff>
      <xdr:row>15</xdr:row>
      <xdr:rowOff>93436</xdr:rowOff>
    </xdr:to>
    <xdr:sp macro="" textlink="">
      <xdr:nvSpPr>
        <xdr:cNvPr id="152" name="円/楕円 151"/>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78213</xdr:rowOff>
    </xdr:from>
    <xdr:ext cx="762000" cy="259045"/>
    <xdr:sp macro="" textlink="">
      <xdr:nvSpPr>
        <xdr:cNvPr id="153" name="テキスト ボックス 152"/>
        <xdr:cNvSpPr txBox="1"/>
      </xdr:nvSpPr>
      <xdr:spPr>
        <a:xfrm>
          <a:off x="14401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119743</xdr:rowOff>
    </xdr:from>
    <xdr:to>
      <xdr:col>20</xdr:col>
      <xdr:colOff>209550</xdr:colOff>
      <xdr:row>15</xdr:row>
      <xdr:rowOff>49893</xdr:rowOff>
    </xdr:to>
    <xdr:sp macro="" textlink="">
      <xdr:nvSpPr>
        <xdr:cNvPr id="154" name="円/楕円 153"/>
        <xdr:cNvSpPr/>
      </xdr:nvSpPr>
      <xdr:spPr>
        <a:xfrm>
          <a:off x="13843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34670</xdr:rowOff>
    </xdr:from>
    <xdr:ext cx="762000" cy="259045"/>
    <xdr:sp macro="" textlink="">
      <xdr:nvSpPr>
        <xdr:cNvPr id="155" name="テキスト ボックス 154"/>
        <xdr:cNvSpPr txBox="1"/>
      </xdr:nvSpPr>
      <xdr:spPr>
        <a:xfrm>
          <a:off x="13512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65314</xdr:rowOff>
    </xdr:from>
    <xdr:to>
      <xdr:col>19</xdr:col>
      <xdr:colOff>6350</xdr:colOff>
      <xdr:row>14</xdr:row>
      <xdr:rowOff>166914</xdr:rowOff>
    </xdr:to>
    <xdr:sp macro="" textlink="">
      <xdr:nvSpPr>
        <xdr:cNvPr id="156" name="円/楕円 155"/>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151691</xdr:rowOff>
    </xdr:from>
    <xdr:ext cx="762000" cy="259045"/>
    <xdr:sp macro="" textlink="">
      <xdr:nvSpPr>
        <xdr:cNvPr id="157" name="テキスト ボックス 156"/>
        <xdr:cNvSpPr txBox="1"/>
      </xdr:nvSpPr>
      <xdr:spPr>
        <a:xfrm>
          <a:off x="12623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扶助費に係る経常収支比率は、平成</a:t>
          </a:r>
          <a:r>
            <a:rPr kumimoji="1" lang="en-US" altLang="ja-JP" sz="1300">
              <a:latin typeface="ＭＳ Ｐゴシック"/>
            </a:rPr>
            <a:t>26</a:t>
          </a:r>
          <a:r>
            <a:rPr kumimoji="1" lang="ja-JP" altLang="en-US" sz="1300">
              <a:latin typeface="ＭＳ Ｐゴシック"/>
            </a:rPr>
            <a:t>年度</a:t>
          </a:r>
          <a:r>
            <a:rPr kumimoji="1" lang="ja-JP" altLang="en-US" sz="1300">
              <a:solidFill>
                <a:schemeClr val="tx1"/>
              </a:solidFill>
              <a:latin typeface="ＭＳ Ｐゴシック"/>
            </a:rPr>
            <a:t>と</a:t>
          </a:r>
          <a:r>
            <a:rPr kumimoji="1" lang="ja-JP" altLang="en-US" sz="1300">
              <a:latin typeface="ＭＳ Ｐゴシック"/>
            </a:rPr>
            <a:t>比較すると</a:t>
          </a:r>
          <a:r>
            <a:rPr kumimoji="1" lang="en-US" altLang="ja-JP" sz="1300">
              <a:latin typeface="ＭＳ Ｐゴシック"/>
            </a:rPr>
            <a:t>0.4</a:t>
          </a:r>
          <a:r>
            <a:rPr kumimoji="1" lang="ja-JP" altLang="en-US" sz="1300">
              <a:latin typeface="ＭＳ Ｐゴシック"/>
            </a:rPr>
            <a:t>ポイント増で、類似団体平均値との比較では</a:t>
          </a:r>
          <a:r>
            <a:rPr kumimoji="1" lang="en-US" altLang="ja-JP" sz="1300">
              <a:latin typeface="ＭＳ Ｐゴシック"/>
            </a:rPr>
            <a:t>0.9</a:t>
          </a:r>
          <a:r>
            <a:rPr kumimoji="1" lang="ja-JP" altLang="en-US" sz="1300">
              <a:latin typeface="ＭＳ Ｐゴシック"/>
            </a:rPr>
            <a:t>ポイント上回っている。これは医療扶助費</a:t>
          </a:r>
          <a:r>
            <a:rPr kumimoji="1" lang="en-US" altLang="ja-JP" sz="1300">
              <a:latin typeface="ＭＳ Ｐゴシック"/>
            </a:rPr>
            <a:t>25</a:t>
          </a:r>
          <a:r>
            <a:rPr kumimoji="1" lang="ja-JP" altLang="en-US" sz="1300">
              <a:latin typeface="ＭＳ Ｐゴシック"/>
            </a:rPr>
            <a:t>百万円の増等により、全体で</a:t>
          </a:r>
          <a:r>
            <a:rPr kumimoji="1" lang="en-US" altLang="ja-JP" sz="1300">
              <a:latin typeface="ＭＳ Ｐゴシック"/>
            </a:rPr>
            <a:t>52</a:t>
          </a:r>
          <a:r>
            <a:rPr kumimoji="1" lang="ja-JP" altLang="en-US" sz="1300">
              <a:latin typeface="ＭＳ Ｐゴシック"/>
            </a:rPr>
            <a:t>百万円増となったものである。少子高齢化に伴い、高齢者に係る医療・介護費用の増が今後も見込まれる。また、生活保護費については、厳正な受給資格審査を継続し適正支給に努める。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7" name="直線コネクタ 186"/>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90"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91" name="直線コネクタ 190"/>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34472</xdr:rowOff>
    </xdr:from>
    <xdr:to>
      <xdr:col>7</xdr:col>
      <xdr:colOff>15875</xdr:colOff>
      <xdr:row>56</xdr:row>
      <xdr:rowOff>78015</xdr:rowOff>
    </xdr:to>
    <xdr:cxnSp macro="">
      <xdr:nvCxnSpPr>
        <xdr:cNvPr id="192" name="直線コネクタ 191"/>
        <xdr:cNvCxnSpPr/>
      </xdr:nvCxnSpPr>
      <xdr:spPr>
        <a:xfrm>
          <a:off x="3987800" y="96356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3"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170543</xdr:rowOff>
    </xdr:from>
    <xdr:to>
      <xdr:col>5</xdr:col>
      <xdr:colOff>549275</xdr:colOff>
      <xdr:row>56</xdr:row>
      <xdr:rowOff>34472</xdr:rowOff>
    </xdr:to>
    <xdr:cxnSp macro="">
      <xdr:nvCxnSpPr>
        <xdr:cNvPr id="195" name="直線コネクタ 194"/>
        <xdr:cNvCxnSpPr/>
      </xdr:nvCxnSpPr>
      <xdr:spPr>
        <a:xfrm>
          <a:off x="3098800" y="94288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6" name="フローチャート : 判断 195"/>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7" name="テキスト ボックス 196"/>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170543</xdr:rowOff>
    </xdr:from>
    <xdr:to>
      <xdr:col>4</xdr:col>
      <xdr:colOff>346075</xdr:colOff>
      <xdr:row>55</xdr:row>
      <xdr:rowOff>86178</xdr:rowOff>
    </xdr:to>
    <xdr:cxnSp macro="">
      <xdr:nvCxnSpPr>
        <xdr:cNvPr id="198" name="直線コネクタ 197"/>
        <xdr:cNvCxnSpPr/>
      </xdr:nvCxnSpPr>
      <xdr:spPr>
        <a:xfrm flipV="1">
          <a:off x="2209800" y="9428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9" name="フローチャート :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200" name="テキスト ボックス 199"/>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42635</xdr:rowOff>
    </xdr:from>
    <xdr:to>
      <xdr:col>3</xdr:col>
      <xdr:colOff>142875</xdr:colOff>
      <xdr:row>55</xdr:row>
      <xdr:rowOff>86178</xdr:rowOff>
    </xdr:to>
    <xdr:cxnSp macro="">
      <xdr:nvCxnSpPr>
        <xdr:cNvPr id="201" name="直線コネクタ 200"/>
        <xdr:cNvCxnSpPr/>
      </xdr:nvCxnSpPr>
      <xdr:spPr>
        <a:xfrm>
          <a:off x="1320800" y="9472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4" name="フローチャート : 判断 203"/>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5" name="テキスト ボックス 204"/>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11" name="円/楕円 210"/>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12"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155122</xdr:rowOff>
    </xdr:from>
    <xdr:to>
      <xdr:col>5</xdr:col>
      <xdr:colOff>600075</xdr:colOff>
      <xdr:row>56</xdr:row>
      <xdr:rowOff>85272</xdr:rowOff>
    </xdr:to>
    <xdr:sp macro="" textlink="">
      <xdr:nvSpPr>
        <xdr:cNvPr id="213" name="円/楕円 212"/>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70049</xdr:rowOff>
    </xdr:from>
    <xdr:ext cx="736600" cy="259045"/>
    <xdr:sp macro="" textlink="">
      <xdr:nvSpPr>
        <xdr:cNvPr id="214" name="テキスト ボックス 213"/>
        <xdr:cNvSpPr txBox="1"/>
      </xdr:nvSpPr>
      <xdr:spPr>
        <a:xfrm>
          <a:off x="3606800" y="967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119743</xdr:rowOff>
    </xdr:from>
    <xdr:to>
      <xdr:col>4</xdr:col>
      <xdr:colOff>396875</xdr:colOff>
      <xdr:row>55</xdr:row>
      <xdr:rowOff>49893</xdr:rowOff>
    </xdr:to>
    <xdr:sp macro="" textlink="">
      <xdr:nvSpPr>
        <xdr:cNvPr id="215" name="円/楕円 214"/>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216" name="テキスト ボックス 21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7" name="円/楕円 216"/>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18" name="テキスト ボックス 217"/>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19" name="円/楕円 218"/>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103612</xdr:rowOff>
    </xdr:from>
    <xdr:ext cx="762000" cy="259045"/>
    <xdr:sp macro="" textlink="">
      <xdr:nvSpPr>
        <xdr:cNvPr id="220" name="テキスト ボックス 219"/>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その他に係る経常収支比率は、類似団体平均値を大きく上回る状況が続いている。平成</a:t>
          </a:r>
          <a:r>
            <a:rPr kumimoji="1" lang="en-US" altLang="ja-JP" sz="1100">
              <a:latin typeface="ＭＳ Ｐゴシック"/>
            </a:rPr>
            <a:t>27</a:t>
          </a:r>
          <a:r>
            <a:rPr kumimoji="1" lang="ja-JP" altLang="en-US" sz="1100">
              <a:latin typeface="ＭＳ Ｐゴシック"/>
            </a:rPr>
            <a:t>年度は繰出金で</a:t>
          </a:r>
          <a:r>
            <a:rPr kumimoji="1" lang="en-US" altLang="ja-JP" sz="1100">
              <a:latin typeface="ＭＳ Ｐゴシック"/>
            </a:rPr>
            <a:t>16</a:t>
          </a:r>
          <a:r>
            <a:rPr kumimoji="1" lang="ja-JP" altLang="en-US" sz="1100">
              <a:latin typeface="ＭＳ Ｐゴシック"/>
            </a:rPr>
            <a:t>百万円の増となったものの、比率は対前年度比で同数値となった。繰出金については、平成</a:t>
          </a:r>
          <a:r>
            <a:rPr kumimoji="1" lang="en-US" altLang="ja-JP" sz="1100">
              <a:latin typeface="ＭＳ Ｐゴシック"/>
            </a:rPr>
            <a:t>28</a:t>
          </a:r>
          <a:r>
            <a:rPr kumimoji="1" lang="ja-JP" altLang="en-US" sz="1100">
              <a:latin typeface="ＭＳ Ｐゴシック"/>
            </a:rPr>
            <a:t>年度から日立・高萩広域下水道組合負担金が法適用化により補助費等で支出するため、減少が見込まれる。</a:t>
          </a:r>
          <a:endParaRPr kumimoji="1" lang="en-US" altLang="ja-JP" sz="1100">
            <a:latin typeface="ＭＳ Ｐゴシック"/>
          </a:endParaRPr>
        </a:p>
        <a:p>
          <a:r>
            <a:rPr kumimoji="1" lang="ja-JP" altLang="en-US" sz="1100">
              <a:latin typeface="ＭＳ Ｐゴシック"/>
            </a:rPr>
            <a:t>　今後も少子高齢化により、医療費や介護費用の増加等により国民健康保険事業特別会計や介護保険事業特別会計等への繰出金の増加が懸念されるが、疾病の早期発見・早期治療を図るなど、長期的な医療費の抑制等に努め、普通会計の負担額軽減に努める。</a:t>
          </a:r>
          <a:endParaRPr kumimoji="1" lang="en-US" altLang="ja-JP" sz="11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8" name="直線コネクタ 247"/>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9"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50" name="直線コネクタ 249"/>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51"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2" name="直線コネクタ 251"/>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20320</xdr:rowOff>
    </xdr:from>
    <xdr:to>
      <xdr:col>24</xdr:col>
      <xdr:colOff>31750</xdr:colOff>
      <xdr:row>60</xdr:row>
      <xdr:rowOff>20320</xdr:rowOff>
    </xdr:to>
    <xdr:cxnSp macro="">
      <xdr:nvCxnSpPr>
        <xdr:cNvPr id="253" name="直線コネクタ 252"/>
        <xdr:cNvCxnSpPr/>
      </xdr:nvCxnSpPr>
      <xdr:spPr>
        <a:xfrm>
          <a:off x="15671800" y="10307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4"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5" name="フローチャート : 判断 254"/>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5080</xdr:rowOff>
    </xdr:from>
    <xdr:to>
      <xdr:col>22</xdr:col>
      <xdr:colOff>565150</xdr:colOff>
      <xdr:row>60</xdr:row>
      <xdr:rowOff>20320</xdr:rowOff>
    </xdr:to>
    <xdr:cxnSp macro="">
      <xdr:nvCxnSpPr>
        <xdr:cNvPr id="256" name="直線コネクタ 255"/>
        <xdr:cNvCxnSpPr/>
      </xdr:nvCxnSpPr>
      <xdr:spPr>
        <a:xfrm>
          <a:off x="14782800" y="10292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7" name="フローチャート :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8" name="テキスト ボックス 257"/>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77470</xdr:rowOff>
    </xdr:from>
    <xdr:to>
      <xdr:col>21</xdr:col>
      <xdr:colOff>361950</xdr:colOff>
      <xdr:row>60</xdr:row>
      <xdr:rowOff>5080</xdr:rowOff>
    </xdr:to>
    <xdr:cxnSp macro="">
      <xdr:nvCxnSpPr>
        <xdr:cNvPr id="259" name="直線コネクタ 258"/>
        <xdr:cNvCxnSpPr/>
      </xdr:nvCxnSpPr>
      <xdr:spPr>
        <a:xfrm>
          <a:off x="13893800" y="10193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60" name="フローチャート : 判断 259"/>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61" name="テキスト ボックス 260"/>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77470</xdr:rowOff>
    </xdr:from>
    <xdr:to>
      <xdr:col>20</xdr:col>
      <xdr:colOff>158750</xdr:colOff>
      <xdr:row>59</xdr:row>
      <xdr:rowOff>115570</xdr:rowOff>
    </xdr:to>
    <xdr:cxnSp macro="">
      <xdr:nvCxnSpPr>
        <xdr:cNvPr id="262" name="直線コネクタ 261"/>
        <xdr:cNvCxnSpPr/>
      </xdr:nvCxnSpPr>
      <xdr:spPr>
        <a:xfrm flipV="1">
          <a:off x="13004800" y="10193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3" name="フローチャート : 判断 262"/>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4" name="テキスト ボックス 263"/>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5" name="フローチャート : 判断 264"/>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6" name="テキスト ボックス 265"/>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140970</xdr:rowOff>
    </xdr:from>
    <xdr:to>
      <xdr:col>24</xdr:col>
      <xdr:colOff>82550</xdr:colOff>
      <xdr:row>60</xdr:row>
      <xdr:rowOff>71120</xdr:rowOff>
    </xdr:to>
    <xdr:sp macro="" textlink="">
      <xdr:nvSpPr>
        <xdr:cNvPr id="272" name="円/楕円 271"/>
        <xdr:cNvSpPr/>
      </xdr:nvSpPr>
      <xdr:spPr>
        <a:xfrm>
          <a:off x="164592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113047</xdr:rowOff>
    </xdr:from>
    <xdr:ext cx="762000" cy="259045"/>
    <xdr:sp macro="" textlink="">
      <xdr:nvSpPr>
        <xdr:cNvPr id="273" name="その他該当値テキスト"/>
        <xdr:cNvSpPr txBox="1"/>
      </xdr:nvSpPr>
      <xdr:spPr>
        <a:xfrm>
          <a:off x="165989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140970</xdr:rowOff>
    </xdr:from>
    <xdr:to>
      <xdr:col>22</xdr:col>
      <xdr:colOff>615950</xdr:colOff>
      <xdr:row>60</xdr:row>
      <xdr:rowOff>71120</xdr:rowOff>
    </xdr:to>
    <xdr:sp macro="" textlink="">
      <xdr:nvSpPr>
        <xdr:cNvPr id="274" name="円/楕円 273"/>
        <xdr:cNvSpPr/>
      </xdr:nvSpPr>
      <xdr:spPr>
        <a:xfrm>
          <a:off x="15621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55897</xdr:rowOff>
    </xdr:from>
    <xdr:ext cx="736600" cy="259045"/>
    <xdr:sp macro="" textlink="">
      <xdr:nvSpPr>
        <xdr:cNvPr id="275" name="テキスト ボックス 274"/>
        <xdr:cNvSpPr txBox="1"/>
      </xdr:nvSpPr>
      <xdr:spPr>
        <a:xfrm>
          <a:off x="15290800" y="1034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125730</xdr:rowOff>
    </xdr:from>
    <xdr:to>
      <xdr:col>21</xdr:col>
      <xdr:colOff>412750</xdr:colOff>
      <xdr:row>60</xdr:row>
      <xdr:rowOff>55880</xdr:rowOff>
    </xdr:to>
    <xdr:sp macro="" textlink="">
      <xdr:nvSpPr>
        <xdr:cNvPr id="276" name="円/楕円 275"/>
        <xdr:cNvSpPr/>
      </xdr:nvSpPr>
      <xdr:spPr>
        <a:xfrm>
          <a:off x="14732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40657</xdr:rowOff>
    </xdr:from>
    <xdr:ext cx="762000" cy="259045"/>
    <xdr:sp macro="" textlink="">
      <xdr:nvSpPr>
        <xdr:cNvPr id="277" name="テキスト ボックス 276"/>
        <xdr:cNvSpPr txBox="1"/>
      </xdr:nvSpPr>
      <xdr:spPr>
        <a:xfrm>
          <a:off x="14401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26670</xdr:rowOff>
    </xdr:from>
    <xdr:to>
      <xdr:col>20</xdr:col>
      <xdr:colOff>209550</xdr:colOff>
      <xdr:row>59</xdr:row>
      <xdr:rowOff>128270</xdr:rowOff>
    </xdr:to>
    <xdr:sp macro="" textlink="">
      <xdr:nvSpPr>
        <xdr:cNvPr id="278" name="円/楕円 277"/>
        <xdr:cNvSpPr/>
      </xdr:nvSpPr>
      <xdr:spPr>
        <a:xfrm>
          <a:off x="13843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113047</xdr:rowOff>
    </xdr:from>
    <xdr:ext cx="762000" cy="259045"/>
    <xdr:sp macro="" textlink="">
      <xdr:nvSpPr>
        <xdr:cNvPr id="279" name="テキスト ボックス 278"/>
        <xdr:cNvSpPr txBox="1"/>
      </xdr:nvSpPr>
      <xdr:spPr>
        <a:xfrm>
          <a:off x="13512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64770</xdr:rowOff>
    </xdr:from>
    <xdr:to>
      <xdr:col>19</xdr:col>
      <xdr:colOff>6350</xdr:colOff>
      <xdr:row>59</xdr:row>
      <xdr:rowOff>166370</xdr:rowOff>
    </xdr:to>
    <xdr:sp macro="" textlink="">
      <xdr:nvSpPr>
        <xdr:cNvPr id="280" name="円/楕円 279"/>
        <xdr:cNvSpPr/>
      </xdr:nvSpPr>
      <xdr:spPr>
        <a:xfrm>
          <a:off x="12954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151147</xdr:rowOff>
    </xdr:from>
    <xdr:ext cx="762000" cy="259045"/>
    <xdr:sp macro="" textlink="">
      <xdr:nvSpPr>
        <xdr:cNvPr id="281" name="テキスト ボックス 280"/>
        <xdr:cNvSpPr txBox="1"/>
      </xdr:nvSpPr>
      <xdr:spPr>
        <a:xfrm>
          <a:off x="12623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補助費等における経常収支比率は、行財政健全化計画に着手した平成</a:t>
          </a:r>
          <a:r>
            <a:rPr kumimoji="1" lang="en-US" altLang="ja-JP" sz="1200">
              <a:latin typeface="ＭＳ Ｐゴシック"/>
            </a:rPr>
            <a:t>20</a:t>
          </a:r>
          <a:r>
            <a:rPr kumimoji="1" lang="ja-JP" altLang="en-US" sz="1200">
              <a:latin typeface="ＭＳ Ｐゴシック"/>
            </a:rPr>
            <a:t>年度から減少傾向にある。平成</a:t>
          </a:r>
          <a:r>
            <a:rPr kumimoji="1" lang="en-US" altLang="ja-JP" sz="1200">
              <a:latin typeface="ＭＳ Ｐゴシック"/>
            </a:rPr>
            <a:t>27</a:t>
          </a:r>
          <a:r>
            <a:rPr kumimoji="1" lang="ja-JP" altLang="en-US" sz="1200">
              <a:latin typeface="ＭＳ Ｐゴシック"/>
            </a:rPr>
            <a:t>年度は、地域子育て支援拠点事業費補助金</a:t>
          </a:r>
          <a:r>
            <a:rPr kumimoji="1" lang="en-US" altLang="ja-JP" sz="1200">
              <a:latin typeface="ＭＳ Ｐゴシック"/>
            </a:rPr>
            <a:t>11</a:t>
          </a:r>
          <a:r>
            <a:rPr kumimoji="1" lang="ja-JP" altLang="en-US" sz="1200">
              <a:latin typeface="ＭＳ Ｐゴシック"/>
            </a:rPr>
            <a:t>百万円の皆増等により総額で</a:t>
          </a:r>
          <a:r>
            <a:rPr kumimoji="1" lang="en-US" altLang="ja-JP" sz="1200">
              <a:latin typeface="ＭＳ Ｐゴシック"/>
            </a:rPr>
            <a:t>10</a:t>
          </a:r>
          <a:r>
            <a:rPr kumimoji="1" lang="ja-JP" altLang="en-US" sz="1200">
              <a:latin typeface="ＭＳ Ｐゴシック"/>
            </a:rPr>
            <a:t>百万円の増となったが、経常一財が</a:t>
          </a:r>
          <a:r>
            <a:rPr kumimoji="1" lang="en-US" altLang="ja-JP" sz="1200">
              <a:latin typeface="ＭＳ Ｐゴシック"/>
            </a:rPr>
            <a:t>11</a:t>
          </a:r>
          <a:r>
            <a:rPr kumimoji="1" lang="ja-JP" altLang="en-US" sz="1200">
              <a:latin typeface="ＭＳ Ｐゴシック"/>
            </a:rPr>
            <a:t>百万円の減となり、対前年度比で</a:t>
          </a:r>
          <a:r>
            <a:rPr kumimoji="1" lang="en-US" altLang="ja-JP" sz="1200">
              <a:latin typeface="ＭＳ Ｐゴシック"/>
            </a:rPr>
            <a:t>0.3</a:t>
          </a:r>
          <a:r>
            <a:rPr kumimoji="1" lang="ja-JP" altLang="en-US" sz="1200">
              <a:latin typeface="ＭＳ Ｐゴシック"/>
            </a:rPr>
            <a:t>ポイント減となった。</a:t>
          </a:r>
          <a:endParaRPr kumimoji="1" lang="en-US" altLang="ja-JP" sz="1200">
            <a:latin typeface="ＭＳ Ｐゴシック"/>
          </a:endParaRPr>
        </a:p>
        <a:p>
          <a:r>
            <a:rPr kumimoji="1" lang="ja-JP" altLang="en-US" sz="1200">
              <a:latin typeface="ＭＳ Ｐゴシック"/>
            </a:rPr>
            <a:t>　平成</a:t>
          </a:r>
          <a:r>
            <a:rPr kumimoji="1" lang="en-US" altLang="ja-JP" sz="1200">
              <a:latin typeface="ＭＳ Ｐゴシック"/>
            </a:rPr>
            <a:t>28</a:t>
          </a:r>
          <a:r>
            <a:rPr kumimoji="1" lang="ja-JP" altLang="en-US" sz="1200">
              <a:latin typeface="ＭＳ Ｐゴシック"/>
            </a:rPr>
            <a:t>年度から日立・高萩広域下水道組合負担金が法適用化により補助費等で支出するため、増加が見込まれる。引き続き必要性と効果を検証し、増加抑制を図る。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6" name="直線コネクタ 305"/>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7"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8" name="直線コネクタ 307"/>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170434</xdr:rowOff>
    </xdr:from>
    <xdr:to>
      <xdr:col>24</xdr:col>
      <xdr:colOff>31750</xdr:colOff>
      <xdr:row>34</xdr:row>
      <xdr:rowOff>12700</xdr:rowOff>
    </xdr:to>
    <xdr:cxnSp macro="">
      <xdr:nvCxnSpPr>
        <xdr:cNvPr id="311" name="直線コネクタ 310"/>
        <xdr:cNvCxnSpPr/>
      </xdr:nvCxnSpPr>
      <xdr:spPr>
        <a:xfrm flipV="1">
          <a:off x="15671800" y="58282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3" name="フローチャート :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xdr:rowOff>
    </xdr:from>
    <xdr:to>
      <xdr:col>22</xdr:col>
      <xdr:colOff>565150</xdr:colOff>
      <xdr:row>34</xdr:row>
      <xdr:rowOff>30988</xdr:rowOff>
    </xdr:to>
    <xdr:cxnSp macro="">
      <xdr:nvCxnSpPr>
        <xdr:cNvPr id="314" name="直線コネクタ 313"/>
        <xdr:cNvCxnSpPr/>
      </xdr:nvCxnSpPr>
      <xdr:spPr>
        <a:xfrm flipV="1">
          <a:off x="14782800" y="58420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5" name="フローチャート : 判断 314"/>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6" name="テキスト ボックス 315"/>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26416</xdr:rowOff>
    </xdr:from>
    <xdr:to>
      <xdr:col>21</xdr:col>
      <xdr:colOff>361950</xdr:colOff>
      <xdr:row>34</xdr:row>
      <xdr:rowOff>30988</xdr:rowOff>
    </xdr:to>
    <xdr:cxnSp macro="">
      <xdr:nvCxnSpPr>
        <xdr:cNvPr id="317" name="直線コネクタ 316"/>
        <xdr:cNvCxnSpPr/>
      </xdr:nvCxnSpPr>
      <xdr:spPr>
        <a:xfrm>
          <a:off x="13893800" y="58557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8" name="フローチャート : 判断 317"/>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9" name="テキスト ボックス 318"/>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26416</xdr:rowOff>
    </xdr:from>
    <xdr:to>
      <xdr:col>20</xdr:col>
      <xdr:colOff>158750</xdr:colOff>
      <xdr:row>34</xdr:row>
      <xdr:rowOff>35560</xdr:rowOff>
    </xdr:to>
    <xdr:cxnSp macro="">
      <xdr:nvCxnSpPr>
        <xdr:cNvPr id="320" name="直線コネクタ 319"/>
        <xdr:cNvCxnSpPr/>
      </xdr:nvCxnSpPr>
      <xdr:spPr>
        <a:xfrm flipV="1">
          <a:off x="13004800" y="5855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21" name="フローチャート : 判断 320"/>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2" name="テキスト ボックス 321"/>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119634</xdr:rowOff>
    </xdr:from>
    <xdr:to>
      <xdr:col>24</xdr:col>
      <xdr:colOff>82550</xdr:colOff>
      <xdr:row>34</xdr:row>
      <xdr:rowOff>49784</xdr:rowOff>
    </xdr:to>
    <xdr:sp macro="" textlink="">
      <xdr:nvSpPr>
        <xdr:cNvPr id="330" name="円/楕円 329"/>
        <xdr:cNvSpPr/>
      </xdr:nvSpPr>
      <xdr:spPr>
        <a:xfrm>
          <a:off x="164592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28211</xdr:rowOff>
    </xdr:from>
    <xdr:ext cx="762000" cy="259045"/>
    <xdr:sp macro="" textlink="">
      <xdr:nvSpPr>
        <xdr:cNvPr id="331" name="補助費等該当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133350</xdr:rowOff>
    </xdr:from>
    <xdr:to>
      <xdr:col>22</xdr:col>
      <xdr:colOff>615950</xdr:colOff>
      <xdr:row>34</xdr:row>
      <xdr:rowOff>63500</xdr:rowOff>
    </xdr:to>
    <xdr:sp macro="" textlink="">
      <xdr:nvSpPr>
        <xdr:cNvPr id="332" name="円/楕円 331"/>
        <xdr:cNvSpPr/>
      </xdr:nvSpPr>
      <xdr:spPr>
        <a:xfrm>
          <a:off x="15621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73677</xdr:rowOff>
    </xdr:from>
    <xdr:ext cx="736600" cy="259045"/>
    <xdr:sp macro="" textlink="">
      <xdr:nvSpPr>
        <xdr:cNvPr id="333" name="テキスト ボックス 332"/>
        <xdr:cNvSpPr txBox="1"/>
      </xdr:nvSpPr>
      <xdr:spPr>
        <a:xfrm>
          <a:off x="15290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151638</xdr:rowOff>
    </xdr:from>
    <xdr:to>
      <xdr:col>21</xdr:col>
      <xdr:colOff>412750</xdr:colOff>
      <xdr:row>34</xdr:row>
      <xdr:rowOff>81788</xdr:rowOff>
    </xdr:to>
    <xdr:sp macro="" textlink="">
      <xdr:nvSpPr>
        <xdr:cNvPr id="334" name="円/楕円 333"/>
        <xdr:cNvSpPr/>
      </xdr:nvSpPr>
      <xdr:spPr>
        <a:xfrm>
          <a:off x="14732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91965</xdr:rowOff>
    </xdr:from>
    <xdr:ext cx="762000" cy="259045"/>
    <xdr:sp macro="" textlink="">
      <xdr:nvSpPr>
        <xdr:cNvPr id="335" name="テキスト ボックス 334"/>
        <xdr:cNvSpPr txBox="1"/>
      </xdr:nvSpPr>
      <xdr:spPr>
        <a:xfrm>
          <a:off x="14401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147066</xdr:rowOff>
    </xdr:from>
    <xdr:to>
      <xdr:col>20</xdr:col>
      <xdr:colOff>209550</xdr:colOff>
      <xdr:row>34</xdr:row>
      <xdr:rowOff>77216</xdr:rowOff>
    </xdr:to>
    <xdr:sp macro="" textlink="">
      <xdr:nvSpPr>
        <xdr:cNvPr id="336" name="円/楕円 335"/>
        <xdr:cNvSpPr/>
      </xdr:nvSpPr>
      <xdr:spPr>
        <a:xfrm>
          <a:off x="13843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87393</xdr:rowOff>
    </xdr:from>
    <xdr:ext cx="762000" cy="259045"/>
    <xdr:sp macro="" textlink="">
      <xdr:nvSpPr>
        <xdr:cNvPr id="337" name="テキスト ボックス 336"/>
        <xdr:cNvSpPr txBox="1"/>
      </xdr:nvSpPr>
      <xdr:spPr>
        <a:xfrm>
          <a:off x="13512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156210</xdr:rowOff>
    </xdr:from>
    <xdr:to>
      <xdr:col>19</xdr:col>
      <xdr:colOff>6350</xdr:colOff>
      <xdr:row>34</xdr:row>
      <xdr:rowOff>86360</xdr:rowOff>
    </xdr:to>
    <xdr:sp macro="" textlink="">
      <xdr:nvSpPr>
        <xdr:cNvPr id="338" name="円/楕円 337"/>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96537</xdr:rowOff>
    </xdr:from>
    <xdr:ext cx="762000" cy="259045"/>
    <xdr:sp macro="" textlink="">
      <xdr:nvSpPr>
        <xdr:cNvPr id="339" name="テキスト ボックス 338"/>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年度発行の第三セクター等改革推進債償還金の増により類似団体平均を上回ってる。平成</a:t>
          </a:r>
          <a:r>
            <a:rPr kumimoji="1" lang="en-US" altLang="ja-JP" sz="1300">
              <a:latin typeface="ＭＳ Ｐゴシック"/>
            </a:rPr>
            <a:t>27</a:t>
          </a:r>
          <a:r>
            <a:rPr kumimoji="1" lang="ja-JP" altLang="en-US" sz="1300">
              <a:latin typeface="ＭＳ Ｐゴシック"/>
            </a:rPr>
            <a:t>年度は総合福祉センター建設事業債（</a:t>
          </a:r>
          <a:r>
            <a:rPr kumimoji="1" lang="en-US" altLang="ja-JP" sz="1300">
              <a:latin typeface="ＭＳ Ｐゴシック"/>
            </a:rPr>
            <a:t>H11</a:t>
          </a:r>
          <a:r>
            <a:rPr kumimoji="1" lang="ja-JP" altLang="en-US" sz="1300">
              <a:latin typeface="ＭＳ Ｐゴシック"/>
            </a:rPr>
            <a:t>）の償還終了による皆減（△</a:t>
          </a:r>
          <a:r>
            <a:rPr kumimoji="1" lang="en-US" altLang="ja-JP" sz="1300">
              <a:latin typeface="ＭＳ Ｐゴシック"/>
            </a:rPr>
            <a:t>58</a:t>
          </a:r>
          <a:r>
            <a:rPr kumimoji="1" lang="ja-JP" altLang="en-US" sz="1300">
              <a:latin typeface="ＭＳ Ｐゴシック"/>
            </a:rPr>
            <a:t>百万円）等により、公債費全体で</a:t>
          </a:r>
          <a:r>
            <a:rPr kumimoji="1" lang="en-US" altLang="ja-JP" sz="1300">
              <a:latin typeface="ＭＳ Ｐゴシック"/>
            </a:rPr>
            <a:t>23</a:t>
          </a:r>
          <a:r>
            <a:rPr kumimoji="1" lang="ja-JP" altLang="en-US" sz="1300">
              <a:latin typeface="ＭＳ Ｐゴシック"/>
            </a:rPr>
            <a:t>百万円の減となった。</a:t>
          </a:r>
          <a:endParaRPr kumimoji="1" lang="en-US" altLang="ja-JP" sz="1300">
            <a:latin typeface="ＭＳ Ｐゴシック"/>
          </a:endParaRPr>
        </a:p>
        <a:p>
          <a:r>
            <a:rPr kumimoji="1" lang="ja-JP" altLang="en-US" sz="1300">
              <a:latin typeface="ＭＳ Ｐゴシック"/>
            </a:rPr>
            <a:t>　今後は、学校耐震化、本庁舎再建及び市民球場整備等に伴い、再上昇が見込まれるため、引き続き投資的経費の抑制を図るなど既存事業の徹底的な見直しと事業の再構築により圧縮を図る。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7" name="直線コネクタ 366"/>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70"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71" name="直線コネクタ 370"/>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104139</xdr:rowOff>
    </xdr:to>
    <xdr:cxnSp macro="">
      <xdr:nvCxnSpPr>
        <xdr:cNvPr id="372" name="直線コネクタ 371"/>
        <xdr:cNvCxnSpPr/>
      </xdr:nvCxnSpPr>
      <xdr:spPr>
        <a:xfrm flipV="1">
          <a:off x="3987800" y="134086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3"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4" name="フローチャート : 判断 373"/>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66039</xdr:rowOff>
    </xdr:from>
    <xdr:to>
      <xdr:col>5</xdr:col>
      <xdr:colOff>549275</xdr:colOff>
      <xdr:row>78</xdr:row>
      <xdr:rowOff>104139</xdr:rowOff>
    </xdr:to>
    <xdr:cxnSp macro="">
      <xdr:nvCxnSpPr>
        <xdr:cNvPr id="375" name="直線コネクタ 374"/>
        <xdr:cNvCxnSpPr/>
      </xdr:nvCxnSpPr>
      <xdr:spPr>
        <a:xfrm>
          <a:off x="3098800" y="13439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6" name="フローチャート : 判断 375"/>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7" name="テキスト ボックス 376"/>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66039</xdr:rowOff>
    </xdr:from>
    <xdr:to>
      <xdr:col>4</xdr:col>
      <xdr:colOff>346075</xdr:colOff>
      <xdr:row>78</xdr:row>
      <xdr:rowOff>111761</xdr:rowOff>
    </xdr:to>
    <xdr:cxnSp macro="">
      <xdr:nvCxnSpPr>
        <xdr:cNvPr id="378" name="直線コネクタ 377"/>
        <xdr:cNvCxnSpPr/>
      </xdr:nvCxnSpPr>
      <xdr:spPr>
        <a:xfrm flipV="1">
          <a:off x="2209800" y="13439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9" name="フローチャート : 判断 378"/>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115588</xdr:rowOff>
    </xdr:from>
    <xdr:ext cx="762000" cy="259045"/>
    <xdr:sp macro="" textlink="">
      <xdr:nvSpPr>
        <xdr:cNvPr id="380" name="テキスト ボックス 379"/>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111761</xdr:rowOff>
    </xdr:from>
    <xdr:to>
      <xdr:col>3</xdr:col>
      <xdr:colOff>142875</xdr:colOff>
      <xdr:row>79</xdr:row>
      <xdr:rowOff>77470</xdr:rowOff>
    </xdr:to>
    <xdr:cxnSp macro="">
      <xdr:nvCxnSpPr>
        <xdr:cNvPr id="381" name="直線コネクタ 380"/>
        <xdr:cNvCxnSpPr/>
      </xdr:nvCxnSpPr>
      <xdr:spPr>
        <a:xfrm flipV="1">
          <a:off x="1320800" y="134848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2" name="フローチャート : 判断 381"/>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146066</xdr:rowOff>
    </xdr:from>
    <xdr:ext cx="762000" cy="259045"/>
    <xdr:sp macro="" textlink="">
      <xdr:nvSpPr>
        <xdr:cNvPr id="383" name="テキスト ボックス 382"/>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4" name="フローチャート : 判断 383"/>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85" name="テキスト ボックス 384"/>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91" name="円/楕円 390"/>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128288</xdr:rowOff>
    </xdr:from>
    <xdr:ext cx="762000" cy="259045"/>
    <xdr:sp macro="" textlink="">
      <xdr:nvSpPr>
        <xdr:cNvPr id="392"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53339</xdr:rowOff>
    </xdr:from>
    <xdr:to>
      <xdr:col>5</xdr:col>
      <xdr:colOff>600075</xdr:colOff>
      <xdr:row>78</xdr:row>
      <xdr:rowOff>154939</xdr:rowOff>
    </xdr:to>
    <xdr:sp macro="" textlink="">
      <xdr:nvSpPr>
        <xdr:cNvPr id="393" name="円/楕円 392"/>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94" name="テキスト ボックス 393"/>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15239</xdr:rowOff>
    </xdr:from>
    <xdr:to>
      <xdr:col>4</xdr:col>
      <xdr:colOff>396875</xdr:colOff>
      <xdr:row>78</xdr:row>
      <xdr:rowOff>116839</xdr:rowOff>
    </xdr:to>
    <xdr:sp macro="" textlink="">
      <xdr:nvSpPr>
        <xdr:cNvPr id="395" name="円/楕円 394"/>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101616</xdr:rowOff>
    </xdr:from>
    <xdr:ext cx="762000" cy="259045"/>
    <xdr:sp macro="" textlink="">
      <xdr:nvSpPr>
        <xdr:cNvPr id="396" name="テキスト ボックス 395"/>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60961</xdr:rowOff>
    </xdr:from>
    <xdr:to>
      <xdr:col>3</xdr:col>
      <xdr:colOff>193675</xdr:colOff>
      <xdr:row>78</xdr:row>
      <xdr:rowOff>162561</xdr:rowOff>
    </xdr:to>
    <xdr:sp macro="" textlink="">
      <xdr:nvSpPr>
        <xdr:cNvPr id="397" name="円/楕円 396"/>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147338</xdr:rowOff>
    </xdr:from>
    <xdr:ext cx="762000" cy="259045"/>
    <xdr:sp macro="" textlink="">
      <xdr:nvSpPr>
        <xdr:cNvPr id="398" name="テキスト ボックス 397"/>
        <xdr:cNvSpPr txBox="1"/>
      </xdr:nvSpPr>
      <xdr:spPr>
        <a:xfrm>
          <a:off x="1828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26670</xdr:rowOff>
    </xdr:from>
    <xdr:to>
      <xdr:col>1</xdr:col>
      <xdr:colOff>676275</xdr:colOff>
      <xdr:row>79</xdr:row>
      <xdr:rowOff>128270</xdr:rowOff>
    </xdr:to>
    <xdr:sp macro="" textlink="">
      <xdr:nvSpPr>
        <xdr:cNvPr id="399" name="円/楕円 398"/>
        <xdr:cNvSpPr/>
      </xdr:nvSpPr>
      <xdr:spPr>
        <a:xfrm>
          <a:off x="1270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113047</xdr:rowOff>
    </xdr:from>
    <xdr:ext cx="762000" cy="259045"/>
    <xdr:sp macro="" textlink="">
      <xdr:nvSpPr>
        <xdr:cNvPr id="400" name="テキスト ボックス 399"/>
        <xdr:cNvSpPr txBox="1"/>
      </xdr:nvSpPr>
      <xdr:spPr>
        <a:xfrm>
          <a:off x="939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公債費以外の経常収支比率は、類似団体平均を上回る状況が続いている。平成</a:t>
          </a:r>
          <a:r>
            <a:rPr kumimoji="1" lang="en-US" altLang="ja-JP" sz="1200">
              <a:latin typeface="ＭＳ Ｐゴシック"/>
            </a:rPr>
            <a:t>23</a:t>
          </a:r>
          <a:r>
            <a:rPr kumimoji="1" lang="ja-JP" altLang="en-US" sz="1200">
              <a:latin typeface="ＭＳ Ｐゴシック"/>
            </a:rPr>
            <a:t>年度以降、人件費や扶助費、繰出金などの増により類似団体と比較して高い比率となっている。平成</a:t>
          </a:r>
          <a:r>
            <a:rPr kumimoji="1" lang="en-US" altLang="ja-JP" sz="1200">
              <a:latin typeface="ＭＳ Ｐゴシック"/>
            </a:rPr>
            <a:t>27</a:t>
          </a:r>
          <a:r>
            <a:rPr kumimoji="1" lang="ja-JP" altLang="en-US" sz="1200">
              <a:latin typeface="ＭＳ Ｐゴシック"/>
            </a:rPr>
            <a:t>年度は人件費で退職金</a:t>
          </a:r>
          <a:r>
            <a:rPr kumimoji="1" lang="en-US" altLang="ja-JP" sz="1200">
              <a:latin typeface="ＭＳ Ｐゴシック"/>
            </a:rPr>
            <a:t>20</a:t>
          </a:r>
          <a:r>
            <a:rPr kumimoji="1" lang="ja-JP" altLang="en-US" sz="1200">
              <a:latin typeface="ＭＳ Ｐゴシック"/>
            </a:rPr>
            <a:t>百万円の減や投資的経費の増により支弁人件費への振替等による経常一財の減等により、公債費以外の経常収支比率は対前年度比</a:t>
          </a:r>
          <a:r>
            <a:rPr kumimoji="1" lang="en-US" altLang="ja-JP" sz="1200">
              <a:latin typeface="ＭＳ Ｐゴシック"/>
            </a:rPr>
            <a:t>1.6</a:t>
          </a:r>
          <a:r>
            <a:rPr kumimoji="1" lang="ja-JP" altLang="en-US" sz="1200">
              <a:latin typeface="ＭＳ Ｐゴシック"/>
            </a:rPr>
            <a:t>ポイント減となった。</a:t>
          </a:r>
          <a:endParaRPr kumimoji="1" lang="en-US" altLang="ja-JP" sz="1200">
            <a:latin typeface="ＭＳ Ｐゴシック"/>
          </a:endParaRPr>
        </a:p>
        <a:p>
          <a:r>
            <a:rPr kumimoji="1" lang="ja-JP" altLang="en-US" sz="1200">
              <a:latin typeface="ＭＳ Ｐゴシック"/>
            </a:rPr>
            <a:t>　今後もすべての事業において緊急性や必要性を検証し、「事業の見直し」と「事業の再構築」の徹底を図る。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8" name="直線コネクタ 427"/>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9"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0" name="直線コネクタ 429"/>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31"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2" name="直線コネクタ 431"/>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69850</xdr:rowOff>
    </xdr:from>
    <xdr:to>
      <xdr:col>24</xdr:col>
      <xdr:colOff>31750</xdr:colOff>
      <xdr:row>78</xdr:row>
      <xdr:rowOff>130811</xdr:rowOff>
    </xdr:to>
    <xdr:cxnSp macro="">
      <xdr:nvCxnSpPr>
        <xdr:cNvPr id="433" name="直線コネクタ 432"/>
        <xdr:cNvCxnSpPr/>
      </xdr:nvCxnSpPr>
      <xdr:spPr>
        <a:xfrm flipV="1">
          <a:off x="15671800" y="134429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4"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5" name="フローチャート : 判断 434"/>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130811</xdr:rowOff>
    </xdr:from>
    <xdr:to>
      <xdr:col>22</xdr:col>
      <xdr:colOff>565150</xdr:colOff>
      <xdr:row>78</xdr:row>
      <xdr:rowOff>146050</xdr:rowOff>
    </xdr:to>
    <xdr:cxnSp macro="">
      <xdr:nvCxnSpPr>
        <xdr:cNvPr id="436" name="直線コネクタ 435"/>
        <xdr:cNvCxnSpPr/>
      </xdr:nvCxnSpPr>
      <xdr:spPr>
        <a:xfrm flipV="1">
          <a:off x="14782800" y="135039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7" name="フローチャート : 判断 436"/>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146066</xdr:rowOff>
    </xdr:from>
    <xdr:ext cx="736600" cy="259045"/>
    <xdr:sp macro="" textlink="">
      <xdr:nvSpPr>
        <xdr:cNvPr id="438" name="テキスト ボックス 437"/>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77470</xdr:rowOff>
    </xdr:from>
    <xdr:to>
      <xdr:col>21</xdr:col>
      <xdr:colOff>361950</xdr:colOff>
      <xdr:row>78</xdr:row>
      <xdr:rowOff>146050</xdr:rowOff>
    </xdr:to>
    <xdr:cxnSp macro="">
      <xdr:nvCxnSpPr>
        <xdr:cNvPr id="439" name="直線コネクタ 438"/>
        <xdr:cNvCxnSpPr/>
      </xdr:nvCxnSpPr>
      <xdr:spPr>
        <a:xfrm>
          <a:off x="13893800" y="134505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40" name="フローチャート : 判断 43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41" name="テキスト ボックス 440"/>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39370</xdr:rowOff>
    </xdr:from>
    <xdr:to>
      <xdr:col>20</xdr:col>
      <xdr:colOff>158750</xdr:colOff>
      <xdr:row>78</xdr:row>
      <xdr:rowOff>77470</xdr:rowOff>
    </xdr:to>
    <xdr:cxnSp macro="">
      <xdr:nvCxnSpPr>
        <xdr:cNvPr id="442" name="直線コネクタ 441"/>
        <xdr:cNvCxnSpPr/>
      </xdr:nvCxnSpPr>
      <xdr:spPr>
        <a:xfrm>
          <a:off x="13004800" y="13412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3" name="フローチャート :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5" name="フローチャート : 判断 444"/>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6" name="テキスト ボックス 445"/>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19050</xdr:rowOff>
    </xdr:from>
    <xdr:to>
      <xdr:col>24</xdr:col>
      <xdr:colOff>82550</xdr:colOff>
      <xdr:row>78</xdr:row>
      <xdr:rowOff>120650</xdr:rowOff>
    </xdr:to>
    <xdr:sp macro="" textlink="">
      <xdr:nvSpPr>
        <xdr:cNvPr id="452" name="円/楕円 451"/>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162577</xdr:rowOff>
    </xdr:from>
    <xdr:ext cx="762000" cy="259045"/>
    <xdr:sp macro="" textlink="">
      <xdr:nvSpPr>
        <xdr:cNvPr id="453" name="公債費以外該当値テキスト"/>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80011</xdr:rowOff>
    </xdr:from>
    <xdr:to>
      <xdr:col>22</xdr:col>
      <xdr:colOff>615950</xdr:colOff>
      <xdr:row>79</xdr:row>
      <xdr:rowOff>10161</xdr:rowOff>
    </xdr:to>
    <xdr:sp macro="" textlink="">
      <xdr:nvSpPr>
        <xdr:cNvPr id="454" name="円/楕円 453"/>
        <xdr:cNvSpPr/>
      </xdr:nvSpPr>
      <xdr:spPr>
        <a:xfrm>
          <a:off x="15621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166388</xdr:rowOff>
    </xdr:from>
    <xdr:ext cx="736600" cy="259045"/>
    <xdr:sp macro="" textlink="">
      <xdr:nvSpPr>
        <xdr:cNvPr id="455" name="テキスト ボックス 454"/>
        <xdr:cNvSpPr txBox="1"/>
      </xdr:nvSpPr>
      <xdr:spPr>
        <a:xfrm>
          <a:off x="15290800" y="135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95250</xdr:rowOff>
    </xdr:from>
    <xdr:to>
      <xdr:col>21</xdr:col>
      <xdr:colOff>412750</xdr:colOff>
      <xdr:row>79</xdr:row>
      <xdr:rowOff>25400</xdr:rowOff>
    </xdr:to>
    <xdr:sp macro="" textlink="">
      <xdr:nvSpPr>
        <xdr:cNvPr id="456" name="円/楕円 455"/>
        <xdr:cNvSpPr/>
      </xdr:nvSpPr>
      <xdr:spPr>
        <a:xfrm>
          <a:off x="14732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10177</xdr:rowOff>
    </xdr:from>
    <xdr:ext cx="762000" cy="259045"/>
    <xdr:sp macro="" textlink="">
      <xdr:nvSpPr>
        <xdr:cNvPr id="457" name="テキスト ボックス 456"/>
        <xdr:cNvSpPr txBox="1"/>
      </xdr:nvSpPr>
      <xdr:spPr>
        <a:xfrm>
          <a:off x="14401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26670</xdr:rowOff>
    </xdr:from>
    <xdr:to>
      <xdr:col>20</xdr:col>
      <xdr:colOff>209550</xdr:colOff>
      <xdr:row>78</xdr:row>
      <xdr:rowOff>128270</xdr:rowOff>
    </xdr:to>
    <xdr:sp macro="" textlink="">
      <xdr:nvSpPr>
        <xdr:cNvPr id="458" name="円/楕円 457"/>
        <xdr:cNvSpPr/>
      </xdr:nvSpPr>
      <xdr:spPr>
        <a:xfrm>
          <a:off x="13843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113047</xdr:rowOff>
    </xdr:from>
    <xdr:ext cx="762000" cy="259045"/>
    <xdr:sp macro="" textlink="">
      <xdr:nvSpPr>
        <xdr:cNvPr id="459" name="テキスト ボックス 458"/>
        <xdr:cNvSpPr txBox="1"/>
      </xdr:nvSpPr>
      <xdr:spPr>
        <a:xfrm>
          <a:off x="13512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160020</xdr:rowOff>
    </xdr:from>
    <xdr:to>
      <xdr:col>19</xdr:col>
      <xdr:colOff>6350</xdr:colOff>
      <xdr:row>78</xdr:row>
      <xdr:rowOff>90170</xdr:rowOff>
    </xdr:to>
    <xdr:sp macro="" textlink="">
      <xdr:nvSpPr>
        <xdr:cNvPr id="460" name="円/楕円 459"/>
        <xdr:cNvSpPr/>
      </xdr:nvSpPr>
      <xdr:spPr>
        <a:xfrm>
          <a:off x="12954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74947</xdr:rowOff>
    </xdr:from>
    <xdr:ext cx="762000" cy="259045"/>
    <xdr:sp macro="" textlink="">
      <xdr:nvSpPr>
        <xdr:cNvPr id="461" name="テキスト ボックス 460"/>
        <xdr:cNvSpPr txBox="1"/>
      </xdr:nvSpPr>
      <xdr:spPr>
        <a:xfrm>
          <a:off x="12623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茨城県高萩市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94805</xdr:rowOff>
    </xdr:from>
    <xdr:to>
      <xdr:col>4</xdr:col>
      <xdr:colOff>1117600</xdr:colOff>
      <xdr:row>15</xdr:row>
      <xdr:rowOff>120694</xdr:rowOff>
    </xdr:to>
    <xdr:cxnSp macro="">
      <xdr:nvCxnSpPr>
        <xdr:cNvPr id="50" name="直線コネクタ 49"/>
        <xdr:cNvCxnSpPr/>
      </xdr:nvCxnSpPr>
      <xdr:spPr bwMode="auto">
        <a:xfrm flipV="1">
          <a:off x="5003800" y="2714180"/>
          <a:ext cx="647700" cy="25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120694</xdr:rowOff>
    </xdr:from>
    <xdr:to>
      <xdr:col>4</xdr:col>
      <xdr:colOff>469900</xdr:colOff>
      <xdr:row>15</xdr:row>
      <xdr:rowOff>146336</xdr:rowOff>
    </xdr:to>
    <xdr:cxnSp macro="">
      <xdr:nvCxnSpPr>
        <xdr:cNvPr id="53" name="直線コネクタ 52"/>
        <xdr:cNvCxnSpPr/>
      </xdr:nvCxnSpPr>
      <xdr:spPr bwMode="auto">
        <a:xfrm flipV="1">
          <a:off x="4305300" y="2740069"/>
          <a:ext cx="698500" cy="25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64095</xdr:rowOff>
    </xdr:from>
    <xdr:ext cx="736600" cy="259045"/>
    <xdr:sp macro="" textlink="">
      <xdr:nvSpPr>
        <xdr:cNvPr id="55" name="テキスト ボックス 54"/>
        <xdr:cNvSpPr txBox="1"/>
      </xdr:nvSpPr>
      <xdr:spPr>
        <a:xfrm>
          <a:off x="4622800" y="216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138773</xdr:rowOff>
    </xdr:from>
    <xdr:to>
      <xdr:col>3</xdr:col>
      <xdr:colOff>904875</xdr:colOff>
      <xdr:row>15</xdr:row>
      <xdr:rowOff>146336</xdr:rowOff>
    </xdr:to>
    <xdr:cxnSp macro="">
      <xdr:nvCxnSpPr>
        <xdr:cNvPr id="56" name="直線コネクタ 55"/>
        <xdr:cNvCxnSpPr/>
      </xdr:nvCxnSpPr>
      <xdr:spPr bwMode="auto">
        <a:xfrm>
          <a:off x="3606800" y="2758148"/>
          <a:ext cx="698500" cy="7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120769</xdr:rowOff>
    </xdr:from>
    <xdr:ext cx="762000" cy="259045"/>
    <xdr:sp macro="" textlink="">
      <xdr:nvSpPr>
        <xdr:cNvPr id="58" name="テキスト ボックス 57"/>
        <xdr:cNvSpPr txBox="1"/>
      </xdr:nvSpPr>
      <xdr:spPr>
        <a:xfrm>
          <a:off x="3924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138773</xdr:rowOff>
    </xdr:from>
    <xdr:to>
      <xdr:col>3</xdr:col>
      <xdr:colOff>206375</xdr:colOff>
      <xdr:row>16</xdr:row>
      <xdr:rowOff>2737</xdr:rowOff>
    </xdr:to>
    <xdr:cxnSp macro="">
      <xdr:nvCxnSpPr>
        <xdr:cNvPr id="59" name="直線コネクタ 58"/>
        <xdr:cNvCxnSpPr/>
      </xdr:nvCxnSpPr>
      <xdr:spPr bwMode="auto">
        <a:xfrm flipV="1">
          <a:off x="2908300" y="2758148"/>
          <a:ext cx="698500" cy="35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92346</xdr:rowOff>
    </xdr:from>
    <xdr:ext cx="762000" cy="259045"/>
    <xdr:sp macro="" textlink="">
      <xdr:nvSpPr>
        <xdr:cNvPr id="61" name="テキスト ボックス 60"/>
        <xdr:cNvSpPr txBox="1"/>
      </xdr:nvSpPr>
      <xdr:spPr>
        <a:xfrm>
          <a:off x="32258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48131</xdr:rowOff>
    </xdr:from>
    <xdr:ext cx="762000" cy="259045"/>
    <xdr:sp macro="" textlink="">
      <xdr:nvSpPr>
        <xdr:cNvPr id="63" name="テキスト ボックス 62"/>
        <xdr:cNvSpPr txBox="1"/>
      </xdr:nvSpPr>
      <xdr:spPr>
        <a:xfrm>
          <a:off x="2527300" y="215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44005</xdr:rowOff>
    </xdr:from>
    <xdr:to>
      <xdr:col>5</xdr:col>
      <xdr:colOff>34925</xdr:colOff>
      <xdr:row>15</xdr:row>
      <xdr:rowOff>145605</xdr:rowOff>
    </xdr:to>
    <xdr:sp macro="" textlink="">
      <xdr:nvSpPr>
        <xdr:cNvPr id="69" name="円/楕円 68"/>
        <xdr:cNvSpPr/>
      </xdr:nvSpPr>
      <xdr:spPr bwMode="auto">
        <a:xfrm>
          <a:off x="5600700" y="2663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16082</xdr:rowOff>
    </xdr:from>
    <xdr:ext cx="762000" cy="259045"/>
    <xdr:sp macro="" textlink="">
      <xdr:nvSpPr>
        <xdr:cNvPr id="70" name="人口1人当たり決算額の推移該当値テキスト130"/>
        <xdr:cNvSpPr txBox="1"/>
      </xdr:nvSpPr>
      <xdr:spPr>
        <a:xfrm>
          <a:off x="5740400" y="263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84,190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69894</xdr:rowOff>
    </xdr:from>
    <xdr:to>
      <xdr:col>4</xdr:col>
      <xdr:colOff>520700</xdr:colOff>
      <xdr:row>16</xdr:row>
      <xdr:rowOff>44</xdr:rowOff>
    </xdr:to>
    <xdr:sp macro="" textlink="">
      <xdr:nvSpPr>
        <xdr:cNvPr id="71" name="円/楕円 70"/>
        <xdr:cNvSpPr/>
      </xdr:nvSpPr>
      <xdr:spPr bwMode="auto">
        <a:xfrm>
          <a:off x="4953000" y="2689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156271</xdr:rowOff>
    </xdr:from>
    <xdr:ext cx="736600" cy="259045"/>
    <xdr:sp macro="" textlink="">
      <xdr:nvSpPr>
        <xdr:cNvPr id="72" name="テキスト ボックス 71"/>
        <xdr:cNvSpPr txBox="1"/>
      </xdr:nvSpPr>
      <xdr:spPr>
        <a:xfrm>
          <a:off x="4622800" y="2775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82,831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95536</xdr:rowOff>
    </xdr:from>
    <xdr:to>
      <xdr:col>3</xdr:col>
      <xdr:colOff>955675</xdr:colOff>
      <xdr:row>16</xdr:row>
      <xdr:rowOff>25686</xdr:rowOff>
    </xdr:to>
    <xdr:sp macro="" textlink="">
      <xdr:nvSpPr>
        <xdr:cNvPr id="73" name="円/楕円 72"/>
        <xdr:cNvSpPr/>
      </xdr:nvSpPr>
      <xdr:spPr bwMode="auto">
        <a:xfrm>
          <a:off x="4254500" y="2714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10463</xdr:rowOff>
    </xdr:from>
    <xdr:ext cx="762000" cy="259045"/>
    <xdr:sp macro="" textlink="">
      <xdr:nvSpPr>
        <xdr:cNvPr id="74" name="テキスト ボックス 73"/>
        <xdr:cNvSpPr txBox="1"/>
      </xdr:nvSpPr>
      <xdr:spPr>
        <a:xfrm>
          <a:off x="3924300" y="280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81,485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87973</xdr:rowOff>
    </xdr:from>
    <xdr:to>
      <xdr:col>3</xdr:col>
      <xdr:colOff>257175</xdr:colOff>
      <xdr:row>16</xdr:row>
      <xdr:rowOff>18123</xdr:rowOff>
    </xdr:to>
    <xdr:sp macro="" textlink="">
      <xdr:nvSpPr>
        <xdr:cNvPr id="75" name="円/楕円 74"/>
        <xdr:cNvSpPr/>
      </xdr:nvSpPr>
      <xdr:spPr bwMode="auto">
        <a:xfrm>
          <a:off x="3556000" y="2707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2900</xdr:rowOff>
    </xdr:from>
    <xdr:ext cx="762000" cy="259045"/>
    <xdr:sp macro="" textlink="">
      <xdr:nvSpPr>
        <xdr:cNvPr id="76" name="テキスト ボックス 75"/>
        <xdr:cNvSpPr txBox="1"/>
      </xdr:nvSpPr>
      <xdr:spPr>
        <a:xfrm>
          <a:off x="3225800" y="279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81,882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123387</xdr:rowOff>
    </xdr:from>
    <xdr:to>
      <xdr:col>2</xdr:col>
      <xdr:colOff>692150</xdr:colOff>
      <xdr:row>16</xdr:row>
      <xdr:rowOff>53537</xdr:rowOff>
    </xdr:to>
    <xdr:sp macro="" textlink="">
      <xdr:nvSpPr>
        <xdr:cNvPr id="77" name="円/楕円 76"/>
        <xdr:cNvSpPr/>
      </xdr:nvSpPr>
      <xdr:spPr bwMode="auto">
        <a:xfrm>
          <a:off x="2857500" y="2742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38314</xdr:rowOff>
    </xdr:from>
    <xdr:ext cx="762000" cy="259045"/>
    <xdr:sp macro="" textlink="">
      <xdr:nvSpPr>
        <xdr:cNvPr id="78" name="テキスト ボックス 77"/>
        <xdr:cNvSpPr txBox="1"/>
      </xdr:nvSpPr>
      <xdr:spPr>
        <a:xfrm>
          <a:off x="2527300" y="282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32229</xdr:rowOff>
    </xdr:from>
    <xdr:to>
      <xdr:col>4</xdr:col>
      <xdr:colOff>1117600</xdr:colOff>
      <xdr:row>35</xdr:row>
      <xdr:rowOff>98589</xdr:rowOff>
    </xdr:to>
    <xdr:cxnSp macro="">
      <xdr:nvCxnSpPr>
        <xdr:cNvPr id="114" name="直線コネクタ 113"/>
        <xdr:cNvCxnSpPr/>
      </xdr:nvCxnSpPr>
      <xdr:spPr bwMode="auto">
        <a:xfrm flipV="1">
          <a:off x="5003800" y="6642579"/>
          <a:ext cx="647700" cy="66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182563</xdr:rowOff>
    </xdr:from>
    <xdr:ext cx="762000" cy="259045"/>
    <xdr:sp macro="" textlink="">
      <xdr:nvSpPr>
        <xdr:cNvPr id="115" name="人口1人当たり決算額の推移平均値テキスト445"/>
        <xdr:cNvSpPr txBox="1"/>
      </xdr:nvSpPr>
      <xdr:spPr>
        <a:xfrm>
          <a:off x="5740400" y="679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321441</xdr:rowOff>
    </xdr:from>
    <xdr:to>
      <xdr:col>4</xdr:col>
      <xdr:colOff>469900</xdr:colOff>
      <xdr:row>35</xdr:row>
      <xdr:rowOff>98589</xdr:rowOff>
    </xdr:to>
    <xdr:cxnSp macro="">
      <xdr:nvCxnSpPr>
        <xdr:cNvPr id="117" name="直線コネクタ 116"/>
        <xdr:cNvCxnSpPr/>
      </xdr:nvCxnSpPr>
      <xdr:spPr bwMode="auto">
        <a:xfrm>
          <a:off x="4305300" y="6588891"/>
          <a:ext cx="698500" cy="120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174431</xdr:rowOff>
    </xdr:from>
    <xdr:ext cx="736600" cy="259045"/>
    <xdr:sp macro="" textlink="">
      <xdr:nvSpPr>
        <xdr:cNvPr id="119" name="テキスト ボックス 118"/>
        <xdr:cNvSpPr txBox="1"/>
      </xdr:nvSpPr>
      <xdr:spPr>
        <a:xfrm>
          <a:off x="4622800" y="678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207206</xdr:rowOff>
    </xdr:from>
    <xdr:to>
      <xdr:col>3</xdr:col>
      <xdr:colOff>904875</xdr:colOff>
      <xdr:row>34</xdr:row>
      <xdr:rowOff>321441</xdr:rowOff>
    </xdr:to>
    <xdr:cxnSp macro="">
      <xdr:nvCxnSpPr>
        <xdr:cNvPr id="120" name="直線コネクタ 119"/>
        <xdr:cNvCxnSpPr/>
      </xdr:nvCxnSpPr>
      <xdr:spPr bwMode="auto">
        <a:xfrm>
          <a:off x="3606800" y="6474656"/>
          <a:ext cx="698500" cy="114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93638</xdr:rowOff>
    </xdr:from>
    <xdr:ext cx="762000" cy="259045"/>
    <xdr:sp macro="" textlink="">
      <xdr:nvSpPr>
        <xdr:cNvPr id="122" name="テキスト ボックス 121"/>
        <xdr:cNvSpPr txBox="1"/>
      </xdr:nvSpPr>
      <xdr:spPr>
        <a:xfrm>
          <a:off x="3924300" y="670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84382</xdr:rowOff>
    </xdr:from>
    <xdr:to>
      <xdr:col>3</xdr:col>
      <xdr:colOff>206375</xdr:colOff>
      <xdr:row>34</xdr:row>
      <xdr:rowOff>207206</xdr:rowOff>
    </xdr:to>
    <xdr:cxnSp macro="">
      <xdr:nvCxnSpPr>
        <xdr:cNvPr id="123" name="直線コネクタ 122"/>
        <xdr:cNvCxnSpPr/>
      </xdr:nvCxnSpPr>
      <xdr:spPr bwMode="auto">
        <a:xfrm>
          <a:off x="2908300" y="6351832"/>
          <a:ext cx="698500" cy="122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30218</xdr:rowOff>
    </xdr:from>
    <xdr:ext cx="762000" cy="259045"/>
    <xdr:sp macro="" textlink="">
      <xdr:nvSpPr>
        <xdr:cNvPr id="125" name="テキスト ボックス 124"/>
        <xdr:cNvSpPr txBox="1"/>
      </xdr:nvSpPr>
      <xdr:spPr>
        <a:xfrm>
          <a:off x="3225800" y="664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288209</xdr:rowOff>
    </xdr:from>
    <xdr:ext cx="762000" cy="259045"/>
    <xdr:sp macro="" textlink="">
      <xdr:nvSpPr>
        <xdr:cNvPr id="127" name="テキスト ボックス 126"/>
        <xdr:cNvSpPr txBox="1"/>
      </xdr:nvSpPr>
      <xdr:spPr>
        <a:xfrm>
          <a:off x="2527300" y="655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324329</xdr:rowOff>
    </xdr:from>
    <xdr:to>
      <xdr:col>5</xdr:col>
      <xdr:colOff>34925</xdr:colOff>
      <xdr:row>35</xdr:row>
      <xdr:rowOff>83029</xdr:rowOff>
    </xdr:to>
    <xdr:sp macro="" textlink="">
      <xdr:nvSpPr>
        <xdr:cNvPr id="133" name="円/楕円 132"/>
        <xdr:cNvSpPr/>
      </xdr:nvSpPr>
      <xdr:spPr bwMode="auto">
        <a:xfrm>
          <a:off x="5600700" y="659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169406</xdr:rowOff>
    </xdr:from>
    <xdr:ext cx="762000" cy="259045"/>
    <xdr:sp macro="" textlink="">
      <xdr:nvSpPr>
        <xdr:cNvPr id="134" name="人口1人当たり決算額の推移該当値テキスト445"/>
        <xdr:cNvSpPr txBox="1"/>
      </xdr:nvSpPr>
      <xdr:spPr>
        <a:xfrm>
          <a:off x="5740400" y="643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29,652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47789</xdr:rowOff>
    </xdr:from>
    <xdr:to>
      <xdr:col>4</xdr:col>
      <xdr:colOff>520700</xdr:colOff>
      <xdr:row>35</xdr:row>
      <xdr:rowOff>149389</xdr:rowOff>
    </xdr:to>
    <xdr:sp macro="" textlink="">
      <xdr:nvSpPr>
        <xdr:cNvPr id="135" name="円/楕円 134"/>
        <xdr:cNvSpPr/>
      </xdr:nvSpPr>
      <xdr:spPr bwMode="auto">
        <a:xfrm>
          <a:off x="4953000" y="6658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159565</xdr:rowOff>
    </xdr:from>
    <xdr:ext cx="736600" cy="259045"/>
    <xdr:sp macro="" textlink="">
      <xdr:nvSpPr>
        <xdr:cNvPr id="136" name="テキスト ボックス 135"/>
        <xdr:cNvSpPr txBox="1"/>
      </xdr:nvSpPr>
      <xdr:spPr>
        <a:xfrm>
          <a:off x="4622800" y="6427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27,620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270641</xdr:rowOff>
    </xdr:from>
    <xdr:to>
      <xdr:col>3</xdr:col>
      <xdr:colOff>955675</xdr:colOff>
      <xdr:row>35</xdr:row>
      <xdr:rowOff>29341</xdr:rowOff>
    </xdr:to>
    <xdr:sp macro="" textlink="">
      <xdr:nvSpPr>
        <xdr:cNvPr id="137" name="円/楕円 136"/>
        <xdr:cNvSpPr/>
      </xdr:nvSpPr>
      <xdr:spPr bwMode="auto">
        <a:xfrm>
          <a:off x="4254500" y="6538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39517</xdr:rowOff>
    </xdr:from>
    <xdr:ext cx="762000" cy="259045"/>
    <xdr:sp macro="" textlink="">
      <xdr:nvSpPr>
        <xdr:cNvPr id="138" name="テキスト ボックス 137"/>
        <xdr:cNvSpPr txBox="1"/>
      </xdr:nvSpPr>
      <xdr:spPr>
        <a:xfrm>
          <a:off x="3924300" y="630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31,296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156406</xdr:rowOff>
    </xdr:from>
    <xdr:to>
      <xdr:col>3</xdr:col>
      <xdr:colOff>257175</xdr:colOff>
      <xdr:row>34</xdr:row>
      <xdr:rowOff>258006</xdr:rowOff>
    </xdr:to>
    <xdr:sp macro="" textlink="">
      <xdr:nvSpPr>
        <xdr:cNvPr id="139" name="円/楕円 138"/>
        <xdr:cNvSpPr/>
      </xdr:nvSpPr>
      <xdr:spPr bwMode="auto">
        <a:xfrm>
          <a:off x="3556000" y="6423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268183</xdr:rowOff>
    </xdr:from>
    <xdr:ext cx="762000" cy="259045"/>
    <xdr:sp macro="" textlink="">
      <xdr:nvSpPr>
        <xdr:cNvPr id="140" name="テキスト ボックス 139"/>
        <xdr:cNvSpPr txBox="1"/>
      </xdr:nvSpPr>
      <xdr:spPr>
        <a:xfrm>
          <a:off x="3225800" y="6192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34,794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33582</xdr:rowOff>
    </xdr:from>
    <xdr:to>
      <xdr:col>2</xdr:col>
      <xdr:colOff>692150</xdr:colOff>
      <xdr:row>34</xdr:row>
      <xdr:rowOff>135182</xdr:rowOff>
    </xdr:to>
    <xdr:sp macro="" textlink="">
      <xdr:nvSpPr>
        <xdr:cNvPr id="141" name="円/楕円 140"/>
        <xdr:cNvSpPr/>
      </xdr:nvSpPr>
      <xdr:spPr bwMode="auto">
        <a:xfrm>
          <a:off x="2857500" y="6301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145359</xdr:rowOff>
    </xdr:from>
    <xdr:ext cx="762000" cy="259045"/>
    <xdr:sp macro="" textlink="">
      <xdr:nvSpPr>
        <xdr:cNvPr id="142" name="テキスト ボックス 141"/>
        <xdr:cNvSpPr txBox="1"/>
      </xdr:nvSpPr>
      <xdr:spPr>
        <a:xfrm>
          <a:off x="2527300" y="606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茨城県高萩市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30,000
29,852
193.58
14,722,679
13,910,044
707,351
7,336,649
15,495,512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109.0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130175</xdr:rowOff>
    </xdr:from>
    <xdr:to>
      <xdr:col>6</xdr:col>
      <xdr:colOff>511175</xdr:colOff>
      <xdr:row>34</xdr:row>
      <xdr:rowOff>148482</xdr:rowOff>
    </xdr:to>
    <xdr:cxnSp macro="">
      <xdr:nvCxnSpPr>
        <xdr:cNvPr id="61" name="直線コネクタ 60"/>
        <xdr:cNvCxnSpPr/>
      </xdr:nvCxnSpPr>
      <xdr:spPr>
        <a:xfrm>
          <a:off x="3797300" y="5959475"/>
          <a:ext cx="8382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63805</xdr:rowOff>
    </xdr:from>
    <xdr:to>
      <xdr:col>5</xdr:col>
      <xdr:colOff>358775</xdr:colOff>
      <xdr:row>34</xdr:row>
      <xdr:rowOff>130175</xdr:rowOff>
    </xdr:to>
    <xdr:cxnSp macro="">
      <xdr:nvCxnSpPr>
        <xdr:cNvPr id="64" name="直線コネクタ 63"/>
        <xdr:cNvCxnSpPr/>
      </xdr:nvCxnSpPr>
      <xdr:spPr>
        <a:xfrm>
          <a:off x="2908300" y="5893105"/>
          <a:ext cx="889000" cy="6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126102</xdr:rowOff>
    </xdr:from>
    <xdr:ext cx="534377" cy="259045"/>
    <xdr:sp macro="" textlink="">
      <xdr:nvSpPr>
        <xdr:cNvPr id="66" name="テキスト ボックス 65"/>
        <xdr:cNvSpPr txBox="1"/>
      </xdr:nvSpPr>
      <xdr:spPr>
        <a:xfrm>
          <a:off x="3530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63805</xdr:rowOff>
    </xdr:from>
    <xdr:to>
      <xdr:col>4</xdr:col>
      <xdr:colOff>155575</xdr:colOff>
      <xdr:row>34</xdr:row>
      <xdr:rowOff>82588</xdr:rowOff>
    </xdr:to>
    <xdr:cxnSp macro="">
      <xdr:nvCxnSpPr>
        <xdr:cNvPr id="67" name="直線コネクタ 66"/>
        <xdr:cNvCxnSpPr/>
      </xdr:nvCxnSpPr>
      <xdr:spPr>
        <a:xfrm flipV="1">
          <a:off x="2019300" y="5893105"/>
          <a:ext cx="889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121238</xdr:rowOff>
    </xdr:from>
    <xdr:ext cx="534377" cy="259045"/>
    <xdr:sp macro="" textlink="">
      <xdr:nvSpPr>
        <xdr:cNvPr id="69" name="テキスト ボックス 68"/>
        <xdr:cNvSpPr txBox="1"/>
      </xdr:nvSpPr>
      <xdr:spPr>
        <a:xfrm>
          <a:off x="2641111" y="5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82588</xdr:rowOff>
    </xdr:from>
    <xdr:to>
      <xdr:col>2</xdr:col>
      <xdr:colOff>638175</xdr:colOff>
      <xdr:row>34</xdr:row>
      <xdr:rowOff>129603</xdr:rowOff>
    </xdr:to>
    <xdr:cxnSp macro="">
      <xdr:nvCxnSpPr>
        <xdr:cNvPr id="70" name="直線コネクタ 69"/>
        <xdr:cNvCxnSpPr/>
      </xdr:nvCxnSpPr>
      <xdr:spPr>
        <a:xfrm flipV="1">
          <a:off x="1130300" y="5911888"/>
          <a:ext cx="889000" cy="4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114273</xdr:rowOff>
    </xdr:from>
    <xdr:ext cx="534377" cy="259045"/>
    <xdr:sp macro="" textlink="">
      <xdr:nvSpPr>
        <xdr:cNvPr id="72" name="テキスト ボックス 71"/>
        <xdr:cNvSpPr txBox="1"/>
      </xdr:nvSpPr>
      <xdr:spPr>
        <a:xfrm>
          <a:off x="1752111" y="56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79335</xdr:rowOff>
    </xdr:from>
    <xdr:ext cx="534377" cy="259045"/>
    <xdr:sp macro="" textlink="">
      <xdr:nvSpPr>
        <xdr:cNvPr id="74" name="テキスト ボックス 73"/>
        <xdr:cNvSpPr txBox="1"/>
      </xdr:nvSpPr>
      <xdr:spPr>
        <a:xfrm>
          <a:off x="863111" y="55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97682</xdr:rowOff>
    </xdr:from>
    <xdr:to>
      <xdr:col>6</xdr:col>
      <xdr:colOff>561975</xdr:colOff>
      <xdr:row>35</xdr:row>
      <xdr:rowOff>27832</xdr:rowOff>
    </xdr:to>
    <xdr:sp macro="" textlink="">
      <xdr:nvSpPr>
        <xdr:cNvPr id="80" name="円/楕円 79"/>
        <xdr:cNvSpPr/>
      </xdr:nvSpPr>
      <xdr:spPr>
        <a:xfrm>
          <a:off x="4584700" y="592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120559</xdr:rowOff>
    </xdr:from>
    <xdr:ext cx="534377" cy="259045"/>
    <xdr:sp macro="" textlink="">
      <xdr:nvSpPr>
        <xdr:cNvPr id="81" name="人件費該当値テキスト"/>
        <xdr:cNvSpPr txBox="1"/>
      </xdr:nvSpPr>
      <xdr:spPr>
        <a:xfrm>
          <a:off x="4686300" y="577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79,539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79375</xdr:rowOff>
    </xdr:from>
    <xdr:to>
      <xdr:col>5</xdr:col>
      <xdr:colOff>409575</xdr:colOff>
      <xdr:row>35</xdr:row>
      <xdr:rowOff>9525</xdr:rowOff>
    </xdr:to>
    <xdr:sp macro="" textlink="">
      <xdr:nvSpPr>
        <xdr:cNvPr id="82" name="円/楕円 81"/>
        <xdr:cNvSpPr/>
      </xdr:nvSpPr>
      <xdr:spPr>
        <a:xfrm>
          <a:off x="3746500" y="59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652</xdr:rowOff>
    </xdr:from>
    <xdr:ext cx="534377" cy="259045"/>
    <xdr:sp macro="" textlink="">
      <xdr:nvSpPr>
        <xdr:cNvPr id="83" name="テキスト ボックス 82"/>
        <xdr:cNvSpPr txBox="1"/>
      </xdr:nvSpPr>
      <xdr:spPr>
        <a:xfrm>
          <a:off x="3530111" y="600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80,500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13005</xdr:rowOff>
    </xdr:from>
    <xdr:to>
      <xdr:col>4</xdr:col>
      <xdr:colOff>206375</xdr:colOff>
      <xdr:row>34</xdr:row>
      <xdr:rowOff>114605</xdr:rowOff>
    </xdr:to>
    <xdr:sp macro="" textlink="">
      <xdr:nvSpPr>
        <xdr:cNvPr id="84" name="円/楕円 83"/>
        <xdr:cNvSpPr/>
      </xdr:nvSpPr>
      <xdr:spPr>
        <a:xfrm>
          <a:off x="2857500" y="58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131132</xdr:rowOff>
    </xdr:from>
    <xdr:ext cx="534377" cy="259045"/>
    <xdr:sp macro="" textlink="">
      <xdr:nvSpPr>
        <xdr:cNvPr id="85" name="テキスト ボックス 84"/>
        <xdr:cNvSpPr txBox="1"/>
      </xdr:nvSpPr>
      <xdr:spPr>
        <a:xfrm>
          <a:off x="2641111" y="561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83,984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31788</xdr:rowOff>
    </xdr:from>
    <xdr:to>
      <xdr:col>3</xdr:col>
      <xdr:colOff>3175</xdr:colOff>
      <xdr:row>34</xdr:row>
      <xdr:rowOff>133388</xdr:rowOff>
    </xdr:to>
    <xdr:sp macro="" textlink="">
      <xdr:nvSpPr>
        <xdr:cNvPr id="86" name="円/楕円 85"/>
        <xdr:cNvSpPr/>
      </xdr:nvSpPr>
      <xdr:spPr>
        <a:xfrm>
          <a:off x="1968500" y="58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124515</xdr:rowOff>
    </xdr:from>
    <xdr:ext cx="534377" cy="259045"/>
    <xdr:sp macro="" textlink="">
      <xdr:nvSpPr>
        <xdr:cNvPr id="87" name="テキスト ボックス 86"/>
        <xdr:cNvSpPr txBox="1"/>
      </xdr:nvSpPr>
      <xdr:spPr>
        <a:xfrm>
          <a:off x="1752111" y="595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82,998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78803</xdr:rowOff>
    </xdr:from>
    <xdr:to>
      <xdr:col>1</xdr:col>
      <xdr:colOff>485775</xdr:colOff>
      <xdr:row>35</xdr:row>
      <xdr:rowOff>8953</xdr:rowOff>
    </xdr:to>
    <xdr:sp macro="" textlink="">
      <xdr:nvSpPr>
        <xdr:cNvPr id="88" name="円/楕円 87"/>
        <xdr:cNvSpPr/>
      </xdr:nvSpPr>
      <xdr:spPr>
        <a:xfrm>
          <a:off x="1079500" y="59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80</xdr:rowOff>
    </xdr:from>
    <xdr:ext cx="534377" cy="259045"/>
    <xdr:sp macro="" textlink="">
      <xdr:nvSpPr>
        <xdr:cNvPr id="89" name="テキスト ボックス 88"/>
        <xdr:cNvSpPr txBox="1"/>
      </xdr:nvSpPr>
      <xdr:spPr>
        <a:xfrm>
          <a:off x="863111" y="600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167384</xdr:rowOff>
    </xdr:from>
    <xdr:to>
      <xdr:col>6</xdr:col>
      <xdr:colOff>511175</xdr:colOff>
      <xdr:row>57</xdr:row>
      <xdr:rowOff>167825</xdr:rowOff>
    </xdr:to>
    <xdr:cxnSp macro="">
      <xdr:nvCxnSpPr>
        <xdr:cNvPr id="118" name="直線コネクタ 117"/>
        <xdr:cNvCxnSpPr/>
      </xdr:nvCxnSpPr>
      <xdr:spPr>
        <a:xfrm>
          <a:off x="3797300" y="9940034"/>
          <a:ext cx="8382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156361</xdr:rowOff>
    </xdr:from>
    <xdr:to>
      <xdr:col>5</xdr:col>
      <xdr:colOff>358775</xdr:colOff>
      <xdr:row>57</xdr:row>
      <xdr:rowOff>167384</xdr:rowOff>
    </xdr:to>
    <xdr:cxnSp macro="">
      <xdr:nvCxnSpPr>
        <xdr:cNvPr id="121" name="直線コネクタ 120"/>
        <xdr:cNvCxnSpPr/>
      </xdr:nvCxnSpPr>
      <xdr:spPr>
        <a:xfrm>
          <a:off x="2908300" y="9929011"/>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23301</xdr:rowOff>
    </xdr:from>
    <xdr:ext cx="534377" cy="259045"/>
    <xdr:sp macro="" textlink="">
      <xdr:nvSpPr>
        <xdr:cNvPr id="123" name="テキスト ボックス 122"/>
        <xdr:cNvSpPr txBox="1"/>
      </xdr:nvSpPr>
      <xdr:spPr>
        <a:xfrm>
          <a:off x="3530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104298</xdr:rowOff>
    </xdr:from>
    <xdr:to>
      <xdr:col>4</xdr:col>
      <xdr:colOff>155575</xdr:colOff>
      <xdr:row>57</xdr:row>
      <xdr:rowOff>156361</xdr:rowOff>
    </xdr:to>
    <xdr:cxnSp macro="">
      <xdr:nvCxnSpPr>
        <xdr:cNvPr id="124" name="直線コネクタ 123"/>
        <xdr:cNvCxnSpPr/>
      </xdr:nvCxnSpPr>
      <xdr:spPr>
        <a:xfrm>
          <a:off x="2019300" y="9876948"/>
          <a:ext cx="889000" cy="5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29504</xdr:rowOff>
    </xdr:from>
    <xdr:ext cx="534377" cy="259045"/>
    <xdr:sp macro="" textlink="">
      <xdr:nvSpPr>
        <xdr:cNvPr id="126" name="テキスト ボックス 125"/>
        <xdr:cNvSpPr txBox="1"/>
      </xdr:nvSpPr>
      <xdr:spPr>
        <a:xfrm>
          <a:off x="2641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104298</xdr:rowOff>
    </xdr:from>
    <xdr:to>
      <xdr:col>2</xdr:col>
      <xdr:colOff>638175</xdr:colOff>
      <xdr:row>57</xdr:row>
      <xdr:rowOff>143137</xdr:rowOff>
    </xdr:to>
    <xdr:cxnSp macro="">
      <xdr:nvCxnSpPr>
        <xdr:cNvPr id="127" name="直線コネクタ 126"/>
        <xdr:cNvCxnSpPr/>
      </xdr:nvCxnSpPr>
      <xdr:spPr>
        <a:xfrm flipV="1">
          <a:off x="1130300" y="9876948"/>
          <a:ext cx="889000" cy="3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3170</xdr:rowOff>
    </xdr:from>
    <xdr:ext cx="534377" cy="259045"/>
    <xdr:sp macro="" textlink="">
      <xdr:nvSpPr>
        <xdr:cNvPr id="129" name="テキスト ボックス 128"/>
        <xdr:cNvSpPr txBox="1"/>
      </xdr:nvSpPr>
      <xdr:spPr>
        <a:xfrm>
          <a:off x="1752111" y="994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5021</xdr:rowOff>
    </xdr:from>
    <xdr:ext cx="534377" cy="259045"/>
    <xdr:sp macro="" textlink="">
      <xdr:nvSpPr>
        <xdr:cNvPr id="131" name="テキスト ボックス 130"/>
        <xdr:cNvSpPr txBox="1"/>
      </xdr:nvSpPr>
      <xdr:spPr>
        <a:xfrm>
          <a:off x="863111" y="96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117025</xdr:rowOff>
    </xdr:from>
    <xdr:to>
      <xdr:col>6</xdr:col>
      <xdr:colOff>561975</xdr:colOff>
      <xdr:row>58</xdr:row>
      <xdr:rowOff>47175</xdr:rowOff>
    </xdr:to>
    <xdr:sp macro="" textlink="">
      <xdr:nvSpPr>
        <xdr:cNvPr id="137" name="円/楕円 136"/>
        <xdr:cNvSpPr/>
      </xdr:nvSpPr>
      <xdr:spPr>
        <a:xfrm>
          <a:off x="4584700" y="98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47644</xdr:rowOff>
    </xdr:from>
    <xdr:ext cx="534377" cy="259045"/>
    <xdr:sp macro="" textlink="">
      <xdr:nvSpPr>
        <xdr:cNvPr id="138" name="物件費該当値テキスト"/>
        <xdr:cNvSpPr txBox="1"/>
      </xdr:nvSpPr>
      <xdr:spPr>
        <a:xfrm>
          <a:off x="4686300" y="98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57,618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116584</xdr:rowOff>
    </xdr:from>
    <xdr:to>
      <xdr:col>5</xdr:col>
      <xdr:colOff>409575</xdr:colOff>
      <xdr:row>58</xdr:row>
      <xdr:rowOff>46734</xdr:rowOff>
    </xdr:to>
    <xdr:sp macro="" textlink="">
      <xdr:nvSpPr>
        <xdr:cNvPr id="139" name="円/楕円 138"/>
        <xdr:cNvSpPr/>
      </xdr:nvSpPr>
      <xdr:spPr>
        <a:xfrm>
          <a:off x="3746500" y="98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37861</xdr:rowOff>
    </xdr:from>
    <xdr:ext cx="534377" cy="259045"/>
    <xdr:sp macro="" textlink="">
      <xdr:nvSpPr>
        <xdr:cNvPr id="140" name="テキスト ボックス 139"/>
        <xdr:cNvSpPr txBox="1"/>
      </xdr:nvSpPr>
      <xdr:spPr>
        <a:xfrm>
          <a:off x="3530111" y="99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105561</xdr:rowOff>
    </xdr:from>
    <xdr:to>
      <xdr:col>4</xdr:col>
      <xdr:colOff>206375</xdr:colOff>
      <xdr:row>58</xdr:row>
      <xdr:rowOff>35711</xdr:rowOff>
    </xdr:to>
    <xdr:sp macro="" textlink="">
      <xdr:nvSpPr>
        <xdr:cNvPr id="141" name="円/楕円 140"/>
        <xdr:cNvSpPr/>
      </xdr:nvSpPr>
      <xdr:spPr>
        <a:xfrm>
          <a:off x="2857500" y="987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26838</xdr:rowOff>
    </xdr:from>
    <xdr:ext cx="534377" cy="259045"/>
    <xdr:sp macro="" textlink="">
      <xdr:nvSpPr>
        <xdr:cNvPr id="142" name="テキスト ボックス 141"/>
        <xdr:cNvSpPr txBox="1"/>
      </xdr:nvSpPr>
      <xdr:spPr>
        <a:xfrm>
          <a:off x="2641111" y="997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60,627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53498</xdr:rowOff>
    </xdr:from>
    <xdr:to>
      <xdr:col>3</xdr:col>
      <xdr:colOff>3175</xdr:colOff>
      <xdr:row>57</xdr:row>
      <xdr:rowOff>155098</xdr:rowOff>
    </xdr:to>
    <xdr:sp macro="" textlink="">
      <xdr:nvSpPr>
        <xdr:cNvPr id="143" name="円/楕円 142"/>
        <xdr:cNvSpPr/>
      </xdr:nvSpPr>
      <xdr:spPr>
        <a:xfrm>
          <a:off x="1968500" y="982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175</xdr:rowOff>
    </xdr:from>
    <xdr:ext cx="534377" cy="259045"/>
    <xdr:sp macro="" textlink="">
      <xdr:nvSpPr>
        <xdr:cNvPr id="144" name="テキスト ボックス 143"/>
        <xdr:cNvSpPr txBox="1"/>
      </xdr:nvSpPr>
      <xdr:spPr>
        <a:xfrm>
          <a:off x="1752111" y="960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92337</xdr:rowOff>
    </xdr:from>
    <xdr:to>
      <xdr:col>1</xdr:col>
      <xdr:colOff>485775</xdr:colOff>
      <xdr:row>58</xdr:row>
      <xdr:rowOff>22487</xdr:rowOff>
    </xdr:to>
    <xdr:sp macro="" textlink="">
      <xdr:nvSpPr>
        <xdr:cNvPr id="145" name="円/楕円 144"/>
        <xdr:cNvSpPr/>
      </xdr:nvSpPr>
      <xdr:spPr>
        <a:xfrm>
          <a:off x="1079500" y="98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13614</xdr:rowOff>
    </xdr:from>
    <xdr:ext cx="534377" cy="259045"/>
    <xdr:sp macro="" textlink="">
      <xdr:nvSpPr>
        <xdr:cNvPr id="146" name="テキスト ボックス 145"/>
        <xdr:cNvSpPr txBox="1"/>
      </xdr:nvSpPr>
      <xdr:spPr>
        <a:xfrm>
          <a:off x="863111" y="995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109434</xdr:rowOff>
    </xdr:from>
    <xdr:to>
      <xdr:col>6</xdr:col>
      <xdr:colOff>511175</xdr:colOff>
      <xdr:row>77</xdr:row>
      <xdr:rowOff>118028</xdr:rowOff>
    </xdr:to>
    <xdr:cxnSp macro="">
      <xdr:nvCxnSpPr>
        <xdr:cNvPr id="173" name="直線コネクタ 172"/>
        <xdr:cNvCxnSpPr/>
      </xdr:nvCxnSpPr>
      <xdr:spPr>
        <a:xfrm>
          <a:off x="3797300" y="13311084"/>
          <a:ext cx="838200" cy="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109434</xdr:rowOff>
    </xdr:from>
    <xdr:to>
      <xdr:col>5</xdr:col>
      <xdr:colOff>358775</xdr:colOff>
      <xdr:row>77</xdr:row>
      <xdr:rowOff>133207</xdr:rowOff>
    </xdr:to>
    <xdr:cxnSp macro="">
      <xdr:nvCxnSpPr>
        <xdr:cNvPr id="176" name="直線コネクタ 175"/>
        <xdr:cNvCxnSpPr/>
      </xdr:nvCxnSpPr>
      <xdr:spPr>
        <a:xfrm flipV="1">
          <a:off x="2908300" y="13311084"/>
          <a:ext cx="8890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67444</xdr:rowOff>
    </xdr:from>
    <xdr:ext cx="469744" cy="259045"/>
    <xdr:sp macro="" textlink="">
      <xdr:nvSpPr>
        <xdr:cNvPr id="178" name="テキスト ボックス 177"/>
        <xdr:cNvSpPr txBox="1"/>
      </xdr:nvSpPr>
      <xdr:spPr>
        <a:xfrm>
          <a:off x="3562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133207</xdr:rowOff>
    </xdr:from>
    <xdr:to>
      <xdr:col>4</xdr:col>
      <xdr:colOff>155575</xdr:colOff>
      <xdr:row>77</xdr:row>
      <xdr:rowOff>156021</xdr:rowOff>
    </xdr:to>
    <xdr:cxnSp macro="">
      <xdr:nvCxnSpPr>
        <xdr:cNvPr id="179" name="直線コネクタ 178"/>
        <xdr:cNvCxnSpPr/>
      </xdr:nvCxnSpPr>
      <xdr:spPr>
        <a:xfrm flipV="1">
          <a:off x="2019300" y="13334857"/>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102694</xdr:rowOff>
    </xdr:from>
    <xdr:ext cx="469744" cy="259045"/>
    <xdr:sp macro="" textlink="">
      <xdr:nvSpPr>
        <xdr:cNvPr id="181" name="テキスト ボックス 180"/>
        <xdr:cNvSpPr txBox="1"/>
      </xdr:nvSpPr>
      <xdr:spPr>
        <a:xfrm>
          <a:off x="2673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156021</xdr:rowOff>
    </xdr:from>
    <xdr:to>
      <xdr:col>2</xdr:col>
      <xdr:colOff>638175</xdr:colOff>
      <xdr:row>78</xdr:row>
      <xdr:rowOff>4186</xdr:rowOff>
    </xdr:to>
    <xdr:cxnSp macro="">
      <xdr:nvCxnSpPr>
        <xdr:cNvPr id="182" name="直線コネクタ 181"/>
        <xdr:cNvCxnSpPr/>
      </xdr:nvCxnSpPr>
      <xdr:spPr>
        <a:xfrm flipV="1">
          <a:off x="1130300" y="13357671"/>
          <a:ext cx="889000" cy="1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99037</xdr:rowOff>
    </xdr:from>
    <xdr:ext cx="469744" cy="259045"/>
    <xdr:sp macro="" textlink="">
      <xdr:nvSpPr>
        <xdr:cNvPr id="184" name="テキスト ボックス 183"/>
        <xdr:cNvSpPr txBox="1"/>
      </xdr:nvSpPr>
      <xdr:spPr>
        <a:xfrm>
          <a:off x="1784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114992</xdr:rowOff>
    </xdr:from>
    <xdr:ext cx="469744" cy="259045"/>
    <xdr:sp macro="" textlink="">
      <xdr:nvSpPr>
        <xdr:cNvPr id="186" name="テキスト ボックス 185"/>
        <xdr:cNvSpPr txBox="1"/>
      </xdr:nvSpPr>
      <xdr:spPr>
        <a:xfrm>
          <a:off x="895427" y="129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67228</xdr:rowOff>
    </xdr:from>
    <xdr:to>
      <xdr:col>6</xdr:col>
      <xdr:colOff>561975</xdr:colOff>
      <xdr:row>77</xdr:row>
      <xdr:rowOff>168828</xdr:rowOff>
    </xdr:to>
    <xdr:sp macro="" textlink="">
      <xdr:nvSpPr>
        <xdr:cNvPr id="192" name="円/楕円 191"/>
        <xdr:cNvSpPr/>
      </xdr:nvSpPr>
      <xdr:spPr>
        <a:xfrm>
          <a:off x="4584700" y="132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45655</xdr:rowOff>
    </xdr:from>
    <xdr:ext cx="469744" cy="259045"/>
    <xdr:sp macro="" textlink="">
      <xdr:nvSpPr>
        <xdr:cNvPr id="193" name="維持補修費該当値テキスト"/>
        <xdr:cNvSpPr txBox="1"/>
      </xdr:nvSpPr>
      <xdr:spPr>
        <a:xfrm>
          <a:off x="4686300" y="1324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58634</xdr:rowOff>
    </xdr:from>
    <xdr:to>
      <xdr:col>5</xdr:col>
      <xdr:colOff>409575</xdr:colOff>
      <xdr:row>77</xdr:row>
      <xdr:rowOff>160234</xdr:rowOff>
    </xdr:to>
    <xdr:sp macro="" textlink="">
      <xdr:nvSpPr>
        <xdr:cNvPr id="194" name="円/楕円 193"/>
        <xdr:cNvSpPr/>
      </xdr:nvSpPr>
      <xdr:spPr>
        <a:xfrm>
          <a:off x="3746500" y="1326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151361</xdr:rowOff>
    </xdr:from>
    <xdr:ext cx="469744" cy="259045"/>
    <xdr:sp macro="" textlink="">
      <xdr:nvSpPr>
        <xdr:cNvPr id="195" name="テキスト ボックス 194"/>
        <xdr:cNvSpPr txBox="1"/>
      </xdr:nvSpPr>
      <xdr:spPr>
        <a:xfrm>
          <a:off x="3562427" y="1335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82407</xdr:rowOff>
    </xdr:from>
    <xdr:to>
      <xdr:col>4</xdr:col>
      <xdr:colOff>206375</xdr:colOff>
      <xdr:row>78</xdr:row>
      <xdr:rowOff>12557</xdr:rowOff>
    </xdr:to>
    <xdr:sp macro="" textlink="">
      <xdr:nvSpPr>
        <xdr:cNvPr id="196" name="円/楕円 195"/>
        <xdr:cNvSpPr/>
      </xdr:nvSpPr>
      <xdr:spPr>
        <a:xfrm>
          <a:off x="2857500" y="1328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3684</xdr:rowOff>
    </xdr:from>
    <xdr:ext cx="469744" cy="259045"/>
    <xdr:sp macro="" textlink="">
      <xdr:nvSpPr>
        <xdr:cNvPr id="197" name="テキスト ボックス 196"/>
        <xdr:cNvSpPr txBox="1"/>
      </xdr:nvSpPr>
      <xdr:spPr>
        <a:xfrm>
          <a:off x="2673427" y="133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105221</xdr:rowOff>
    </xdr:from>
    <xdr:to>
      <xdr:col>3</xdr:col>
      <xdr:colOff>3175</xdr:colOff>
      <xdr:row>78</xdr:row>
      <xdr:rowOff>35371</xdr:rowOff>
    </xdr:to>
    <xdr:sp macro="" textlink="">
      <xdr:nvSpPr>
        <xdr:cNvPr id="198" name="円/楕円 197"/>
        <xdr:cNvSpPr/>
      </xdr:nvSpPr>
      <xdr:spPr>
        <a:xfrm>
          <a:off x="1968500" y="1330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26498</xdr:rowOff>
    </xdr:from>
    <xdr:ext cx="469744" cy="259045"/>
    <xdr:sp macro="" textlink="">
      <xdr:nvSpPr>
        <xdr:cNvPr id="199" name="テキスト ボックス 198"/>
        <xdr:cNvSpPr txBox="1"/>
      </xdr:nvSpPr>
      <xdr:spPr>
        <a:xfrm>
          <a:off x="1784427" y="1339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124836</xdr:rowOff>
    </xdr:from>
    <xdr:to>
      <xdr:col>1</xdr:col>
      <xdr:colOff>485775</xdr:colOff>
      <xdr:row>78</xdr:row>
      <xdr:rowOff>54986</xdr:rowOff>
    </xdr:to>
    <xdr:sp macro="" textlink="">
      <xdr:nvSpPr>
        <xdr:cNvPr id="200" name="円/楕円 199"/>
        <xdr:cNvSpPr/>
      </xdr:nvSpPr>
      <xdr:spPr>
        <a:xfrm>
          <a:off x="1079500" y="1332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46113</xdr:rowOff>
    </xdr:from>
    <xdr:ext cx="469744" cy="259045"/>
    <xdr:sp macro="" textlink="">
      <xdr:nvSpPr>
        <xdr:cNvPr id="201" name="テキスト ボックス 200"/>
        <xdr:cNvSpPr txBox="1"/>
      </xdr:nvSpPr>
      <xdr:spPr>
        <a:xfrm>
          <a:off x="895427" y="1341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46107</xdr:rowOff>
    </xdr:from>
    <xdr:to>
      <xdr:col>6</xdr:col>
      <xdr:colOff>511175</xdr:colOff>
      <xdr:row>97</xdr:row>
      <xdr:rowOff>68462</xdr:rowOff>
    </xdr:to>
    <xdr:cxnSp macro="">
      <xdr:nvCxnSpPr>
        <xdr:cNvPr id="235" name="直線コネクタ 234"/>
        <xdr:cNvCxnSpPr/>
      </xdr:nvCxnSpPr>
      <xdr:spPr>
        <a:xfrm flipV="1">
          <a:off x="3797300" y="16676757"/>
          <a:ext cx="838200" cy="2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159566</xdr:rowOff>
    </xdr:from>
    <xdr:ext cx="534377" cy="259045"/>
    <xdr:sp macro="" textlink="">
      <xdr:nvSpPr>
        <xdr:cNvPr id="236" name="扶助費平均値テキスト"/>
        <xdr:cNvSpPr txBox="1"/>
      </xdr:nvSpPr>
      <xdr:spPr>
        <a:xfrm>
          <a:off x="4686300" y="1661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68462</xdr:rowOff>
    </xdr:from>
    <xdr:to>
      <xdr:col>5</xdr:col>
      <xdr:colOff>358775</xdr:colOff>
      <xdr:row>97</xdr:row>
      <xdr:rowOff>138215</xdr:rowOff>
    </xdr:to>
    <xdr:cxnSp macro="">
      <xdr:nvCxnSpPr>
        <xdr:cNvPr id="238" name="直線コネクタ 237"/>
        <xdr:cNvCxnSpPr/>
      </xdr:nvCxnSpPr>
      <xdr:spPr>
        <a:xfrm flipV="1">
          <a:off x="2908300" y="16699112"/>
          <a:ext cx="889000" cy="6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18003</xdr:rowOff>
    </xdr:from>
    <xdr:ext cx="534377" cy="259045"/>
    <xdr:sp macro="" textlink="">
      <xdr:nvSpPr>
        <xdr:cNvPr id="240" name="テキスト ボックス 239"/>
        <xdr:cNvSpPr txBox="1"/>
      </xdr:nvSpPr>
      <xdr:spPr>
        <a:xfrm>
          <a:off x="3530111" y="163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138215</xdr:rowOff>
    </xdr:from>
    <xdr:to>
      <xdr:col>4</xdr:col>
      <xdr:colOff>155575</xdr:colOff>
      <xdr:row>97</xdr:row>
      <xdr:rowOff>146958</xdr:rowOff>
    </xdr:to>
    <xdr:cxnSp macro="">
      <xdr:nvCxnSpPr>
        <xdr:cNvPr id="241" name="直線コネクタ 240"/>
        <xdr:cNvCxnSpPr/>
      </xdr:nvCxnSpPr>
      <xdr:spPr>
        <a:xfrm flipV="1">
          <a:off x="2019300" y="16768865"/>
          <a:ext cx="889000" cy="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75668</xdr:rowOff>
    </xdr:from>
    <xdr:ext cx="534377" cy="259045"/>
    <xdr:sp macro="" textlink="">
      <xdr:nvSpPr>
        <xdr:cNvPr id="243" name="テキスト ボックス 242"/>
        <xdr:cNvSpPr txBox="1"/>
      </xdr:nvSpPr>
      <xdr:spPr>
        <a:xfrm>
          <a:off x="2641111" y="163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136252</xdr:rowOff>
    </xdr:from>
    <xdr:to>
      <xdr:col>2</xdr:col>
      <xdr:colOff>638175</xdr:colOff>
      <xdr:row>97</xdr:row>
      <xdr:rowOff>146958</xdr:rowOff>
    </xdr:to>
    <xdr:cxnSp macro="">
      <xdr:nvCxnSpPr>
        <xdr:cNvPr id="244" name="直線コネクタ 243"/>
        <xdr:cNvCxnSpPr/>
      </xdr:nvCxnSpPr>
      <xdr:spPr>
        <a:xfrm>
          <a:off x="1130300" y="16766902"/>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94184</xdr:rowOff>
    </xdr:from>
    <xdr:ext cx="534377" cy="259045"/>
    <xdr:sp macro="" textlink="">
      <xdr:nvSpPr>
        <xdr:cNvPr id="246" name="テキスト ボックス 245"/>
        <xdr:cNvSpPr txBox="1"/>
      </xdr:nvSpPr>
      <xdr:spPr>
        <a:xfrm>
          <a:off x="1752111" y="16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93566</xdr:rowOff>
    </xdr:from>
    <xdr:ext cx="534377" cy="259045"/>
    <xdr:sp macro="" textlink="">
      <xdr:nvSpPr>
        <xdr:cNvPr id="248" name="テキスト ボックス 247"/>
        <xdr:cNvSpPr txBox="1"/>
      </xdr:nvSpPr>
      <xdr:spPr>
        <a:xfrm>
          <a:off x="863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166757</xdr:rowOff>
    </xdr:from>
    <xdr:to>
      <xdr:col>6</xdr:col>
      <xdr:colOff>561975</xdr:colOff>
      <xdr:row>97</xdr:row>
      <xdr:rowOff>96907</xdr:rowOff>
    </xdr:to>
    <xdr:sp macro="" textlink="">
      <xdr:nvSpPr>
        <xdr:cNvPr id="254" name="円/楕円 253"/>
        <xdr:cNvSpPr/>
      </xdr:nvSpPr>
      <xdr:spPr>
        <a:xfrm>
          <a:off x="4584700" y="166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18184</xdr:rowOff>
    </xdr:from>
    <xdr:ext cx="534377" cy="259045"/>
    <xdr:sp macro="" textlink="">
      <xdr:nvSpPr>
        <xdr:cNvPr id="255" name="扶助費該当値テキスト"/>
        <xdr:cNvSpPr txBox="1"/>
      </xdr:nvSpPr>
      <xdr:spPr>
        <a:xfrm>
          <a:off x="4686300" y="164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75,826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17662</xdr:rowOff>
    </xdr:from>
    <xdr:to>
      <xdr:col>5</xdr:col>
      <xdr:colOff>409575</xdr:colOff>
      <xdr:row>97</xdr:row>
      <xdr:rowOff>119262</xdr:rowOff>
    </xdr:to>
    <xdr:sp macro="" textlink="">
      <xdr:nvSpPr>
        <xdr:cNvPr id="256" name="円/楕円 255"/>
        <xdr:cNvSpPr/>
      </xdr:nvSpPr>
      <xdr:spPr>
        <a:xfrm>
          <a:off x="3746500" y="1664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110389</xdr:rowOff>
    </xdr:from>
    <xdr:ext cx="534377" cy="259045"/>
    <xdr:sp macro="" textlink="">
      <xdr:nvSpPr>
        <xdr:cNvPr id="257" name="テキスト ボックス 256"/>
        <xdr:cNvSpPr txBox="1"/>
      </xdr:nvSpPr>
      <xdr:spPr>
        <a:xfrm>
          <a:off x="3530111" y="1674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73,479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87415</xdr:rowOff>
    </xdr:from>
    <xdr:to>
      <xdr:col>4</xdr:col>
      <xdr:colOff>206375</xdr:colOff>
      <xdr:row>98</xdr:row>
      <xdr:rowOff>17565</xdr:rowOff>
    </xdr:to>
    <xdr:sp macro="" textlink="">
      <xdr:nvSpPr>
        <xdr:cNvPr id="258" name="円/楕円 257"/>
        <xdr:cNvSpPr/>
      </xdr:nvSpPr>
      <xdr:spPr>
        <a:xfrm>
          <a:off x="2857500" y="167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8692</xdr:rowOff>
    </xdr:from>
    <xdr:ext cx="534377" cy="259045"/>
    <xdr:sp macro="" textlink="">
      <xdr:nvSpPr>
        <xdr:cNvPr id="259" name="テキスト ボックス 258"/>
        <xdr:cNvSpPr txBox="1"/>
      </xdr:nvSpPr>
      <xdr:spPr>
        <a:xfrm>
          <a:off x="2641111" y="1681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66,156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96158</xdr:rowOff>
    </xdr:from>
    <xdr:to>
      <xdr:col>3</xdr:col>
      <xdr:colOff>3175</xdr:colOff>
      <xdr:row>98</xdr:row>
      <xdr:rowOff>26308</xdr:rowOff>
    </xdr:to>
    <xdr:sp macro="" textlink="">
      <xdr:nvSpPr>
        <xdr:cNvPr id="260" name="円/楕円 259"/>
        <xdr:cNvSpPr/>
      </xdr:nvSpPr>
      <xdr:spPr>
        <a:xfrm>
          <a:off x="1968500" y="167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17435</xdr:rowOff>
    </xdr:from>
    <xdr:ext cx="534377" cy="259045"/>
    <xdr:sp macro="" textlink="">
      <xdr:nvSpPr>
        <xdr:cNvPr id="261" name="テキスト ボックス 260"/>
        <xdr:cNvSpPr txBox="1"/>
      </xdr:nvSpPr>
      <xdr:spPr>
        <a:xfrm>
          <a:off x="1752111" y="1681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65,238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85452</xdr:rowOff>
    </xdr:from>
    <xdr:to>
      <xdr:col>1</xdr:col>
      <xdr:colOff>485775</xdr:colOff>
      <xdr:row>98</xdr:row>
      <xdr:rowOff>15602</xdr:rowOff>
    </xdr:to>
    <xdr:sp macro="" textlink="">
      <xdr:nvSpPr>
        <xdr:cNvPr id="262" name="円/楕円 261"/>
        <xdr:cNvSpPr/>
      </xdr:nvSpPr>
      <xdr:spPr>
        <a:xfrm>
          <a:off x="1079500" y="167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6729</xdr:rowOff>
    </xdr:from>
    <xdr:ext cx="534377" cy="259045"/>
    <xdr:sp macro="" textlink="">
      <xdr:nvSpPr>
        <xdr:cNvPr id="263" name="テキスト ボックス 262"/>
        <xdr:cNvSpPr txBox="1"/>
      </xdr:nvSpPr>
      <xdr:spPr>
        <a:xfrm>
          <a:off x="863111" y="1680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81527</xdr:rowOff>
    </xdr:from>
    <xdr:to>
      <xdr:col>15</xdr:col>
      <xdr:colOff>180975</xdr:colOff>
      <xdr:row>38</xdr:row>
      <xdr:rowOff>87677</xdr:rowOff>
    </xdr:to>
    <xdr:cxnSp macro="">
      <xdr:nvCxnSpPr>
        <xdr:cNvPr id="294" name="直線コネクタ 293"/>
        <xdr:cNvCxnSpPr/>
      </xdr:nvCxnSpPr>
      <xdr:spPr>
        <a:xfrm flipV="1">
          <a:off x="9639300" y="6596627"/>
          <a:ext cx="838200" cy="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87677</xdr:rowOff>
    </xdr:from>
    <xdr:to>
      <xdr:col>14</xdr:col>
      <xdr:colOff>28575</xdr:colOff>
      <xdr:row>38</xdr:row>
      <xdr:rowOff>114684</xdr:rowOff>
    </xdr:to>
    <xdr:cxnSp macro="">
      <xdr:nvCxnSpPr>
        <xdr:cNvPr id="297" name="直線コネクタ 296"/>
        <xdr:cNvCxnSpPr/>
      </xdr:nvCxnSpPr>
      <xdr:spPr>
        <a:xfrm flipV="1">
          <a:off x="8750300" y="6602777"/>
          <a:ext cx="889000" cy="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29753</xdr:rowOff>
    </xdr:from>
    <xdr:ext cx="534377" cy="259045"/>
    <xdr:sp macro="" textlink="">
      <xdr:nvSpPr>
        <xdr:cNvPr id="299" name="テキスト ボックス 298"/>
        <xdr:cNvSpPr txBox="1"/>
      </xdr:nvSpPr>
      <xdr:spPr>
        <a:xfrm>
          <a:off x="9372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140995</xdr:rowOff>
    </xdr:from>
    <xdr:to>
      <xdr:col>12</xdr:col>
      <xdr:colOff>511175</xdr:colOff>
      <xdr:row>38</xdr:row>
      <xdr:rowOff>114684</xdr:rowOff>
    </xdr:to>
    <xdr:cxnSp macro="">
      <xdr:nvCxnSpPr>
        <xdr:cNvPr id="300" name="直線コネクタ 299"/>
        <xdr:cNvCxnSpPr/>
      </xdr:nvCxnSpPr>
      <xdr:spPr>
        <a:xfrm>
          <a:off x="7861300" y="6484645"/>
          <a:ext cx="889000" cy="14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56989</xdr:rowOff>
    </xdr:from>
    <xdr:ext cx="534377" cy="259045"/>
    <xdr:sp macro="" textlink="">
      <xdr:nvSpPr>
        <xdr:cNvPr id="302" name="テキスト ボックス 301"/>
        <xdr:cNvSpPr txBox="1"/>
      </xdr:nvSpPr>
      <xdr:spPr>
        <a:xfrm>
          <a:off x="8483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140995</xdr:rowOff>
    </xdr:from>
    <xdr:to>
      <xdr:col>11</xdr:col>
      <xdr:colOff>307975</xdr:colOff>
      <xdr:row>38</xdr:row>
      <xdr:rowOff>31845</xdr:rowOff>
    </xdr:to>
    <xdr:cxnSp macro="">
      <xdr:nvCxnSpPr>
        <xdr:cNvPr id="303" name="直線コネクタ 302"/>
        <xdr:cNvCxnSpPr/>
      </xdr:nvCxnSpPr>
      <xdr:spPr>
        <a:xfrm flipV="1">
          <a:off x="6972300" y="6484645"/>
          <a:ext cx="889000" cy="6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65066</xdr:rowOff>
    </xdr:from>
    <xdr:ext cx="534377" cy="259045"/>
    <xdr:sp macro="" textlink="">
      <xdr:nvSpPr>
        <xdr:cNvPr id="305" name="テキスト ボックス 304"/>
        <xdr:cNvSpPr txBox="1"/>
      </xdr:nvSpPr>
      <xdr:spPr>
        <a:xfrm>
          <a:off x="7594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95949</xdr:rowOff>
    </xdr:from>
    <xdr:ext cx="534377" cy="259045"/>
    <xdr:sp macro="" textlink="">
      <xdr:nvSpPr>
        <xdr:cNvPr id="307" name="テキスト ボックス 306"/>
        <xdr:cNvSpPr txBox="1"/>
      </xdr:nvSpPr>
      <xdr:spPr>
        <a:xfrm>
          <a:off x="6705111" y="59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30727</xdr:rowOff>
    </xdr:from>
    <xdr:to>
      <xdr:col>15</xdr:col>
      <xdr:colOff>231775</xdr:colOff>
      <xdr:row>38</xdr:row>
      <xdr:rowOff>132327</xdr:rowOff>
    </xdr:to>
    <xdr:sp macro="" textlink="">
      <xdr:nvSpPr>
        <xdr:cNvPr id="313" name="円/楕円 312"/>
        <xdr:cNvSpPr/>
      </xdr:nvSpPr>
      <xdr:spPr>
        <a:xfrm>
          <a:off x="10426700" y="654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117104</xdr:rowOff>
    </xdr:from>
    <xdr:ext cx="534377" cy="259045"/>
    <xdr:sp macro="" textlink="">
      <xdr:nvSpPr>
        <xdr:cNvPr id="314" name="補助費等該当値テキスト"/>
        <xdr:cNvSpPr txBox="1"/>
      </xdr:nvSpPr>
      <xdr:spPr>
        <a:xfrm>
          <a:off x="10528300" y="646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17,344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36877</xdr:rowOff>
    </xdr:from>
    <xdr:to>
      <xdr:col>14</xdr:col>
      <xdr:colOff>79375</xdr:colOff>
      <xdr:row>38</xdr:row>
      <xdr:rowOff>138477</xdr:rowOff>
    </xdr:to>
    <xdr:sp macro="" textlink="">
      <xdr:nvSpPr>
        <xdr:cNvPr id="315" name="円/楕円 314"/>
        <xdr:cNvSpPr/>
      </xdr:nvSpPr>
      <xdr:spPr>
        <a:xfrm>
          <a:off x="9588500" y="655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129604</xdr:rowOff>
    </xdr:from>
    <xdr:ext cx="534377" cy="259045"/>
    <xdr:sp macro="" textlink="">
      <xdr:nvSpPr>
        <xdr:cNvPr id="316" name="テキスト ボックス 315"/>
        <xdr:cNvSpPr txBox="1"/>
      </xdr:nvSpPr>
      <xdr:spPr>
        <a:xfrm>
          <a:off x="9372111" y="664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63884</xdr:rowOff>
    </xdr:from>
    <xdr:to>
      <xdr:col>12</xdr:col>
      <xdr:colOff>561975</xdr:colOff>
      <xdr:row>38</xdr:row>
      <xdr:rowOff>165484</xdr:rowOff>
    </xdr:to>
    <xdr:sp macro="" textlink="">
      <xdr:nvSpPr>
        <xdr:cNvPr id="317" name="円/楕円 316"/>
        <xdr:cNvSpPr/>
      </xdr:nvSpPr>
      <xdr:spPr>
        <a:xfrm>
          <a:off x="8699500" y="657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156611</xdr:rowOff>
    </xdr:from>
    <xdr:ext cx="534377" cy="259045"/>
    <xdr:sp macro="" textlink="">
      <xdr:nvSpPr>
        <xdr:cNvPr id="318" name="テキスト ボックス 317"/>
        <xdr:cNvSpPr txBox="1"/>
      </xdr:nvSpPr>
      <xdr:spPr>
        <a:xfrm>
          <a:off x="8483111" y="66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90195</xdr:rowOff>
    </xdr:from>
    <xdr:to>
      <xdr:col>11</xdr:col>
      <xdr:colOff>358775</xdr:colOff>
      <xdr:row>38</xdr:row>
      <xdr:rowOff>20345</xdr:rowOff>
    </xdr:to>
    <xdr:sp macro="" textlink="">
      <xdr:nvSpPr>
        <xdr:cNvPr id="319" name="円/楕円 318"/>
        <xdr:cNvSpPr/>
      </xdr:nvSpPr>
      <xdr:spPr>
        <a:xfrm>
          <a:off x="7810500" y="64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11472</xdr:rowOff>
    </xdr:from>
    <xdr:ext cx="534377" cy="259045"/>
    <xdr:sp macro="" textlink="">
      <xdr:nvSpPr>
        <xdr:cNvPr id="320" name="テキスト ボックス 319"/>
        <xdr:cNvSpPr txBox="1"/>
      </xdr:nvSpPr>
      <xdr:spPr>
        <a:xfrm>
          <a:off x="7594111" y="652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152494</xdr:rowOff>
    </xdr:from>
    <xdr:to>
      <xdr:col>10</xdr:col>
      <xdr:colOff>155575</xdr:colOff>
      <xdr:row>38</xdr:row>
      <xdr:rowOff>82645</xdr:rowOff>
    </xdr:to>
    <xdr:sp macro="" textlink="">
      <xdr:nvSpPr>
        <xdr:cNvPr id="321" name="円/楕円 320"/>
        <xdr:cNvSpPr/>
      </xdr:nvSpPr>
      <xdr:spPr>
        <a:xfrm>
          <a:off x="6921500" y="64961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73772</xdr:rowOff>
    </xdr:from>
    <xdr:ext cx="534377" cy="259045"/>
    <xdr:sp macro="" textlink="">
      <xdr:nvSpPr>
        <xdr:cNvPr id="322" name="テキスト ボックス 321"/>
        <xdr:cNvSpPr txBox="1"/>
      </xdr:nvSpPr>
      <xdr:spPr>
        <a:xfrm>
          <a:off x="6705111" y="658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90808</xdr:rowOff>
    </xdr:from>
    <xdr:to>
      <xdr:col>15</xdr:col>
      <xdr:colOff>180975</xdr:colOff>
      <xdr:row>58</xdr:row>
      <xdr:rowOff>127022</xdr:rowOff>
    </xdr:to>
    <xdr:cxnSp macro="">
      <xdr:nvCxnSpPr>
        <xdr:cNvPr id="351" name="直線コネクタ 350"/>
        <xdr:cNvCxnSpPr/>
      </xdr:nvCxnSpPr>
      <xdr:spPr>
        <a:xfrm>
          <a:off x="9639300" y="10034908"/>
          <a:ext cx="838200" cy="3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90808</xdr:rowOff>
    </xdr:from>
    <xdr:to>
      <xdr:col>14</xdr:col>
      <xdr:colOff>28575</xdr:colOff>
      <xdr:row>58</xdr:row>
      <xdr:rowOff>126104</xdr:rowOff>
    </xdr:to>
    <xdr:cxnSp macro="">
      <xdr:nvCxnSpPr>
        <xdr:cNvPr id="354" name="直線コネクタ 353"/>
        <xdr:cNvCxnSpPr/>
      </xdr:nvCxnSpPr>
      <xdr:spPr>
        <a:xfrm flipV="1">
          <a:off x="8750300" y="10034908"/>
          <a:ext cx="8890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6" name="テキスト ボックス 355"/>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126104</xdr:rowOff>
    </xdr:from>
    <xdr:to>
      <xdr:col>12</xdr:col>
      <xdr:colOff>511175</xdr:colOff>
      <xdr:row>58</xdr:row>
      <xdr:rowOff>153319</xdr:rowOff>
    </xdr:to>
    <xdr:cxnSp macro="">
      <xdr:nvCxnSpPr>
        <xdr:cNvPr id="357" name="直線コネクタ 356"/>
        <xdr:cNvCxnSpPr/>
      </xdr:nvCxnSpPr>
      <xdr:spPr>
        <a:xfrm flipV="1">
          <a:off x="7861300" y="10070204"/>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9" name="テキスト ボックス 358"/>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153319</xdr:rowOff>
    </xdr:from>
    <xdr:to>
      <xdr:col>11</xdr:col>
      <xdr:colOff>307975</xdr:colOff>
      <xdr:row>58</xdr:row>
      <xdr:rowOff>154422</xdr:rowOff>
    </xdr:to>
    <xdr:cxnSp macro="">
      <xdr:nvCxnSpPr>
        <xdr:cNvPr id="360" name="直線コネクタ 359"/>
        <xdr:cNvCxnSpPr/>
      </xdr:nvCxnSpPr>
      <xdr:spPr>
        <a:xfrm flipV="1">
          <a:off x="6972300" y="10097419"/>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2" name="テキスト ボックス 361"/>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4" name="テキスト ボックス 363"/>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76222</xdr:rowOff>
    </xdr:from>
    <xdr:to>
      <xdr:col>15</xdr:col>
      <xdr:colOff>231775</xdr:colOff>
      <xdr:row>59</xdr:row>
      <xdr:rowOff>6372</xdr:rowOff>
    </xdr:to>
    <xdr:sp macro="" textlink="">
      <xdr:nvSpPr>
        <xdr:cNvPr id="370" name="円/楕円 369"/>
        <xdr:cNvSpPr/>
      </xdr:nvSpPr>
      <xdr:spPr>
        <a:xfrm>
          <a:off x="10426700" y="1002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162599</xdr:rowOff>
    </xdr:from>
    <xdr:ext cx="534377" cy="259045"/>
    <xdr:sp macro="" textlink="">
      <xdr:nvSpPr>
        <xdr:cNvPr id="371" name="普通建設事業費該当値テキスト"/>
        <xdr:cNvSpPr txBox="1"/>
      </xdr:nvSpPr>
      <xdr:spPr>
        <a:xfrm>
          <a:off x="10528300" y="993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46,655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40008</xdr:rowOff>
    </xdr:from>
    <xdr:to>
      <xdr:col>14</xdr:col>
      <xdr:colOff>79375</xdr:colOff>
      <xdr:row>58</xdr:row>
      <xdr:rowOff>141608</xdr:rowOff>
    </xdr:to>
    <xdr:sp macro="" textlink="">
      <xdr:nvSpPr>
        <xdr:cNvPr id="372" name="円/楕円 371"/>
        <xdr:cNvSpPr/>
      </xdr:nvSpPr>
      <xdr:spPr>
        <a:xfrm>
          <a:off x="9588500" y="998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132735</xdr:rowOff>
    </xdr:from>
    <xdr:ext cx="534377" cy="259045"/>
    <xdr:sp macro="" textlink="">
      <xdr:nvSpPr>
        <xdr:cNvPr id="373" name="テキスト ボックス 372"/>
        <xdr:cNvSpPr txBox="1"/>
      </xdr:nvSpPr>
      <xdr:spPr>
        <a:xfrm>
          <a:off x="9372111" y="100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65,665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75304</xdr:rowOff>
    </xdr:from>
    <xdr:to>
      <xdr:col>12</xdr:col>
      <xdr:colOff>561975</xdr:colOff>
      <xdr:row>59</xdr:row>
      <xdr:rowOff>5454</xdr:rowOff>
    </xdr:to>
    <xdr:sp macro="" textlink="">
      <xdr:nvSpPr>
        <xdr:cNvPr id="374" name="円/楕円 373"/>
        <xdr:cNvSpPr/>
      </xdr:nvSpPr>
      <xdr:spPr>
        <a:xfrm>
          <a:off x="8699500" y="1001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168031</xdr:rowOff>
    </xdr:from>
    <xdr:ext cx="534377" cy="259045"/>
    <xdr:sp macro="" textlink="">
      <xdr:nvSpPr>
        <xdr:cNvPr id="375" name="テキスト ボックス 374"/>
        <xdr:cNvSpPr txBox="1"/>
      </xdr:nvSpPr>
      <xdr:spPr>
        <a:xfrm>
          <a:off x="8483111" y="1011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102519</xdr:rowOff>
    </xdr:from>
    <xdr:to>
      <xdr:col>11</xdr:col>
      <xdr:colOff>358775</xdr:colOff>
      <xdr:row>59</xdr:row>
      <xdr:rowOff>32669</xdr:rowOff>
    </xdr:to>
    <xdr:sp macro="" textlink="">
      <xdr:nvSpPr>
        <xdr:cNvPr id="376" name="円/楕円 375"/>
        <xdr:cNvSpPr/>
      </xdr:nvSpPr>
      <xdr:spPr>
        <a:xfrm>
          <a:off x="7810500" y="1004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23796</xdr:rowOff>
    </xdr:from>
    <xdr:ext cx="534377" cy="259045"/>
    <xdr:sp macro="" textlink="">
      <xdr:nvSpPr>
        <xdr:cNvPr id="377" name="テキスト ボックス 376"/>
        <xdr:cNvSpPr txBox="1"/>
      </xdr:nvSpPr>
      <xdr:spPr>
        <a:xfrm>
          <a:off x="7594111" y="1013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103622</xdr:rowOff>
    </xdr:from>
    <xdr:to>
      <xdr:col>10</xdr:col>
      <xdr:colOff>155575</xdr:colOff>
      <xdr:row>59</xdr:row>
      <xdr:rowOff>33772</xdr:rowOff>
    </xdr:to>
    <xdr:sp macro="" textlink="">
      <xdr:nvSpPr>
        <xdr:cNvPr id="378" name="円/楕円 377"/>
        <xdr:cNvSpPr/>
      </xdr:nvSpPr>
      <xdr:spPr>
        <a:xfrm>
          <a:off x="6921500" y="1004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24899</xdr:rowOff>
    </xdr:from>
    <xdr:ext cx="534377" cy="259045"/>
    <xdr:sp macro="" textlink="">
      <xdr:nvSpPr>
        <xdr:cNvPr id="379" name="テキスト ボックス 378"/>
        <xdr:cNvSpPr txBox="1"/>
      </xdr:nvSpPr>
      <xdr:spPr>
        <a:xfrm>
          <a:off x="6705111" y="1014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59843</xdr:rowOff>
    </xdr:from>
    <xdr:to>
      <xdr:col>15</xdr:col>
      <xdr:colOff>180975</xdr:colOff>
      <xdr:row>78</xdr:row>
      <xdr:rowOff>86930</xdr:rowOff>
    </xdr:to>
    <xdr:cxnSp macro="">
      <xdr:nvCxnSpPr>
        <xdr:cNvPr id="406" name="直線コネクタ 405"/>
        <xdr:cNvCxnSpPr/>
      </xdr:nvCxnSpPr>
      <xdr:spPr>
        <a:xfrm>
          <a:off x="9639300" y="13432943"/>
          <a:ext cx="838200" cy="2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87813</xdr:rowOff>
    </xdr:from>
    <xdr:ext cx="534377" cy="259045"/>
    <xdr:sp macro="" textlink="">
      <xdr:nvSpPr>
        <xdr:cNvPr id="410" name="テキスト ボックス 409"/>
        <xdr:cNvSpPr txBox="1"/>
      </xdr:nvSpPr>
      <xdr:spPr>
        <a:xfrm>
          <a:off x="9372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36130</xdr:rowOff>
    </xdr:from>
    <xdr:to>
      <xdr:col>15</xdr:col>
      <xdr:colOff>231775</xdr:colOff>
      <xdr:row>78</xdr:row>
      <xdr:rowOff>137730</xdr:rowOff>
    </xdr:to>
    <xdr:sp macro="" textlink="">
      <xdr:nvSpPr>
        <xdr:cNvPr id="416" name="円/楕円 415"/>
        <xdr:cNvSpPr/>
      </xdr:nvSpPr>
      <xdr:spPr>
        <a:xfrm>
          <a:off x="10426700" y="1340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145282</xdr:rowOff>
    </xdr:from>
    <xdr:ext cx="534377" cy="259045"/>
    <xdr:sp macro="" textlink="">
      <xdr:nvSpPr>
        <xdr:cNvPr id="417" name="普通建設事業費 （ うち新規整備　）該当値テキスト"/>
        <xdr:cNvSpPr txBox="1"/>
      </xdr:nvSpPr>
      <xdr:spPr>
        <a:xfrm>
          <a:off x="10528300" y="1334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9043</xdr:rowOff>
    </xdr:from>
    <xdr:to>
      <xdr:col>14</xdr:col>
      <xdr:colOff>79375</xdr:colOff>
      <xdr:row>78</xdr:row>
      <xdr:rowOff>110643</xdr:rowOff>
    </xdr:to>
    <xdr:sp macro="" textlink="">
      <xdr:nvSpPr>
        <xdr:cNvPr id="418" name="円/楕円 417"/>
        <xdr:cNvSpPr/>
      </xdr:nvSpPr>
      <xdr:spPr>
        <a:xfrm>
          <a:off x="9588500" y="1338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101770</xdr:rowOff>
    </xdr:from>
    <xdr:ext cx="534377" cy="259045"/>
    <xdr:sp macro="" textlink="">
      <xdr:nvSpPr>
        <xdr:cNvPr id="419" name="テキスト ボックス 418"/>
        <xdr:cNvSpPr txBox="1"/>
      </xdr:nvSpPr>
      <xdr:spPr>
        <a:xfrm>
          <a:off x="9372111" y="1347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131144</xdr:rowOff>
    </xdr:from>
    <xdr:to>
      <xdr:col>15</xdr:col>
      <xdr:colOff>180975</xdr:colOff>
      <xdr:row>97</xdr:row>
      <xdr:rowOff>156797</xdr:rowOff>
    </xdr:to>
    <xdr:cxnSp macro="">
      <xdr:nvCxnSpPr>
        <xdr:cNvPr id="450" name="直線コネクタ 449"/>
        <xdr:cNvCxnSpPr/>
      </xdr:nvCxnSpPr>
      <xdr:spPr>
        <a:xfrm>
          <a:off x="9639300" y="16761794"/>
          <a:ext cx="838200" cy="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89608</xdr:rowOff>
    </xdr:from>
    <xdr:ext cx="534377" cy="259045"/>
    <xdr:sp macro="" textlink="">
      <xdr:nvSpPr>
        <xdr:cNvPr id="454" name="テキスト ボックス 453"/>
        <xdr:cNvSpPr txBox="1"/>
      </xdr:nvSpPr>
      <xdr:spPr>
        <a:xfrm>
          <a:off x="9372111" y="162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105997</xdr:rowOff>
    </xdr:from>
    <xdr:to>
      <xdr:col>15</xdr:col>
      <xdr:colOff>231775</xdr:colOff>
      <xdr:row>98</xdr:row>
      <xdr:rowOff>36147</xdr:rowOff>
    </xdr:to>
    <xdr:sp macro="" textlink="">
      <xdr:nvSpPr>
        <xdr:cNvPr id="460" name="円/楕円 459"/>
        <xdr:cNvSpPr/>
      </xdr:nvSpPr>
      <xdr:spPr>
        <a:xfrm>
          <a:off x="10426700" y="1673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84424</xdr:rowOff>
    </xdr:from>
    <xdr:ext cx="534377" cy="259045"/>
    <xdr:sp macro="" textlink="">
      <xdr:nvSpPr>
        <xdr:cNvPr id="461" name="普通建設事業費 （ うち更新整備　）該当値テキスト"/>
        <xdr:cNvSpPr txBox="1"/>
      </xdr:nvSpPr>
      <xdr:spPr>
        <a:xfrm>
          <a:off x="10528300" y="1671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17,453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80344</xdr:rowOff>
    </xdr:from>
    <xdr:to>
      <xdr:col>14</xdr:col>
      <xdr:colOff>79375</xdr:colOff>
      <xdr:row>98</xdr:row>
      <xdr:rowOff>10494</xdr:rowOff>
    </xdr:to>
    <xdr:sp macro="" textlink="">
      <xdr:nvSpPr>
        <xdr:cNvPr id="462" name="円/楕円 461"/>
        <xdr:cNvSpPr/>
      </xdr:nvSpPr>
      <xdr:spPr>
        <a:xfrm>
          <a:off x="9588500" y="1671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1621</xdr:rowOff>
    </xdr:from>
    <xdr:ext cx="534377" cy="259045"/>
    <xdr:sp macro="" textlink="">
      <xdr:nvSpPr>
        <xdr:cNvPr id="463" name="テキスト ボックス 462"/>
        <xdr:cNvSpPr txBox="1"/>
      </xdr:nvSpPr>
      <xdr:spPr>
        <a:xfrm>
          <a:off x="9372111" y="1680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44734</xdr:rowOff>
    </xdr:from>
    <xdr:to>
      <xdr:col>23</xdr:col>
      <xdr:colOff>517525</xdr:colOff>
      <xdr:row>38</xdr:row>
      <xdr:rowOff>9935</xdr:rowOff>
    </xdr:to>
    <xdr:cxnSp macro="">
      <xdr:nvCxnSpPr>
        <xdr:cNvPr id="488" name="直線コネクタ 487"/>
        <xdr:cNvCxnSpPr/>
      </xdr:nvCxnSpPr>
      <xdr:spPr>
        <a:xfrm flipV="1">
          <a:off x="15481300" y="6216934"/>
          <a:ext cx="838200" cy="30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107795</xdr:rowOff>
    </xdr:from>
    <xdr:ext cx="469744" cy="259045"/>
    <xdr:sp macro="" textlink="">
      <xdr:nvSpPr>
        <xdr:cNvPr id="489" name="災害復旧事業費平均値テキスト"/>
        <xdr:cNvSpPr txBox="1"/>
      </xdr:nvSpPr>
      <xdr:spPr>
        <a:xfrm>
          <a:off x="16370300" y="6451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4260</xdr:rowOff>
    </xdr:from>
    <xdr:to>
      <xdr:col>22</xdr:col>
      <xdr:colOff>365125</xdr:colOff>
      <xdr:row>38</xdr:row>
      <xdr:rowOff>9935</xdr:rowOff>
    </xdr:to>
    <xdr:cxnSp macro="">
      <xdr:nvCxnSpPr>
        <xdr:cNvPr id="491" name="直線コネクタ 490"/>
        <xdr:cNvCxnSpPr/>
      </xdr:nvCxnSpPr>
      <xdr:spPr>
        <a:xfrm>
          <a:off x="14592300" y="6519360"/>
          <a:ext cx="889000" cy="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46372</xdr:rowOff>
    </xdr:from>
    <xdr:ext cx="469744" cy="259045"/>
    <xdr:sp macro="" textlink="">
      <xdr:nvSpPr>
        <xdr:cNvPr id="493" name="テキスト ボックス 492"/>
        <xdr:cNvSpPr txBox="1"/>
      </xdr:nvSpPr>
      <xdr:spPr>
        <a:xfrm>
          <a:off x="1524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95997</xdr:rowOff>
    </xdr:from>
    <xdr:to>
      <xdr:col>21</xdr:col>
      <xdr:colOff>161925</xdr:colOff>
      <xdr:row>38</xdr:row>
      <xdr:rowOff>4260</xdr:rowOff>
    </xdr:to>
    <xdr:cxnSp macro="">
      <xdr:nvCxnSpPr>
        <xdr:cNvPr id="494" name="直線コネクタ 493"/>
        <xdr:cNvCxnSpPr/>
      </xdr:nvCxnSpPr>
      <xdr:spPr>
        <a:xfrm>
          <a:off x="13703300" y="6268197"/>
          <a:ext cx="889000" cy="2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95997</xdr:rowOff>
    </xdr:from>
    <xdr:to>
      <xdr:col>19</xdr:col>
      <xdr:colOff>644525</xdr:colOff>
      <xdr:row>37</xdr:row>
      <xdr:rowOff>6278</xdr:rowOff>
    </xdr:to>
    <xdr:cxnSp macro="">
      <xdr:nvCxnSpPr>
        <xdr:cNvPr id="497" name="直線コネクタ 496"/>
        <xdr:cNvCxnSpPr/>
      </xdr:nvCxnSpPr>
      <xdr:spPr>
        <a:xfrm flipV="1">
          <a:off x="12814300" y="6268197"/>
          <a:ext cx="889000" cy="8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3291</xdr:rowOff>
    </xdr:from>
    <xdr:ext cx="534377" cy="259045"/>
    <xdr:sp macro="" textlink="">
      <xdr:nvSpPr>
        <xdr:cNvPr id="499" name="テキスト ボックス 498"/>
        <xdr:cNvSpPr txBox="1"/>
      </xdr:nvSpPr>
      <xdr:spPr>
        <a:xfrm>
          <a:off x="13436111" y="651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26579</xdr:rowOff>
    </xdr:from>
    <xdr:ext cx="469744" cy="259045"/>
    <xdr:sp macro="" textlink="">
      <xdr:nvSpPr>
        <xdr:cNvPr id="501" name="テキスト ボックス 500"/>
        <xdr:cNvSpPr txBox="1"/>
      </xdr:nvSpPr>
      <xdr:spPr>
        <a:xfrm>
          <a:off x="12579427" y="65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165384</xdr:rowOff>
    </xdr:from>
    <xdr:to>
      <xdr:col>23</xdr:col>
      <xdr:colOff>568325</xdr:colOff>
      <xdr:row>36</xdr:row>
      <xdr:rowOff>95534</xdr:rowOff>
    </xdr:to>
    <xdr:sp macro="" textlink="">
      <xdr:nvSpPr>
        <xdr:cNvPr id="507" name="円/楕円 506"/>
        <xdr:cNvSpPr/>
      </xdr:nvSpPr>
      <xdr:spPr>
        <a:xfrm>
          <a:off x="16268700" y="616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16811</xdr:rowOff>
    </xdr:from>
    <xdr:ext cx="534377" cy="259045"/>
    <xdr:sp macro="" textlink="">
      <xdr:nvSpPr>
        <xdr:cNvPr id="508" name="災害復旧事業費該当値テキスト"/>
        <xdr:cNvSpPr txBox="1"/>
      </xdr:nvSpPr>
      <xdr:spPr>
        <a:xfrm>
          <a:off x="16370300" y="601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56,617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130585</xdr:rowOff>
    </xdr:from>
    <xdr:to>
      <xdr:col>22</xdr:col>
      <xdr:colOff>415925</xdr:colOff>
      <xdr:row>38</xdr:row>
      <xdr:rowOff>60735</xdr:rowOff>
    </xdr:to>
    <xdr:sp macro="" textlink="">
      <xdr:nvSpPr>
        <xdr:cNvPr id="509" name="円/楕円 508"/>
        <xdr:cNvSpPr/>
      </xdr:nvSpPr>
      <xdr:spPr>
        <a:xfrm>
          <a:off x="15430500" y="647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51862</xdr:rowOff>
    </xdr:from>
    <xdr:ext cx="469744" cy="259045"/>
    <xdr:sp macro="" textlink="">
      <xdr:nvSpPr>
        <xdr:cNvPr id="510" name="テキスト ボックス 509"/>
        <xdr:cNvSpPr txBox="1"/>
      </xdr:nvSpPr>
      <xdr:spPr>
        <a:xfrm>
          <a:off x="15246427" y="656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124910</xdr:rowOff>
    </xdr:from>
    <xdr:to>
      <xdr:col>21</xdr:col>
      <xdr:colOff>212725</xdr:colOff>
      <xdr:row>38</xdr:row>
      <xdr:rowOff>55060</xdr:rowOff>
    </xdr:to>
    <xdr:sp macro="" textlink="">
      <xdr:nvSpPr>
        <xdr:cNvPr id="511" name="円/楕円 510"/>
        <xdr:cNvSpPr/>
      </xdr:nvSpPr>
      <xdr:spPr>
        <a:xfrm>
          <a:off x="14541500" y="64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46187</xdr:rowOff>
    </xdr:from>
    <xdr:ext cx="469744" cy="259045"/>
    <xdr:sp macro="" textlink="">
      <xdr:nvSpPr>
        <xdr:cNvPr id="512" name="テキスト ボックス 511"/>
        <xdr:cNvSpPr txBox="1"/>
      </xdr:nvSpPr>
      <xdr:spPr>
        <a:xfrm>
          <a:off x="14357427" y="656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45197</xdr:rowOff>
    </xdr:from>
    <xdr:to>
      <xdr:col>20</xdr:col>
      <xdr:colOff>9525</xdr:colOff>
      <xdr:row>36</xdr:row>
      <xdr:rowOff>146797</xdr:rowOff>
    </xdr:to>
    <xdr:sp macro="" textlink="">
      <xdr:nvSpPr>
        <xdr:cNvPr id="513" name="円/楕円 512"/>
        <xdr:cNvSpPr/>
      </xdr:nvSpPr>
      <xdr:spPr>
        <a:xfrm>
          <a:off x="13652500" y="62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163324</xdr:rowOff>
    </xdr:from>
    <xdr:ext cx="534377" cy="259045"/>
    <xdr:sp macro="" textlink="">
      <xdr:nvSpPr>
        <xdr:cNvPr id="514" name="テキスト ボックス 513"/>
        <xdr:cNvSpPr txBox="1"/>
      </xdr:nvSpPr>
      <xdr:spPr>
        <a:xfrm>
          <a:off x="13436111" y="599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126928</xdr:rowOff>
    </xdr:from>
    <xdr:to>
      <xdr:col>18</xdr:col>
      <xdr:colOff>492125</xdr:colOff>
      <xdr:row>37</xdr:row>
      <xdr:rowOff>57078</xdr:rowOff>
    </xdr:to>
    <xdr:sp macro="" textlink="">
      <xdr:nvSpPr>
        <xdr:cNvPr id="515" name="円/楕円 514"/>
        <xdr:cNvSpPr/>
      </xdr:nvSpPr>
      <xdr:spPr>
        <a:xfrm>
          <a:off x="12763500" y="629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73605</xdr:rowOff>
    </xdr:from>
    <xdr:ext cx="534377" cy="259045"/>
    <xdr:sp macro="" textlink="">
      <xdr:nvSpPr>
        <xdr:cNvPr id="516" name="テキスト ボックス 515"/>
        <xdr:cNvSpPr txBox="1"/>
      </xdr:nvSpPr>
      <xdr:spPr>
        <a:xfrm>
          <a:off x="12547111" y="607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120031</xdr:rowOff>
    </xdr:from>
    <xdr:to>
      <xdr:col>23</xdr:col>
      <xdr:colOff>517525</xdr:colOff>
      <xdr:row>76</xdr:row>
      <xdr:rowOff>120326</xdr:rowOff>
    </xdr:to>
    <xdr:cxnSp macro="">
      <xdr:nvCxnSpPr>
        <xdr:cNvPr id="604" name="直線コネクタ 603"/>
        <xdr:cNvCxnSpPr/>
      </xdr:nvCxnSpPr>
      <xdr:spPr>
        <a:xfrm flipV="1">
          <a:off x="15481300" y="13150231"/>
          <a:ext cx="8382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56745</xdr:rowOff>
    </xdr:from>
    <xdr:ext cx="534377" cy="259045"/>
    <xdr:sp macro="" textlink="">
      <xdr:nvSpPr>
        <xdr:cNvPr id="605" name="公債費平均値テキスト"/>
        <xdr:cNvSpPr txBox="1"/>
      </xdr:nvSpPr>
      <xdr:spPr>
        <a:xfrm>
          <a:off x="16370300" y="130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111544</xdr:rowOff>
    </xdr:from>
    <xdr:to>
      <xdr:col>22</xdr:col>
      <xdr:colOff>365125</xdr:colOff>
      <xdr:row>76</xdr:row>
      <xdr:rowOff>120326</xdr:rowOff>
    </xdr:to>
    <xdr:cxnSp macro="">
      <xdr:nvCxnSpPr>
        <xdr:cNvPr id="607" name="直線コネクタ 606"/>
        <xdr:cNvCxnSpPr/>
      </xdr:nvCxnSpPr>
      <xdr:spPr>
        <a:xfrm>
          <a:off x="14592300" y="13141744"/>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75754</xdr:rowOff>
    </xdr:from>
    <xdr:ext cx="534377" cy="259045"/>
    <xdr:sp macro="" textlink="">
      <xdr:nvSpPr>
        <xdr:cNvPr id="609" name="テキスト ボックス 608"/>
        <xdr:cNvSpPr txBox="1"/>
      </xdr:nvSpPr>
      <xdr:spPr>
        <a:xfrm>
          <a:off x="15214111" y="127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164398</xdr:rowOff>
    </xdr:from>
    <xdr:to>
      <xdr:col>21</xdr:col>
      <xdr:colOff>161925</xdr:colOff>
      <xdr:row>76</xdr:row>
      <xdr:rowOff>111544</xdr:rowOff>
    </xdr:to>
    <xdr:cxnSp macro="">
      <xdr:nvCxnSpPr>
        <xdr:cNvPr id="610" name="直線コネクタ 609"/>
        <xdr:cNvCxnSpPr/>
      </xdr:nvCxnSpPr>
      <xdr:spPr>
        <a:xfrm>
          <a:off x="13703300" y="13023148"/>
          <a:ext cx="889000" cy="11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70629</xdr:rowOff>
    </xdr:from>
    <xdr:ext cx="534377" cy="259045"/>
    <xdr:sp macro="" textlink="">
      <xdr:nvSpPr>
        <xdr:cNvPr id="612" name="テキスト ボックス 611"/>
        <xdr:cNvSpPr txBox="1"/>
      </xdr:nvSpPr>
      <xdr:spPr>
        <a:xfrm>
          <a:off x="14325111" y="127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164398</xdr:rowOff>
    </xdr:from>
    <xdr:to>
      <xdr:col>19</xdr:col>
      <xdr:colOff>644525</xdr:colOff>
      <xdr:row>76</xdr:row>
      <xdr:rowOff>54308</xdr:rowOff>
    </xdr:to>
    <xdr:cxnSp macro="">
      <xdr:nvCxnSpPr>
        <xdr:cNvPr id="613" name="直線コネクタ 612"/>
        <xdr:cNvCxnSpPr/>
      </xdr:nvCxnSpPr>
      <xdr:spPr>
        <a:xfrm flipV="1">
          <a:off x="12814300" y="13023148"/>
          <a:ext cx="889000" cy="6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43200</xdr:rowOff>
    </xdr:from>
    <xdr:ext cx="534377" cy="259045"/>
    <xdr:sp macro="" textlink="">
      <xdr:nvSpPr>
        <xdr:cNvPr id="615" name="テキスト ボックス 614"/>
        <xdr:cNvSpPr txBox="1"/>
      </xdr:nvSpPr>
      <xdr:spPr>
        <a:xfrm>
          <a:off x="13436111" y="1307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57599</xdr:rowOff>
    </xdr:from>
    <xdr:ext cx="534377" cy="259045"/>
    <xdr:sp macro="" textlink="">
      <xdr:nvSpPr>
        <xdr:cNvPr id="617" name="テキスト ボックス 616"/>
        <xdr:cNvSpPr txBox="1"/>
      </xdr:nvSpPr>
      <xdr:spPr>
        <a:xfrm>
          <a:off x="12547111" y="127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69231</xdr:rowOff>
    </xdr:from>
    <xdr:to>
      <xdr:col>23</xdr:col>
      <xdr:colOff>568325</xdr:colOff>
      <xdr:row>76</xdr:row>
      <xdr:rowOff>170831</xdr:rowOff>
    </xdr:to>
    <xdr:sp macro="" textlink="">
      <xdr:nvSpPr>
        <xdr:cNvPr id="623" name="円/楕円 622"/>
        <xdr:cNvSpPr/>
      </xdr:nvSpPr>
      <xdr:spPr>
        <a:xfrm>
          <a:off x="16268700" y="1309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92108</xdr:rowOff>
    </xdr:from>
    <xdr:ext cx="534377" cy="259045"/>
    <xdr:sp macro="" textlink="">
      <xdr:nvSpPr>
        <xdr:cNvPr id="624" name="公債費該当値テキスト"/>
        <xdr:cNvSpPr txBox="1"/>
      </xdr:nvSpPr>
      <xdr:spPr>
        <a:xfrm>
          <a:off x="16370300" y="1295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56,065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69526</xdr:rowOff>
    </xdr:from>
    <xdr:to>
      <xdr:col>22</xdr:col>
      <xdr:colOff>415925</xdr:colOff>
      <xdr:row>76</xdr:row>
      <xdr:rowOff>171126</xdr:rowOff>
    </xdr:to>
    <xdr:sp macro="" textlink="">
      <xdr:nvSpPr>
        <xdr:cNvPr id="625" name="円/楕円 624"/>
        <xdr:cNvSpPr/>
      </xdr:nvSpPr>
      <xdr:spPr>
        <a:xfrm>
          <a:off x="15430500" y="130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162253</xdr:rowOff>
    </xdr:from>
    <xdr:ext cx="534377" cy="259045"/>
    <xdr:sp macro="" textlink="">
      <xdr:nvSpPr>
        <xdr:cNvPr id="626" name="テキスト ボックス 625"/>
        <xdr:cNvSpPr txBox="1"/>
      </xdr:nvSpPr>
      <xdr:spPr>
        <a:xfrm>
          <a:off x="15214111" y="131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60744</xdr:rowOff>
    </xdr:from>
    <xdr:to>
      <xdr:col>21</xdr:col>
      <xdr:colOff>212725</xdr:colOff>
      <xdr:row>76</xdr:row>
      <xdr:rowOff>162344</xdr:rowOff>
    </xdr:to>
    <xdr:sp macro="" textlink="">
      <xdr:nvSpPr>
        <xdr:cNvPr id="627" name="円/楕円 626"/>
        <xdr:cNvSpPr/>
      </xdr:nvSpPr>
      <xdr:spPr>
        <a:xfrm>
          <a:off x="14541500" y="1309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153471</xdr:rowOff>
    </xdr:from>
    <xdr:ext cx="534377" cy="259045"/>
    <xdr:sp macro="" textlink="">
      <xdr:nvSpPr>
        <xdr:cNvPr id="628" name="テキスト ボックス 627"/>
        <xdr:cNvSpPr txBox="1"/>
      </xdr:nvSpPr>
      <xdr:spPr>
        <a:xfrm>
          <a:off x="14325111" y="1318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56,956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113598</xdr:rowOff>
    </xdr:from>
    <xdr:to>
      <xdr:col>20</xdr:col>
      <xdr:colOff>9525</xdr:colOff>
      <xdr:row>76</xdr:row>
      <xdr:rowOff>43749</xdr:rowOff>
    </xdr:to>
    <xdr:sp macro="" textlink="">
      <xdr:nvSpPr>
        <xdr:cNvPr id="629" name="円/楕円 628"/>
        <xdr:cNvSpPr/>
      </xdr:nvSpPr>
      <xdr:spPr>
        <a:xfrm>
          <a:off x="13652500" y="129723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60275</xdr:rowOff>
    </xdr:from>
    <xdr:ext cx="534377" cy="259045"/>
    <xdr:sp macro="" textlink="">
      <xdr:nvSpPr>
        <xdr:cNvPr id="630" name="テキスト ボックス 629"/>
        <xdr:cNvSpPr txBox="1"/>
      </xdr:nvSpPr>
      <xdr:spPr>
        <a:xfrm>
          <a:off x="13436111" y="1274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69,407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3508</xdr:rowOff>
    </xdr:from>
    <xdr:to>
      <xdr:col>18</xdr:col>
      <xdr:colOff>492125</xdr:colOff>
      <xdr:row>76</xdr:row>
      <xdr:rowOff>105108</xdr:rowOff>
    </xdr:to>
    <xdr:sp macro="" textlink="">
      <xdr:nvSpPr>
        <xdr:cNvPr id="631" name="円/楕円 630"/>
        <xdr:cNvSpPr/>
      </xdr:nvSpPr>
      <xdr:spPr>
        <a:xfrm>
          <a:off x="12763500" y="1303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96235</xdr:rowOff>
    </xdr:from>
    <xdr:ext cx="534377" cy="259045"/>
    <xdr:sp macro="" textlink="">
      <xdr:nvSpPr>
        <xdr:cNvPr id="632" name="テキスト ボックス 631"/>
        <xdr:cNvSpPr txBox="1"/>
      </xdr:nvSpPr>
      <xdr:spPr>
        <a:xfrm>
          <a:off x="12547111" y="1312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4" name="直線コネクタ 653"/>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5"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6" name="直線コネクタ 655"/>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7"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8" name="直線コネクタ 657"/>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95186</xdr:rowOff>
    </xdr:from>
    <xdr:to>
      <xdr:col>23</xdr:col>
      <xdr:colOff>517525</xdr:colOff>
      <xdr:row>98</xdr:row>
      <xdr:rowOff>136156</xdr:rowOff>
    </xdr:to>
    <xdr:cxnSp macro="">
      <xdr:nvCxnSpPr>
        <xdr:cNvPr id="659" name="直線コネクタ 658"/>
        <xdr:cNvCxnSpPr/>
      </xdr:nvCxnSpPr>
      <xdr:spPr>
        <a:xfrm flipV="1">
          <a:off x="15481300" y="16897286"/>
          <a:ext cx="838200" cy="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60"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61" name="フローチャート : 判断 660"/>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68349</xdr:rowOff>
    </xdr:from>
    <xdr:to>
      <xdr:col>22</xdr:col>
      <xdr:colOff>365125</xdr:colOff>
      <xdr:row>98</xdr:row>
      <xdr:rowOff>136156</xdr:rowOff>
    </xdr:to>
    <xdr:cxnSp macro="">
      <xdr:nvCxnSpPr>
        <xdr:cNvPr id="662" name="直線コネクタ 661"/>
        <xdr:cNvCxnSpPr/>
      </xdr:nvCxnSpPr>
      <xdr:spPr>
        <a:xfrm>
          <a:off x="14592300" y="16870449"/>
          <a:ext cx="889000" cy="6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3" name="フローチャート : 判断 662"/>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4" name="テキスト ボックス 663"/>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152447</xdr:rowOff>
    </xdr:from>
    <xdr:to>
      <xdr:col>21</xdr:col>
      <xdr:colOff>161925</xdr:colOff>
      <xdr:row>98</xdr:row>
      <xdr:rowOff>68349</xdr:rowOff>
    </xdr:to>
    <xdr:cxnSp macro="">
      <xdr:nvCxnSpPr>
        <xdr:cNvPr id="665" name="直線コネクタ 664"/>
        <xdr:cNvCxnSpPr/>
      </xdr:nvCxnSpPr>
      <xdr:spPr>
        <a:xfrm>
          <a:off x="13703300" y="16611647"/>
          <a:ext cx="889000" cy="25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6" name="フローチャート : 判断 665"/>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77041</xdr:rowOff>
    </xdr:from>
    <xdr:ext cx="534377" cy="259045"/>
    <xdr:sp macro="" textlink="">
      <xdr:nvSpPr>
        <xdr:cNvPr id="667" name="テキスト ボックス 666"/>
        <xdr:cNvSpPr txBox="1"/>
      </xdr:nvSpPr>
      <xdr:spPr>
        <a:xfrm>
          <a:off x="14325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152447</xdr:rowOff>
    </xdr:from>
    <xdr:to>
      <xdr:col>19</xdr:col>
      <xdr:colOff>644525</xdr:colOff>
      <xdr:row>98</xdr:row>
      <xdr:rowOff>12764</xdr:rowOff>
    </xdr:to>
    <xdr:cxnSp macro="">
      <xdr:nvCxnSpPr>
        <xdr:cNvPr id="668" name="直線コネクタ 667"/>
        <xdr:cNvCxnSpPr/>
      </xdr:nvCxnSpPr>
      <xdr:spPr>
        <a:xfrm flipV="1">
          <a:off x="12814300" y="16611647"/>
          <a:ext cx="889000" cy="20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9" name="フローチャート : 判断 668"/>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98700</xdr:rowOff>
    </xdr:from>
    <xdr:ext cx="534377" cy="259045"/>
    <xdr:sp macro="" textlink="">
      <xdr:nvSpPr>
        <xdr:cNvPr id="670" name="テキスト ボックス 669"/>
        <xdr:cNvSpPr txBox="1"/>
      </xdr:nvSpPr>
      <xdr:spPr>
        <a:xfrm>
          <a:off x="13436111" y="1672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71" name="フローチャート : 判断 670"/>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61041</xdr:rowOff>
    </xdr:from>
    <xdr:ext cx="534377" cy="259045"/>
    <xdr:sp macro="" textlink="">
      <xdr:nvSpPr>
        <xdr:cNvPr id="672" name="テキスト ボックス 671"/>
        <xdr:cNvSpPr txBox="1"/>
      </xdr:nvSpPr>
      <xdr:spPr>
        <a:xfrm>
          <a:off x="12547111" y="168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44386</xdr:rowOff>
    </xdr:from>
    <xdr:to>
      <xdr:col>23</xdr:col>
      <xdr:colOff>568325</xdr:colOff>
      <xdr:row>98</xdr:row>
      <xdr:rowOff>145986</xdr:rowOff>
    </xdr:to>
    <xdr:sp macro="" textlink="">
      <xdr:nvSpPr>
        <xdr:cNvPr id="678" name="円/楕円 677"/>
        <xdr:cNvSpPr/>
      </xdr:nvSpPr>
      <xdr:spPr>
        <a:xfrm>
          <a:off x="16268700" y="1684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3053</xdr:rowOff>
    </xdr:from>
    <xdr:ext cx="469744" cy="259045"/>
    <xdr:sp macro="" textlink="">
      <xdr:nvSpPr>
        <xdr:cNvPr id="679" name="積立金該当値テキスト"/>
        <xdr:cNvSpPr txBox="1"/>
      </xdr:nvSpPr>
      <xdr:spPr>
        <a:xfrm>
          <a:off x="16370300" y="168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9,736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85356</xdr:rowOff>
    </xdr:from>
    <xdr:to>
      <xdr:col>22</xdr:col>
      <xdr:colOff>415925</xdr:colOff>
      <xdr:row>99</xdr:row>
      <xdr:rowOff>15506</xdr:rowOff>
    </xdr:to>
    <xdr:sp macro="" textlink="">
      <xdr:nvSpPr>
        <xdr:cNvPr id="680" name="円/楕円 679"/>
        <xdr:cNvSpPr/>
      </xdr:nvSpPr>
      <xdr:spPr>
        <a:xfrm>
          <a:off x="15430500" y="1688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6633</xdr:rowOff>
    </xdr:from>
    <xdr:ext cx="378565" cy="259045"/>
    <xdr:sp macro="" textlink="">
      <xdr:nvSpPr>
        <xdr:cNvPr id="681" name="テキスト ボックス 680"/>
        <xdr:cNvSpPr txBox="1"/>
      </xdr:nvSpPr>
      <xdr:spPr>
        <a:xfrm>
          <a:off x="15292017" y="16980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17549</xdr:rowOff>
    </xdr:from>
    <xdr:to>
      <xdr:col>21</xdr:col>
      <xdr:colOff>212725</xdr:colOff>
      <xdr:row>98</xdr:row>
      <xdr:rowOff>119149</xdr:rowOff>
    </xdr:to>
    <xdr:sp macro="" textlink="">
      <xdr:nvSpPr>
        <xdr:cNvPr id="682" name="円/楕円 681"/>
        <xdr:cNvSpPr/>
      </xdr:nvSpPr>
      <xdr:spPr>
        <a:xfrm>
          <a:off x="14541500" y="1681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110276</xdr:rowOff>
    </xdr:from>
    <xdr:ext cx="534377" cy="259045"/>
    <xdr:sp macro="" textlink="">
      <xdr:nvSpPr>
        <xdr:cNvPr id="683" name="テキスト ボックス 682"/>
        <xdr:cNvSpPr txBox="1"/>
      </xdr:nvSpPr>
      <xdr:spPr>
        <a:xfrm>
          <a:off x="14325111" y="1691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101647</xdr:rowOff>
    </xdr:from>
    <xdr:to>
      <xdr:col>20</xdr:col>
      <xdr:colOff>9525</xdr:colOff>
      <xdr:row>97</xdr:row>
      <xdr:rowOff>31797</xdr:rowOff>
    </xdr:to>
    <xdr:sp macro="" textlink="">
      <xdr:nvSpPr>
        <xdr:cNvPr id="684" name="円/楕円 683"/>
        <xdr:cNvSpPr/>
      </xdr:nvSpPr>
      <xdr:spPr>
        <a:xfrm>
          <a:off x="13652500" y="165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48324</xdr:rowOff>
    </xdr:from>
    <xdr:ext cx="534377" cy="259045"/>
    <xdr:sp macro="" textlink="">
      <xdr:nvSpPr>
        <xdr:cNvPr id="685" name="テキスト ボックス 684"/>
        <xdr:cNvSpPr txBox="1"/>
      </xdr:nvSpPr>
      <xdr:spPr>
        <a:xfrm>
          <a:off x="13436111" y="1633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72,212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133414</xdr:rowOff>
    </xdr:from>
    <xdr:to>
      <xdr:col>18</xdr:col>
      <xdr:colOff>492125</xdr:colOff>
      <xdr:row>98</xdr:row>
      <xdr:rowOff>63564</xdr:rowOff>
    </xdr:to>
    <xdr:sp macro="" textlink="">
      <xdr:nvSpPr>
        <xdr:cNvPr id="686" name="円/楕円 685"/>
        <xdr:cNvSpPr/>
      </xdr:nvSpPr>
      <xdr:spPr>
        <a:xfrm>
          <a:off x="12763500" y="1676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80091</xdr:rowOff>
    </xdr:from>
    <xdr:ext cx="534377" cy="259045"/>
    <xdr:sp macro="" textlink="">
      <xdr:nvSpPr>
        <xdr:cNvPr id="687" name="テキスト ボックス 686"/>
        <xdr:cNvSpPr txBox="1"/>
      </xdr:nvSpPr>
      <xdr:spPr>
        <a:xfrm>
          <a:off x="12547111" y="1653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9" name="直線コネクタ 708"/>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2"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3" name="直線コネクタ 712"/>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87213</xdr:rowOff>
    </xdr:from>
    <xdr:to>
      <xdr:col>32</xdr:col>
      <xdr:colOff>187325</xdr:colOff>
      <xdr:row>38</xdr:row>
      <xdr:rowOff>87305</xdr:rowOff>
    </xdr:to>
    <xdr:cxnSp macro="">
      <xdr:nvCxnSpPr>
        <xdr:cNvPr id="714" name="直線コネクタ 713"/>
        <xdr:cNvCxnSpPr/>
      </xdr:nvCxnSpPr>
      <xdr:spPr>
        <a:xfrm flipV="1">
          <a:off x="21323300" y="6602313"/>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15"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6" name="フローチャート : 判断 715"/>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85385</xdr:rowOff>
    </xdr:from>
    <xdr:to>
      <xdr:col>31</xdr:col>
      <xdr:colOff>34925</xdr:colOff>
      <xdr:row>38</xdr:row>
      <xdr:rowOff>87305</xdr:rowOff>
    </xdr:to>
    <xdr:cxnSp macro="">
      <xdr:nvCxnSpPr>
        <xdr:cNvPr id="717" name="直線コネクタ 716"/>
        <xdr:cNvCxnSpPr/>
      </xdr:nvCxnSpPr>
      <xdr:spPr>
        <a:xfrm>
          <a:off x="20434300" y="6600485"/>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19" name="テキスト ボックス 718"/>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85385</xdr:rowOff>
    </xdr:from>
    <xdr:to>
      <xdr:col>29</xdr:col>
      <xdr:colOff>517525</xdr:colOff>
      <xdr:row>38</xdr:row>
      <xdr:rowOff>85659</xdr:rowOff>
    </xdr:to>
    <xdr:cxnSp macro="">
      <xdr:nvCxnSpPr>
        <xdr:cNvPr id="720" name="直線コネクタ 719"/>
        <xdr:cNvCxnSpPr/>
      </xdr:nvCxnSpPr>
      <xdr:spPr>
        <a:xfrm flipV="1">
          <a:off x="19545300" y="6600485"/>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2" name="テキスト ボックス 721"/>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85659</xdr:rowOff>
    </xdr:from>
    <xdr:to>
      <xdr:col>28</xdr:col>
      <xdr:colOff>314325</xdr:colOff>
      <xdr:row>38</xdr:row>
      <xdr:rowOff>85751</xdr:rowOff>
    </xdr:to>
    <xdr:cxnSp macro="">
      <xdr:nvCxnSpPr>
        <xdr:cNvPr id="723" name="直線コネクタ 722"/>
        <xdr:cNvCxnSpPr/>
      </xdr:nvCxnSpPr>
      <xdr:spPr>
        <a:xfrm flipV="1">
          <a:off x="18656300" y="6600759"/>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5" name="テキスト ボックス 724"/>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7" name="テキスト ボックス 726"/>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36413</xdr:rowOff>
    </xdr:from>
    <xdr:to>
      <xdr:col>32</xdr:col>
      <xdr:colOff>238125</xdr:colOff>
      <xdr:row>38</xdr:row>
      <xdr:rowOff>138013</xdr:rowOff>
    </xdr:to>
    <xdr:sp macro="" textlink="">
      <xdr:nvSpPr>
        <xdr:cNvPr id="733" name="円/楕円 732"/>
        <xdr:cNvSpPr/>
      </xdr:nvSpPr>
      <xdr:spPr>
        <a:xfrm>
          <a:off x="22110700" y="655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140250</xdr:rowOff>
    </xdr:from>
    <xdr:ext cx="469744" cy="259045"/>
    <xdr:sp macro="" textlink="">
      <xdr:nvSpPr>
        <xdr:cNvPr id="734" name="投資及び出資金該当値テキスト"/>
        <xdr:cNvSpPr txBox="1"/>
      </xdr:nvSpPr>
      <xdr:spPr>
        <a:xfrm>
          <a:off x="22212300" y="648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36505</xdr:rowOff>
    </xdr:from>
    <xdr:to>
      <xdr:col>31</xdr:col>
      <xdr:colOff>85725</xdr:colOff>
      <xdr:row>38</xdr:row>
      <xdr:rowOff>138105</xdr:rowOff>
    </xdr:to>
    <xdr:sp macro="" textlink="">
      <xdr:nvSpPr>
        <xdr:cNvPr id="735" name="円/楕円 734"/>
        <xdr:cNvSpPr/>
      </xdr:nvSpPr>
      <xdr:spPr>
        <a:xfrm>
          <a:off x="21272500" y="65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129232</xdr:rowOff>
    </xdr:from>
    <xdr:ext cx="469744" cy="259045"/>
    <xdr:sp macro="" textlink="">
      <xdr:nvSpPr>
        <xdr:cNvPr id="736" name="テキスト ボックス 735"/>
        <xdr:cNvSpPr txBox="1"/>
      </xdr:nvSpPr>
      <xdr:spPr>
        <a:xfrm>
          <a:off x="21088427" y="664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34585</xdr:rowOff>
    </xdr:from>
    <xdr:to>
      <xdr:col>29</xdr:col>
      <xdr:colOff>568325</xdr:colOff>
      <xdr:row>38</xdr:row>
      <xdr:rowOff>136185</xdr:rowOff>
    </xdr:to>
    <xdr:sp macro="" textlink="">
      <xdr:nvSpPr>
        <xdr:cNvPr id="737" name="円/楕円 736"/>
        <xdr:cNvSpPr/>
      </xdr:nvSpPr>
      <xdr:spPr>
        <a:xfrm>
          <a:off x="20383500" y="654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127312</xdr:rowOff>
    </xdr:from>
    <xdr:ext cx="469744" cy="259045"/>
    <xdr:sp macro="" textlink="">
      <xdr:nvSpPr>
        <xdr:cNvPr id="738" name="テキスト ボックス 737"/>
        <xdr:cNvSpPr txBox="1"/>
      </xdr:nvSpPr>
      <xdr:spPr>
        <a:xfrm>
          <a:off x="20199427" y="664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34859</xdr:rowOff>
    </xdr:from>
    <xdr:to>
      <xdr:col>28</xdr:col>
      <xdr:colOff>365125</xdr:colOff>
      <xdr:row>38</xdr:row>
      <xdr:rowOff>136459</xdr:rowOff>
    </xdr:to>
    <xdr:sp macro="" textlink="">
      <xdr:nvSpPr>
        <xdr:cNvPr id="739" name="円/楕円 738"/>
        <xdr:cNvSpPr/>
      </xdr:nvSpPr>
      <xdr:spPr>
        <a:xfrm>
          <a:off x="19494500" y="654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127586</xdr:rowOff>
    </xdr:from>
    <xdr:ext cx="469744" cy="259045"/>
    <xdr:sp macro="" textlink="">
      <xdr:nvSpPr>
        <xdr:cNvPr id="740" name="テキスト ボックス 739"/>
        <xdr:cNvSpPr txBox="1"/>
      </xdr:nvSpPr>
      <xdr:spPr>
        <a:xfrm>
          <a:off x="19310427" y="664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34951</xdr:rowOff>
    </xdr:from>
    <xdr:to>
      <xdr:col>27</xdr:col>
      <xdr:colOff>161925</xdr:colOff>
      <xdr:row>38</xdr:row>
      <xdr:rowOff>136551</xdr:rowOff>
    </xdr:to>
    <xdr:sp macro="" textlink="">
      <xdr:nvSpPr>
        <xdr:cNvPr id="741" name="円/楕円 740"/>
        <xdr:cNvSpPr/>
      </xdr:nvSpPr>
      <xdr:spPr>
        <a:xfrm>
          <a:off x="18605500" y="65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127678</xdr:rowOff>
    </xdr:from>
    <xdr:ext cx="469744" cy="259045"/>
    <xdr:sp macro="" textlink="">
      <xdr:nvSpPr>
        <xdr:cNvPr id="742" name="テキスト ボックス 741"/>
        <xdr:cNvSpPr txBox="1"/>
      </xdr:nvSpPr>
      <xdr:spPr>
        <a:xfrm>
          <a:off x="18421427" y="664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6" name="直線コネクタ 765"/>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9"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70" name="直線コネクタ 769"/>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36182</xdr:rowOff>
    </xdr:from>
    <xdr:to>
      <xdr:col>32</xdr:col>
      <xdr:colOff>187325</xdr:colOff>
      <xdr:row>59</xdr:row>
      <xdr:rowOff>37897</xdr:rowOff>
    </xdr:to>
    <xdr:cxnSp macro="">
      <xdr:nvCxnSpPr>
        <xdr:cNvPr id="771" name="直線コネクタ 770"/>
        <xdr:cNvCxnSpPr/>
      </xdr:nvCxnSpPr>
      <xdr:spPr>
        <a:xfrm flipV="1">
          <a:off x="21323300" y="10151732"/>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72"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3" name="フローチャート : 判断 772"/>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33934</xdr:rowOff>
    </xdr:from>
    <xdr:to>
      <xdr:col>31</xdr:col>
      <xdr:colOff>34925</xdr:colOff>
      <xdr:row>59</xdr:row>
      <xdr:rowOff>37897</xdr:rowOff>
    </xdr:to>
    <xdr:cxnSp macro="">
      <xdr:nvCxnSpPr>
        <xdr:cNvPr id="774" name="直線コネクタ 773"/>
        <xdr:cNvCxnSpPr/>
      </xdr:nvCxnSpPr>
      <xdr:spPr>
        <a:xfrm>
          <a:off x="20434300" y="10149484"/>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5" name="フローチャート : 判断 774"/>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20566</xdr:rowOff>
    </xdr:from>
    <xdr:ext cx="469744" cy="259045"/>
    <xdr:sp macro="" textlink="">
      <xdr:nvSpPr>
        <xdr:cNvPr id="776" name="テキスト ボックス 775"/>
        <xdr:cNvSpPr txBox="1"/>
      </xdr:nvSpPr>
      <xdr:spPr>
        <a:xfrm>
          <a:off x="21088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30467</xdr:rowOff>
    </xdr:from>
    <xdr:to>
      <xdr:col>29</xdr:col>
      <xdr:colOff>517525</xdr:colOff>
      <xdr:row>59</xdr:row>
      <xdr:rowOff>33934</xdr:rowOff>
    </xdr:to>
    <xdr:cxnSp macro="">
      <xdr:nvCxnSpPr>
        <xdr:cNvPr id="777" name="直線コネクタ 776"/>
        <xdr:cNvCxnSpPr/>
      </xdr:nvCxnSpPr>
      <xdr:spPr>
        <a:xfrm>
          <a:off x="19545300" y="10146017"/>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8" name="フローチャート : 判断 777"/>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8259</xdr:rowOff>
    </xdr:from>
    <xdr:ext cx="469744" cy="259045"/>
    <xdr:sp macro="" textlink="">
      <xdr:nvSpPr>
        <xdr:cNvPr id="779" name="テキスト ボックス 778"/>
        <xdr:cNvSpPr txBox="1"/>
      </xdr:nvSpPr>
      <xdr:spPr>
        <a:xfrm>
          <a:off x="20199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142557</xdr:rowOff>
    </xdr:from>
    <xdr:to>
      <xdr:col>28</xdr:col>
      <xdr:colOff>314325</xdr:colOff>
      <xdr:row>59</xdr:row>
      <xdr:rowOff>30467</xdr:rowOff>
    </xdr:to>
    <xdr:cxnSp macro="">
      <xdr:nvCxnSpPr>
        <xdr:cNvPr id="780" name="直線コネクタ 779"/>
        <xdr:cNvCxnSpPr/>
      </xdr:nvCxnSpPr>
      <xdr:spPr>
        <a:xfrm>
          <a:off x="18656300" y="9915207"/>
          <a:ext cx="889000" cy="2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81" name="フローチャート : 判断 780"/>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4297</xdr:rowOff>
    </xdr:from>
    <xdr:ext cx="469744" cy="259045"/>
    <xdr:sp macro="" textlink="">
      <xdr:nvSpPr>
        <xdr:cNvPr id="782" name="テキスト ボックス 781"/>
        <xdr:cNvSpPr txBox="1"/>
      </xdr:nvSpPr>
      <xdr:spPr>
        <a:xfrm>
          <a:off x="19310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3" name="フローチャート : 判断 782"/>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161155</xdr:rowOff>
    </xdr:from>
    <xdr:ext cx="469744" cy="259045"/>
    <xdr:sp macro="" textlink="">
      <xdr:nvSpPr>
        <xdr:cNvPr id="784" name="テキスト ボックス 783"/>
        <xdr:cNvSpPr txBox="1"/>
      </xdr:nvSpPr>
      <xdr:spPr>
        <a:xfrm>
          <a:off x="18421427" y="959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156832</xdr:rowOff>
    </xdr:from>
    <xdr:to>
      <xdr:col>32</xdr:col>
      <xdr:colOff>238125</xdr:colOff>
      <xdr:row>59</xdr:row>
      <xdr:rowOff>86982</xdr:rowOff>
    </xdr:to>
    <xdr:sp macro="" textlink="">
      <xdr:nvSpPr>
        <xdr:cNvPr id="790" name="円/楕円 789"/>
        <xdr:cNvSpPr/>
      </xdr:nvSpPr>
      <xdr:spPr>
        <a:xfrm>
          <a:off x="22110700" y="101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71759</xdr:rowOff>
    </xdr:from>
    <xdr:ext cx="378565" cy="259045"/>
    <xdr:sp macro="" textlink="">
      <xdr:nvSpPr>
        <xdr:cNvPr id="791" name="貸付金該当値テキスト"/>
        <xdr:cNvSpPr txBox="1"/>
      </xdr:nvSpPr>
      <xdr:spPr>
        <a:xfrm>
          <a:off x="22212300" y="1001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158547</xdr:rowOff>
    </xdr:from>
    <xdr:to>
      <xdr:col>31</xdr:col>
      <xdr:colOff>85725</xdr:colOff>
      <xdr:row>59</xdr:row>
      <xdr:rowOff>88697</xdr:rowOff>
    </xdr:to>
    <xdr:sp macro="" textlink="">
      <xdr:nvSpPr>
        <xdr:cNvPr id="792" name="円/楕円 791"/>
        <xdr:cNvSpPr/>
      </xdr:nvSpPr>
      <xdr:spPr>
        <a:xfrm>
          <a:off x="21272500" y="101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79824</xdr:rowOff>
    </xdr:from>
    <xdr:ext cx="378565" cy="259045"/>
    <xdr:sp macro="" textlink="">
      <xdr:nvSpPr>
        <xdr:cNvPr id="793" name="テキスト ボックス 792"/>
        <xdr:cNvSpPr txBox="1"/>
      </xdr:nvSpPr>
      <xdr:spPr>
        <a:xfrm>
          <a:off x="21134017" y="10195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154584</xdr:rowOff>
    </xdr:from>
    <xdr:to>
      <xdr:col>29</xdr:col>
      <xdr:colOff>568325</xdr:colOff>
      <xdr:row>59</xdr:row>
      <xdr:rowOff>84734</xdr:rowOff>
    </xdr:to>
    <xdr:sp macro="" textlink="">
      <xdr:nvSpPr>
        <xdr:cNvPr id="794" name="円/楕円 793"/>
        <xdr:cNvSpPr/>
      </xdr:nvSpPr>
      <xdr:spPr>
        <a:xfrm>
          <a:off x="20383500" y="1009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75861</xdr:rowOff>
    </xdr:from>
    <xdr:ext cx="378565" cy="259045"/>
    <xdr:sp macro="" textlink="">
      <xdr:nvSpPr>
        <xdr:cNvPr id="795" name="テキスト ボックス 794"/>
        <xdr:cNvSpPr txBox="1"/>
      </xdr:nvSpPr>
      <xdr:spPr>
        <a:xfrm>
          <a:off x="20245017" y="1019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151117</xdr:rowOff>
    </xdr:from>
    <xdr:to>
      <xdr:col>28</xdr:col>
      <xdr:colOff>365125</xdr:colOff>
      <xdr:row>59</xdr:row>
      <xdr:rowOff>81267</xdr:rowOff>
    </xdr:to>
    <xdr:sp macro="" textlink="">
      <xdr:nvSpPr>
        <xdr:cNvPr id="796" name="円/楕円 795"/>
        <xdr:cNvSpPr/>
      </xdr:nvSpPr>
      <xdr:spPr>
        <a:xfrm>
          <a:off x="19494500" y="1009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72394</xdr:rowOff>
    </xdr:from>
    <xdr:ext cx="378565" cy="259045"/>
    <xdr:sp macro="" textlink="">
      <xdr:nvSpPr>
        <xdr:cNvPr id="797" name="テキスト ボックス 796"/>
        <xdr:cNvSpPr txBox="1"/>
      </xdr:nvSpPr>
      <xdr:spPr>
        <a:xfrm>
          <a:off x="19356017" y="10187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91757</xdr:rowOff>
    </xdr:from>
    <xdr:to>
      <xdr:col>27</xdr:col>
      <xdr:colOff>161925</xdr:colOff>
      <xdr:row>58</xdr:row>
      <xdr:rowOff>21907</xdr:rowOff>
    </xdr:to>
    <xdr:sp macro="" textlink="">
      <xdr:nvSpPr>
        <xdr:cNvPr id="798" name="円/楕円 797"/>
        <xdr:cNvSpPr/>
      </xdr:nvSpPr>
      <xdr:spPr>
        <a:xfrm>
          <a:off x="18605500" y="986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13034</xdr:rowOff>
    </xdr:from>
    <xdr:ext cx="469744" cy="259045"/>
    <xdr:sp macro="" textlink="">
      <xdr:nvSpPr>
        <xdr:cNvPr id="799" name="テキスト ボックス 798"/>
        <xdr:cNvSpPr txBox="1"/>
      </xdr:nvSpPr>
      <xdr:spPr>
        <a:xfrm>
          <a:off x="18421427" y="995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5" name="直線コネクタ 824"/>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6"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7" name="直線コネクタ 826"/>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8"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9" name="直線コネクタ 828"/>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145916</xdr:rowOff>
    </xdr:from>
    <xdr:to>
      <xdr:col>32</xdr:col>
      <xdr:colOff>187325</xdr:colOff>
      <xdr:row>75</xdr:row>
      <xdr:rowOff>164497</xdr:rowOff>
    </xdr:to>
    <xdr:cxnSp macro="">
      <xdr:nvCxnSpPr>
        <xdr:cNvPr id="830" name="直線コネクタ 829"/>
        <xdr:cNvCxnSpPr/>
      </xdr:nvCxnSpPr>
      <xdr:spPr>
        <a:xfrm flipV="1">
          <a:off x="21323300" y="13004666"/>
          <a:ext cx="8382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31"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2" name="フローチャート : 判断 831"/>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134181</xdr:rowOff>
    </xdr:from>
    <xdr:to>
      <xdr:col>31</xdr:col>
      <xdr:colOff>34925</xdr:colOff>
      <xdr:row>75</xdr:row>
      <xdr:rowOff>164497</xdr:rowOff>
    </xdr:to>
    <xdr:cxnSp macro="">
      <xdr:nvCxnSpPr>
        <xdr:cNvPr id="833" name="直線コネクタ 832"/>
        <xdr:cNvCxnSpPr/>
      </xdr:nvCxnSpPr>
      <xdr:spPr>
        <a:xfrm>
          <a:off x="20434300" y="12992931"/>
          <a:ext cx="889000" cy="3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4" name="フローチャート : 判断 833"/>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40965</xdr:rowOff>
    </xdr:from>
    <xdr:ext cx="534377" cy="259045"/>
    <xdr:sp macro="" textlink="">
      <xdr:nvSpPr>
        <xdr:cNvPr id="835" name="テキスト ボックス 834"/>
        <xdr:cNvSpPr txBox="1"/>
      </xdr:nvSpPr>
      <xdr:spPr>
        <a:xfrm>
          <a:off x="21056111" y="127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134181</xdr:rowOff>
    </xdr:from>
    <xdr:to>
      <xdr:col>29</xdr:col>
      <xdr:colOff>517525</xdr:colOff>
      <xdr:row>75</xdr:row>
      <xdr:rowOff>164943</xdr:rowOff>
    </xdr:to>
    <xdr:cxnSp macro="">
      <xdr:nvCxnSpPr>
        <xdr:cNvPr id="836" name="直線コネクタ 835"/>
        <xdr:cNvCxnSpPr/>
      </xdr:nvCxnSpPr>
      <xdr:spPr>
        <a:xfrm flipV="1">
          <a:off x="19545300" y="12992931"/>
          <a:ext cx="889000" cy="3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7" name="フローチャート : 判断 836"/>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23838</xdr:rowOff>
    </xdr:from>
    <xdr:ext cx="534377" cy="259045"/>
    <xdr:sp macro="" textlink="">
      <xdr:nvSpPr>
        <xdr:cNvPr id="838" name="テキスト ボックス 837"/>
        <xdr:cNvSpPr txBox="1"/>
      </xdr:nvSpPr>
      <xdr:spPr>
        <a:xfrm>
          <a:off x="20167111" y="1305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159751</xdr:rowOff>
    </xdr:from>
    <xdr:to>
      <xdr:col>28</xdr:col>
      <xdr:colOff>314325</xdr:colOff>
      <xdr:row>75</xdr:row>
      <xdr:rowOff>164943</xdr:rowOff>
    </xdr:to>
    <xdr:cxnSp macro="">
      <xdr:nvCxnSpPr>
        <xdr:cNvPr id="839" name="直線コネクタ 838"/>
        <xdr:cNvCxnSpPr/>
      </xdr:nvCxnSpPr>
      <xdr:spPr>
        <a:xfrm>
          <a:off x="18656300" y="13018501"/>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40" name="フローチャート : 判断 839"/>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41539</xdr:rowOff>
    </xdr:from>
    <xdr:ext cx="534377" cy="259045"/>
    <xdr:sp macro="" textlink="">
      <xdr:nvSpPr>
        <xdr:cNvPr id="841" name="テキスト ボックス 840"/>
        <xdr:cNvSpPr txBox="1"/>
      </xdr:nvSpPr>
      <xdr:spPr>
        <a:xfrm>
          <a:off x="19278111" y="1307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2" name="フローチャート : 判断 841"/>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63692</xdr:rowOff>
    </xdr:from>
    <xdr:ext cx="534377" cy="259045"/>
    <xdr:sp macro="" textlink="">
      <xdr:nvSpPr>
        <xdr:cNvPr id="843" name="テキスト ボックス 842"/>
        <xdr:cNvSpPr txBox="1"/>
      </xdr:nvSpPr>
      <xdr:spPr>
        <a:xfrm>
          <a:off x="18389111" y="13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95116</xdr:rowOff>
    </xdr:from>
    <xdr:to>
      <xdr:col>32</xdr:col>
      <xdr:colOff>238125</xdr:colOff>
      <xdr:row>76</xdr:row>
      <xdr:rowOff>25267</xdr:rowOff>
    </xdr:to>
    <xdr:sp macro="" textlink="">
      <xdr:nvSpPr>
        <xdr:cNvPr id="849" name="円/楕円 848"/>
        <xdr:cNvSpPr/>
      </xdr:nvSpPr>
      <xdr:spPr>
        <a:xfrm>
          <a:off x="22110700" y="129538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117993</xdr:rowOff>
    </xdr:from>
    <xdr:ext cx="534377" cy="259045"/>
    <xdr:sp macro="" textlink="">
      <xdr:nvSpPr>
        <xdr:cNvPr id="850" name="繰出金該当値テキスト"/>
        <xdr:cNvSpPr txBox="1"/>
      </xdr:nvSpPr>
      <xdr:spPr>
        <a:xfrm>
          <a:off x="22212300" y="1280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58,679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113698</xdr:rowOff>
    </xdr:from>
    <xdr:to>
      <xdr:col>31</xdr:col>
      <xdr:colOff>85725</xdr:colOff>
      <xdr:row>76</xdr:row>
      <xdr:rowOff>43848</xdr:rowOff>
    </xdr:to>
    <xdr:sp macro="" textlink="">
      <xdr:nvSpPr>
        <xdr:cNvPr id="851" name="円/楕円 850"/>
        <xdr:cNvSpPr/>
      </xdr:nvSpPr>
      <xdr:spPr>
        <a:xfrm>
          <a:off x="21272500" y="1297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34974</xdr:rowOff>
    </xdr:from>
    <xdr:ext cx="534377" cy="259045"/>
    <xdr:sp macro="" textlink="">
      <xdr:nvSpPr>
        <xdr:cNvPr id="852" name="テキスト ボックス 851"/>
        <xdr:cNvSpPr txBox="1"/>
      </xdr:nvSpPr>
      <xdr:spPr>
        <a:xfrm>
          <a:off x="21056111" y="1306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56,972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83381</xdr:rowOff>
    </xdr:from>
    <xdr:to>
      <xdr:col>29</xdr:col>
      <xdr:colOff>568325</xdr:colOff>
      <xdr:row>76</xdr:row>
      <xdr:rowOff>13531</xdr:rowOff>
    </xdr:to>
    <xdr:sp macro="" textlink="">
      <xdr:nvSpPr>
        <xdr:cNvPr id="853" name="円/楕円 852"/>
        <xdr:cNvSpPr/>
      </xdr:nvSpPr>
      <xdr:spPr>
        <a:xfrm>
          <a:off x="20383500" y="129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30058</xdr:rowOff>
    </xdr:from>
    <xdr:ext cx="534377" cy="259045"/>
    <xdr:sp macro="" textlink="">
      <xdr:nvSpPr>
        <xdr:cNvPr id="854" name="テキスト ボックス 853"/>
        <xdr:cNvSpPr txBox="1"/>
      </xdr:nvSpPr>
      <xdr:spPr>
        <a:xfrm>
          <a:off x="20167111" y="127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114144</xdr:rowOff>
    </xdr:from>
    <xdr:to>
      <xdr:col>28</xdr:col>
      <xdr:colOff>365125</xdr:colOff>
      <xdr:row>76</xdr:row>
      <xdr:rowOff>44295</xdr:rowOff>
    </xdr:to>
    <xdr:sp macro="" textlink="">
      <xdr:nvSpPr>
        <xdr:cNvPr id="855" name="円/楕円 854"/>
        <xdr:cNvSpPr/>
      </xdr:nvSpPr>
      <xdr:spPr>
        <a:xfrm>
          <a:off x="19494500" y="129728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60821</xdr:rowOff>
    </xdr:from>
    <xdr:ext cx="534377" cy="259045"/>
    <xdr:sp macro="" textlink="">
      <xdr:nvSpPr>
        <xdr:cNvPr id="856" name="テキスト ボックス 855"/>
        <xdr:cNvSpPr txBox="1"/>
      </xdr:nvSpPr>
      <xdr:spPr>
        <a:xfrm>
          <a:off x="19278111" y="1274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108951</xdr:rowOff>
    </xdr:from>
    <xdr:to>
      <xdr:col>27</xdr:col>
      <xdr:colOff>161925</xdr:colOff>
      <xdr:row>76</xdr:row>
      <xdr:rowOff>39101</xdr:rowOff>
    </xdr:to>
    <xdr:sp macro="" textlink="">
      <xdr:nvSpPr>
        <xdr:cNvPr id="857" name="円/楕円 856"/>
        <xdr:cNvSpPr/>
      </xdr:nvSpPr>
      <xdr:spPr>
        <a:xfrm>
          <a:off x="18605500" y="1296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55628</xdr:rowOff>
    </xdr:from>
    <xdr:ext cx="534377" cy="259045"/>
    <xdr:sp macro="" textlink="">
      <xdr:nvSpPr>
        <xdr:cNvPr id="858" name="テキスト ボックス 857"/>
        <xdr:cNvSpPr txBox="1"/>
      </xdr:nvSpPr>
      <xdr:spPr>
        <a:xfrm>
          <a:off x="18389111" y="127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2" name="テキスト ボックス 871"/>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4" name="テキスト ボックス 873"/>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6" name="テキスト ボックス 875"/>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8" name="テキスト ボックス 87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0" name="テキスト ボックス 87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4" name="直線コネクタ 88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1" name="フローチャート : 判断 89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3" name="フローチャート : 判断 892"/>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4" name="テキスト ボックス 893"/>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6" name="フローチャート : 判断 895"/>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7" name="テキスト ボックス 896"/>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9" name="フローチャート : 判断 898"/>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0" name="テキスト ボックス 899"/>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1" name="フローチャート : 判断 900"/>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2" name="テキスト ボックス 901"/>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歳出決算総額は、</a:t>
          </a:r>
          <a:r>
            <a:rPr kumimoji="1" lang="en-US" altLang="ja-JP" sz="1200">
              <a:solidFill>
                <a:schemeClr val="tx1"/>
              </a:solidFill>
              <a:latin typeface="ＭＳ Ｐゴシック"/>
            </a:rPr>
            <a:t>13,910,044</a:t>
          </a:r>
          <a:r>
            <a:rPr kumimoji="1" lang="ja-JP" altLang="en-US" sz="1200">
              <a:solidFill>
                <a:schemeClr val="tx1"/>
              </a:solidFill>
              <a:latin typeface="ＭＳ Ｐゴシック"/>
            </a:rPr>
            <a:t>千円で住民一人当たり</a:t>
          </a:r>
          <a:r>
            <a:rPr kumimoji="1" lang="en-US" altLang="ja-JP" sz="1200">
              <a:solidFill>
                <a:schemeClr val="tx1"/>
              </a:solidFill>
              <a:latin typeface="ＭＳ Ｐゴシック"/>
            </a:rPr>
            <a:t>463,668</a:t>
          </a:r>
          <a:r>
            <a:rPr kumimoji="1" lang="ja-JP" altLang="en-US" sz="1200">
              <a:latin typeface="ＭＳ Ｐゴシック"/>
            </a:rPr>
            <a:t>円となっている。主な構成項目である人件費は、住民一人当たり</a:t>
          </a:r>
          <a:r>
            <a:rPr kumimoji="1" lang="en-US" altLang="ja-JP" sz="1200">
              <a:latin typeface="ＭＳ Ｐゴシック"/>
            </a:rPr>
            <a:t>79,539</a:t>
          </a:r>
          <a:r>
            <a:rPr kumimoji="1" lang="ja-JP" altLang="en-US" sz="1200">
              <a:latin typeface="ＭＳ Ｐゴシック"/>
            </a:rPr>
            <a:t>円で、平成</a:t>
          </a:r>
          <a:r>
            <a:rPr kumimoji="1" lang="en-US" altLang="ja-JP" sz="1200">
              <a:latin typeface="ＭＳ Ｐゴシック"/>
            </a:rPr>
            <a:t>23</a:t>
          </a:r>
          <a:r>
            <a:rPr kumimoji="1" lang="ja-JP" altLang="en-US" sz="1200">
              <a:latin typeface="ＭＳ Ｐゴシック"/>
            </a:rPr>
            <a:t>年度から類似団体平均値と同程度で推移してきたが、平成</a:t>
          </a:r>
          <a:r>
            <a:rPr kumimoji="1" lang="en-US" altLang="ja-JP" sz="1200">
              <a:latin typeface="ＭＳ Ｐゴシック"/>
            </a:rPr>
            <a:t>27</a:t>
          </a:r>
          <a:r>
            <a:rPr kumimoji="1" lang="ja-JP" altLang="en-US" sz="1200">
              <a:latin typeface="ＭＳ Ｐゴシック"/>
            </a:rPr>
            <a:t>年度においては類似団体平均と比べ高い水準となった。今後も職員数削減（対</a:t>
          </a:r>
          <a:r>
            <a:rPr kumimoji="1" lang="en-US" altLang="ja-JP" sz="1200">
              <a:latin typeface="ＭＳ Ｐゴシック"/>
            </a:rPr>
            <a:t>19</a:t>
          </a:r>
          <a:r>
            <a:rPr kumimoji="1" lang="ja-JP" altLang="en-US" sz="1200">
              <a:latin typeface="ＭＳ Ｐゴシック"/>
            </a:rPr>
            <a:t>年度比△</a:t>
          </a:r>
          <a:r>
            <a:rPr kumimoji="1" lang="en-US" altLang="ja-JP" sz="1200">
              <a:latin typeface="ＭＳ Ｐゴシック"/>
            </a:rPr>
            <a:t>60</a:t>
          </a:r>
          <a:r>
            <a:rPr kumimoji="1" lang="ja-JP" altLang="en-US" sz="1200">
              <a:latin typeface="ＭＳ Ｐゴシック"/>
            </a:rPr>
            <a:t>名）を平成</a:t>
          </a:r>
          <a:r>
            <a:rPr kumimoji="1" lang="en-US" altLang="ja-JP" sz="1200">
              <a:latin typeface="ＭＳ Ｐゴシック"/>
            </a:rPr>
            <a:t>30</a:t>
          </a:r>
          <a:r>
            <a:rPr kumimoji="1" lang="ja-JP" altLang="en-US" sz="1200">
              <a:latin typeface="ＭＳ Ｐゴシック"/>
            </a:rPr>
            <a:t>年度までに実行するなど、職員への負担増による健康不安等も考慮しながら人件費の圧縮を図っていく。補助費等は行財政健全化計画に着手し補助金等の見直しを行ってきたことから、類似団体と比較し低い水準で推移しているが、これまで繰出金であった日立・高萩広域下水道組合負担金を、平成</a:t>
          </a:r>
          <a:r>
            <a:rPr kumimoji="1" lang="en-US" altLang="ja-JP" sz="1200">
              <a:latin typeface="ＭＳ Ｐゴシック"/>
            </a:rPr>
            <a:t>28</a:t>
          </a:r>
          <a:r>
            <a:rPr kumimoji="1" lang="ja-JP" altLang="en-US" sz="1200">
              <a:latin typeface="ＭＳ Ｐゴシック"/>
            </a:rPr>
            <a:t>年度からは法適用化により補助費等で支出するため増加が見込まれる。引き続き必要性と効果の検証により増加抑制を図る。普通建設事業費は、住民一人当たり</a:t>
          </a:r>
          <a:r>
            <a:rPr kumimoji="1" lang="en-US" altLang="ja-JP" sz="1200">
              <a:latin typeface="ＭＳ Ｐゴシック"/>
            </a:rPr>
            <a:t>46,655</a:t>
          </a:r>
          <a:r>
            <a:rPr kumimoji="1" lang="ja-JP" altLang="en-US" sz="1200">
              <a:latin typeface="ＭＳ Ｐゴシック"/>
            </a:rPr>
            <a:t>円であり、類似団体平均と比較して低い水準となっている。これは、災害公営住宅整備事業や公営住宅避難設備整備事業が終了したことによるものである。震災関連事業が進み減少傾向にある中で、今後は施設の老朽化対策（更新整備）に要する経費が見込まれるため、公共施設等総合管理計画や統一的基準による財務書類等を活用しながら計画的に更新等を進めていく。災害復旧事業費は、住民一人当たり</a:t>
          </a:r>
          <a:r>
            <a:rPr kumimoji="1" lang="en-US" altLang="ja-JP" sz="1200">
              <a:latin typeface="ＭＳ Ｐゴシック"/>
            </a:rPr>
            <a:t>56,617</a:t>
          </a:r>
          <a:r>
            <a:rPr kumimoji="1" lang="ja-JP" altLang="en-US" sz="1200">
              <a:latin typeface="ＭＳ Ｐゴシック"/>
            </a:rPr>
            <a:t>円であり、類似団体平均と比較して高い水準となっている。これは、東日本大震災で被災した本庁舎再建の本体工事が開始となったことによるもので、平成</a:t>
          </a:r>
          <a:r>
            <a:rPr kumimoji="1" lang="en-US" altLang="ja-JP" sz="1200">
              <a:latin typeface="ＭＳ Ｐゴシック"/>
            </a:rPr>
            <a:t>29</a:t>
          </a:r>
          <a:r>
            <a:rPr kumimoji="1" lang="ja-JP" altLang="en-US" sz="1200">
              <a:latin typeface="ＭＳ Ｐゴシック"/>
            </a:rPr>
            <a:t>年度までの継続費事業のため、当面は高い水準が見込まれる。公債費は、住民一人当たり</a:t>
          </a:r>
          <a:r>
            <a:rPr kumimoji="1" lang="en-US" altLang="ja-JP" sz="1200">
              <a:latin typeface="ＭＳ Ｐゴシック"/>
            </a:rPr>
            <a:t>56,065</a:t>
          </a:r>
          <a:r>
            <a:rPr kumimoji="1" lang="ja-JP" altLang="en-US" sz="1200">
              <a:latin typeface="ＭＳ Ｐゴシック"/>
            </a:rPr>
            <a:t>円で、平成</a:t>
          </a:r>
          <a:r>
            <a:rPr kumimoji="1" lang="en-US" altLang="ja-JP" sz="1200">
              <a:latin typeface="ＭＳ Ｐゴシック"/>
            </a:rPr>
            <a:t>25</a:t>
          </a:r>
          <a:r>
            <a:rPr kumimoji="1" lang="ja-JP" altLang="en-US" sz="1200">
              <a:latin typeface="ＭＳ Ｐゴシック"/>
            </a:rPr>
            <a:t>年度以降は類似団体平均より低い水準で推移してきたが、平成</a:t>
          </a:r>
          <a:r>
            <a:rPr kumimoji="1" lang="en-US" altLang="ja-JP" sz="1200">
              <a:latin typeface="ＭＳ Ｐゴシック"/>
            </a:rPr>
            <a:t>27</a:t>
          </a:r>
          <a:r>
            <a:rPr kumimoji="1" lang="ja-JP" altLang="en-US" sz="1200">
              <a:latin typeface="ＭＳ Ｐゴシック"/>
            </a:rPr>
            <a:t>年度においては前年度とほぼ横ばいであったものの、類似団体平均より高い水準となった。今後は、本庁舎再建及び市民球場改修等に伴い上昇が見込まれるため、引き続き投資的経費の抑制を図るなど既存事業の徹底的な見直しと事業再構築により圧縮を図る。</a:t>
          </a:r>
          <a:endParaRPr kumimoji="1" lang="en-US" altLang="ja-JP"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茨城県高萩市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30,000
29,852
193.58
14,722,679
13,910,044
707,351
7,336,649
15,495,512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109.0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29645</xdr:rowOff>
    </xdr:from>
    <xdr:to>
      <xdr:col>6</xdr:col>
      <xdr:colOff>511175</xdr:colOff>
      <xdr:row>33</xdr:row>
      <xdr:rowOff>115207</xdr:rowOff>
    </xdr:to>
    <xdr:cxnSp macro="">
      <xdr:nvCxnSpPr>
        <xdr:cNvPr id="63" name="直線コネクタ 62"/>
        <xdr:cNvCxnSpPr/>
      </xdr:nvCxnSpPr>
      <xdr:spPr>
        <a:xfrm flipV="1">
          <a:off x="3797300" y="5687495"/>
          <a:ext cx="838200" cy="8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79611</xdr:rowOff>
    </xdr:from>
    <xdr:to>
      <xdr:col>5</xdr:col>
      <xdr:colOff>358775</xdr:colOff>
      <xdr:row>33</xdr:row>
      <xdr:rowOff>115207</xdr:rowOff>
    </xdr:to>
    <xdr:cxnSp macro="">
      <xdr:nvCxnSpPr>
        <xdr:cNvPr id="66" name="直線コネクタ 65"/>
        <xdr:cNvCxnSpPr/>
      </xdr:nvCxnSpPr>
      <xdr:spPr>
        <a:xfrm>
          <a:off x="2908300" y="5737461"/>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77451</xdr:rowOff>
    </xdr:from>
    <xdr:ext cx="469744" cy="259045"/>
    <xdr:sp macro="" textlink="">
      <xdr:nvSpPr>
        <xdr:cNvPr id="68" name="テキスト ボックス 67"/>
        <xdr:cNvSpPr txBox="1"/>
      </xdr:nvSpPr>
      <xdr:spPr>
        <a:xfrm>
          <a:off x="3562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79611</xdr:rowOff>
    </xdr:from>
    <xdr:to>
      <xdr:col>4</xdr:col>
      <xdr:colOff>155575</xdr:colOff>
      <xdr:row>34</xdr:row>
      <xdr:rowOff>25727</xdr:rowOff>
    </xdr:to>
    <xdr:cxnSp macro="">
      <xdr:nvCxnSpPr>
        <xdr:cNvPr id="69" name="直線コネクタ 68"/>
        <xdr:cNvCxnSpPr/>
      </xdr:nvCxnSpPr>
      <xdr:spPr>
        <a:xfrm flipV="1">
          <a:off x="2019300" y="573746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100964</xdr:rowOff>
    </xdr:from>
    <xdr:ext cx="469744" cy="259045"/>
    <xdr:sp macro="" textlink="">
      <xdr:nvSpPr>
        <xdr:cNvPr id="71" name="テキスト ボックス 70"/>
        <xdr:cNvSpPr txBox="1"/>
      </xdr:nvSpPr>
      <xdr:spPr>
        <a:xfrm>
          <a:off x="2673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115207</xdr:rowOff>
    </xdr:from>
    <xdr:to>
      <xdr:col>2</xdr:col>
      <xdr:colOff>638175</xdr:colOff>
      <xdr:row>34</xdr:row>
      <xdr:rowOff>25727</xdr:rowOff>
    </xdr:to>
    <xdr:cxnSp macro="">
      <xdr:nvCxnSpPr>
        <xdr:cNvPr id="72" name="直線コネクタ 71"/>
        <xdr:cNvCxnSpPr/>
      </xdr:nvCxnSpPr>
      <xdr:spPr>
        <a:xfrm>
          <a:off x="1130300" y="5601607"/>
          <a:ext cx="889000" cy="25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37609</xdr:rowOff>
    </xdr:from>
    <xdr:ext cx="469744" cy="259045"/>
    <xdr:sp macro="" textlink="">
      <xdr:nvSpPr>
        <xdr:cNvPr id="74" name="テキスト ボックス 73"/>
        <xdr:cNvSpPr txBox="1"/>
      </xdr:nvSpPr>
      <xdr:spPr>
        <a:xfrm>
          <a:off x="1784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139173</xdr:rowOff>
    </xdr:from>
    <xdr:ext cx="469744" cy="259045"/>
    <xdr:sp macro="" textlink="">
      <xdr:nvSpPr>
        <xdr:cNvPr id="76" name="テキスト ボックス 75"/>
        <xdr:cNvSpPr txBox="1"/>
      </xdr:nvSpPr>
      <xdr:spPr>
        <a:xfrm>
          <a:off x="895427" y="579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150295</xdr:rowOff>
    </xdr:from>
    <xdr:to>
      <xdr:col>6</xdr:col>
      <xdr:colOff>561975</xdr:colOff>
      <xdr:row>33</xdr:row>
      <xdr:rowOff>80445</xdr:rowOff>
    </xdr:to>
    <xdr:sp macro="" textlink="">
      <xdr:nvSpPr>
        <xdr:cNvPr id="82" name="円/楕円 81"/>
        <xdr:cNvSpPr/>
      </xdr:nvSpPr>
      <xdr:spPr>
        <a:xfrm>
          <a:off x="4584700" y="56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1722</xdr:rowOff>
    </xdr:from>
    <xdr:ext cx="469744" cy="259045"/>
    <xdr:sp macro="" textlink="">
      <xdr:nvSpPr>
        <xdr:cNvPr id="83" name="議会費該当値テキスト"/>
        <xdr:cNvSpPr txBox="1"/>
      </xdr:nvSpPr>
      <xdr:spPr>
        <a:xfrm>
          <a:off x="4686300" y="548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64407</xdr:rowOff>
    </xdr:from>
    <xdr:to>
      <xdr:col>5</xdr:col>
      <xdr:colOff>409575</xdr:colOff>
      <xdr:row>33</xdr:row>
      <xdr:rowOff>166007</xdr:rowOff>
    </xdr:to>
    <xdr:sp macro="" textlink="">
      <xdr:nvSpPr>
        <xdr:cNvPr id="84" name="円/楕円 83"/>
        <xdr:cNvSpPr/>
      </xdr:nvSpPr>
      <xdr:spPr>
        <a:xfrm>
          <a:off x="3746500" y="57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11084</xdr:rowOff>
    </xdr:from>
    <xdr:ext cx="469744" cy="259045"/>
    <xdr:sp macro="" textlink="">
      <xdr:nvSpPr>
        <xdr:cNvPr id="85" name="テキスト ボックス 84"/>
        <xdr:cNvSpPr txBox="1"/>
      </xdr:nvSpPr>
      <xdr:spPr>
        <a:xfrm>
          <a:off x="3562427" y="54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28811</xdr:rowOff>
    </xdr:from>
    <xdr:to>
      <xdr:col>4</xdr:col>
      <xdr:colOff>206375</xdr:colOff>
      <xdr:row>33</xdr:row>
      <xdr:rowOff>130411</xdr:rowOff>
    </xdr:to>
    <xdr:sp macro="" textlink="">
      <xdr:nvSpPr>
        <xdr:cNvPr id="86" name="円/楕円 85"/>
        <xdr:cNvSpPr/>
      </xdr:nvSpPr>
      <xdr:spPr>
        <a:xfrm>
          <a:off x="2857500" y="568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146938</xdr:rowOff>
    </xdr:from>
    <xdr:ext cx="469744" cy="259045"/>
    <xdr:sp macro="" textlink="">
      <xdr:nvSpPr>
        <xdr:cNvPr id="87" name="テキスト ボックス 86"/>
        <xdr:cNvSpPr txBox="1"/>
      </xdr:nvSpPr>
      <xdr:spPr>
        <a:xfrm>
          <a:off x="2673427" y="546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146377</xdr:rowOff>
    </xdr:from>
    <xdr:to>
      <xdr:col>3</xdr:col>
      <xdr:colOff>3175</xdr:colOff>
      <xdr:row>34</xdr:row>
      <xdr:rowOff>76527</xdr:rowOff>
    </xdr:to>
    <xdr:sp macro="" textlink="">
      <xdr:nvSpPr>
        <xdr:cNvPr id="88" name="円/楕円 87"/>
        <xdr:cNvSpPr/>
      </xdr:nvSpPr>
      <xdr:spPr>
        <a:xfrm>
          <a:off x="1968500" y="58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93054</xdr:rowOff>
    </xdr:from>
    <xdr:ext cx="469744" cy="259045"/>
    <xdr:sp macro="" textlink="">
      <xdr:nvSpPr>
        <xdr:cNvPr id="89" name="テキスト ボックス 88"/>
        <xdr:cNvSpPr txBox="1"/>
      </xdr:nvSpPr>
      <xdr:spPr>
        <a:xfrm>
          <a:off x="1784427" y="557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64407</xdr:rowOff>
    </xdr:from>
    <xdr:to>
      <xdr:col>1</xdr:col>
      <xdr:colOff>485775</xdr:colOff>
      <xdr:row>32</xdr:row>
      <xdr:rowOff>166007</xdr:rowOff>
    </xdr:to>
    <xdr:sp macro="" textlink="">
      <xdr:nvSpPr>
        <xdr:cNvPr id="90" name="円/楕円 89"/>
        <xdr:cNvSpPr/>
      </xdr:nvSpPr>
      <xdr:spPr>
        <a:xfrm>
          <a:off x="1079500" y="55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11084</xdr:rowOff>
    </xdr:from>
    <xdr:ext cx="469744" cy="259045"/>
    <xdr:sp macro="" textlink="">
      <xdr:nvSpPr>
        <xdr:cNvPr id="91" name="テキスト ボックス 90"/>
        <xdr:cNvSpPr txBox="1"/>
      </xdr:nvSpPr>
      <xdr:spPr>
        <a:xfrm>
          <a:off x="895427" y="532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157214</xdr:rowOff>
    </xdr:from>
    <xdr:to>
      <xdr:col>6</xdr:col>
      <xdr:colOff>511175</xdr:colOff>
      <xdr:row>58</xdr:row>
      <xdr:rowOff>41939</xdr:rowOff>
    </xdr:to>
    <xdr:cxnSp macro="">
      <xdr:nvCxnSpPr>
        <xdr:cNvPr id="120" name="直線コネクタ 119"/>
        <xdr:cNvCxnSpPr/>
      </xdr:nvCxnSpPr>
      <xdr:spPr>
        <a:xfrm flipV="1">
          <a:off x="3797300" y="9929864"/>
          <a:ext cx="838200" cy="5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142477</xdr:rowOff>
    </xdr:from>
    <xdr:to>
      <xdr:col>5</xdr:col>
      <xdr:colOff>358775</xdr:colOff>
      <xdr:row>58</xdr:row>
      <xdr:rowOff>41939</xdr:rowOff>
    </xdr:to>
    <xdr:cxnSp macro="">
      <xdr:nvCxnSpPr>
        <xdr:cNvPr id="123" name="直線コネクタ 122"/>
        <xdr:cNvCxnSpPr/>
      </xdr:nvCxnSpPr>
      <xdr:spPr>
        <a:xfrm>
          <a:off x="2908300" y="9915127"/>
          <a:ext cx="889000" cy="7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112882</xdr:rowOff>
    </xdr:from>
    <xdr:ext cx="534377" cy="259045"/>
    <xdr:sp macro="" textlink="">
      <xdr:nvSpPr>
        <xdr:cNvPr id="125" name="テキスト ボックス 124"/>
        <xdr:cNvSpPr txBox="1"/>
      </xdr:nvSpPr>
      <xdr:spPr>
        <a:xfrm>
          <a:off x="3530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119328</xdr:rowOff>
    </xdr:from>
    <xdr:to>
      <xdr:col>4</xdr:col>
      <xdr:colOff>155575</xdr:colOff>
      <xdr:row>57</xdr:row>
      <xdr:rowOff>142477</xdr:rowOff>
    </xdr:to>
    <xdr:cxnSp macro="">
      <xdr:nvCxnSpPr>
        <xdr:cNvPr id="126" name="直線コネクタ 125"/>
        <xdr:cNvCxnSpPr/>
      </xdr:nvCxnSpPr>
      <xdr:spPr>
        <a:xfrm>
          <a:off x="2019300" y="9720528"/>
          <a:ext cx="889000" cy="19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137826</xdr:rowOff>
    </xdr:from>
    <xdr:ext cx="534377" cy="259045"/>
    <xdr:sp macro="" textlink="">
      <xdr:nvSpPr>
        <xdr:cNvPr id="128" name="テキスト ボックス 127"/>
        <xdr:cNvSpPr txBox="1"/>
      </xdr:nvSpPr>
      <xdr:spPr>
        <a:xfrm>
          <a:off x="2641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119328</xdr:rowOff>
    </xdr:from>
    <xdr:to>
      <xdr:col>2</xdr:col>
      <xdr:colOff>638175</xdr:colOff>
      <xdr:row>57</xdr:row>
      <xdr:rowOff>118772</xdr:rowOff>
    </xdr:to>
    <xdr:cxnSp macro="">
      <xdr:nvCxnSpPr>
        <xdr:cNvPr id="129" name="直線コネクタ 128"/>
        <xdr:cNvCxnSpPr/>
      </xdr:nvCxnSpPr>
      <xdr:spPr>
        <a:xfrm flipV="1">
          <a:off x="1130300" y="9720528"/>
          <a:ext cx="889000" cy="17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8893</xdr:rowOff>
    </xdr:from>
    <xdr:ext cx="599010" cy="259045"/>
    <xdr:sp macro="" textlink="">
      <xdr:nvSpPr>
        <xdr:cNvPr id="131" name="テキスト ボックス 130"/>
        <xdr:cNvSpPr txBox="1"/>
      </xdr:nvSpPr>
      <xdr:spPr>
        <a:xfrm>
          <a:off x="1719794" y="978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153847</xdr:rowOff>
    </xdr:from>
    <xdr:ext cx="534377" cy="259045"/>
    <xdr:sp macro="" textlink="">
      <xdr:nvSpPr>
        <xdr:cNvPr id="133" name="テキスト ボックス 132"/>
        <xdr:cNvSpPr txBox="1"/>
      </xdr:nvSpPr>
      <xdr:spPr>
        <a:xfrm>
          <a:off x="863111" y="9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106414</xdr:rowOff>
    </xdr:from>
    <xdr:to>
      <xdr:col>6</xdr:col>
      <xdr:colOff>561975</xdr:colOff>
      <xdr:row>58</xdr:row>
      <xdr:rowOff>36564</xdr:rowOff>
    </xdr:to>
    <xdr:sp macro="" textlink="">
      <xdr:nvSpPr>
        <xdr:cNvPr id="139" name="円/楕円 138"/>
        <xdr:cNvSpPr/>
      </xdr:nvSpPr>
      <xdr:spPr>
        <a:xfrm>
          <a:off x="4584700" y="98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60160</xdr:rowOff>
    </xdr:from>
    <xdr:ext cx="534377" cy="259045"/>
    <xdr:sp macro="" textlink="">
      <xdr:nvSpPr>
        <xdr:cNvPr id="140" name="総務費該当値テキスト"/>
        <xdr:cNvSpPr txBox="1"/>
      </xdr:nvSpPr>
      <xdr:spPr>
        <a:xfrm>
          <a:off x="4686300" y="98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60,403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162589</xdr:rowOff>
    </xdr:from>
    <xdr:to>
      <xdr:col>5</xdr:col>
      <xdr:colOff>409575</xdr:colOff>
      <xdr:row>58</xdr:row>
      <xdr:rowOff>92739</xdr:rowOff>
    </xdr:to>
    <xdr:sp macro="" textlink="">
      <xdr:nvSpPr>
        <xdr:cNvPr id="141" name="円/楕円 140"/>
        <xdr:cNvSpPr/>
      </xdr:nvSpPr>
      <xdr:spPr>
        <a:xfrm>
          <a:off x="3746500" y="993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83866</xdr:rowOff>
    </xdr:from>
    <xdr:ext cx="534377" cy="259045"/>
    <xdr:sp macro="" textlink="">
      <xdr:nvSpPr>
        <xdr:cNvPr id="142" name="テキスト ボックス 141"/>
        <xdr:cNvSpPr txBox="1"/>
      </xdr:nvSpPr>
      <xdr:spPr>
        <a:xfrm>
          <a:off x="3530111" y="100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45,659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91677</xdr:rowOff>
    </xdr:from>
    <xdr:to>
      <xdr:col>4</xdr:col>
      <xdr:colOff>206375</xdr:colOff>
      <xdr:row>58</xdr:row>
      <xdr:rowOff>21827</xdr:rowOff>
    </xdr:to>
    <xdr:sp macro="" textlink="">
      <xdr:nvSpPr>
        <xdr:cNvPr id="143" name="円/楕円 142"/>
        <xdr:cNvSpPr/>
      </xdr:nvSpPr>
      <xdr:spPr>
        <a:xfrm>
          <a:off x="2857500" y="986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12954</xdr:rowOff>
    </xdr:from>
    <xdr:ext cx="534377" cy="259045"/>
    <xdr:sp macro="" textlink="">
      <xdr:nvSpPr>
        <xdr:cNvPr id="144" name="テキスト ボックス 143"/>
        <xdr:cNvSpPr txBox="1"/>
      </xdr:nvSpPr>
      <xdr:spPr>
        <a:xfrm>
          <a:off x="2641111" y="99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64,271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68528</xdr:rowOff>
    </xdr:from>
    <xdr:to>
      <xdr:col>3</xdr:col>
      <xdr:colOff>3175</xdr:colOff>
      <xdr:row>56</xdr:row>
      <xdr:rowOff>170128</xdr:rowOff>
    </xdr:to>
    <xdr:sp macro="" textlink="">
      <xdr:nvSpPr>
        <xdr:cNvPr id="145" name="円/楕円 144"/>
        <xdr:cNvSpPr/>
      </xdr:nvSpPr>
      <xdr:spPr>
        <a:xfrm>
          <a:off x="1968500" y="966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15205</xdr:rowOff>
    </xdr:from>
    <xdr:ext cx="599010" cy="259045"/>
    <xdr:sp macro="" textlink="">
      <xdr:nvSpPr>
        <xdr:cNvPr id="146" name="テキスト ボックス 145"/>
        <xdr:cNvSpPr txBox="1"/>
      </xdr:nvSpPr>
      <xdr:spPr>
        <a:xfrm>
          <a:off x="1719794" y="944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115,347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67972</xdr:rowOff>
    </xdr:from>
    <xdr:to>
      <xdr:col>1</xdr:col>
      <xdr:colOff>485775</xdr:colOff>
      <xdr:row>57</xdr:row>
      <xdr:rowOff>169572</xdr:rowOff>
    </xdr:to>
    <xdr:sp macro="" textlink="">
      <xdr:nvSpPr>
        <xdr:cNvPr id="147" name="円/楕円 146"/>
        <xdr:cNvSpPr/>
      </xdr:nvSpPr>
      <xdr:spPr>
        <a:xfrm>
          <a:off x="1079500" y="98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160699</xdr:rowOff>
    </xdr:from>
    <xdr:ext cx="534377" cy="259045"/>
    <xdr:sp macro="" textlink="">
      <xdr:nvSpPr>
        <xdr:cNvPr id="148" name="テキスト ボックス 147"/>
        <xdr:cNvSpPr txBox="1"/>
      </xdr:nvSpPr>
      <xdr:spPr>
        <a:xfrm>
          <a:off x="863111" y="9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87519</xdr:rowOff>
    </xdr:from>
    <xdr:to>
      <xdr:col>6</xdr:col>
      <xdr:colOff>511175</xdr:colOff>
      <xdr:row>78</xdr:row>
      <xdr:rowOff>110843</xdr:rowOff>
    </xdr:to>
    <xdr:cxnSp macro="">
      <xdr:nvCxnSpPr>
        <xdr:cNvPr id="178" name="直線コネクタ 177"/>
        <xdr:cNvCxnSpPr/>
      </xdr:nvCxnSpPr>
      <xdr:spPr>
        <a:xfrm>
          <a:off x="3797300" y="13460619"/>
          <a:ext cx="838200" cy="2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87519</xdr:rowOff>
    </xdr:from>
    <xdr:to>
      <xdr:col>5</xdr:col>
      <xdr:colOff>358775</xdr:colOff>
      <xdr:row>78</xdr:row>
      <xdr:rowOff>119986</xdr:rowOff>
    </xdr:to>
    <xdr:cxnSp macro="">
      <xdr:nvCxnSpPr>
        <xdr:cNvPr id="181" name="直線コネクタ 180"/>
        <xdr:cNvCxnSpPr/>
      </xdr:nvCxnSpPr>
      <xdr:spPr>
        <a:xfrm flipV="1">
          <a:off x="2908300" y="13460619"/>
          <a:ext cx="889000" cy="3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50947</xdr:rowOff>
    </xdr:from>
    <xdr:ext cx="599010" cy="259045"/>
    <xdr:sp macro="" textlink="">
      <xdr:nvSpPr>
        <xdr:cNvPr id="183" name="テキスト ボックス 182"/>
        <xdr:cNvSpPr txBox="1"/>
      </xdr:nvSpPr>
      <xdr:spPr>
        <a:xfrm>
          <a:off x="3497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83052</xdr:rowOff>
    </xdr:from>
    <xdr:to>
      <xdr:col>4</xdr:col>
      <xdr:colOff>155575</xdr:colOff>
      <xdr:row>78</xdr:row>
      <xdr:rowOff>119986</xdr:rowOff>
    </xdr:to>
    <xdr:cxnSp macro="">
      <xdr:nvCxnSpPr>
        <xdr:cNvPr id="184" name="直線コネクタ 183"/>
        <xdr:cNvCxnSpPr/>
      </xdr:nvCxnSpPr>
      <xdr:spPr>
        <a:xfrm>
          <a:off x="2019300" y="13456152"/>
          <a:ext cx="889000" cy="3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64499</xdr:rowOff>
    </xdr:from>
    <xdr:ext cx="599010" cy="259045"/>
    <xdr:sp macro="" textlink="">
      <xdr:nvSpPr>
        <xdr:cNvPr id="186" name="テキスト ボックス 185"/>
        <xdr:cNvSpPr txBox="1"/>
      </xdr:nvSpPr>
      <xdr:spPr>
        <a:xfrm>
          <a:off x="2608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83052</xdr:rowOff>
    </xdr:from>
    <xdr:to>
      <xdr:col>2</xdr:col>
      <xdr:colOff>638175</xdr:colOff>
      <xdr:row>78</xdr:row>
      <xdr:rowOff>108317</xdr:rowOff>
    </xdr:to>
    <xdr:cxnSp macro="">
      <xdr:nvCxnSpPr>
        <xdr:cNvPr id="187" name="直線コネクタ 186"/>
        <xdr:cNvCxnSpPr/>
      </xdr:nvCxnSpPr>
      <xdr:spPr>
        <a:xfrm flipV="1">
          <a:off x="1130300" y="13456152"/>
          <a:ext cx="889000" cy="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74576</xdr:rowOff>
    </xdr:from>
    <xdr:ext cx="599010" cy="259045"/>
    <xdr:sp macro="" textlink="">
      <xdr:nvSpPr>
        <xdr:cNvPr id="189" name="テキスト ボックス 188"/>
        <xdr:cNvSpPr txBox="1"/>
      </xdr:nvSpPr>
      <xdr:spPr>
        <a:xfrm>
          <a:off x="1719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60043</xdr:rowOff>
    </xdr:from>
    <xdr:to>
      <xdr:col>6</xdr:col>
      <xdr:colOff>561975</xdr:colOff>
      <xdr:row>78</xdr:row>
      <xdr:rowOff>161643</xdr:rowOff>
    </xdr:to>
    <xdr:sp macro="" textlink="">
      <xdr:nvSpPr>
        <xdr:cNvPr id="197" name="円/楕円 196"/>
        <xdr:cNvSpPr/>
      </xdr:nvSpPr>
      <xdr:spPr>
        <a:xfrm>
          <a:off x="4584700" y="134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146420</xdr:rowOff>
    </xdr:from>
    <xdr:ext cx="599010" cy="259045"/>
    <xdr:sp macro="" textlink="">
      <xdr:nvSpPr>
        <xdr:cNvPr id="198" name="民生費該当値テキスト"/>
        <xdr:cNvSpPr txBox="1"/>
      </xdr:nvSpPr>
      <xdr:spPr>
        <a:xfrm>
          <a:off x="4686300" y="1334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127,574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36719</xdr:rowOff>
    </xdr:from>
    <xdr:to>
      <xdr:col>5</xdr:col>
      <xdr:colOff>409575</xdr:colOff>
      <xdr:row>78</xdr:row>
      <xdr:rowOff>138319</xdr:rowOff>
    </xdr:to>
    <xdr:sp macro="" textlink="">
      <xdr:nvSpPr>
        <xdr:cNvPr id="199" name="円/楕円 198"/>
        <xdr:cNvSpPr/>
      </xdr:nvSpPr>
      <xdr:spPr>
        <a:xfrm>
          <a:off x="3746500" y="1340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129446</xdr:rowOff>
    </xdr:from>
    <xdr:ext cx="599010" cy="259045"/>
    <xdr:sp macro="" textlink="">
      <xdr:nvSpPr>
        <xdr:cNvPr id="200" name="テキスト ボックス 199"/>
        <xdr:cNvSpPr txBox="1"/>
      </xdr:nvSpPr>
      <xdr:spPr>
        <a:xfrm>
          <a:off x="3497794" y="1350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133,696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69186</xdr:rowOff>
    </xdr:from>
    <xdr:to>
      <xdr:col>4</xdr:col>
      <xdr:colOff>206375</xdr:colOff>
      <xdr:row>78</xdr:row>
      <xdr:rowOff>170786</xdr:rowOff>
    </xdr:to>
    <xdr:sp macro="" textlink="">
      <xdr:nvSpPr>
        <xdr:cNvPr id="201" name="円/楕円 200"/>
        <xdr:cNvSpPr/>
      </xdr:nvSpPr>
      <xdr:spPr>
        <a:xfrm>
          <a:off x="2857500" y="1344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161913</xdr:rowOff>
    </xdr:from>
    <xdr:ext cx="599010" cy="259045"/>
    <xdr:sp macro="" textlink="">
      <xdr:nvSpPr>
        <xdr:cNvPr id="202" name="テキスト ボックス 201"/>
        <xdr:cNvSpPr txBox="1"/>
      </xdr:nvSpPr>
      <xdr:spPr>
        <a:xfrm>
          <a:off x="2608794" y="1353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32252</xdr:rowOff>
    </xdr:from>
    <xdr:to>
      <xdr:col>3</xdr:col>
      <xdr:colOff>3175</xdr:colOff>
      <xdr:row>78</xdr:row>
      <xdr:rowOff>133852</xdr:rowOff>
    </xdr:to>
    <xdr:sp macro="" textlink="">
      <xdr:nvSpPr>
        <xdr:cNvPr id="203" name="円/楕円 202"/>
        <xdr:cNvSpPr/>
      </xdr:nvSpPr>
      <xdr:spPr>
        <a:xfrm>
          <a:off x="1968500" y="134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124979</xdr:rowOff>
    </xdr:from>
    <xdr:ext cx="599010" cy="259045"/>
    <xdr:sp macro="" textlink="">
      <xdr:nvSpPr>
        <xdr:cNvPr id="204" name="テキスト ボックス 203"/>
        <xdr:cNvSpPr txBox="1"/>
      </xdr:nvSpPr>
      <xdr:spPr>
        <a:xfrm>
          <a:off x="1719794" y="13498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57517</xdr:rowOff>
    </xdr:from>
    <xdr:to>
      <xdr:col>1</xdr:col>
      <xdr:colOff>485775</xdr:colOff>
      <xdr:row>78</xdr:row>
      <xdr:rowOff>159117</xdr:rowOff>
    </xdr:to>
    <xdr:sp macro="" textlink="">
      <xdr:nvSpPr>
        <xdr:cNvPr id="205" name="円/楕円 204"/>
        <xdr:cNvSpPr/>
      </xdr:nvSpPr>
      <xdr:spPr>
        <a:xfrm>
          <a:off x="1079500" y="1343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150244</xdr:rowOff>
    </xdr:from>
    <xdr:ext cx="599010" cy="259045"/>
    <xdr:sp macro="" textlink="">
      <xdr:nvSpPr>
        <xdr:cNvPr id="206" name="テキスト ボックス 205"/>
        <xdr:cNvSpPr txBox="1"/>
      </xdr:nvSpPr>
      <xdr:spPr>
        <a:xfrm>
          <a:off x="830794" y="1352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146999</xdr:rowOff>
    </xdr:from>
    <xdr:to>
      <xdr:col>6</xdr:col>
      <xdr:colOff>511175</xdr:colOff>
      <xdr:row>98</xdr:row>
      <xdr:rowOff>157645</xdr:rowOff>
    </xdr:to>
    <xdr:cxnSp macro="">
      <xdr:nvCxnSpPr>
        <xdr:cNvPr id="238" name="直線コネクタ 237"/>
        <xdr:cNvCxnSpPr/>
      </xdr:nvCxnSpPr>
      <xdr:spPr>
        <a:xfrm flipV="1">
          <a:off x="3797300" y="16949099"/>
          <a:ext cx="8382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157645</xdr:rowOff>
    </xdr:from>
    <xdr:to>
      <xdr:col>5</xdr:col>
      <xdr:colOff>358775</xdr:colOff>
      <xdr:row>98</xdr:row>
      <xdr:rowOff>170610</xdr:rowOff>
    </xdr:to>
    <xdr:cxnSp macro="">
      <xdr:nvCxnSpPr>
        <xdr:cNvPr id="241" name="直線コネクタ 240"/>
        <xdr:cNvCxnSpPr/>
      </xdr:nvCxnSpPr>
      <xdr:spPr>
        <a:xfrm flipV="1">
          <a:off x="2908300" y="16959745"/>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16880</xdr:rowOff>
    </xdr:from>
    <xdr:ext cx="534377" cy="259045"/>
    <xdr:sp macro="" textlink="">
      <xdr:nvSpPr>
        <xdr:cNvPr id="243" name="テキスト ボックス 242"/>
        <xdr:cNvSpPr txBox="1"/>
      </xdr:nvSpPr>
      <xdr:spPr>
        <a:xfrm>
          <a:off x="3530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170610</xdr:rowOff>
    </xdr:from>
    <xdr:to>
      <xdr:col>4</xdr:col>
      <xdr:colOff>155575</xdr:colOff>
      <xdr:row>99</xdr:row>
      <xdr:rowOff>13709</xdr:rowOff>
    </xdr:to>
    <xdr:cxnSp macro="">
      <xdr:nvCxnSpPr>
        <xdr:cNvPr id="244" name="直線コネクタ 243"/>
        <xdr:cNvCxnSpPr/>
      </xdr:nvCxnSpPr>
      <xdr:spPr>
        <a:xfrm flipV="1">
          <a:off x="2019300" y="16972710"/>
          <a:ext cx="889000" cy="1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72186</xdr:rowOff>
    </xdr:from>
    <xdr:ext cx="534377" cy="259045"/>
    <xdr:sp macro="" textlink="">
      <xdr:nvSpPr>
        <xdr:cNvPr id="246" name="テキスト ボックス 245"/>
        <xdr:cNvSpPr txBox="1"/>
      </xdr:nvSpPr>
      <xdr:spPr>
        <a:xfrm>
          <a:off x="2641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69520</xdr:rowOff>
    </xdr:from>
    <xdr:to>
      <xdr:col>2</xdr:col>
      <xdr:colOff>638175</xdr:colOff>
      <xdr:row>99</xdr:row>
      <xdr:rowOff>13709</xdr:rowOff>
    </xdr:to>
    <xdr:cxnSp macro="">
      <xdr:nvCxnSpPr>
        <xdr:cNvPr id="247" name="直線コネクタ 246"/>
        <xdr:cNvCxnSpPr/>
      </xdr:nvCxnSpPr>
      <xdr:spPr>
        <a:xfrm>
          <a:off x="1130300" y="16871620"/>
          <a:ext cx="889000" cy="11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80611</xdr:rowOff>
    </xdr:from>
    <xdr:ext cx="534377" cy="259045"/>
    <xdr:sp macro="" textlink="">
      <xdr:nvSpPr>
        <xdr:cNvPr id="249" name="テキスト ボックス 248"/>
        <xdr:cNvSpPr txBox="1"/>
      </xdr:nvSpPr>
      <xdr:spPr>
        <a:xfrm>
          <a:off x="1752111" y="163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78799</xdr:rowOff>
    </xdr:from>
    <xdr:ext cx="534377" cy="259045"/>
    <xdr:sp macro="" textlink="">
      <xdr:nvSpPr>
        <xdr:cNvPr id="251" name="テキスト ボックス 250"/>
        <xdr:cNvSpPr txBox="1"/>
      </xdr:nvSpPr>
      <xdr:spPr>
        <a:xfrm>
          <a:off x="863111" y="163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96199</xdr:rowOff>
    </xdr:from>
    <xdr:to>
      <xdr:col>6</xdr:col>
      <xdr:colOff>561975</xdr:colOff>
      <xdr:row>99</xdr:row>
      <xdr:rowOff>26349</xdr:rowOff>
    </xdr:to>
    <xdr:sp macro="" textlink="">
      <xdr:nvSpPr>
        <xdr:cNvPr id="257" name="円/楕円 256"/>
        <xdr:cNvSpPr/>
      </xdr:nvSpPr>
      <xdr:spPr>
        <a:xfrm>
          <a:off x="4584700" y="168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74626</xdr:rowOff>
    </xdr:from>
    <xdr:ext cx="534377" cy="259045"/>
    <xdr:sp macro="" textlink="">
      <xdr:nvSpPr>
        <xdr:cNvPr id="258" name="衛生費該当値テキスト"/>
        <xdr:cNvSpPr txBox="1"/>
      </xdr:nvSpPr>
      <xdr:spPr>
        <a:xfrm>
          <a:off x="4686300" y="1687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27,553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106845</xdr:rowOff>
    </xdr:from>
    <xdr:to>
      <xdr:col>5</xdr:col>
      <xdr:colOff>409575</xdr:colOff>
      <xdr:row>99</xdr:row>
      <xdr:rowOff>36995</xdr:rowOff>
    </xdr:to>
    <xdr:sp macro="" textlink="">
      <xdr:nvSpPr>
        <xdr:cNvPr id="259" name="円/楕円 258"/>
        <xdr:cNvSpPr/>
      </xdr:nvSpPr>
      <xdr:spPr>
        <a:xfrm>
          <a:off x="3746500" y="169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28122</xdr:rowOff>
    </xdr:from>
    <xdr:ext cx="534377" cy="259045"/>
    <xdr:sp macro="" textlink="">
      <xdr:nvSpPr>
        <xdr:cNvPr id="260" name="テキスト ボックス 259"/>
        <xdr:cNvSpPr txBox="1"/>
      </xdr:nvSpPr>
      <xdr:spPr>
        <a:xfrm>
          <a:off x="3530111" y="1700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119810</xdr:rowOff>
    </xdr:from>
    <xdr:to>
      <xdr:col>4</xdr:col>
      <xdr:colOff>206375</xdr:colOff>
      <xdr:row>99</xdr:row>
      <xdr:rowOff>49960</xdr:rowOff>
    </xdr:to>
    <xdr:sp macro="" textlink="">
      <xdr:nvSpPr>
        <xdr:cNvPr id="261" name="円/楕円 260"/>
        <xdr:cNvSpPr/>
      </xdr:nvSpPr>
      <xdr:spPr>
        <a:xfrm>
          <a:off x="2857500" y="169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41087</xdr:rowOff>
    </xdr:from>
    <xdr:ext cx="534377" cy="259045"/>
    <xdr:sp macro="" textlink="">
      <xdr:nvSpPr>
        <xdr:cNvPr id="262" name="テキスト ボックス 261"/>
        <xdr:cNvSpPr txBox="1"/>
      </xdr:nvSpPr>
      <xdr:spPr>
        <a:xfrm>
          <a:off x="2641111" y="1701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134359</xdr:rowOff>
    </xdr:from>
    <xdr:to>
      <xdr:col>3</xdr:col>
      <xdr:colOff>3175</xdr:colOff>
      <xdr:row>99</xdr:row>
      <xdr:rowOff>64509</xdr:rowOff>
    </xdr:to>
    <xdr:sp macro="" textlink="">
      <xdr:nvSpPr>
        <xdr:cNvPr id="263" name="円/楕円 262"/>
        <xdr:cNvSpPr/>
      </xdr:nvSpPr>
      <xdr:spPr>
        <a:xfrm>
          <a:off x="1968500" y="1693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55636</xdr:rowOff>
    </xdr:from>
    <xdr:ext cx="534377" cy="259045"/>
    <xdr:sp macro="" textlink="">
      <xdr:nvSpPr>
        <xdr:cNvPr id="264" name="テキスト ボックス 263"/>
        <xdr:cNvSpPr txBox="1"/>
      </xdr:nvSpPr>
      <xdr:spPr>
        <a:xfrm>
          <a:off x="1752111" y="1702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18720</xdr:rowOff>
    </xdr:from>
    <xdr:to>
      <xdr:col>1</xdr:col>
      <xdr:colOff>485775</xdr:colOff>
      <xdr:row>98</xdr:row>
      <xdr:rowOff>120320</xdr:rowOff>
    </xdr:to>
    <xdr:sp macro="" textlink="">
      <xdr:nvSpPr>
        <xdr:cNvPr id="265" name="円/楕円 264"/>
        <xdr:cNvSpPr/>
      </xdr:nvSpPr>
      <xdr:spPr>
        <a:xfrm>
          <a:off x="1079500" y="168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111447</xdr:rowOff>
    </xdr:from>
    <xdr:ext cx="534377" cy="259045"/>
    <xdr:sp macro="" textlink="">
      <xdr:nvSpPr>
        <xdr:cNvPr id="266" name="テキスト ボックス 265"/>
        <xdr:cNvSpPr txBox="1"/>
      </xdr:nvSpPr>
      <xdr:spPr>
        <a:xfrm>
          <a:off x="863111" y="1691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147701</xdr:rowOff>
    </xdr:from>
    <xdr:to>
      <xdr:col>15</xdr:col>
      <xdr:colOff>180975</xdr:colOff>
      <xdr:row>38</xdr:row>
      <xdr:rowOff>41973</xdr:rowOff>
    </xdr:to>
    <xdr:cxnSp macro="">
      <xdr:nvCxnSpPr>
        <xdr:cNvPr id="295" name="直線コネクタ 294"/>
        <xdr:cNvCxnSpPr/>
      </xdr:nvCxnSpPr>
      <xdr:spPr>
        <a:xfrm>
          <a:off x="9639300" y="6491351"/>
          <a:ext cx="8382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55499</xdr:rowOff>
    </xdr:from>
    <xdr:to>
      <xdr:col>14</xdr:col>
      <xdr:colOff>28575</xdr:colOff>
      <xdr:row>37</xdr:row>
      <xdr:rowOff>147701</xdr:rowOff>
    </xdr:to>
    <xdr:cxnSp macro="">
      <xdr:nvCxnSpPr>
        <xdr:cNvPr id="298" name="直線コネクタ 297"/>
        <xdr:cNvCxnSpPr/>
      </xdr:nvCxnSpPr>
      <xdr:spPr>
        <a:xfrm>
          <a:off x="8750300" y="6399149"/>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9" name="フローチャート : 判断 298"/>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300" name="テキスト ボックス 299"/>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137414</xdr:rowOff>
    </xdr:from>
    <xdr:to>
      <xdr:col>12</xdr:col>
      <xdr:colOff>511175</xdr:colOff>
      <xdr:row>37</xdr:row>
      <xdr:rowOff>55499</xdr:rowOff>
    </xdr:to>
    <xdr:cxnSp macro="">
      <xdr:nvCxnSpPr>
        <xdr:cNvPr id="301" name="直線コネクタ 300"/>
        <xdr:cNvCxnSpPr/>
      </xdr:nvCxnSpPr>
      <xdr:spPr>
        <a:xfrm>
          <a:off x="7861300" y="5966714"/>
          <a:ext cx="889000" cy="4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302" name="フローチャート : 判断 301"/>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303" name="テキスト ボックス 302"/>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104267</xdr:rowOff>
    </xdr:from>
    <xdr:to>
      <xdr:col>11</xdr:col>
      <xdr:colOff>307975</xdr:colOff>
      <xdr:row>34</xdr:row>
      <xdr:rowOff>137414</xdr:rowOff>
    </xdr:to>
    <xdr:cxnSp macro="">
      <xdr:nvCxnSpPr>
        <xdr:cNvPr id="304" name="直線コネクタ 303"/>
        <xdr:cNvCxnSpPr/>
      </xdr:nvCxnSpPr>
      <xdr:spPr>
        <a:xfrm>
          <a:off x="6972300" y="5933567"/>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305" name="フローチャート : 判断 304"/>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66184</xdr:rowOff>
    </xdr:from>
    <xdr:ext cx="469744" cy="259045"/>
    <xdr:sp macro="" textlink="">
      <xdr:nvSpPr>
        <xdr:cNvPr id="306" name="テキスト ボックス 305"/>
        <xdr:cNvSpPr txBox="1"/>
      </xdr:nvSpPr>
      <xdr:spPr>
        <a:xfrm>
          <a:off x="7626427" y="623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307" name="フローチャート : 判断 306"/>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8" name="テキスト ボックス 307"/>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162623</xdr:rowOff>
    </xdr:from>
    <xdr:to>
      <xdr:col>15</xdr:col>
      <xdr:colOff>231775</xdr:colOff>
      <xdr:row>38</xdr:row>
      <xdr:rowOff>92773</xdr:rowOff>
    </xdr:to>
    <xdr:sp macro="" textlink="">
      <xdr:nvSpPr>
        <xdr:cNvPr id="314" name="円/楕円 313"/>
        <xdr:cNvSpPr/>
      </xdr:nvSpPr>
      <xdr:spPr>
        <a:xfrm>
          <a:off x="10426700" y="65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141050</xdr:rowOff>
    </xdr:from>
    <xdr:ext cx="378565" cy="259045"/>
    <xdr:sp macro="" textlink="">
      <xdr:nvSpPr>
        <xdr:cNvPr id="315" name="労働費該当値テキスト"/>
        <xdr:cNvSpPr txBox="1"/>
      </xdr:nvSpPr>
      <xdr:spPr>
        <a:xfrm>
          <a:off x="10528300" y="6484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96901</xdr:rowOff>
    </xdr:from>
    <xdr:to>
      <xdr:col>14</xdr:col>
      <xdr:colOff>79375</xdr:colOff>
      <xdr:row>38</xdr:row>
      <xdr:rowOff>27051</xdr:rowOff>
    </xdr:to>
    <xdr:sp macro="" textlink="">
      <xdr:nvSpPr>
        <xdr:cNvPr id="316" name="円/楕円 315"/>
        <xdr:cNvSpPr/>
      </xdr:nvSpPr>
      <xdr:spPr>
        <a:xfrm>
          <a:off x="9588500" y="64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18178</xdr:rowOff>
    </xdr:from>
    <xdr:ext cx="469744" cy="259045"/>
    <xdr:sp macro="" textlink="">
      <xdr:nvSpPr>
        <xdr:cNvPr id="317" name="テキスト ボックス 316"/>
        <xdr:cNvSpPr txBox="1"/>
      </xdr:nvSpPr>
      <xdr:spPr>
        <a:xfrm>
          <a:off x="9404427" y="653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4699</xdr:rowOff>
    </xdr:from>
    <xdr:to>
      <xdr:col>12</xdr:col>
      <xdr:colOff>561975</xdr:colOff>
      <xdr:row>37</xdr:row>
      <xdr:rowOff>106299</xdr:rowOff>
    </xdr:to>
    <xdr:sp macro="" textlink="">
      <xdr:nvSpPr>
        <xdr:cNvPr id="318" name="円/楕円 317"/>
        <xdr:cNvSpPr/>
      </xdr:nvSpPr>
      <xdr:spPr>
        <a:xfrm>
          <a:off x="8699500" y="63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97426</xdr:rowOff>
    </xdr:from>
    <xdr:ext cx="469744" cy="259045"/>
    <xdr:sp macro="" textlink="">
      <xdr:nvSpPr>
        <xdr:cNvPr id="319" name="テキスト ボックス 318"/>
        <xdr:cNvSpPr txBox="1"/>
      </xdr:nvSpPr>
      <xdr:spPr>
        <a:xfrm>
          <a:off x="8515427" y="644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86614</xdr:rowOff>
    </xdr:from>
    <xdr:to>
      <xdr:col>11</xdr:col>
      <xdr:colOff>358775</xdr:colOff>
      <xdr:row>35</xdr:row>
      <xdr:rowOff>16764</xdr:rowOff>
    </xdr:to>
    <xdr:sp macro="" textlink="">
      <xdr:nvSpPr>
        <xdr:cNvPr id="320" name="円/楕円 319"/>
        <xdr:cNvSpPr/>
      </xdr:nvSpPr>
      <xdr:spPr>
        <a:xfrm>
          <a:off x="7810500" y="59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33291</xdr:rowOff>
    </xdr:from>
    <xdr:ext cx="469744" cy="259045"/>
    <xdr:sp macro="" textlink="">
      <xdr:nvSpPr>
        <xdr:cNvPr id="321" name="テキスト ボックス 320"/>
        <xdr:cNvSpPr txBox="1"/>
      </xdr:nvSpPr>
      <xdr:spPr>
        <a:xfrm>
          <a:off x="7626427" y="56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22" name="円/楕円 321"/>
        <xdr:cNvSpPr/>
      </xdr:nvSpPr>
      <xdr:spPr>
        <a:xfrm>
          <a:off x="6921500" y="588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146194</xdr:rowOff>
    </xdr:from>
    <xdr:ext cx="469744" cy="259045"/>
    <xdr:sp macro="" textlink="">
      <xdr:nvSpPr>
        <xdr:cNvPr id="323" name="テキスト ボックス 322"/>
        <xdr:cNvSpPr txBox="1"/>
      </xdr:nvSpPr>
      <xdr:spPr>
        <a:xfrm>
          <a:off x="6737427" y="597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104665</xdr:rowOff>
    </xdr:from>
    <xdr:to>
      <xdr:col>15</xdr:col>
      <xdr:colOff>180975</xdr:colOff>
      <xdr:row>58</xdr:row>
      <xdr:rowOff>107618</xdr:rowOff>
    </xdr:to>
    <xdr:cxnSp macro="">
      <xdr:nvCxnSpPr>
        <xdr:cNvPr id="350" name="直線コネクタ 349"/>
        <xdr:cNvCxnSpPr/>
      </xdr:nvCxnSpPr>
      <xdr:spPr>
        <a:xfrm flipV="1">
          <a:off x="9639300" y="10048765"/>
          <a:ext cx="8382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106224</xdr:rowOff>
    </xdr:from>
    <xdr:to>
      <xdr:col>14</xdr:col>
      <xdr:colOff>28575</xdr:colOff>
      <xdr:row>58</xdr:row>
      <xdr:rowOff>107618</xdr:rowOff>
    </xdr:to>
    <xdr:cxnSp macro="">
      <xdr:nvCxnSpPr>
        <xdr:cNvPr id="353" name="直線コネクタ 352"/>
        <xdr:cNvCxnSpPr/>
      </xdr:nvCxnSpPr>
      <xdr:spPr>
        <a:xfrm>
          <a:off x="8750300" y="10050324"/>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4" name="フローチャート : 判断 353"/>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73735</xdr:rowOff>
    </xdr:from>
    <xdr:ext cx="534377" cy="259045"/>
    <xdr:sp macro="" textlink="">
      <xdr:nvSpPr>
        <xdr:cNvPr id="355" name="テキスト ボックス 354"/>
        <xdr:cNvSpPr txBox="1"/>
      </xdr:nvSpPr>
      <xdr:spPr>
        <a:xfrm>
          <a:off x="9372111" y="96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106224</xdr:rowOff>
    </xdr:from>
    <xdr:to>
      <xdr:col>12</xdr:col>
      <xdr:colOff>511175</xdr:colOff>
      <xdr:row>58</xdr:row>
      <xdr:rowOff>106617</xdr:rowOff>
    </xdr:to>
    <xdr:cxnSp macro="">
      <xdr:nvCxnSpPr>
        <xdr:cNvPr id="356" name="直線コネクタ 355"/>
        <xdr:cNvCxnSpPr/>
      </xdr:nvCxnSpPr>
      <xdr:spPr>
        <a:xfrm flipV="1">
          <a:off x="7861300" y="10050324"/>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7" name="フローチャート : 判断 356"/>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74641</xdr:rowOff>
    </xdr:from>
    <xdr:ext cx="534377" cy="259045"/>
    <xdr:sp macro="" textlink="">
      <xdr:nvSpPr>
        <xdr:cNvPr id="358" name="テキスト ボックス 357"/>
        <xdr:cNvSpPr txBox="1"/>
      </xdr:nvSpPr>
      <xdr:spPr>
        <a:xfrm>
          <a:off x="8483111" y="96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106617</xdr:rowOff>
    </xdr:from>
    <xdr:to>
      <xdr:col>11</xdr:col>
      <xdr:colOff>307975</xdr:colOff>
      <xdr:row>58</xdr:row>
      <xdr:rowOff>106841</xdr:rowOff>
    </xdr:to>
    <xdr:cxnSp macro="">
      <xdr:nvCxnSpPr>
        <xdr:cNvPr id="359" name="直線コネクタ 358"/>
        <xdr:cNvCxnSpPr/>
      </xdr:nvCxnSpPr>
      <xdr:spPr>
        <a:xfrm flipV="1">
          <a:off x="6972300" y="10050717"/>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0" name="フローチャート : 判断 359"/>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87433</xdr:rowOff>
    </xdr:from>
    <xdr:ext cx="534377" cy="259045"/>
    <xdr:sp macro="" textlink="">
      <xdr:nvSpPr>
        <xdr:cNvPr id="361" name="テキスト ボックス 360"/>
        <xdr:cNvSpPr txBox="1"/>
      </xdr:nvSpPr>
      <xdr:spPr>
        <a:xfrm>
          <a:off x="7594111" y="96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2" name="フローチャート : 判断 361"/>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95964</xdr:rowOff>
    </xdr:from>
    <xdr:ext cx="534377" cy="259045"/>
    <xdr:sp macro="" textlink="">
      <xdr:nvSpPr>
        <xdr:cNvPr id="363" name="テキスト ボックス 362"/>
        <xdr:cNvSpPr txBox="1"/>
      </xdr:nvSpPr>
      <xdr:spPr>
        <a:xfrm>
          <a:off x="6705111" y="969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53865</xdr:rowOff>
    </xdr:from>
    <xdr:to>
      <xdr:col>15</xdr:col>
      <xdr:colOff>231775</xdr:colOff>
      <xdr:row>58</xdr:row>
      <xdr:rowOff>155465</xdr:rowOff>
    </xdr:to>
    <xdr:sp macro="" textlink="">
      <xdr:nvSpPr>
        <xdr:cNvPr id="369" name="円/楕円 368"/>
        <xdr:cNvSpPr/>
      </xdr:nvSpPr>
      <xdr:spPr>
        <a:xfrm>
          <a:off x="10426700" y="999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144585</xdr:rowOff>
    </xdr:from>
    <xdr:ext cx="469744" cy="259045"/>
    <xdr:sp macro="" textlink="">
      <xdr:nvSpPr>
        <xdr:cNvPr id="370" name="農林水産業費該当値テキスト"/>
        <xdr:cNvSpPr txBox="1"/>
      </xdr:nvSpPr>
      <xdr:spPr>
        <a:xfrm>
          <a:off x="10528300" y="991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56818</xdr:rowOff>
    </xdr:from>
    <xdr:to>
      <xdr:col>14</xdr:col>
      <xdr:colOff>79375</xdr:colOff>
      <xdr:row>58</xdr:row>
      <xdr:rowOff>158418</xdr:rowOff>
    </xdr:to>
    <xdr:sp macro="" textlink="">
      <xdr:nvSpPr>
        <xdr:cNvPr id="371" name="円/楕円 370"/>
        <xdr:cNvSpPr/>
      </xdr:nvSpPr>
      <xdr:spPr>
        <a:xfrm>
          <a:off x="9588500" y="1000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149545</xdr:rowOff>
    </xdr:from>
    <xdr:ext cx="469744" cy="259045"/>
    <xdr:sp macro="" textlink="">
      <xdr:nvSpPr>
        <xdr:cNvPr id="372" name="テキスト ボックス 371"/>
        <xdr:cNvSpPr txBox="1"/>
      </xdr:nvSpPr>
      <xdr:spPr>
        <a:xfrm>
          <a:off x="9404427" y="1009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55424</xdr:rowOff>
    </xdr:from>
    <xdr:to>
      <xdr:col>12</xdr:col>
      <xdr:colOff>561975</xdr:colOff>
      <xdr:row>58</xdr:row>
      <xdr:rowOff>157024</xdr:rowOff>
    </xdr:to>
    <xdr:sp macro="" textlink="">
      <xdr:nvSpPr>
        <xdr:cNvPr id="373" name="円/楕円 372"/>
        <xdr:cNvSpPr/>
      </xdr:nvSpPr>
      <xdr:spPr>
        <a:xfrm>
          <a:off x="8699500" y="999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148151</xdr:rowOff>
    </xdr:from>
    <xdr:ext cx="469744" cy="259045"/>
    <xdr:sp macro="" textlink="">
      <xdr:nvSpPr>
        <xdr:cNvPr id="374" name="テキスト ボックス 373"/>
        <xdr:cNvSpPr txBox="1"/>
      </xdr:nvSpPr>
      <xdr:spPr>
        <a:xfrm>
          <a:off x="8515427" y="1009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55817</xdr:rowOff>
    </xdr:from>
    <xdr:to>
      <xdr:col>11</xdr:col>
      <xdr:colOff>358775</xdr:colOff>
      <xdr:row>58</xdr:row>
      <xdr:rowOff>157417</xdr:rowOff>
    </xdr:to>
    <xdr:sp macro="" textlink="">
      <xdr:nvSpPr>
        <xdr:cNvPr id="375" name="円/楕円 374"/>
        <xdr:cNvSpPr/>
      </xdr:nvSpPr>
      <xdr:spPr>
        <a:xfrm>
          <a:off x="7810500" y="999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148544</xdr:rowOff>
    </xdr:from>
    <xdr:ext cx="469744" cy="259045"/>
    <xdr:sp macro="" textlink="">
      <xdr:nvSpPr>
        <xdr:cNvPr id="376" name="テキスト ボックス 375"/>
        <xdr:cNvSpPr txBox="1"/>
      </xdr:nvSpPr>
      <xdr:spPr>
        <a:xfrm>
          <a:off x="7626427" y="1009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56041</xdr:rowOff>
    </xdr:from>
    <xdr:to>
      <xdr:col>10</xdr:col>
      <xdr:colOff>155575</xdr:colOff>
      <xdr:row>58</xdr:row>
      <xdr:rowOff>157641</xdr:rowOff>
    </xdr:to>
    <xdr:sp macro="" textlink="">
      <xdr:nvSpPr>
        <xdr:cNvPr id="377" name="円/楕円 376"/>
        <xdr:cNvSpPr/>
      </xdr:nvSpPr>
      <xdr:spPr>
        <a:xfrm>
          <a:off x="6921500" y="1000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148768</xdr:rowOff>
    </xdr:from>
    <xdr:ext cx="469744" cy="259045"/>
    <xdr:sp macro="" textlink="">
      <xdr:nvSpPr>
        <xdr:cNvPr id="378" name="テキスト ボックス 377"/>
        <xdr:cNvSpPr txBox="1"/>
      </xdr:nvSpPr>
      <xdr:spPr>
        <a:xfrm>
          <a:off x="6737427" y="1009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20403</xdr:rowOff>
    </xdr:from>
    <xdr:to>
      <xdr:col>15</xdr:col>
      <xdr:colOff>180975</xdr:colOff>
      <xdr:row>78</xdr:row>
      <xdr:rowOff>67985</xdr:rowOff>
    </xdr:to>
    <xdr:cxnSp macro="">
      <xdr:nvCxnSpPr>
        <xdr:cNvPr id="409" name="直線コネクタ 408"/>
        <xdr:cNvCxnSpPr/>
      </xdr:nvCxnSpPr>
      <xdr:spPr>
        <a:xfrm>
          <a:off x="9639300" y="13393503"/>
          <a:ext cx="838200" cy="4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10"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20403</xdr:rowOff>
    </xdr:from>
    <xdr:to>
      <xdr:col>14</xdr:col>
      <xdr:colOff>28575</xdr:colOff>
      <xdr:row>78</xdr:row>
      <xdr:rowOff>39312</xdr:rowOff>
    </xdr:to>
    <xdr:cxnSp macro="">
      <xdr:nvCxnSpPr>
        <xdr:cNvPr id="412" name="直線コネクタ 411"/>
        <xdr:cNvCxnSpPr/>
      </xdr:nvCxnSpPr>
      <xdr:spPr>
        <a:xfrm flipV="1">
          <a:off x="8750300" y="13393503"/>
          <a:ext cx="8890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3" name="フローチャート : 判断 412"/>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170092</xdr:rowOff>
    </xdr:from>
    <xdr:ext cx="534377" cy="259045"/>
    <xdr:sp macro="" textlink="">
      <xdr:nvSpPr>
        <xdr:cNvPr id="414" name="テキスト ボックス 413"/>
        <xdr:cNvSpPr txBox="1"/>
      </xdr:nvSpPr>
      <xdr:spPr>
        <a:xfrm>
          <a:off x="9372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39312</xdr:rowOff>
    </xdr:from>
    <xdr:to>
      <xdr:col>12</xdr:col>
      <xdr:colOff>511175</xdr:colOff>
      <xdr:row>78</xdr:row>
      <xdr:rowOff>67952</xdr:rowOff>
    </xdr:to>
    <xdr:cxnSp macro="">
      <xdr:nvCxnSpPr>
        <xdr:cNvPr id="415" name="直線コネクタ 414"/>
        <xdr:cNvCxnSpPr/>
      </xdr:nvCxnSpPr>
      <xdr:spPr>
        <a:xfrm flipV="1">
          <a:off x="7861300" y="13412412"/>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6" name="フローチャート : 判断 415"/>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36720</xdr:rowOff>
    </xdr:from>
    <xdr:ext cx="534377" cy="259045"/>
    <xdr:sp macro="" textlink="">
      <xdr:nvSpPr>
        <xdr:cNvPr id="417" name="テキスト ボックス 416"/>
        <xdr:cNvSpPr txBox="1"/>
      </xdr:nvSpPr>
      <xdr:spPr>
        <a:xfrm>
          <a:off x="8483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55477</xdr:rowOff>
    </xdr:from>
    <xdr:to>
      <xdr:col>11</xdr:col>
      <xdr:colOff>307975</xdr:colOff>
      <xdr:row>78</xdr:row>
      <xdr:rowOff>67952</xdr:rowOff>
    </xdr:to>
    <xdr:cxnSp macro="">
      <xdr:nvCxnSpPr>
        <xdr:cNvPr id="418" name="直線コネクタ 417"/>
        <xdr:cNvCxnSpPr/>
      </xdr:nvCxnSpPr>
      <xdr:spPr>
        <a:xfrm>
          <a:off x="6972300" y="13428577"/>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19" name="フローチャート : 判断 418"/>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73002</xdr:rowOff>
    </xdr:from>
    <xdr:ext cx="534377" cy="259045"/>
    <xdr:sp macro="" textlink="">
      <xdr:nvSpPr>
        <xdr:cNvPr id="420" name="テキスト ボックス 419"/>
        <xdr:cNvSpPr txBox="1"/>
      </xdr:nvSpPr>
      <xdr:spPr>
        <a:xfrm>
          <a:off x="7594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1" name="フローチャート : 判断 420"/>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76300</xdr:rowOff>
    </xdr:from>
    <xdr:ext cx="534377" cy="259045"/>
    <xdr:sp macro="" textlink="">
      <xdr:nvSpPr>
        <xdr:cNvPr id="422" name="テキスト ボックス 421"/>
        <xdr:cNvSpPr txBox="1"/>
      </xdr:nvSpPr>
      <xdr:spPr>
        <a:xfrm>
          <a:off x="6705111" y="129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17185</xdr:rowOff>
    </xdr:from>
    <xdr:to>
      <xdr:col>15</xdr:col>
      <xdr:colOff>231775</xdr:colOff>
      <xdr:row>78</xdr:row>
      <xdr:rowOff>118785</xdr:rowOff>
    </xdr:to>
    <xdr:sp macro="" textlink="">
      <xdr:nvSpPr>
        <xdr:cNvPr id="428" name="円/楕円 427"/>
        <xdr:cNvSpPr/>
      </xdr:nvSpPr>
      <xdr:spPr>
        <a:xfrm>
          <a:off x="10426700" y="1339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167062</xdr:rowOff>
    </xdr:from>
    <xdr:ext cx="469744" cy="259045"/>
    <xdr:sp macro="" textlink="">
      <xdr:nvSpPr>
        <xdr:cNvPr id="429" name="商工費該当値テキスト"/>
        <xdr:cNvSpPr txBox="1"/>
      </xdr:nvSpPr>
      <xdr:spPr>
        <a:xfrm>
          <a:off x="10528300" y="1336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141053</xdr:rowOff>
    </xdr:from>
    <xdr:to>
      <xdr:col>14</xdr:col>
      <xdr:colOff>79375</xdr:colOff>
      <xdr:row>78</xdr:row>
      <xdr:rowOff>71203</xdr:rowOff>
    </xdr:to>
    <xdr:sp macro="" textlink="">
      <xdr:nvSpPr>
        <xdr:cNvPr id="430" name="円/楕円 429"/>
        <xdr:cNvSpPr/>
      </xdr:nvSpPr>
      <xdr:spPr>
        <a:xfrm>
          <a:off x="9588500" y="133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62330</xdr:rowOff>
    </xdr:from>
    <xdr:ext cx="469744" cy="259045"/>
    <xdr:sp macro="" textlink="">
      <xdr:nvSpPr>
        <xdr:cNvPr id="431" name="テキスト ボックス 430"/>
        <xdr:cNvSpPr txBox="1"/>
      </xdr:nvSpPr>
      <xdr:spPr>
        <a:xfrm>
          <a:off x="9404427" y="1343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159962</xdr:rowOff>
    </xdr:from>
    <xdr:to>
      <xdr:col>12</xdr:col>
      <xdr:colOff>561975</xdr:colOff>
      <xdr:row>78</xdr:row>
      <xdr:rowOff>90112</xdr:rowOff>
    </xdr:to>
    <xdr:sp macro="" textlink="">
      <xdr:nvSpPr>
        <xdr:cNvPr id="432" name="円/楕円 431"/>
        <xdr:cNvSpPr/>
      </xdr:nvSpPr>
      <xdr:spPr>
        <a:xfrm>
          <a:off x="8699500" y="1336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81239</xdr:rowOff>
    </xdr:from>
    <xdr:ext cx="469744" cy="259045"/>
    <xdr:sp macro="" textlink="">
      <xdr:nvSpPr>
        <xdr:cNvPr id="433" name="テキスト ボックス 432"/>
        <xdr:cNvSpPr txBox="1"/>
      </xdr:nvSpPr>
      <xdr:spPr>
        <a:xfrm>
          <a:off x="8515427" y="1345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17152</xdr:rowOff>
    </xdr:from>
    <xdr:to>
      <xdr:col>11</xdr:col>
      <xdr:colOff>358775</xdr:colOff>
      <xdr:row>78</xdr:row>
      <xdr:rowOff>118752</xdr:rowOff>
    </xdr:to>
    <xdr:sp macro="" textlink="">
      <xdr:nvSpPr>
        <xdr:cNvPr id="434" name="円/楕円 433"/>
        <xdr:cNvSpPr/>
      </xdr:nvSpPr>
      <xdr:spPr>
        <a:xfrm>
          <a:off x="7810500" y="1339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109879</xdr:rowOff>
    </xdr:from>
    <xdr:ext cx="469744" cy="259045"/>
    <xdr:sp macro="" textlink="">
      <xdr:nvSpPr>
        <xdr:cNvPr id="435" name="テキスト ボックス 434"/>
        <xdr:cNvSpPr txBox="1"/>
      </xdr:nvSpPr>
      <xdr:spPr>
        <a:xfrm>
          <a:off x="7626427" y="1348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4677</xdr:rowOff>
    </xdr:from>
    <xdr:to>
      <xdr:col>10</xdr:col>
      <xdr:colOff>155575</xdr:colOff>
      <xdr:row>78</xdr:row>
      <xdr:rowOff>106277</xdr:rowOff>
    </xdr:to>
    <xdr:sp macro="" textlink="">
      <xdr:nvSpPr>
        <xdr:cNvPr id="436" name="円/楕円 435"/>
        <xdr:cNvSpPr/>
      </xdr:nvSpPr>
      <xdr:spPr>
        <a:xfrm>
          <a:off x="6921500" y="1337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97404</xdr:rowOff>
    </xdr:from>
    <xdr:ext cx="469744" cy="259045"/>
    <xdr:sp macro="" textlink="">
      <xdr:nvSpPr>
        <xdr:cNvPr id="437" name="テキスト ボックス 436"/>
        <xdr:cNvSpPr txBox="1"/>
      </xdr:nvSpPr>
      <xdr:spPr>
        <a:xfrm>
          <a:off x="6737427" y="1347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14565</xdr:rowOff>
    </xdr:from>
    <xdr:to>
      <xdr:col>15</xdr:col>
      <xdr:colOff>180975</xdr:colOff>
      <xdr:row>98</xdr:row>
      <xdr:rowOff>38458</xdr:rowOff>
    </xdr:to>
    <xdr:cxnSp macro="">
      <xdr:nvCxnSpPr>
        <xdr:cNvPr id="464" name="直線コネクタ 463"/>
        <xdr:cNvCxnSpPr/>
      </xdr:nvCxnSpPr>
      <xdr:spPr>
        <a:xfrm>
          <a:off x="9639300" y="16816665"/>
          <a:ext cx="838200" cy="2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14565</xdr:rowOff>
    </xdr:from>
    <xdr:to>
      <xdr:col>14</xdr:col>
      <xdr:colOff>28575</xdr:colOff>
      <xdr:row>98</xdr:row>
      <xdr:rowOff>34616</xdr:rowOff>
    </xdr:to>
    <xdr:cxnSp macro="">
      <xdr:nvCxnSpPr>
        <xdr:cNvPr id="467" name="直線コネクタ 466"/>
        <xdr:cNvCxnSpPr/>
      </xdr:nvCxnSpPr>
      <xdr:spPr>
        <a:xfrm flipV="1">
          <a:off x="8750300" y="16816665"/>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8" name="フローチャート : 判断 467"/>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44403</xdr:rowOff>
    </xdr:from>
    <xdr:ext cx="534377" cy="259045"/>
    <xdr:sp macro="" textlink="">
      <xdr:nvSpPr>
        <xdr:cNvPr id="469" name="テキスト ボックス 468"/>
        <xdr:cNvSpPr txBox="1"/>
      </xdr:nvSpPr>
      <xdr:spPr>
        <a:xfrm>
          <a:off x="9372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25315</xdr:rowOff>
    </xdr:from>
    <xdr:to>
      <xdr:col>12</xdr:col>
      <xdr:colOff>511175</xdr:colOff>
      <xdr:row>98</xdr:row>
      <xdr:rowOff>34616</xdr:rowOff>
    </xdr:to>
    <xdr:cxnSp macro="">
      <xdr:nvCxnSpPr>
        <xdr:cNvPr id="470" name="直線コネクタ 469"/>
        <xdr:cNvCxnSpPr/>
      </xdr:nvCxnSpPr>
      <xdr:spPr>
        <a:xfrm>
          <a:off x="7861300" y="16827415"/>
          <a:ext cx="889000" cy="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1" name="フローチャート : 判断 470"/>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68589</xdr:rowOff>
    </xdr:from>
    <xdr:ext cx="534377" cy="259045"/>
    <xdr:sp macro="" textlink="">
      <xdr:nvSpPr>
        <xdr:cNvPr id="472" name="テキスト ボックス 471"/>
        <xdr:cNvSpPr txBox="1"/>
      </xdr:nvSpPr>
      <xdr:spPr>
        <a:xfrm>
          <a:off x="8483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25315</xdr:rowOff>
    </xdr:from>
    <xdr:to>
      <xdr:col>11</xdr:col>
      <xdr:colOff>307975</xdr:colOff>
      <xdr:row>98</xdr:row>
      <xdr:rowOff>34113</xdr:rowOff>
    </xdr:to>
    <xdr:cxnSp macro="">
      <xdr:nvCxnSpPr>
        <xdr:cNvPr id="473" name="直線コネクタ 472"/>
        <xdr:cNvCxnSpPr/>
      </xdr:nvCxnSpPr>
      <xdr:spPr>
        <a:xfrm flipV="1">
          <a:off x="6972300" y="16827415"/>
          <a:ext cx="889000" cy="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4" name="フローチャート : 判断 473"/>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84340</xdr:rowOff>
    </xdr:from>
    <xdr:ext cx="534377" cy="259045"/>
    <xdr:sp macro="" textlink="">
      <xdr:nvSpPr>
        <xdr:cNvPr id="475" name="テキスト ボックス 474"/>
        <xdr:cNvSpPr txBox="1"/>
      </xdr:nvSpPr>
      <xdr:spPr>
        <a:xfrm>
          <a:off x="7594111" y="165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6" name="フローチャート : 判断 475"/>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90076</xdr:rowOff>
    </xdr:from>
    <xdr:ext cx="534377" cy="259045"/>
    <xdr:sp macro="" textlink="">
      <xdr:nvSpPr>
        <xdr:cNvPr id="477" name="テキスト ボックス 476"/>
        <xdr:cNvSpPr txBox="1"/>
      </xdr:nvSpPr>
      <xdr:spPr>
        <a:xfrm>
          <a:off x="6705111" y="165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159108</xdr:rowOff>
    </xdr:from>
    <xdr:to>
      <xdr:col>15</xdr:col>
      <xdr:colOff>231775</xdr:colOff>
      <xdr:row>98</xdr:row>
      <xdr:rowOff>89258</xdr:rowOff>
    </xdr:to>
    <xdr:sp macro="" textlink="">
      <xdr:nvSpPr>
        <xdr:cNvPr id="483" name="円/楕円 482"/>
        <xdr:cNvSpPr/>
      </xdr:nvSpPr>
      <xdr:spPr>
        <a:xfrm>
          <a:off x="10426700" y="1678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102461</xdr:rowOff>
    </xdr:from>
    <xdr:ext cx="534377" cy="259045"/>
    <xdr:sp macro="" textlink="">
      <xdr:nvSpPr>
        <xdr:cNvPr id="484" name="土木費該当値テキスト"/>
        <xdr:cNvSpPr txBox="1"/>
      </xdr:nvSpPr>
      <xdr:spPr>
        <a:xfrm>
          <a:off x="10528300" y="167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44,288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135215</xdr:rowOff>
    </xdr:from>
    <xdr:to>
      <xdr:col>14</xdr:col>
      <xdr:colOff>79375</xdr:colOff>
      <xdr:row>98</xdr:row>
      <xdr:rowOff>65365</xdr:rowOff>
    </xdr:to>
    <xdr:sp macro="" textlink="">
      <xdr:nvSpPr>
        <xdr:cNvPr id="485" name="円/楕円 484"/>
        <xdr:cNvSpPr/>
      </xdr:nvSpPr>
      <xdr:spPr>
        <a:xfrm>
          <a:off x="9588500" y="167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56492</xdr:rowOff>
    </xdr:from>
    <xdr:ext cx="534377" cy="259045"/>
    <xdr:sp macro="" textlink="">
      <xdr:nvSpPr>
        <xdr:cNvPr id="486" name="テキスト ボックス 485"/>
        <xdr:cNvSpPr txBox="1"/>
      </xdr:nvSpPr>
      <xdr:spPr>
        <a:xfrm>
          <a:off x="9372111" y="168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155266</xdr:rowOff>
    </xdr:from>
    <xdr:to>
      <xdr:col>12</xdr:col>
      <xdr:colOff>561975</xdr:colOff>
      <xdr:row>98</xdr:row>
      <xdr:rowOff>85416</xdr:rowOff>
    </xdr:to>
    <xdr:sp macro="" textlink="">
      <xdr:nvSpPr>
        <xdr:cNvPr id="487" name="円/楕円 486"/>
        <xdr:cNvSpPr/>
      </xdr:nvSpPr>
      <xdr:spPr>
        <a:xfrm>
          <a:off x="8699500" y="167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76543</xdr:rowOff>
    </xdr:from>
    <xdr:ext cx="534377" cy="259045"/>
    <xdr:sp macro="" textlink="">
      <xdr:nvSpPr>
        <xdr:cNvPr id="488" name="テキスト ボックス 487"/>
        <xdr:cNvSpPr txBox="1"/>
      </xdr:nvSpPr>
      <xdr:spPr>
        <a:xfrm>
          <a:off x="8483111" y="168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145965</xdr:rowOff>
    </xdr:from>
    <xdr:to>
      <xdr:col>11</xdr:col>
      <xdr:colOff>358775</xdr:colOff>
      <xdr:row>98</xdr:row>
      <xdr:rowOff>76115</xdr:rowOff>
    </xdr:to>
    <xdr:sp macro="" textlink="">
      <xdr:nvSpPr>
        <xdr:cNvPr id="489" name="円/楕円 488"/>
        <xdr:cNvSpPr/>
      </xdr:nvSpPr>
      <xdr:spPr>
        <a:xfrm>
          <a:off x="7810500" y="1677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67242</xdr:rowOff>
    </xdr:from>
    <xdr:ext cx="534377" cy="259045"/>
    <xdr:sp macro="" textlink="">
      <xdr:nvSpPr>
        <xdr:cNvPr id="490" name="テキスト ボックス 489"/>
        <xdr:cNvSpPr txBox="1"/>
      </xdr:nvSpPr>
      <xdr:spPr>
        <a:xfrm>
          <a:off x="7594111" y="1686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154763</xdr:rowOff>
    </xdr:from>
    <xdr:to>
      <xdr:col>10</xdr:col>
      <xdr:colOff>155575</xdr:colOff>
      <xdr:row>98</xdr:row>
      <xdr:rowOff>84913</xdr:rowOff>
    </xdr:to>
    <xdr:sp macro="" textlink="">
      <xdr:nvSpPr>
        <xdr:cNvPr id="491" name="円/楕円 490"/>
        <xdr:cNvSpPr/>
      </xdr:nvSpPr>
      <xdr:spPr>
        <a:xfrm>
          <a:off x="6921500" y="167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76040</xdr:rowOff>
    </xdr:from>
    <xdr:ext cx="534377" cy="259045"/>
    <xdr:sp macro="" textlink="">
      <xdr:nvSpPr>
        <xdr:cNvPr id="492" name="テキスト ボックス 491"/>
        <xdr:cNvSpPr txBox="1"/>
      </xdr:nvSpPr>
      <xdr:spPr>
        <a:xfrm>
          <a:off x="6705111" y="168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69253</xdr:rowOff>
    </xdr:from>
    <xdr:to>
      <xdr:col>23</xdr:col>
      <xdr:colOff>517525</xdr:colOff>
      <xdr:row>36</xdr:row>
      <xdr:rowOff>123165</xdr:rowOff>
    </xdr:to>
    <xdr:cxnSp macro="">
      <xdr:nvCxnSpPr>
        <xdr:cNvPr id="522" name="直線コネクタ 521"/>
        <xdr:cNvCxnSpPr/>
      </xdr:nvCxnSpPr>
      <xdr:spPr>
        <a:xfrm>
          <a:off x="15481300" y="6241453"/>
          <a:ext cx="8382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52430</xdr:rowOff>
    </xdr:from>
    <xdr:ext cx="534377" cy="259045"/>
    <xdr:sp macro="" textlink="">
      <xdr:nvSpPr>
        <xdr:cNvPr id="523" name="消防費平均値テキスト"/>
        <xdr:cNvSpPr txBox="1"/>
      </xdr:nvSpPr>
      <xdr:spPr>
        <a:xfrm>
          <a:off x="16370300" y="6224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70320</xdr:rowOff>
    </xdr:from>
    <xdr:to>
      <xdr:col>22</xdr:col>
      <xdr:colOff>365125</xdr:colOff>
      <xdr:row>36</xdr:row>
      <xdr:rowOff>69253</xdr:rowOff>
    </xdr:to>
    <xdr:cxnSp macro="">
      <xdr:nvCxnSpPr>
        <xdr:cNvPr id="525" name="直線コネクタ 524"/>
        <xdr:cNvCxnSpPr/>
      </xdr:nvCxnSpPr>
      <xdr:spPr>
        <a:xfrm>
          <a:off x="14592300" y="6071070"/>
          <a:ext cx="889000" cy="17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6" name="フローチャート : 判断 525"/>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57485</xdr:rowOff>
    </xdr:from>
    <xdr:ext cx="534377" cy="259045"/>
    <xdr:sp macro="" textlink="">
      <xdr:nvSpPr>
        <xdr:cNvPr id="527" name="テキスト ボックス 526"/>
        <xdr:cNvSpPr txBox="1"/>
      </xdr:nvSpPr>
      <xdr:spPr>
        <a:xfrm>
          <a:off x="15214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70320</xdr:rowOff>
    </xdr:from>
    <xdr:to>
      <xdr:col>21</xdr:col>
      <xdr:colOff>161925</xdr:colOff>
      <xdr:row>36</xdr:row>
      <xdr:rowOff>82283</xdr:rowOff>
    </xdr:to>
    <xdr:cxnSp macro="">
      <xdr:nvCxnSpPr>
        <xdr:cNvPr id="528" name="直線コネクタ 527"/>
        <xdr:cNvCxnSpPr/>
      </xdr:nvCxnSpPr>
      <xdr:spPr>
        <a:xfrm flipV="1">
          <a:off x="13703300" y="6071070"/>
          <a:ext cx="889000" cy="18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9" name="フローチャート : 判断 528"/>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65574</xdr:rowOff>
    </xdr:from>
    <xdr:ext cx="534377" cy="259045"/>
    <xdr:sp macro="" textlink="">
      <xdr:nvSpPr>
        <xdr:cNvPr id="530" name="テキスト ボックス 529"/>
        <xdr:cNvSpPr txBox="1"/>
      </xdr:nvSpPr>
      <xdr:spPr>
        <a:xfrm>
          <a:off x="14325111" y="62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82283</xdr:rowOff>
    </xdr:from>
    <xdr:to>
      <xdr:col>19</xdr:col>
      <xdr:colOff>644525</xdr:colOff>
      <xdr:row>36</xdr:row>
      <xdr:rowOff>167665</xdr:rowOff>
    </xdr:to>
    <xdr:cxnSp macro="">
      <xdr:nvCxnSpPr>
        <xdr:cNvPr id="531" name="直線コネクタ 530"/>
        <xdr:cNvCxnSpPr/>
      </xdr:nvCxnSpPr>
      <xdr:spPr>
        <a:xfrm flipV="1">
          <a:off x="12814300" y="6254483"/>
          <a:ext cx="889000" cy="8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2" name="フローチャート : 判断 531"/>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147223</xdr:rowOff>
    </xdr:from>
    <xdr:ext cx="534377" cy="259045"/>
    <xdr:sp macro="" textlink="">
      <xdr:nvSpPr>
        <xdr:cNvPr id="533" name="テキスト ボックス 532"/>
        <xdr:cNvSpPr txBox="1"/>
      </xdr:nvSpPr>
      <xdr:spPr>
        <a:xfrm>
          <a:off x="13436111" y="631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4" name="フローチャート : 判断 533"/>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51693</xdr:rowOff>
    </xdr:from>
    <xdr:ext cx="534377" cy="259045"/>
    <xdr:sp macro="" textlink="">
      <xdr:nvSpPr>
        <xdr:cNvPr id="535" name="テキスト ボックス 534"/>
        <xdr:cNvSpPr txBox="1"/>
      </xdr:nvSpPr>
      <xdr:spPr>
        <a:xfrm>
          <a:off x="12547111" y="60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72365</xdr:rowOff>
    </xdr:from>
    <xdr:to>
      <xdr:col>23</xdr:col>
      <xdr:colOff>568325</xdr:colOff>
      <xdr:row>37</xdr:row>
      <xdr:rowOff>2515</xdr:rowOff>
    </xdr:to>
    <xdr:sp macro="" textlink="">
      <xdr:nvSpPr>
        <xdr:cNvPr id="541" name="円/楕円 540"/>
        <xdr:cNvSpPr/>
      </xdr:nvSpPr>
      <xdr:spPr>
        <a:xfrm>
          <a:off x="16268700" y="624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95242</xdr:rowOff>
    </xdr:from>
    <xdr:ext cx="534377" cy="259045"/>
    <xdr:sp macro="" textlink="">
      <xdr:nvSpPr>
        <xdr:cNvPr id="542" name="消防費該当値テキスト"/>
        <xdr:cNvSpPr txBox="1"/>
      </xdr:nvSpPr>
      <xdr:spPr>
        <a:xfrm>
          <a:off x="16370300" y="609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21,434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18453</xdr:rowOff>
    </xdr:from>
    <xdr:to>
      <xdr:col>22</xdr:col>
      <xdr:colOff>415925</xdr:colOff>
      <xdr:row>36</xdr:row>
      <xdr:rowOff>120053</xdr:rowOff>
    </xdr:to>
    <xdr:sp macro="" textlink="">
      <xdr:nvSpPr>
        <xdr:cNvPr id="543" name="円/楕円 542"/>
        <xdr:cNvSpPr/>
      </xdr:nvSpPr>
      <xdr:spPr>
        <a:xfrm>
          <a:off x="15430500" y="61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111180</xdr:rowOff>
    </xdr:from>
    <xdr:ext cx="534377" cy="259045"/>
    <xdr:sp macro="" textlink="">
      <xdr:nvSpPr>
        <xdr:cNvPr id="544" name="テキスト ボックス 543"/>
        <xdr:cNvSpPr txBox="1"/>
      </xdr:nvSpPr>
      <xdr:spPr>
        <a:xfrm>
          <a:off x="15214111" y="628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19520</xdr:rowOff>
    </xdr:from>
    <xdr:to>
      <xdr:col>21</xdr:col>
      <xdr:colOff>212725</xdr:colOff>
      <xdr:row>35</xdr:row>
      <xdr:rowOff>121120</xdr:rowOff>
    </xdr:to>
    <xdr:sp macro="" textlink="">
      <xdr:nvSpPr>
        <xdr:cNvPr id="545" name="円/楕円 544"/>
        <xdr:cNvSpPr/>
      </xdr:nvSpPr>
      <xdr:spPr>
        <a:xfrm>
          <a:off x="14541500" y="602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137647</xdr:rowOff>
    </xdr:from>
    <xdr:ext cx="534377" cy="259045"/>
    <xdr:sp macro="" textlink="">
      <xdr:nvSpPr>
        <xdr:cNvPr id="546" name="テキスト ボックス 545"/>
        <xdr:cNvSpPr txBox="1"/>
      </xdr:nvSpPr>
      <xdr:spPr>
        <a:xfrm>
          <a:off x="14325111" y="579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31483</xdr:rowOff>
    </xdr:from>
    <xdr:to>
      <xdr:col>20</xdr:col>
      <xdr:colOff>9525</xdr:colOff>
      <xdr:row>36</xdr:row>
      <xdr:rowOff>133083</xdr:rowOff>
    </xdr:to>
    <xdr:sp macro="" textlink="">
      <xdr:nvSpPr>
        <xdr:cNvPr id="547" name="円/楕円 546"/>
        <xdr:cNvSpPr/>
      </xdr:nvSpPr>
      <xdr:spPr>
        <a:xfrm>
          <a:off x="13652500" y="620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149610</xdr:rowOff>
    </xdr:from>
    <xdr:ext cx="534377" cy="259045"/>
    <xdr:sp macro="" textlink="">
      <xdr:nvSpPr>
        <xdr:cNvPr id="548" name="テキスト ボックス 547"/>
        <xdr:cNvSpPr txBox="1"/>
      </xdr:nvSpPr>
      <xdr:spPr>
        <a:xfrm>
          <a:off x="13436111" y="597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116865</xdr:rowOff>
    </xdr:from>
    <xdr:to>
      <xdr:col>18</xdr:col>
      <xdr:colOff>492125</xdr:colOff>
      <xdr:row>37</xdr:row>
      <xdr:rowOff>47015</xdr:rowOff>
    </xdr:to>
    <xdr:sp macro="" textlink="">
      <xdr:nvSpPr>
        <xdr:cNvPr id="549" name="円/楕円 548"/>
        <xdr:cNvSpPr/>
      </xdr:nvSpPr>
      <xdr:spPr>
        <a:xfrm>
          <a:off x="12763500" y="62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38142</xdr:rowOff>
    </xdr:from>
    <xdr:ext cx="534377" cy="259045"/>
    <xdr:sp macro="" textlink="">
      <xdr:nvSpPr>
        <xdr:cNvPr id="550" name="テキスト ボックス 549"/>
        <xdr:cNvSpPr txBox="1"/>
      </xdr:nvSpPr>
      <xdr:spPr>
        <a:xfrm>
          <a:off x="12547111" y="63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149122</xdr:rowOff>
    </xdr:from>
    <xdr:to>
      <xdr:col>23</xdr:col>
      <xdr:colOff>517525</xdr:colOff>
      <xdr:row>57</xdr:row>
      <xdr:rowOff>30038</xdr:rowOff>
    </xdr:to>
    <xdr:cxnSp macro="">
      <xdr:nvCxnSpPr>
        <xdr:cNvPr id="582" name="直線コネクタ 581"/>
        <xdr:cNvCxnSpPr/>
      </xdr:nvCxnSpPr>
      <xdr:spPr>
        <a:xfrm>
          <a:off x="15481300" y="9750322"/>
          <a:ext cx="838200" cy="5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3"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149122</xdr:rowOff>
    </xdr:from>
    <xdr:to>
      <xdr:col>22</xdr:col>
      <xdr:colOff>365125</xdr:colOff>
      <xdr:row>57</xdr:row>
      <xdr:rowOff>140729</xdr:rowOff>
    </xdr:to>
    <xdr:cxnSp macro="">
      <xdr:nvCxnSpPr>
        <xdr:cNvPr id="585" name="直線コネクタ 584"/>
        <xdr:cNvCxnSpPr/>
      </xdr:nvCxnSpPr>
      <xdr:spPr>
        <a:xfrm flipV="1">
          <a:off x="14592300" y="9750322"/>
          <a:ext cx="889000" cy="16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6" name="フローチャート : 判断 585"/>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15591</xdr:rowOff>
    </xdr:from>
    <xdr:ext cx="534377" cy="259045"/>
    <xdr:sp macro="" textlink="">
      <xdr:nvSpPr>
        <xdr:cNvPr id="587" name="テキスト ボックス 586"/>
        <xdr:cNvSpPr txBox="1"/>
      </xdr:nvSpPr>
      <xdr:spPr>
        <a:xfrm>
          <a:off x="15214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96641</xdr:rowOff>
    </xdr:from>
    <xdr:to>
      <xdr:col>21</xdr:col>
      <xdr:colOff>161925</xdr:colOff>
      <xdr:row>57</xdr:row>
      <xdr:rowOff>140729</xdr:rowOff>
    </xdr:to>
    <xdr:cxnSp macro="">
      <xdr:nvCxnSpPr>
        <xdr:cNvPr id="588" name="直線コネクタ 587"/>
        <xdr:cNvCxnSpPr/>
      </xdr:nvCxnSpPr>
      <xdr:spPr>
        <a:xfrm>
          <a:off x="13703300" y="986929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89" name="フローチャート : 判断 588"/>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102377</xdr:rowOff>
    </xdr:from>
    <xdr:ext cx="534377" cy="259045"/>
    <xdr:sp macro="" textlink="">
      <xdr:nvSpPr>
        <xdr:cNvPr id="590" name="テキスト ボックス 589"/>
        <xdr:cNvSpPr txBox="1"/>
      </xdr:nvSpPr>
      <xdr:spPr>
        <a:xfrm>
          <a:off x="14325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96641</xdr:rowOff>
    </xdr:from>
    <xdr:to>
      <xdr:col>19</xdr:col>
      <xdr:colOff>644525</xdr:colOff>
      <xdr:row>58</xdr:row>
      <xdr:rowOff>15603</xdr:rowOff>
    </xdr:to>
    <xdr:cxnSp macro="">
      <xdr:nvCxnSpPr>
        <xdr:cNvPr id="591" name="直線コネクタ 590"/>
        <xdr:cNvCxnSpPr/>
      </xdr:nvCxnSpPr>
      <xdr:spPr>
        <a:xfrm flipV="1">
          <a:off x="12814300" y="9869291"/>
          <a:ext cx="889000" cy="9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2" name="フローチャート : 判断 591"/>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131540</xdr:rowOff>
    </xdr:from>
    <xdr:ext cx="534377" cy="259045"/>
    <xdr:sp macro="" textlink="">
      <xdr:nvSpPr>
        <xdr:cNvPr id="593" name="テキスト ボックス 592"/>
        <xdr:cNvSpPr txBox="1"/>
      </xdr:nvSpPr>
      <xdr:spPr>
        <a:xfrm>
          <a:off x="13436111" y="938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4" name="フローチャート : 判断 593"/>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160768</xdr:rowOff>
    </xdr:from>
    <xdr:ext cx="534377" cy="259045"/>
    <xdr:sp macro="" textlink="">
      <xdr:nvSpPr>
        <xdr:cNvPr id="595" name="テキスト ボックス 594"/>
        <xdr:cNvSpPr txBox="1"/>
      </xdr:nvSpPr>
      <xdr:spPr>
        <a:xfrm>
          <a:off x="12547111" y="94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150688</xdr:rowOff>
    </xdr:from>
    <xdr:to>
      <xdr:col>23</xdr:col>
      <xdr:colOff>568325</xdr:colOff>
      <xdr:row>57</xdr:row>
      <xdr:rowOff>80838</xdr:rowOff>
    </xdr:to>
    <xdr:sp macro="" textlink="">
      <xdr:nvSpPr>
        <xdr:cNvPr id="601" name="円/楕円 600"/>
        <xdr:cNvSpPr/>
      </xdr:nvSpPr>
      <xdr:spPr>
        <a:xfrm>
          <a:off x="16268700" y="975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129115</xdr:rowOff>
    </xdr:from>
    <xdr:ext cx="534377" cy="259045"/>
    <xdr:sp macro="" textlink="">
      <xdr:nvSpPr>
        <xdr:cNvPr id="602" name="教育費該当値テキスト"/>
        <xdr:cNvSpPr txBox="1"/>
      </xdr:nvSpPr>
      <xdr:spPr>
        <a:xfrm>
          <a:off x="16370300" y="973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45,216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98322</xdr:rowOff>
    </xdr:from>
    <xdr:to>
      <xdr:col>22</xdr:col>
      <xdr:colOff>415925</xdr:colOff>
      <xdr:row>57</xdr:row>
      <xdr:rowOff>28472</xdr:rowOff>
    </xdr:to>
    <xdr:sp macro="" textlink="">
      <xdr:nvSpPr>
        <xdr:cNvPr id="603" name="円/楕円 602"/>
        <xdr:cNvSpPr/>
      </xdr:nvSpPr>
      <xdr:spPr>
        <a:xfrm>
          <a:off x="15430500" y="96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19599</xdr:rowOff>
    </xdr:from>
    <xdr:ext cx="534377" cy="259045"/>
    <xdr:sp macro="" textlink="">
      <xdr:nvSpPr>
        <xdr:cNvPr id="604" name="テキスト ボックス 603"/>
        <xdr:cNvSpPr txBox="1"/>
      </xdr:nvSpPr>
      <xdr:spPr>
        <a:xfrm>
          <a:off x="15214111" y="979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89929</xdr:rowOff>
    </xdr:from>
    <xdr:to>
      <xdr:col>21</xdr:col>
      <xdr:colOff>212725</xdr:colOff>
      <xdr:row>58</xdr:row>
      <xdr:rowOff>20079</xdr:rowOff>
    </xdr:to>
    <xdr:sp macro="" textlink="">
      <xdr:nvSpPr>
        <xdr:cNvPr id="605" name="円/楕円 604"/>
        <xdr:cNvSpPr/>
      </xdr:nvSpPr>
      <xdr:spPr>
        <a:xfrm>
          <a:off x="14541500" y="98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11206</xdr:rowOff>
    </xdr:from>
    <xdr:ext cx="534377" cy="259045"/>
    <xdr:sp macro="" textlink="">
      <xdr:nvSpPr>
        <xdr:cNvPr id="606" name="テキスト ボックス 605"/>
        <xdr:cNvSpPr txBox="1"/>
      </xdr:nvSpPr>
      <xdr:spPr>
        <a:xfrm>
          <a:off x="14325111" y="995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38,437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45841</xdr:rowOff>
    </xdr:from>
    <xdr:to>
      <xdr:col>20</xdr:col>
      <xdr:colOff>9525</xdr:colOff>
      <xdr:row>57</xdr:row>
      <xdr:rowOff>147441</xdr:rowOff>
    </xdr:to>
    <xdr:sp macro="" textlink="">
      <xdr:nvSpPr>
        <xdr:cNvPr id="607" name="円/楕円 606"/>
        <xdr:cNvSpPr/>
      </xdr:nvSpPr>
      <xdr:spPr>
        <a:xfrm>
          <a:off x="13652500" y="981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138568</xdr:rowOff>
    </xdr:from>
    <xdr:ext cx="534377" cy="259045"/>
    <xdr:sp macro="" textlink="">
      <xdr:nvSpPr>
        <xdr:cNvPr id="608" name="テキスト ボックス 607"/>
        <xdr:cNvSpPr txBox="1"/>
      </xdr:nvSpPr>
      <xdr:spPr>
        <a:xfrm>
          <a:off x="13436111" y="991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41,137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136253</xdr:rowOff>
    </xdr:from>
    <xdr:to>
      <xdr:col>18</xdr:col>
      <xdr:colOff>492125</xdr:colOff>
      <xdr:row>58</xdr:row>
      <xdr:rowOff>66403</xdr:rowOff>
    </xdr:to>
    <xdr:sp macro="" textlink="">
      <xdr:nvSpPr>
        <xdr:cNvPr id="609" name="円/楕円 608"/>
        <xdr:cNvSpPr/>
      </xdr:nvSpPr>
      <xdr:spPr>
        <a:xfrm>
          <a:off x="12763500" y="99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57530</xdr:rowOff>
    </xdr:from>
    <xdr:ext cx="534377" cy="259045"/>
    <xdr:sp macro="" textlink="">
      <xdr:nvSpPr>
        <xdr:cNvPr id="610" name="テキスト ボックス 609"/>
        <xdr:cNvSpPr txBox="1"/>
      </xdr:nvSpPr>
      <xdr:spPr>
        <a:xfrm>
          <a:off x="12547111" y="1000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44734</xdr:rowOff>
    </xdr:from>
    <xdr:to>
      <xdr:col>23</xdr:col>
      <xdr:colOff>517525</xdr:colOff>
      <xdr:row>78</xdr:row>
      <xdr:rowOff>9936</xdr:rowOff>
    </xdr:to>
    <xdr:cxnSp macro="">
      <xdr:nvCxnSpPr>
        <xdr:cNvPr id="635" name="直線コネクタ 634"/>
        <xdr:cNvCxnSpPr/>
      </xdr:nvCxnSpPr>
      <xdr:spPr>
        <a:xfrm flipV="1">
          <a:off x="15481300" y="13074934"/>
          <a:ext cx="838200" cy="3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107794</xdr:rowOff>
    </xdr:from>
    <xdr:ext cx="469744" cy="259045"/>
    <xdr:sp macro="" textlink="">
      <xdr:nvSpPr>
        <xdr:cNvPr id="636" name="災害復旧費平均値テキスト"/>
        <xdr:cNvSpPr txBox="1"/>
      </xdr:nvSpPr>
      <xdr:spPr>
        <a:xfrm>
          <a:off x="16370300" y="13309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4260</xdr:rowOff>
    </xdr:from>
    <xdr:to>
      <xdr:col>22</xdr:col>
      <xdr:colOff>365125</xdr:colOff>
      <xdr:row>78</xdr:row>
      <xdr:rowOff>9936</xdr:rowOff>
    </xdr:to>
    <xdr:cxnSp macro="">
      <xdr:nvCxnSpPr>
        <xdr:cNvPr id="638" name="直線コネクタ 637"/>
        <xdr:cNvCxnSpPr/>
      </xdr:nvCxnSpPr>
      <xdr:spPr>
        <a:xfrm>
          <a:off x="14592300" y="13377360"/>
          <a:ext cx="8890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9" name="フローチャート : 判断 638"/>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46373</xdr:rowOff>
    </xdr:from>
    <xdr:ext cx="469744" cy="259045"/>
    <xdr:sp macro="" textlink="">
      <xdr:nvSpPr>
        <xdr:cNvPr id="640" name="テキスト ボックス 639"/>
        <xdr:cNvSpPr txBox="1"/>
      </xdr:nvSpPr>
      <xdr:spPr>
        <a:xfrm>
          <a:off x="15246427"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95997</xdr:rowOff>
    </xdr:from>
    <xdr:to>
      <xdr:col>21</xdr:col>
      <xdr:colOff>161925</xdr:colOff>
      <xdr:row>78</xdr:row>
      <xdr:rowOff>4260</xdr:rowOff>
    </xdr:to>
    <xdr:cxnSp macro="">
      <xdr:nvCxnSpPr>
        <xdr:cNvPr id="641" name="直線コネクタ 640"/>
        <xdr:cNvCxnSpPr/>
      </xdr:nvCxnSpPr>
      <xdr:spPr>
        <a:xfrm>
          <a:off x="13703300" y="13126197"/>
          <a:ext cx="889000" cy="2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2" name="フローチャート : 判断 641"/>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3" name="テキスト ボックス 642"/>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95997</xdr:rowOff>
    </xdr:from>
    <xdr:to>
      <xdr:col>19</xdr:col>
      <xdr:colOff>644525</xdr:colOff>
      <xdr:row>77</xdr:row>
      <xdr:rowOff>6277</xdr:rowOff>
    </xdr:to>
    <xdr:cxnSp macro="">
      <xdr:nvCxnSpPr>
        <xdr:cNvPr id="644" name="直線コネクタ 643"/>
        <xdr:cNvCxnSpPr/>
      </xdr:nvCxnSpPr>
      <xdr:spPr>
        <a:xfrm flipV="1">
          <a:off x="12814300" y="13126197"/>
          <a:ext cx="889000" cy="8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5" name="フローチャート : 判断 644"/>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3291</xdr:rowOff>
    </xdr:from>
    <xdr:ext cx="534377" cy="259045"/>
    <xdr:sp macro="" textlink="">
      <xdr:nvSpPr>
        <xdr:cNvPr id="646" name="テキスト ボックス 645"/>
        <xdr:cNvSpPr txBox="1"/>
      </xdr:nvSpPr>
      <xdr:spPr>
        <a:xfrm>
          <a:off x="13436111" y="133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7" name="フローチャート : 判断 646"/>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26568</xdr:rowOff>
    </xdr:from>
    <xdr:ext cx="469744" cy="259045"/>
    <xdr:sp macro="" textlink="">
      <xdr:nvSpPr>
        <xdr:cNvPr id="648" name="テキスト ボックス 647"/>
        <xdr:cNvSpPr txBox="1"/>
      </xdr:nvSpPr>
      <xdr:spPr>
        <a:xfrm>
          <a:off x="12579427" y="1339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165384</xdr:rowOff>
    </xdr:from>
    <xdr:to>
      <xdr:col>23</xdr:col>
      <xdr:colOff>568325</xdr:colOff>
      <xdr:row>76</xdr:row>
      <xdr:rowOff>95534</xdr:rowOff>
    </xdr:to>
    <xdr:sp macro="" textlink="">
      <xdr:nvSpPr>
        <xdr:cNvPr id="654" name="円/楕円 653"/>
        <xdr:cNvSpPr/>
      </xdr:nvSpPr>
      <xdr:spPr>
        <a:xfrm>
          <a:off x="16268700" y="130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16811</xdr:rowOff>
    </xdr:from>
    <xdr:ext cx="534377" cy="259045"/>
    <xdr:sp macro="" textlink="">
      <xdr:nvSpPr>
        <xdr:cNvPr id="655" name="災害復旧費該当値テキスト"/>
        <xdr:cNvSpPr txBox="1"/>
      </xdr:nvSpPr>
      <xdr:spPr>
        <a:xfrm>
          <a:off x="16370300" y="1287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56,617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130586</xdr:rowOff>
    </xdr:from>
    <xdr:to>
      <xdr:col>22</xdr:col>
      <xdr:colOff>415925</xdr:colOff>
      <xdr:row>78</xdr:row>
      <xdr:rowOff>60736</xdr:rowOff>
    </xdr:to>
    <xdr:sp macro="" textlink="">
      <xdr:nvSpPr>
        <xdr:cNvPr id="656" name="円/楕円 655"/>
        <xdr:cNvSpPr/>
      </xdr:nvSpPr>
      <xdr:spPr>
        <a:xfrm>
          <a:off x="15430500" y="133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51863</xdr:rowOff>
    </xdr:from>
    <xdr:ext cx="469744" cy="259045"/>
    <xdr:sp macro="" textlink="">
      <xdr:nvSpPr>
        <xdr:cNvPr id="657" name="テキスト ボックス 656"/>
        <xdr:cNvSpPr txBox="1"/>
      </xdr:nvSpPr>
      <xdr:spPr>
        <a:xfrm>
          <a:off x="15246427" y="1342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124910</xdr:rowOff>
    </xdr:from>
    <xdr:to>
      <xdr:col>21</xdr:col>
      <xdr:colOff>212725</xdr:colOff>
      <xdr:row>78</xdr:row>
      <xdr:rowOff>55060</xdr:rowOff>
    </xdr:to>
    <xdr:sp macro="" textlink="">
      <xdr:nvSpPr>
        <xdr:cNvPr id="658" name="円/楕円 657"/>
        <xdr:cNvSpPr/>
      </xdr:nvSpPr>
      <xdr:spPr>
        <a:xfrm>
          <a:off x="14541500" y="133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46187</xdr:rowOff>
    </xdr:from>
    <xdr:ext cx="469744" cy="259045"/>
    <xdr:sp macro="" textlink="">
      <xdr:nvSpPr>
        <xdr:cNvPr id="659" name="テキスト ボックス 658"/>
        <xdr:cNvSpPr txBox="1"/>
      </xdr:nvSpPr>
      <xdr:spPr>
        <a:xfrm>
          <a:off x="14357427" y="1341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45197</xdr:rowOff>
    </xdr:from>
    <xdr:to>
      <xdr:col>20</xdr:col>
      <xdr:colOff>9525</xdr:colOff>
      <xdr:row>76</xdr:row>
      <xdr:rowOff>146797</xdr:rowOff>
    </xdr:to>
    <xdr:sp macro="" textlink="">
      <xdr:nvSpPr>
        <xdr:cNvPr id="660" name="円/楕円 659"/>
        <xdr:cNvSpPr/>
      </xdr:nvSpPr>
      <xdr:spPr>
        <a:xfrm>
          <a:off x="13652500" y="1307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163324</xdr:rowOff>
    </xdr:from>
    <xdr:ext cx="534377" cy="259045"/>
    <xdr:sp macro="" textlink="">
      <xdr:nvSpPr>
        <xdr:cNvPr id="661" name="テキスト ボックス 660"/>
        <xdr:cNvSpPr txBox="1"/>
      </xdr:nvSpPr>
      <xdr:spPr>
        <a:xfrm>
          <a:off x="13436111" y="1285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126927</xdr:rowOff>
    </xdr:from>
    <xdr:to>
      <xdr:col>18</xdr:col>
      <xdr:colOff>492125</xdr:colOff>
      <xdr:row>77</xdr:row>
      <xdr:rowOff>57077</xdr:rowOff>
    </xdr:to>
    <xdr:sp macro="" textlink="">
      <xdr:nvSpPr>
        <xdr:cNvPr id="662" name="円/楕円 661"/>
        <xdr:cNvSpPr/>
      </xdr:nvSpPr>
      <xdr:spPr>
        <a:xfrm>
          <a:off x="12763500" y="1315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73605</xdr:rowOff>
    </xdr:from>
    <xdr:ext cx="534377" cy="259045"/>
    <xdr:sp macro="" textlink="">
      <xdr:nvSpPr>
        <xdr:cNvPr id="663" name="テキスト ボックス 662"/>
        <xdr:cNvSpPr txBox="1"/>
      </xdr:nvSpPr>
      <xdr:spPr>
        <a:xfrm>
          <a:off x="12547111" y="1293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131448</xdr:rowOff>
    </xdr:from>
    <xdr:to>
      <xdr:col>23</xdr:col>
      <xdr:colOff>517525</xdr:colOff>
      <xdr:row>96</xdr:row>
      <xdr:rowOff>131691</xdr:rowOff>
    </xdr:to>
    <xdr:cxnSp macro="">
      <xdr:nvCxnSpPr>
        <xdr:cNvPr id="692" name="直線コネクタ 691"/>
        <xdr:cNvCxnSpPr/>
      </xdr:nvCxnSpPr>
      <xdr:spPr>
        <a:xfrm flipV="1">
          <a:off x="15481300" y="16590648"/>
          <a:ext cx="8382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66260</xdr:rowOff>
    </xdr:from>
    <xdr:ext cx="534377" cy="259045"/>
    <xdr:sp macro="" textlink="">
      <xdr:nvSpPr>
        <xdr:cNvPr id="693" name="公債費平均値テキスト"/>
        <xdr:cNvSpPr txBox="1"/>
      </xdr:nvSpPr>
      <xdr:spPr>
        <a:xfrm>
          <a:off x="16370300" y="16525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124665</xdr:rowOff>
    </xdr:from>
    <xdr:to>
      <xdr:col>22</xdr:col>
      <xdr:colOff>365125</xdr:colOff>
      <xdr:row>96</xdr:row>
      <xdr:rowOff>131691</xdr:rowOff>
    </xdr:to>
    <xdr:cxnSp macro="">
      <xdr:nvCxnSpPr>
        <xdr:cNvPr id="695" name="直線コネクタ 694"/>
        <xdr:cNvCxnSpPr/>
      </xdr:nvCxnSpPr>
      <xdr:spPr>
        <a:xfrm>
          <a:off x="14592300" y="16583865"/>
          <a:ext cx="8890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6" name="フローチャート : 判断 695"/>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109315</xdr:rowOff>
    </xdr:from>
    <xdr:ext cx="534377" cy="259045"/>
    <xdr:sp macro="" textlink="">
      <xdr:nvSpPr>
        <xdr:cNvPr id="697" name="テキスト ボックス 696"/>
        <xdr:cNvSpPr txBox="1"/>
      </xdr:nvSpPr>
      <xdr:spPr>
        <a:xfrm>
          <a:off x="15214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29789</xdr:rowOff>
    </xdr:from>
    <xdr:to>
      <xdr:col>21</xdr:col>
      <xdr:colOff>161925</xdr:colOff>
      <xdr:row>96</xdr:row>
      <xdr:rowOff>124665</xdr:rowOff>
    </xdr:to>
    <xdr:cxnSp macro="">
      <xdr:nvCxnSpPr>
        <xdr:cNvPr id="698" name="直線コネクタ 697"/>
        <xdr:cNvCxnSpPr/>
      </xdr:nvCxnSpPr>
      <xdr:spPr>
        <a:xfrm>
          <a:off x="13703300" y="16488989"/>
          <a:ext cx="889000" cy="9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9" name="フローチャート : 判断 698"/>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105315</xdr:rowOff>
    </xdr:from>
    <xdr:ext cx="534377" cy="259045"/>
    <xdr:sp macro="" textlink="">
      <xdr:nvSpPr>
        <xdr:cNvPr id="700" name="テキスト ボックス 699"/>
        <xdr:cNvSpPr txBox="1"/>
      </xdr:nvSpPr>
      <xdr:spPr>
        <a:xfrm>
          <a:off x="14325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29789</xdr:rowOff>
    </xdr:from>
    <xdr:to>
      <xdr:col>19</xdr:col>
      <xdr:colOff>644525</xdr:colOff>
      <xdr:row>96</xdr:row>
      <xdr:rowOff>78885</xdr:rowOff>
    </xdr:to>
    <xdr:cxnSp macro="">
      <xdr:nvCxnSpPr>
        <xdr:cNvPr id="701" name="直線コネクタ 700"/>
        <xdr:cNvCxnSpPr/>
      </xdr:nvCxnSpPr>
      <xdr:spPr>
        <a:xfrm flipV="1">
          <a:off x="12814300" y="16488989"/>
          <a:ext cx="889000" cy="4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2" name="フローチャート : 判断 701"/>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78422</xdr:rowOff>
    </xdr:from>
    <xdr:ext cx="534377" cy="259045"/>
    <xdr:sp macro="" textlink="">
      <xdr:nvSpPr>
        <xdr:cNvPr id="703" name="テキスト ボックス 702"/>
        <xdr:cNvSpPr txBox="1"/>
      </xdr:nvSpPr>
      <xdr:spPr>
        <a:xfrm>
          <a:off x="13436111" y="165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4" name="フローチャート : 判断 703"/>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95014</xdr:rowOff>
    </xdr:from>
    <xdr:ext cx="534377" cy="259045"/>
    <xdr:sp macro="" textlink="">
      <xdr:nvSpPr>
        <xdr:cNvPr id="705" name="テキスト ボックス 704"/>
        <xdr:cNvSpPr txBox="1"/>
      </xdr:nvSpPr>
      <xdr:spPr>
        <a:xfrm>
          <a:off x="12547111" y="16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80648</xdr:rowOff>
    </xdr:from>
    <xdr:to>
      <xdr:col>23</xdr:col>
      <xdr:colOff>568325</xdr:colOff>
      <xdr:row>97</xdr:row>
      <xdr:rowOff>10798</xdr:rowOff>
    </xdr:to>
    <xdr:sp macro="" textlink="">
      <xdr:nvSpPr>
        <xdr:cNvPr id="711" name="円/楕円 710"/>
        <xdr:cNvSpPr/>
      </xdr:nvSpPr>
      <xdr:spPr>
        <a:xfrm>
          <a:off x="16268700" y="1653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103525</xdr:rowOff>
    </xdr:from>
    <xdr:ext cx="534377" cy="259045"/>
    <xdr:sp macro="" textlink="">
      <xdr:nvSpPr>
        <xdr:cNvPr id="712" name="公債費該当値テキスト"/>
        <xdr:cNvSpPr txBox="1"/>
      </xdr:nvSpPr>
      <xdr:spPr>
        <a:xfrm>
          <a:off x="16370300" y="1639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56,083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80891</xdr:rowOff>
    </xdr:from>
    <xdr:to>
      <xdr:col>22</xdr:col>
      <xdr:colOff>415925</xdr:colOff>
      <xdr:row>97</xdr:row>
      <xdr:rowOff>11041</xdr:rowOff>
    </xdr:to>
    <xdr:sp macro="" textlink="">
      <xdr:nvSpPr>
        <xdr:cNvPr id="713" name="円/楕円 712"/>
        <xdr:cNvSpPr/>
      </xdr:nvSpPr>
      <xdr:spPr>
        <a:xfrm>
          <a:off x="15430500" y="1654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2168</xdr:rowOff>
    </xdr:from>
    <xdr:ext cx="534377" cy="259045"/>
    <xdr:sp macro="" textlink="">
      <xdr:nvSpPr>
        <xdr:cNvPr id="714" name="テキスト ボックス 713"/>
        <xdr:cNvSpPr txBox="1"/>
      </xdr:nvSpPr>
      <xdr:spPr>
        <a:xfrm>
          <a:off x="15214111" y="1663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56,051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73865</xdr:rowOff>
    </xdr:from>
    <xdr:to>
      <xdr:col>21</xdr:col>
      <xdr:colOff>212725</xdr:colOff>
      <xdr:row>97</xdr:row>
      <xdr:rowOff>4015</xdr:rowOff>
    </xdr:to>
    <xdr:sp macro="" textlink="">
      <xdr:nvSpPr>
        <xdr:cNvPr id="715" name="円/楕円 714"/>
        <xdr:cNvSpPr/>
      </xdr:nvSpPr>
      <xdr:spPr>
        <a:xfrm>
          <a:off x="14541500" y="165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166592</xdr:rowOff>
    </xdr:from>
    <xdr:ext cx="534377" cy="259045"/>
    <xdr:sp macro="" textlink="">
      <xdr:nvSpPr>
        <xdr:cNvPr id="716" name="テキスト ボックス 715"/>
        <xdr:cNvSpPr txBox="1"/>
      </xdr:nvSpPr>
      <xdr:spPr>
        <a:xfrm>
          <a:off x="14325111" y="1662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56,973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150439</xdr:rowOff>
    </xdr:from>
    <xdr:to>
      <xdr:col>20</xdr:col>
      <xdr:colOff>9525</xdr:colOff>
      <xdr:row>96</xdr:row>
      <xdr:rowOff>80589</xdr:rowOff>
    </xdr:to>
    <xdr:sp macro="" textlink="">
      <xdr:nvSpPr>
        <xdr:cNvPr id="717" name="円/楕円 716"/>
        <xdr:cNvSpPr/>
      </xdr:nvSpPr>
      <xdr:spPr>
        <a:xfrm>
          <a:off x="13652500" y="164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97116</xdr:rowOff>
    </xdr:from>
    <xdr:ext cx="534377" cy="259045"/>
    <xdr:sp macro="" textlink="">
      <xdr:nvSpPr>
        <xdr:cNvPr id="718" name="テキスト ボックス 717"/>
        <xdr:cNvSpPr txBox="1"/>
      </xdr:nvSpPr>
      <xdr:spPr>
        <a:xfrm>
          <a:off x="13436111" y="1621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69,424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28085</xdr:rowOff>
    </xdr:from>
    <xdr:to>
      <xdr:col>18</xdr:col>
      <xdr:colOff>492125</xdr:colOff>
      <xdr:row>96</xdr:row>
      <xdr:rowOff>129685</xdr:rowOff>
    </xdr:to>
    <xdr:sp macro="" textlink="">
      <xdr:nvSpPr>
        <xdr:cNvPr id="719" name="円/楕円 718"/>
        <xdr:cNvSpPr/>
      </xdr:nvSpPr>
      <xdr:spPr>
        <a:xfrm>
          <a:off x="12763500" y="1648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120812</xdr:rowOff>
    </xdr:from>
    <xdr:ext cx="534377" cy="259045"/>
    <xdr:sp macro="" textlink="">
      <xdr:nvSpPr>
        <xdr:cNvPr id="720" name="テキスト ボックス 719"/>
        <xdr:cNvSpPr txBox="1"/>
      </xdr:nvSpPr>
      <xdr:spPr>
        <a:xfrm>
          <a:off x="12547111" y="1658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75366</xdr:rowOff>
    </xdr:from>
    <xdr:to>
      <xdr:col>32</xdr:col>
      <xdr:colOff>187325</xdr:colOff>
      <xdr:row>37</xdr:row>
      <xdr:rowOff>80373</xdr:rowOff>
    </xdr:to>
    <xdr:cxnSp macro="">
      <xdr:nvCxnSpPr>
        <xdr:cNvPr id="751" name="直線コネクタ 750"/>
        <xdr:cNvCxnSpPr/>
      </xdr:nvCxnSpPr>
      <xdr:spPr>
        <a:xfrm flipV="1">
          <a:off x="21323300" y="6419016"/>
          <a:ext cx="8382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6803</xdr:rowOff>
    </xdr:from>
    <xdr:ext cx="378565" cy="259045"/>
    <xdr:sp macro="" textlink="">
      <xdr:nvSpPr>
        <xdr:cNvPr id="752" name="諸支出金平均値テキスト"/>
        <xdr:cNvSpPr txBox="1"/>
      </xdr:nvSpPr>
      <xdr:spPr>
        <a:xfrm>
          <a:off x="22212300" y="6693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80373</xdr:rowOff>
    </xdr:from>
    <xdr:to>
      <xdr:col>31</xdr:col>
      <xdr:colOff>34925</xdr:colOff>
      <xdr:row>37</xdr:row>
      <xdr:rowOff>85054</xdr:rowOff>
    </xdr:to>
    <xdr:cxnSp macro="">
      <xdr:nvCxnSpPr>
        <xdr:cNvPr id="754" name="直線コネクタ 753"/>
        <xdr:cNvCxnSpPr/>
      </xdr:nvCxnSpPr>
      <xdr:spPr>
        <a:xfrm flipV="1">
          <a:off x="20434300" y="6424023"/>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5" name="フローチャート : 判断 754"/>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114462</xdr:rowOff>
    </xdr:from>
    <xdr:ext cx="378565" cy="259045"/>
    <xdr:sp macro="" textlink="">
      <xdr:nvSpPr>
        <xdr:cNvPr id="756" name="テキスト ボックス 755"/>
        <xdr:cNvSpPr txBox="1"/>
      </xdr:nvSpPr>
      <xdr:spPr>
        <a:xfrm>
          <a:off x="21134017" y="680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104648</xdr:rowOff>
    </xdr:from>
    <xdr:to>
      <xdr:col>29</xdr:col>
      <xdr:colOff>517525</xdr:colOff>
      <xdr:row>37</xdr:row>
      <xdr:rowOff>85054</xdr:rowOff>
    </xdr:to>
    <xdr:cxnSp macro="">
      <xdr:nvCxnSpPr>
        <xdr:cNvPr id="757" name="直線コネクタ 756"/>
        <xdr:cNvCxnSpPr/>
      </xdr:nvCxnSpPr>
      <xdr:spPr>
        <a:xfrm>
          <a:off x="19545300" y="6276848"/>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8" name="フローチャート : 判断 757"/>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69831</xdr:rowOff>
    </xdr:from>
    <xdr:ext cx="378565" cy="259045"/>
    <xdr:sp macro="" textlink="">
      <xdr:nvSpPr>
        <xdr:cNvPr id="759" name="テキスト ボックス 758"/>
        <xdr:cNvSpPr txBox="1"/>
      </xdr:nvSpPr>
      <xdr:spPr>
        <a:xfrm>
          <a:off x="20245017" y="6756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104648</xdr:rowOff>
    </xdr:from>
    <xdr:to>
      <xdr:col>28</xdr:col>
      <xdr:colOff>314325</xdr:colOff>
      <xdr:row>37</xdr:row>
      <xdr:rowOff>89734</xdr:rowOff>
    </xdr:to>
    <xdr:cxnSp macro="">
      <xdr:nvCxnSpPr>
        <xdr:cNvPr id="760" name="直線コネクタ 759"/>
        <xdr:cNvCxnSpPr/>
      </xdr:nvCxnSpPr>
      <xdr:spPr>
        <a:xfrm flipV="1">
          <a:off x="18656300" y="6276848"/>
          <a:ext cx="889000" cy="15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1" name="フローチャート : 判断 760"/>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86051</xdr:rowOff>
    </xdr:from>
    <xdr:ext cx="378565" cy="259045"/>
    <xdr:sp macro="" textlink="">
      <xdr:nvSpPr>
        <xdr:cNvPr id="762" name="テキスト ボックス 761"/>
        <xdr:cNvSpPr txBox="1"/>
      </xdr:nvSpPr>
      <xdr:spPr>
        <a:xfrm>
          <a:off x="19356017" y="677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3" name="フローチャート : 判断 762"/>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71681</xdr:rowOff>
    </xdr:from>
    <xdr:ext cx="378565" cy="259045"/>
    <xdr:sp macro="" textlink="">
      <xdr:nvSpPr>
        <xdr:cNvPr id="764" name="テキスト ボックス 763"/>
        <xdr:cNvSpPr txBox="1"/>
      </xdr:nvSpPr>
      <xdr:spPr>
        <a:xfrm>
          <a:off x="18467017" y="6758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24566</xdr:rowOff>
    </xdr:from>
    <xdr:to>
      <xdr:col>32</xdr:col>
      <xdr:colOff>238125</xdr:colOff>
      <xdr:row>37</xdr:row>
      <xdr:rowOff>126166</xdr:rowOff>
    </xdr:to>
    <xdr:sp macro="" textlink="">
      <xdr:nvSpPr>
        <xdr:cNvPr id="770" name="円/楕円 769"/>
        <xdr:cNvSpPr/>
      </xdr:nvSpPr>
      <xdr:spPr>
        <a:xfrm>
          <a:off x="22110700" y="63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47443</xdr:rowOff>
    </xdr:from>
    <xdr:ext cx="469744" cy="259045"/>
    <xdr:sp macro="" textlink="">
      <xdr:nvSpPr>
        <xdr:cNvPr id="771" name="諸支出金該当値テキスト"/>
        <xdr:cNvSpPr txBox="1"/>
      </xdr:nvSpPr>
      <xdr:spPr>
        <a:xfrm>
          <a:off x="22212300" y="621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29573</xdr:rowOff>
    </xdr:from>
    <xdr:to>
      <xdr:col>31</xdr:col>
      <xdr:colOff>85725</xdr:colOff>
      <xdr:row>37</xdr:row>
      <xdr:rowOff>131173</xdr:rowOff>
    </xdr:to>
    <xdr:sp macro="" textlink="">
      <xdr:nvSpPr>
        <xdr:cNvPr id="772" name="円/楕円 771"/>
        <xdr:cNvSpPr/>
      </xdr:nvSpPr>
      <xdr:spPr>
        <a:xfrm>
          <a:off x="21272500" y="637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147700</xdr:rowOff>
    </xdr:from>
    <xdr:ext cx="469744" cy="259045"/>
    <xdr:sp macro="" textlink="">
      <xdr:nvSpPr>
        <xdr:cNvPr id="773" name="テキスト ボックス 772"/>
        <xdr:cNvSpPr txBox="1"/>
      </xdr:nvSpPr>
      <xdr:spPr>
        <a:xfrm>
          <a:off x="21088427" y="6148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34254</xdr:rowOff>
    </xdr:from>
    <xdr:to>
      <xdr:col>29</xdr:col>
      <xdr:colOff>568325</xdr:colOff>
      <xdr:row>37</xdr:row>
      <xdr:rowOff>135854</xdr:rowOff>
    </xdr:to>
    <xdr:sp macro="" textlink="">
      <xdr:nvSpPr>
        <xdr:cNvPr id="774" name="円/楕円 773"/>
        <xdr:cNvSpPr/>
      </xdr:nvSpPr>
      <xdr:spPr>
        <a:xfrm>
          <a:off x="20383500" y="637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152381</xdr:rowOff>
    </xdr:from>
    <xdr:ext cx="469744" cy="259045"/>
    <xdr:sp macro="" textlink="">
      <xdr:nvSpPr>
        <xdr:cNvPr id="775" name="テキスト ボックス 774"/>
        <xdr:cNvSpPr txBox="1"/>
      </xdr:nvSpPr>
      <xdr:spPr>
        <a:xfrm>
          <a:off x="20199427" y="61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53848</xdr:rowOff>
    </xdr:from>
    <xdr:to>
      <xdr:col>28</xdr:col>
      <xdr:colOff>365125</xdr:colOff>
      <xdr:row>36</xdr:row>
      <xdr:rowOff>155448</xdr:rowOff>
    </xdr:to>
    <xdr:sp macro="" textlink="">
      <xdr:nvSpPr>
        <xdr:cNvPr id="776" name="円/楕円 775"/>
        <xdr:cNvSpPr/>
      </xdr:nvSpPr>
      <xdr:spPr>
        <a:xfrm>
          <a:off x="19494500" y="62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525</xdr:rowOff>
    </xdr:from>
    <xdr:ext cx="469744" cy="259045"/>
    <xdr:sp macro="" textlink="">
      <xdr:nvSpPr>
        <xdr:cNvPr id="777" name="テキスト ボックス 776"/>
        <xdr:cNvSpPr txBox="1"/>
      </xdr:nvSpPr>
      <xdr:spPr>
        <a:xfrm>
          <a:off x="19310427" y="600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38934</xdr:rowOff>
    </xdr:from>
    <xdr:to>
      <xdr:col>27</xdr:col>
      <xdr:colOff>161925</xdr:colOff>
      <xdr:row>37</xdr:row>
      <xdr:rowOff>140534</xdr:rowOff>
    </xdr:to>
    <xdr:sp macro="" textlink="">
      <xdr:nvSpPr>
        <xdr:cNvPr id="778" name="円/楕円 777"/>
        <xdr:cNvSpPr/>
      </xdr:nvSpPr>
      <xdr:spPr>
        <a:xfrm>
          <a:off x="18605500" y="638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157061</xdr:rowOff>
    </xdr:from>
    <xdr:ext cx="469744" cy="259045"/>
    <xdr:sp macro="" textlink="">
      <xdr:nvSpPr>
        <xdr:cNvPr id="779" name="テキスト ボックス 778"/>
        <xdr:cNvSpPr txBox="1"/>
      </xdr:nvSpPr>
      <xdr:spPr>
        <a:xfrm>
          <a:off x="18421427" y="615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3" name="テキスト ボックス 792"/>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5" name="テキスト ボックス 794"/>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7" name="テキスト ボックス 796"/>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4" name="フローチャート : 判断 813"/>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5" name="テキスト ボックス 814"/>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7" name="フローチャート : 判断 816"/>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8" name="テキスト ボックス 817"/>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20" name="フローチャート : 判断 819"/>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21" name="テキスト ボックス 820"/>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2" name="フローチャート : 判断 821"/>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3" name="テキスト ボックス 822"/>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2" name="テキスト ボックス 831"/>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4" name="テキスト ボックス 83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6" name="テキスト ボックス 83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総務費は、住民一人当たり</a:t>
          </a:r>
          <a:r>
            <a:rPr kumimoji="1" lang="en-US" altLang="ja-JP" sz="1400">
              <a:latin typeface="ＭＳ Ｐゴシック"/>
            </a:rPr>
            <a:t>60,403</a:t>
          </a:r>
          <a:r>
            <a:rPr kumimoji="1" lang="ja-JP" altLang="en-US" sz="1400">
              <a:latin typeface="ＭＳ Ｐゴシック"/>
            </a:rPr>
            <a:t>円である。前年度比で増加しているのは、財政調整基金積立金</a:t>
          </a:r>
          <a:r>
            <a:rPr kumimoji="1" lang="en-US" altLang="ja-JP" sz="1400">
              <a:latin typeface="ＭＳ Ｐゴシック"/>
            </a:rPr>
            <a:t>214</a:t>
          </a:r>
          <a:r>
            <a:rPr kumimoji="1" lang="ja-JP" altLang="en-US" sz="1400">
              <a:latin typeface="ＭＳ Ｐゴシック"/>
            </a:rPr>
            <a:t>百万円の増及び避難所誘導街路灯整備事業</a:t>
          </a:r>
          <a:r>
            <a:rPr kumimoji="1" lang="en-US" altLang="ja-JP" sz="1400">
              <a:latin typeface="ＭＳ Ｐゴシック"/>
            </a:rPr>
            <a:t>102</a:t>
          </a:r>
          <a:r>
            <a:rPr kumimoji="1" lang="ja-JP" altLang="en-US" sz="1400">
              <a:latin typeface="ＭＳ Ｐゴシック"/>
            </a:rPr>
            <a:t>百万円の皆増によるものである。民生費は、住民一人当たり</a:t>
          </a:r>
          <a:r>
            <a:rPr kumimoji="1" lang="en-US" altLang="ja-JP" sz="1400">
              <a:latin typeface="ＭＳ Ｐゴシック"/>
            </a:rPr>
            <a:t>127,574</a:t>
          </a:r>
          <a:r>
            <a:rPr kumimoji="1" lang="ja-JP" altLang="en-US" sz="1400">
              <a:latin typeface="ＭＳ Ｐゴシック"/>
            </a:rPr>
            <a:t>円であり、類似団体平均と比較して低い状況である。前年度比では社会福祉施設（特別養護老人ホーム）整備費補助金</a:t>
          </a:r>
          <a:r>
            <a:rPr kumimoji="1" lang="en-US" altLang="ja-JP" sz="1400">
              <a:latin typeface="ＭＳ Ｐゴシック"/>
            </a:rPr>
            <a:t>116</a:t>
          </a:r>
          <a:r>
            <a:rPr kumimoji="1" lang="ja-JP" altLang="en-US" sz="1400">
              <a:latin typeface="ＭＳ Ｐゴシック"/>
            </a:rPr>
            <a:t>百万円の皆減や生活保護費国庫支出金超過交付による返還金</a:t>
          </a:r>
          <a:r>
            <a:rPr kumimoji="1" lang="en-US" altLang="ja-JP" sz="1400">
              <a:latin typeface="ＭＳ Ｐゴシック"/>
            </a:rPr>
            <a:t>67</a:t>
          </a:r>
          <a:r>
            <a:rPr kumimoji="1" lang="ja-JP" altLang="en-US" sz="1400">
              <a:latin typeface="ＭＳ Ｐゴシック"/>
            </a:rPr>
            <a:t>百万円の減等により決算額とともに減となっている。少子高齢化に伴い、高齢者に係る医療・介護費用等の社会保障事業費の増加が見込まれる。教育費は、住民一人当たり</a:t>
          </a:r>
          <a:r>
            <a:rPr kumimoji="1" lang="en-US" altLang="ja-JP" sz="1400">
              <a:latin typeface="ＭＳ Ｐゴシック"/>
            </a:rPr>
            <a:t>45,216</a:t>
          </a:r>
          <a:r>
            <a:rPr kumimoji="1" lang="ja-JP" altLang="en-US" sz="1400">
              <a:latin typeface="ＭＳ Ｐゴシック"/>
            </a:rPr>
            <a:t>円であり、類似団体平均と比較して低い状況である。平成</a:t>
          </a:r>
          <a:r>
            <a:rPr kumimoji="1" lang="en-US" altLang="ja-JP" sz="1400">
              <a:latin typeface="ＭＳ Ｐゴシック"/>
            </a:rPr>
            <a:t>27</a:t>
          </a:r>
          <a:r>
            <a:rPr kumimoji="1" lang="ja-JP" altLang="en-US" sz="1400">
              <a:latin typeface="ＭＳ Ｐゴシック"/>
            </a:rPr>
            <a:t>年度で小中学校の耐震化が全て完了し、平成</a:t>
          </a:r>
          <a:r>
            <a:rPr kumimoji="1" lang="en-US" altLang="ja-JP" sz="1400">
              <a:latin typeface="ＭＳ Ｐゴシック"/>
            </a:rPr>
            <a:t>28</a:t>
          </a:r>
          <a:r>
            <a:rPr kumimoji="1" lang="ja-JP" altLang="en-US" sz="1400">
              <a:latin typeface="ＭＳ Ｐゴシック"/>
            </a:rPr>
            <a:t>年度以降は、市民球場（国体関連施設）の改修事業費による増額や学校施設、社会教育施設の老朽化等による設備更新等が見込まれる。災害復旧費は、住民一人当たり</a:t>
          </a:r>
          <a:r>
            <a:rPr kumimoji="1" lang="en-US" altLang="ja-JP" sz="1400">
              <a:latin typeface="ＭＳ Ｐゴシック"/>
            </a:rPr>
            <a:t>56,617</a:t>
          </a:r>
          <a:r>
            <a:rPr kumimoji="1" lang="ja-JP" altLang="en-US" sz="1400">
              <a:latin typeface="ＭＳ Ｐゴシック"/>
            </a:rPr>
            <a:t>円であり、類似団体平均と比較して高い状況である。これは、東日本大震災で被災した本庁舎再建の本体工事が開始となったことによるもので、平成</a:t>
          </a:r>
          <a:r>
            <a:rPr kumimoji="1" lang="en-US" altLang="ja-JP" sz="1400">
              <a:latin typeface="ＭＳ Ｐゴシック"/>
            </a:rPr>
            <a:t>29</a:t>
          </a:r>
          <a:r>
            <a:rPr kumimoji="1" lang="ja-JP" altLang="en-US" sz="1400">
              <a:latin typeface="ＭＳ Ｐゴシック"/>
            </a:rPr>
            <a:t>年度までの継続費事業のため、当面は高い水準が見込まれる。諸支出金は、住民一人当たり</a:t>
          </a:r>
          <a:r>
            <a:rPr kumimoji="1" lang="en-US" altLang="ja-JP" sz="1400">
              <a:latin typeface="ＭＳ Ｐゴシック"/>
            </a:rPr>
            <a:t>3,366</a:t>
          </a:r>
          <a:r>
            <a:rPr kumimoji="1" lang="ja-JP" altLang="en-US" sz="1400">
              <a:latin typeface="ＭＳ Ｐゴシック"/>
            </a:rPr>
            <a:t>円であり、類似団体平均と比較して高い状況である。これは、平成</a:t>
          </a:r>
          <a:r>
            <a:rPr kumimoji="1" lang="en-US" altLang="ja-JP" sz="1400">
              <a:latin typeface="ＭＳ Ｐゴシック"/>
            </a:rPr>
            <a:t>20</a:t>
          </a:r>
          <a:r>
            <a:rPr kumimoji="1" lang="ja-JP" altLang="en-US" sz="1400">
              <a:latin typeface="ＭＳ Ｐゴシック"/>
            </a:rPr>
            <a:t>年度から</a:t>
          </a:r>
          <a:r>
            <a:rPr kumimoji="1" lang="en-US" altLang="ja-JP" sz="1400">
              <a:latin typeface="ＭＳ Ｐゴシック"/>
            </a:rPr>
            <a:t>8</a:t>
          </a:r>
          <a:r>
            <a:rPr kumimoji="1" lang="ja-JP" altLang="en-US" sz="1400">
              <a:latin typeface="ＭＳ Ｐゴシック"/>
            </a:rPr>
            <a:t>年間で買戻しを行ってきた旧高萩・北茨城新都市開発整備事業用地取得費</a:t>
          </a:r>
          <a:r>
            <a:rPr kumimoji="1" lang="en-US" altLang="ja-JP" sz="1400">
              <a:latin typeface="ＭＳ Ｐゴシック"/>
            </a:rPr>
            <a:t>101</a:t>
          </a:r>
          <a:r>
            <a:rPr kumimoji="1" lang="ja-JP" altLang="en-US" sz="1400">
              <a:latin typeface="ＭＳ Ｐゴシック"/>
            </a:rPr>
            <a:t>百万円によるもので、平成</a:t>
          </a:r>
          <a:r>
            <a:rPr kumimoji="1" lang="en-US" altLang="ja-JP" sz="1400">
              <a:latin typeface="ＭＳ Ｐゴシック"/>
            </a:rPr>
            <a:t>28</a:t>
          </a:r>
          <a:r>
            <a:rPr kumimoji="1" lang="ja-JP" altLang="en-US" sz="1400">
              <a:latin typeface="ＭＳ Ｐゴシック"/>
            </a:rPr>
            <a:t>年度以降は皆減の見込。</a:t>
          </a:r>
          <a:endParaRPr kumimoji="1" lang="en-US" altLang="ja-JP" sz="1400">
            <a:latin typeface="ＭＳ Ｐゴシック"/>
          </a:endParaRPr>
        </a:p>
        <a:p>
          <a:endParaRPr kumimoji="1" lang="ja-JP" altLang="en-US"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 財政調整基金残高については、土地等の公有財産の売払い等により、</a:t>
          </a:r>
          <a:r>
            <a:rPr kumimoji="1" lang="en-US" altLang="ja-JP" sz="1300" baseline="0">
              <a:latin typeface="ＭＳ ゴシック" pitchFamily="49" charset="-128"/>
              <a:ea typeface="ＭＳ ゴシック" pitchFamily="49" charset="-128"/>
            </a:rPr>
            <a:t>217</a:t>
          </a:r>
          <a:r>
            <a:rPr kumimoji="1" lang="ja-JP" altLang="en-US" sz="1300" baseline="0">
              <a:latin typeface="ＭＳ ゴシック" pitchFamily="49" charset="-128"/>
              <a:ea typeface="ＭＳ ゴシック" pitchFamily="49" charset="-128"/>
            </a:rPr>
            <a:t>百万円の増となった。</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　実質収支比率については、平成</a:t>
          </a:r>
          <a:r>
            <a:rPr kumimoji="1" lang="en-US" altLang="ja-JP" sz="1300" baseline="0">
              <a:latin typeface="ＭＳ ゴシック" pitchFamily="49" charset="-128"/>
              <a:ea typeface="ＭＳ ゴシック" pitchFamily="49" charset="-128"/>
            </a:rPr>
            <a:t>24</a:t>
          </a:r>
          <a:r>
            <a:rPr kumimoji="1" lang="ja-JP" altLang="en-US" sz="1300" baseline="0">
              <a:latin typeface="ＭＳ ゴシック" pitchFamily="49" charset="-128"/>
              <a:ea typeface="ＭＳ ゴシック" pitchFamily="49" charset="-128"/>
            </a:rPr>
            <a:t>年度から</a:t>
          </a:r>
          <a:r>
            <a:rPr kumimoji="1" lang="en-US" altLang="ja-JP" sz="1300" baseline="0">
              <a:latin typeface="ＭＳ ゴシック" pitchFamily="49" charset="-128"/>
              <a:ea typeface="ＭＳ ゴシック" pitchFamily="49" charset="-128"/>
            </a:rPr>
            <a:t>7%</a:t>
          </a:r>
          <a:r>
            <a:rPr kumimoji="1" lang="ja-JP" altLang="en-US" sz="1300" baseline="0">
              <a:latin typeface="ＭＳ ゴシック" pitchFamily="49" charset="-128"/>
              <a:ea typeface="ＭＳ ゴシック" pitchFamily="49" charset="-128"/>
            </a:rPr>
            <a:t>台で推移してきたが、平成</a:t>
          </a:r>
          <a:r>
            <a:rPr kumimoji="1" lang="en-US" altLang="ja-JP" sz="1300" baseline="0">
              <a:latin typeface="ＭＳ ゴシック" pitchFamily="49" charset="-128"/>
              <a:ea typeface="ＭＳ ゴシック" pitchFamily="49" charset="-128"/>
            </a:rPr>
            <a:t>27</a:t>
          </a:r>
          <a:r>
            <a:rPr kumimoji="1" lang="ja-JP" altLang="en-US" sz="1300" baseline="0">
              <a:latin typeface="ＭＳ ゴシック" pitchFamily="49" charset="-128"/>
              <a:ea typeface="ＭＳ ゴシック" pitchFamily="49" charset="-128"/>
            </a:rPr>
            <a:t>年度は歳入歳出差引額が対前年度比</a:t>
          </a:r>
          <a:r>
            <a:rPr kumimoji="1" lang="en-US" altLang="ja-JP" sz="1300" baseline="0">
              <a:latin typeface="ＭＳ ゴシック" pitchFamily="49" charset="-128"/>
              <a:ea typeface="ＭＳ ゴシック" pitchFamily="49" charset="-128"/>
            </a:rPr>
            <a:t>91</a:t>
          </a:r>
          <a:r>
            <a:rPr kumimoji="1" lang="ja-JP" altLang="en-US" sz="1300" baseline="0">
              <a:latin typeface="ＭＳ ゴシック" pitchFamily="49" charset="-128"/>
              <a:ea typeface="ＭＳ ゴシック" pitchFamily="49" charset="-128"/>
            </a:rPr>
            <a:t>百万円の増、翌年度繰越額が</a:t>
          </a:r>
          <a:r>
            <a:rPr kumimoji="1" lang="en-US" altLang="ja-JP" sz="1300" baseline="0">
              <a:latin typeface="ＭＳ ゴシック" pitchFamily="49" charset="-128"/>
              <a:ea typeface="ＭＳ ゴシック" pitchFamily="49" charset="-128"/>
            </a:rPr>
            <a:t>78</a:t>
          </a:r>
          <a:r>
            <a:rPr kumimoji="1" lang="ja-JP" altLang="en-US" sz="1300" baseline="0">
              <a:latin typeface="ＭＳ ゴシック" pitchFamily="49" charset="-128"/>
              <a:ea typeface="ＭＳ ゴシック" pitchFamily="49" charset="-128"/>
            </a:rPr>
            <a:t>百万円の減となり、</a:t>
          </a:r>
          <a:r>
            <a:rPr kumimoji="1" lang="en-US" altLang="ja-JP" sz="1300" baseline="0">
              <a:latin typeface="ＭＳ ゴシック" pitchFamily="49" charset="-128"/>
              <a:ea typeface="ＭＳ ゴシック" pitchFamily="49" charset="-128"/>
            </a:rPr>
            <a:t>2.21</a:t>
          </a:r>
          <a:r>
            <a:rPr kumimoji="1" lang="ja-JP" altLang="en-US" sz="1300" baseline="0">
              <a:latin typeface="ＭＳ ゴシック" pitchFamily="49" charset="-128"/>
              <a:ea typeface="ＭＳ ゴシック" pitchFamily="49" charset="-128"/>
            </a:rPr>
            <a:t>ポイント増の</a:t>
          </a:r>
          <a:r>
            <a:rPr kumimoji="1" lang="en-US" altLang="ja-JP" sz="1300" baseline="0">
              <a:latin typeface="ＭＳ ゴシック" pitchFamily="49" charset="-128"/>
              <a:ea typeface="ＭＳ ゴシック" pitchFamily="49" charset="-128"/>
            </a:rPr>
            <a:t>9.64</a:t>
          </a:r>
          <a:r>
            <a:rPr kumimoji="1" lang="ja-JP" altLang="en-US" sz="1300" baseline="0">
              <a:latin typeface="ＭＳ ゴシック" pitchFamily="49" charset="-128"/>
              <a:ea typeface="ＭＳ ゴシック" pitchFamily="49" charset="-128"/>
            </a:rPr>
            <a:t>％となった。</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　今後も適正な予算執行に努めるとともに、決算見込の精度を高め、地財法の規定に基づき、基金積立を図っていく。</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　</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全体では黒字であり、普通調整交付金の減額等に伴い支出していた国民健康保険事業特別会計財源補てん繰出金については、平成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年度から皆減となり、実質的な赤字は解消されたものの、平成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団塊世代が後期高齢者医療への移行に伴う給付費の減少により、国保税や共同事業交付金等の歳入の減が予想されるが、歳出では共同事業拠出金等の減少が見込めないことから、税率改正等を含めた適正化や、一般会計からの財源補てんも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また、新会計基準により平成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年度に資金剰余金が大幅に減となった水道事業については、平成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年度は前年度からの繰越となった建設改良事業が完了したことによる未払金の減や資本的支出への財源補てん額の減による当年度分損益勘定留保資金の増により資金剰余金が</a:t>
          </a:r>
          <a:r>
            <a:rPr kumimoji="1" lang="en-US" altLang="ja-JP" sz="1400">
              <a:latin typeface="ＭＳ ゴシック" pitchFamily="49" charset="-128"/>
              <a:ea typeface="ＭＳ ゴシック" pitchFamily="49" charset="-128"/>
            </a:rPr>
            <a:t>145</a:t>
          </a:r>
          <a:r>
            <a:rPr kumimoji="1" lang="ja-JP" altLang="en-US" sz="1400">
              <a:latin typeface="ＭＳ ゴシック" pitchFamily="49" charset="-128"/>
              <a:ea typeface="ＭＳ ゴシック" pitchFamily="49" charset="-128"/>
            </a:rPr>
            <a:t>百万円の増となり、標準財政規模比で</a:t>
          </a:r>
          <a:r>
            <a:rPr kumimoji="1" lang="en-US" altLang="ja-JP" sz="1400">
              <a:latin typeface="ＭＳ ゴシック" pitchFamily="49" charset="-128"/>
              <a:ea typeface="ＭＳ ゴシック" pitchFamily="49" charset="-128"/>
            </a:rPr>
            <a:t>1.97</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2.09</a:t>
          </a:r>
          <a:r>
            <a:rPr kumimoji="1" lang="ja-JP" altLang="en-US" sz="1400">
              <a:latin typeface="ＭＳ ゴシック" pitchFamily="49" charset="-128"/>
              <a:ea typeface="ＭＳ ゴシック" pitchFamily="49" charset="-128"/>
            </a:rPr>
            <a:t>％となった。今後も損益勘定留保資金を確保し、経営の安定化に向け、事業の執行及び資金調達を図っていく。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14722679</v>
      </c>
      <c r="BO4" s="379"/>
      <c r="BP4" s="379"/>
      <c r="BQ4" s="379"/>
      <c r="BR4" s="379"/>
      <c r="BS4" s="379"/>
      <c r="BT4" s="379"/>
      <c r="BU4" s="380"/>
      <c r="BV4" s="378">
        <v>13387959</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9.6</v>
      </c>
      <c r="CU4" s="385"/>
      <c r="CV4" s="385"/>
      <c r="CW4" s="385"/>
      <c r="CX4" s="385"/>
      <c r="CY4" s="385"/>
      <c r="CZ4" s="385"/>
      <c r="DA4" s="386"/>
      <c r="DB4" s="384">
        <v>7.4</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13910044</v>
      </c>
      <c r="BO5" s="416"/>
      <c r="BP5" s="416"/>
      <c r="BQ5" s="416"/>
      <c r="BR5" s="416"/>
      <c r="BS5" s="416"/>
      <c r="BT5" s="416"/>
      <c r="BU5" s="417"/>
      <c r="BV5" s="415">
        <v>12666487</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96.3</v>
      </c>
      <c r="CU5" s="413"/>
      <c r="CV5" s="413"/>
      <c r="CW5" s="413"/>
      <c r="CX5" s="413"/>
      <c r="CY5" s="413"/>
      <c r="CZ5" s="413"/>
      <c r="DA5" s="414"/>
      <c r="DB5" s="412">
        <v>98.8</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812635</v>
      </c>
      <c r="BO6" s="416"/>
      <c r="BP6" s="416"/>
      <c r="BQ6" s="416"/>
      <c r="BR6" s="416"/>
      <c r="BS6" s="416"/>
      <c r="BT6" s="416"/>
      <c r="BU6" s="417"/>
      <c r="BV6" s="415">
        <v>721472</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104.3</v>
      </c>
      <c r="CU6" s="453"/>
      <c r="CV6" s="453"/>
      <c r="CW6" s="453"/>
      <c r="CX6" s="453"/>
      <c r="CY6" s="453"/>
      <c r="CZ6" s="453"/>
      <c r="DA6" s="454"/>
      <c r="DB6" s="452">
        <v>107.3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105284</v>
      </c>
      <c r="BO7" s="416"/>
      <c r="BP7" s="416"/>
      <c r="BQ7" s="416"/>
      <c r="BR7" s="416"/>
      <c r="BS7" s="416"/>
      <c r="BT7" s="416"/>
      <c r="BU7" s="417"/>
      <c r="BV7" s="415">
        <v>182786</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7336649</v>
      </c>
      <c r="CU7" s="416"/>
      <c r="CV7" s="416"/>
      <c r="CW7" s="416"/>
      <c r="CX7" s="416"/>
      <c r="CY7" s="416"/>
      <c r="CZ7" s="416"/>
      <c r="DA7" s="417"/>
      <c r="DB7" s="415">
        <v>7249436</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707351</v>
      </c>
      <c r="BO8" s="416"/>
      <c r="BP8" s="416"/>
      <c r="BQ8" s="416"/>
      <c r="BR8" s="416"/>
      <c r="BS8" s="416"/>
      <c r="BT8" s="416"/>
      <c r="BU8" s="417"/>
      <c r="BV8" s="415">
        <v>538686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v>
      </c>
      <c r="CU8" s="456"/>
      <c r="CV8" s="456"/>
      <c r="CW8" s="456"/>
      <c r="CX8" s="456"/>
      <c r="CY8" s="456"/>
      <c r="CZ8" s="456"/>
      <c r="DA8" s="457"/>
      <c r="DB8" s="455">
        <v>0.59</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29638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168665</v>
      </c>
      <c r="BO9" s="416"/>
      <c r="BP9" s="416"/>
      <c r="BQ9" s="416"/>
      <c r="BR9" s="416"/>
      <c r="BS9" s="416"/>
      <c r="BT9" s="416"/>
      <c r="BU9" s="417"/>
      <c r="BV9" s="415">
        <v>-12410</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15.7</v>
      </c>
      <c r="CU9" s="413"/>
      <c r="CV9" s="413"/>
      <c r="CW9" s="413"/>
      <c r="CX9" s="413"/>
      <c r="CY9" s="413"/>
      <c r="CZ9" s="413"/>
      <c r="DA9" s="414"/>
      <c r="DB9" s="412">
        <v>17.8</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31017</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225692</v>
      </c>
      <c r="BO10" s="416"/>
      <c r="BP10" s="416"/>
      <c r="BQ10" s="416"/>
      <c r="BR10" s="416"/>
      <c r="BS10" s="416"/>
      <c r="BT10" s="416"/>
      <c r="BU10" s="417"/>
      <c r="BV10" s="415">
        <v>11921</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107</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30000</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9000</v>
      </c>
      <c r="BO12" s="416"/>
      <c r="BP12" s="416"/>
      <c r="BQ12" s="416"/>
      <c r="BR12" s="416"/>
      <c r="BS12" s="416"/>
      <c r="BT12" s="416"/>
      <c r="BU12" s="417"/>
      <c r="BV12" s="415">
        <v>9000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29852</v>
      </c>
      <c r="S13" s="497"/>
      <c r="T13" s="497"/>
      <c r="U13" s="497"/>
      <c r="V13" s="498"/>
      <c r="W13" s="431" t="s">
        <v>121</v>
      </c>
      <c r="X13" s="432"/>
      <c r="Y13" s="432"/>
      <c r="Z13" s="432"/>
      <c r="AA13" s="432"/>
      <c r="AB13" s="422"/>
      <c r="AC13" s="466">
        <v>583</v>
      </c>
      <c r="AD13" s="467"/>
      <c r="AE13" s="467"/>
      <c r="AF13" s="467"/>
      <c r="AG13" s="506"/>
      <c r="AH13" s="466">
        <v>814</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385357</v>
      </c>
      <c r="BO13" s="416"/>
      <c r="BP13" s="416"/>
      <c r="BQ13" s="416"/>
      <c r="BR13" s="416"/>
      <c r="BS13" s="416"/>
      <c r="BT13" s="416"/>
      <c r="BU13" s="417"/>
      <c r="BV13" s="415">
        <v>-9489</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14.4</v>
      </c>
      <c r="CU13" s="413"/>
      <c r="CV13" s="413"/>
      <c r="CW13" s="413"/>
      <c r="CX13" s="413"/>
      <c r="CY13" s="413"/>
      <c r="CZ13" s="413"/>
      <c r="DA13" s="414"/>
      <c r="DB13" s="412">
        <v>15.4</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30421</v>
      </c>
      <c r="S14" s="497"/>
      <c r="T14" s="497"/>
      <c r="U14" s="497"/>
      <c r="V14" s="498"/>
      <c r="W14" s="405"/>
      <c r="X14" s="406"/>
      <c r="Y14" s="406"/>
      <c r="Z14" s="406"/>
      <c r="AA14" s="406"/>
      <c r="AB14" s="395"/>
      <c r="AC14" s="499">
        <v>4.2</v>
      </c>
      <c r="AD14" s="500"/>
      <c r="AE14" s="500"/>
      <c r="AF14" s="500"/>
      <c r="AG14" s="501"/>
      <c r="AH14" s="499">
        <v>5.3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109</v>
      </c>
      <c r="CU14" s="511"/>
      <c r="CV14" s="511"/>
      <c r="CW14" s="511"/>
      <c r="CX14" s="511"/>
      <c r="CY14" s="511"/>
      <c r="CZ14" s="511"/>
      <c r="DA14" s="512"/>
      <c r="DB14" s="510">
        <v>114.8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30269</v>
      </c>
      <c r="S15" s="497"/>
      <c r="T15" s="497"/>
      <c r="U15" s="497"/>
      <c r="V15" s="498"/>
      <c r="W15" s="431" t="s">
        <v>128</v>
      </c>
      <c r="X15" s="432"/>
      <c r="Y15" s="432"/>
      <c r="Z15" s="432"/>
      <c r="AA15" s="432"/>
      <c r="AB15" s="422"/>
      <c r="AC15" s="466">
        <v>5496</v>
      </c>
      <c r="AD15" s="467"/>
      <c r="AE15" s="467"/>
      <c r="AF15" s="467"/>
      <c r="AG15" s="506"/>
      <c r="AH15" s="466">
        <v>6035</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3493493</v>
      </c>
      <c r="BO15" s="379"/>
      <c r="BP15" s="379"/>
      <c r="BQ15" s="379"/>
      <c r="BR15" s="379"/>
      <c r="BS15" s="379"/>
      <c r="BT15" s="379"/>
      <c r="BU15" s="380"/>
      <c r="BV15" s="378">
        <v>3457520</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39.299999999999997</v>
      </c>
      <c r="AD16" s="500"/>
      <c r="AE16" s="500"/>
      <c r="AF16" s="500"/>
      <c r="AG16" s="501"/>
      <c r="AH16" s="499">
        <v>39.299999999999997</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5850034</v>
      </c>
      <c r="BO16" s="416"/>
      <c r="BP16" s="416"/>
      <c r="BQ16" s="416"/>
      <c r="BR16" s="416"/>
      <c r="BS16" s="416"/>
      <c r="BT16" s="416"/>
      <c r="BU16" s="417"/>
      <c r="BV16" s="415">
        <v>5702293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7894</v>
      </c>
      <c r="AD17" s="467"/>
      <c r="AE17" s="467"/>
      <c r="AF17" s="467"/>
      <c r="AG17" s="506"/>
      <c r="AH17" s="466">
        <v>8314</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4420574</v>
      </c>
      <c r="BO17" s="416"/>
      <c r="BP17" s="416"/>
      <c r="BQ17" s="416"/>
      <c r="BR17" s="416"/>
      <c r="BS17" s="416"/>
      <c r="BT17" s="416"/>
      <c r="BU17" s="417"/>
      <c r="BV17" s="415">
        <v>4436189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193.58</v>
      </c>
      <c r="M18" s="528"/>
      <c r="N18" s="528"/>
      <c r="O18" s="528"/>
      <c r="P18" s="528"/>
      <c r="Q18" s="528"/>
      <c r="R18" s="529"/>
      <c r="S18" s="529"/>
      <c r="T18" s="529"/>
      <c r="U18" s="529"/>
      <c r="V18" s="530"/>
      <c r="W18" s="433"/>
      <c r="X18" s="434"/>
      <c r="Y18" s="434"/>
      <c r="Z18" s="434"/>
      <c r="AA18" s="434"/>
      <c r="AB18" s="425"/>
      <c r="AC18" s="531">
        <v>56.5</v>
      </c>
      <c r="AD18" s="532"/>
      <c r="AE18" s="532"/>
      <c r="AF18" s="532"/>
      <c r="AG18" s="533"/>
      <c r="AH18" s="531">
        <v>54.2</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7058253</v>
      </c>
      <c r="BO18" s="416"/>
      <c r="BP18" s="416"/>
      <c r="BQ18" s="416"/>
      <c r="BR18" s="416"/>
      <c r="BS18" s="416"/>
      <c r="BT18" s="416"/>
      <c r="BU18" s="417"/>
      <c r="BV18" s="415">
        <v>7024776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153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10177222</v>
      </c>
      <c r="BO19" s="416"/>
      <c r="BP19" s="416"/>
      <c r="BQ19" s="416"/>
      <c r="BR19" s="416"/>
      <c r="BS19" s="416"/>
      <c r="BT19" s="416"/>
      <c r="BU19" s="417"/>
      <c r="BV19" s="415">
        <v>9070988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11751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15495512</v>
      </c>
      <c r="BO23" s="416"/>
      <c r="BP23" s="416"/>
      <c r="BQ23" s="416"/>
      <c r="BR23" s="416"/>
      <c r="BS23" s="416"/>
      <c r="BT23" s="416"/>
      <c r="BU23" s="417"/>
      <c r="BV23" s="415">
        <v>15457031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7605</v>
      </c>
      <c r="R24" s="467"/>
      <c r="S24" s="467"/>
      <c r="T24" s="467"/>
      <c r="U24" s="467"/>
      <c r="V24" s="506"/>
      <c r="W24" s="561"/>
      <c r="X24" s="549"/>
      <c r="Y24" s="550"/>
      <c r="Z24" s="465" t="s">
        <v>151</v>
      </c>
      <c r="AA24" s="445"/>
      <c r="AB24" s="445"/>
      <c r="AC24" s="445"/>
      <c r="AD24" s="445"/>
      <c r="AE24" s="445"/>
      <c r="AF24" s="445"/>
      <c r="AG24" s="446"/>
      <c r="AH24" s="466">
        <v>261</v>
      </c>
      <c r="AI24" s="467"/>
      <c r="AJ24" s="467"/>
      <c r="AK24" s="467"/>
      <c r="AL24" s="506"/>
      <c r="AM24" s="466">
        <v>809361</v>
      </c>
      <c r="AN24" s="467"/>
      <c r="AO24" s="467"/>
      <c r="AP24" s="467"/>
      <c r="AQ24" s="467"/>
      <c r="AR24" s="506"/>
      <c r="AS24" s="466">
        <v>3101</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10380627</v>
      </c>
      <c r="BO24" s="416"/>
      <c r="BP24" s="416"/>
      <c r="BQ24" s="416"/>
      <c r="BR24" s="416"/>
      <c r="BS24" s="416"/>
      <c r="BT24" s="416"/>
      <c r="BU24" s="417"/>
      <c r="BV24" s="415">
        <v>9898027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6533</v>
      </c>
      <c r="R25" s="467"/>
      <c r="S25" s="467"/>
      <c r="T25" s="467"/>
      <c r="U25" s="467"/>
      <c r="V25" s="506"/>
      <c r="W25" s="561"/>
      <c r="X25" s="549"/>
      <c r="Y25" s="550"/>
      <c r="Z25" s="465" t="s">
        <v>154</v>
      </c>
      <c r="AA25" s="445"/>
      <c r="AB25" s="445"/>
      <c r="AC25" s="445"/>
      <c r="AD25" s="445"/>
      <c r="AE25" s="445"/>
      <c r="AF25" s="445"/>
      <c r="AG25" s="446"/>
      <c r="AH25" s="466">
        <v>61</v>
      </c>
      <c r="AI25" s="467"/>
      <c r="AJ25" s="467"/>
      <c r="AK25" s="467"/>
      <c r="AL25" s="506"/>
      <c r="AM25" s="466">
        <v>191357</v>
      </c>
      <c r="AN25" s="467"/>
      <c r="AO25" s="467"/>
      <c r="AP25" s="467"/>
      <c r="AQ25" s="467"/>
      <c r="AR25" s="506"/>
      <c r="AS25" s="466">
        <v>3137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408055</v>
      </c>
      <c r="BO25" s="379"/>
      <c r="BP25" s="379"/>
      <c r="BQ25" s="379"/>
      <c r="BR25" s="379"/>
      <c r="BS25" s="379"/>
      <c r="BT25" s="379"/>
      <c r="BU25" s="380"/>
      <c r="BV25" s="378">
        <v>930567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6096</v>
      </c>
      <c r="R26" s="467"/>
      <c r="S26" s="467"/>
      <c r="T26" s="467"/>
      <c r="U26" s="467"/>
      <c r="V26" s="506"/>
      <c r="W26" s="561"/>
      <c r="X26" s="549"/>
      <c r="Y26" s="550"/>
      <c r="Z26" s="465" t="s">
        <v>157</v>
      </c>
      <c r="AA26" s="571"/>
      <c r="AB26" s="571"/>
      <c r="AC26" s="571"/>
      <c r="AD26" s="571"/>
      <c r="AE26" s="571"/>
      <c r="AF26" s="571"/>
      <c r="AG26" s="572"/>
      <c r="AH26" s="466">
        <v>10</v>
      </c>
      <c r="AI26" s="467"/>
      <c r="AJ26" s="467"/>
      <c r="AK26" s="467"/>
      <c r="AL26" s="506"/>
      <c r="AM26" s="466">
        <v>29580</v>
      </c>
      <c r="AN26" s="467"/>
      <c r="AO26" s="467"/>
      <c r="AP26" s="467"/>
      <c r="AQ26" s="467"/>
      <c r="AR26" s="506"/>
      <c r="AS26" s="466">
        <v>2958</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4550</v>
      </c>
      <c r="R27" s="467"/>
      <c r="S27" s="467"/>
      <c r="T27" s="467"/>
      <c r="U27" s="467"/>
      <c r="V27" s="506"/>
      <c r="W27" s="561"/>
      <c r="X27" s="549"/>
      <c r="Y27" s="550"/>
      <c r="Z27" s="465" t="s">
        <v>160</v>
      </c>
      <c r="AA27" s="445"/>
      <c r="AB27" s="445"/>
      <c r="AC27" s="445"/>
      <c r="AD27" s="445"/>
      <c r="AE27" s="445"/>
      <c r="AF27" s="445"/>
      <c r="AG27" s="446"/>
      <c r="AH27" s="466">
        <v>18</v>
      </c>
      <c r="AI27" s="467"/>
      <c r="AJ27" s="467"/>
      <c r="AK27" s="467"/>
      <c r="AL27" s="506"/>
      <c r="AM27" s="466">
        <v>55528</v>
      </c>
      <c r="AN27" s="467"/>
      <c r="AO27" s="467"/>
      <c r="AP27" s="467"/>
      <c r="AQ27" s="467"/>
      <c r="AR27" s="506"/>
      <c r="AS27" s="466">
        <v>3085</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221262</v>
      </c>
      <c r="BO27" s="585"/>
      <c r="BP27" s="585"/>
      <c r="BQ27" s="585"/>
      <c r="BR27" s="585"/>
      <c r="BS27" s="585"/>
      <c r="BT27" s="585"/>
      <c r="BU27" s="586"/>
      <c r="BV27" s="584">
        <v>221193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3950</v>
      </c>
      <c r="R28" s="467"/>
      <c r="S28" s="467"/>
      <c r="T28" s="467"/>
      <c r="U28" s="467"/>
      <c r="V28" s="506"/>
      <c r="W28" s="561"/>
      <c r="X28" s="549"/>
      <c r="Y28" s="550"/>
      <c r="Z28" s="465" t="s">
        <v>163</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1051786</v>
      </c>
      <c r="BO28" s="379"/>
      <c r="BP28" s="379"/>
      <c r="BQ28" s="379"/>
      <c r="BR28" s="379"/>
      <c r="BS28" s="379"/>
      <c r="BT28" s="379"/>
      <c r="BU28" s="380"/>
      <c r="BV28" s="378">
        <v>835094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14</v>
      </c>
      <c r="M29" s="467"/>
      <c r="N29" s="467"/>
      <c r="O29" s="467"/>
      <c r="P29" s="506"/>
      <c r="Q29" s="466">
        <v>3750</v>
      </c>
      <c r="R29" s="467"/>
      <c r="S29" s="467"/>
      <c r="T29" s="467"/>
      <c r="U29" s="467"/>
      <c r="V29" s="506"/>
      <c r="W29" s="562"/>
      <c r="X29" s="563"/>
      <c r="Y29" s="564"/>
      <c r="Z29" s="465" t="s">
        <v>167</v>
      </c>
      <c r="AA29" s="445"/>
      <c r="AB29" s="445"/>
      <c r="AC29" s="445"/>
      <c r="AD29" s="445"/>
      <c r="AE29" s="445"/>
      <c r="AF29" s="445"/>
      <c r="AG29" s="446"/>
      <c r="AH29" s="466">
        <v>279</v>
      </c>
      <c r="AI29" s="467"/>
      <c r="AJ29" s="467"/>
      <c r="AK29" s="467"/>
      <c r="AL29" s="506"/>
      <c r="AM29" s="466">
        <v>864889</v>
      </c>
      <c r="AN29" s="467"/>
      <c r="AO29" s="467"/>
      <c r="AP29" s="467"/>
      <c r="AQ29" s="467"/>
      <c r="AR29" s="506"/>
      <c r="AS29" s="466">
        <v>3100</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660395</v>
      </c>
      <c r="BO29" s="416"/>
      <c r="BP29" s="416"/>
      <c r="BQ29" s="416"/>
      <c r="BR29" s="416"/>
      <c r="BS29" s="416"/>
      <c r="BT29" s="416"/>
      <c r="BU29" s="417"/>
      <c r="BV29" s="415">
        <v>744554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96.2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1173334</v>
      </c>
      <c r="BO30" s="585"/>
      <c r="BP30" s="585"/>
      <c r="BQ30" s="585"/>
      <c r="BR30" s="585"/>
      <c r="BS30" s="585"/>
      <c r="BT30" s="585"/>
      <c r="BU30" s="586"/>
      <c r="BV30" s="584">
        <v>1575952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高萩市国民健康保険事業特別会計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高萩市水道事業会計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茨城県市町村総合事務組合（一般会計）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高萩市土地開発公社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高萩市霊園事業特別会計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高萩市介護保険事業特別会計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IF('各会計、関係団体の財政状況及び健全化判断比率'!B32="","",'各会計、関係団体の財政状況及び健全化判断比率'!B32)</f>
        <v>高萩市工業用水道事業会計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茨城県市町村総合事務組合（県民交通災害共済事業特別会計）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高萩市後期高齢者医療事業特別会計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茨城県租税債権管理機構</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茨城県後期高齢者医療広域連合（一般会計）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茨城県後期高齢者医療広域連合（後期高齢医療特別会計）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日立・高萩広域下水道組合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高萩・北茨城広域工業用水道企業団</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茨城北農業共済事務組合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1" t="s">
        <v>532</v>
      </c>
      <c r="D34" s="1181"/>
      <c r="E34" s="1182"/>
      <c r="F34" s="32">
        <v>6.47</v>
      </c>
      <c r="G34" s="33">
        <v>7.82</v>
      </c>
      <c r="H34" s="33">
        <v>7.44</v>
      </c>
      <c r="I34" s="33">
        <v>7.35</v>
      </c>
      <c r="J34" s="34">
        <v>9.6300000000000008</v>
      </c>
      <c r="K34" s="22"/>
      <c r="L34" s="22"/>
      <c r="M34" s="22"/>
      <c r="N34" s="22"/>
      <c r="O34" s="22"/>
      <c r="P34" s="22"/>
    </row>
    <row r="35" spans="1:16" ht="39" customHeight="1" x14ac:dyDescent="0.15">
      <c r="A35" s="22"/>
      <c r="B35" s="35"/>
      <c r="C35" s="1175" t="s">
        <v>533</v>
      </c>
      <c r="D35" s="1176"/>
      <c r="E35" s="1177"/>
      <c r="F35" s="36">
        <v>4.0999999999999996</v>
      </c>
      <c r="G35" s="37">
        <v>4.55</v>
      </c>
      <c r="H35" s="37">
        <v>4.93</v>
      </c>
      <c r="I35" s="37">
        <v>4.76</v>
      </c>
      <c r="J35" s="38">
        <v>5.13</v>
      </c>
      <c r="K35" s="22"/>
      <c r="L35" s="22"/>
      <c r="M35" s="22"/>
      <c r="N35" s="22"/>
      <c r="O35" s="22"/>
      <c r="P35" s="22"/>
    </row>
    <row r="36" spans="1:16" ht="39" customHeight="1" x14ac:dyDescent="0.15">
      <c r="A36" s="22"/>
      <c r="B36" s="35"/>
      <c r="C36" s="1175" t="s">
        <v>534</v>
      </c>
      <c r="D36" s="1176"/>
      <c r="E36" s="1177"/>
      <c r="F36" s="36">
        <v>4.26</v>
      </c>
      <c r="G36" s="37">
        <v>2.57</v>
      </c>
      <c r="H36" s="37">
        <v>2.13</v>
      </c>
      <c r="I36" s="37">
        <v>0.12</v>
      </c>
      <c r="J36" s="38">
        <v>2.09</v>
      </c>
      <c r="K36" s="22"/>
      <c r="L36" s="22"/>
      <c r="M36" s="22"/>
      <c r="N36" s="22"/>
      <c r="O36" s="22"/>
      <c r="P36" s="22"/>
    </row>
    <row r="37" spans="1:16" ht="39" customHeight="1" x14ac:dyDescent="0.15">
      <c r="A37" s="22"/>
      <c r="B37" s="35"/>
      <c r="C37" s="1175" t="s">
        <v>535</v>
      </c>
      <c r="D37" s="1176"/>
      <c r="E37" s="1177"/>
      <c r="F37" s="36">
        <v>0.92</v>
      </c>
      <c r="G37" s="37">
        <v>0.6</v>
      </c>
      <c r="H37" s="37">
        <v>0.79</v>
      </c>
      <c r="I37" s="37">
        <v>1.78</v>
      </c>
      <c r="J37" s="38">
        <v>1.04</v>
      </c>
      <c r="K37" s="22"/>
      <c r="L37" s="22"/>
      <c r="M37" s="22"/>
      <c r="N37" s="22"/>
      <c r="O37" s="22"/>
      <c r="P37" s="22"/>
    </row>
    <row r="38" spans="1:16" ht="39" customHeight="1" x14ac:dyDescent="0.15">
      <c r="A38" s="22"/>
      <c r="B38" s="35"/>
      <c r="C38" s="1175" t="s">
        <v>536</v>
      </c>
      <c r="D38" s="1176"/>
      <c r="E38" s="1177"/>
      <c r="F38" s="36" t="s">
        <v>537</v>
      </c>
      <c r="G38" s="37">
        <v>0.48</v>
      </c>
      <c r="H38" s="37">
        <v>0.01</v>
      </c>
      <c r="I38" s="37">
        <v>0.2</v>
      </c>
      <c r="J38" s="38">
        <v>0.1</v>
      </c>
      <c r="K38" s="22"/>
      <c r="L38" s="22"/>
      <c r="M38" s="22"/>
      <c r="N38" s="22"/>
      <c r="O38" s="22"/>
      <c r="P38" s="22"/>
    </row>
    <row r="39" spans="1:16" ht="39" customHeight="1" x14ac:dyDescent="0.15">
      <c r="A39" s="22"/>
      <c r="B39" s="35"/>
      <c r="C39" s="1175" t="s">
        <v>538</v>
      </c>
      <c r="D39" s="1176"/>
      <c r="E39" s="1177"/>
      <c r="F39" s="36">
        <v>0</v>
      </c>
      <c r="G39" s="37">
        <v>0.04</v>
      </c>
      <c r="H39" s="37">
        <v>0.01</v>
      </c>
      <c r="I39" s="37">
        <v>0.08</v>
      </c>
      <c r="J39" s="38">
        <v>0.01</v>
      </c>
      <c r="K39" s="22"/>
      <c r="L39" s="22"/>
      <c r="M39" s="22"/>
      <c r="N39" s="22"/>
      <c r="O39" s="22"/>
      <c r="P39" s="22"/>
    </row>
    <row r="40" spans="1:16" ht="39" customHeight="1" x14ac:dyDescent="0.15">
      <c r="A40" s="22"/>
      <c r="B40" s="35"/>
      <c r="C40" s="1175" t="s">
        <v>539</v>
      </c>
      <c r="D40" s="1176"/>
      <c r="E40" s="1177"/>
      <c r="F40" s="36">
        <v>0</v>
      </c>
      <c r="G40" s="37">
        <v>0.01</v>
      </c>
      <c r="H40" s="37">
        <v>0.02</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540</v>
      </c>
      <c r="D42" s="1176"/>
      <c r="E42" s="1177"/>
      <c r="F42" s="36" t="s">
        <v>486</v>
      </c>
      <c r="G42" s="37" t="s">
        <v>486</v>
      </c>
      <c r="H42" s="37" t="s">
        <v>486</v>
      </c>
      <c r="I42" s="37" t="s">
        <v>486</v>
      </c>
      <c r="J42" s="38" t="s">
        <v>486</v>
      </c>
      <c r="K42" s="22"/>
      <c r="L42" s="22"/>
      <c r="M42" s="22"/>
      <c r="N42" s="22"/>
      <c r="O42" s="22"/>
      <c r="P42" s="22"/>
    </row>
    <row r="43" spans="1:16" ht="39" customHeight="1" thickBot="1" x14ac:dyDescent="0.2">
      <c r="A43" s="22"/>
      <c r="B43" s="40"/>
      <c r="C43" s="1178" t="s">
        <v>541</v>
      </c>
      <c r="D43" s="1179"/>
      <c r="E43" s="1180"/>
      <c r="F43" s="41" t="s">
        <v>486</v>
      </c>
      <c r="G43" s="42" t="s">
        <v>486</v>
      </c>
      <c r="H43" s="42" t="s">
        <v>486</v>
      </c>
      <c r="I43" s="42" t="s">
        <v>486</v>
      </c>
      <c r="J43" s="43" t="s">
        <v>486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1966</v>
      </c>
      <c r="L45" s="60">
        <v>1818</v>
      </c>
      <c r="M45" s="60">
        <v>1729</v>
      </c>
      <c r="N45" s="60">
        <v>1704</v>
      </c>
      <c r="O45" s="61">
        <v>1682</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x14ac:dyDescent="0.15">
      <c r="A48" s="48"/>
      <c r="B48" s="1193"/>
      <c r="C48" s="1194"/>
      <c r="D48" s="62"/>
      <c r="E48" s="1185" t="s">
        <v>15</v>
      </c>
      <c r="F48" s="1185"/>
      <c r="G48" s="1185"/>
      <c r="H48" s="1185"/>
      <c r="I48" s="1185"/>
      <c r="J48" s="1186"/>
      <c r="K48" s="63">
        <v>2</v>
      </c>
      <c r="L48" s="64">
        <v>7</v>
      </c>
      <c r="M48" s="64">
        <v>2</v>
      </c>
      <c r="N48" s="64">
        <v>2</v>
      </c>
      <c r="O48" s="65">
        <v>2</v>
      </c>
      <c r="P48" s="48"/>
      <c r="Q48" s="48"/>
      <c r="R48" s="48"/>
      <c r="S48" s="48"/>
      <c r="T48" s="48"/>
      <c r="U48" s="48"/>
    </row>
    <row r="49" spans="1:21" ht="30.75" customHeight="1" x14ac:dyDescent="0.15">
      <c r="A49" s="48"/>
      <c r="B49" s="1193"/>
      <c r="C49" s="1194"/>
      <c r="D49" s="62"/>
      <c r="E49" s="1185" t="s">
        <v>16</v>
      </c>
      <c r="F49" s="1185"/>
      <c r="G49" s="1185"/>
      <c r="H49" s="1185"/>
      <c r="I49" s="1185"/>
      <c r="J49" s="1186"/>
      <c r="K49" s="63">
        <v>698</v>
      </c>
      <c r="L49" s="64">
        <v>710</v>
      </c>
      <c r="M49" s="64">
        <v>712</v>
      </c>
      <c r="N49" s="64">
        <v>652</v>
      </c>
      <c r="O49" s="65">
        <v>636</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486</v>
      </c>
      <c r="L50" s="64" t="s">
        <v>486</v>
      </c>
      <c r="M50" s="64" t="s">
        <v>486</v>
      </c>
      <c r="N50" s="64" t="s">
        <v>486</v>
      </c>
      <c r="O50" s="65" t="s">
        <v>486</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486</v>
      </c>
      <c r="L51" s="64" t="s">
        <v>486</v>
      </c>
      <c r="M51" s="64" t="s">
        <v>486</v>
      </c>
      <c r="N51" s="64" t="s">
        <v>486</v>
      </c>
      <c r="O51" s="65" t="s">
        <v>486</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1461</v>
      </c>
      <c r="L52" s="64">
        <v>1456</v>
      </c>
      <c r="M52" s="64">
        <v>1480</v>
      </c>
      <c r="N52" s="64">
        <v>1519</v>
      </c>
      <c r="O52" s="65">
        <v>1431</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1205</v>
      </c>
      <c r="L53" s="69">
        <v>1079</v>
      </c>
      <c r="M53" s="69">
        <v>963</v>
      </c>
      <c r="N53" s="69">
        <v>839</v>
      </c>
      <c r="O53" s="70">
        <v>889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199" t="s">
        <v>24</v>
      </c>
      <c r="C41" s="1200"/>
      <c r="D41" s="81"/>
      <c r="E41" s="1205" t="s">
        <v>25</v>
      </c>
      <c r="F41" s="1205"/>
      <c r="G41" s="1205"/>
      <c r="H41" s="1206"/>
      <c r="I41" s="82">
        <v>17253</v>
      </c>
      <c r="J41" s="83">
        <v>16410</v>
      </c>
      <c r="K41" s="83">
        <v>15956</v>
      </c>
      <c r="L41" s="83">
        <v>15457</v>
      </c>
      <c r="M41" s="84">
        <v>15496</v>
      </c>
    </row>
    <row r="42" spans="2:13" ht="27.75" customHeight="1" x14ac:dyDescent="0.15">
      <c r="B42" s="1201"/>
      <c r="C42" s="1202"/>
      <c r="D42" s="85"/>
      <c r="E42" s="1207" t="s">
        <v>26</v>
      </c>
      <c r="F42" s="1207"/>
      <c r="G42" s="1207"/>
      <c r="H42" s="1208"/>
      <c r="I42" s="86">
        <v>404</v>
      </c>
      <c r="J42" s="87">
        <v>303</v>
      </c>
      <c r="K42" s="87">
        <v>202</v>
      </c>
      <c r="L42" s="87">
        <v>101</v>
      </c>
      <c r="M42" s="88" t="s">
        <v>486</v>
      </c>
    </row>
    <row r="43" spans="2:13" ht="27.75" customHeight="1" x14ac:dyDescent="0.15">
      <c r="B43" s="1201"/>
      <c r="C43" s="1202"/>
      <c r="D43" s="85"/>
      <c r="E43" s="1207" t="s">
        <v>27</v>
      </c>
      <c r="F43" s="1207"/>
      <c r="G43" s="1207"/>
      <c r="H43" s="1208"/>
      <c r="I43" s="86">
        <v>13</v>
      </c>
      <c r="J43" s="87">
        <v>26</v>
      </c>
      <c r="K43" s="87">
        <v>25</v>
      </c>
      <c r="L43" s="87">
        <v>25</v>
      </c>
      <c r="M43" s="88">
        <v>15</v>
      </c>
    </row>
    <row r="44" spans="2:13" ht="27.75" customHeight="1" x14ac:dyDescent="0.15">
      <c r="B44" s="1201"/>
      <c r="C44" s="1202"/>
      <c r="D44" s="85"/>
      <c r="E44" s="1207" t="s">
        <v>28</v>
      </c>
      <c r="F44" s="1207"/>
      <c r="G44" s="1207"/>
      <c r="H44" s="1208"/>
      <c r="I44" s="86">
        <v>6144</v>
      </c>
      <c r="J44" s="87">
        <v>5792</v>
      </c>
      <c r="K44" s="87">
        <v>5485</v>
      </c>
      <c r="L44" s="87">
        <v>4994</v>
      </c>
      <c r="M44" s="88">
        <v>4463</v>
      </c>
    </row>
    <row r="45" spans="2:13" ht="27.75" customHeight="1" x14ac:dyDescent="0.15">
      <c r="B45" s="1201"/>
      <c r="C45" s="1202"/>
      <c r="D45" s="85"/>
      <c r="E45" s="1207" t="s">
        <v>29</v>
      </c>
      <c r="F45" s="1207"/>
      <c r="G45" s="1207"/>
      <c r="H45" s="1208"/>
      <c r="I45" s="86">
        <v>3092</v>
      </c>
      <c r="J45" s="87">
        <v>3067</v>
      </c>
      <c r="K45" s="87">
        <v>2833</v>
      </c>
      <c r="L45" s="87">
        <v>2645</v>
      </c>
      <c r="M45" s="88">
        <v>2536</v>
      </c>
    </row>
    <row r="46" spans="2:13" ht="27.75" customHeight="1" x14ac:dyDescent="0.15">
      <c r="B46" s="1201"/>
      <c r="C46" s="1202"/>
      <c r="D46" s="85"/>
      <c r="E46" s="1207" t="s">
        <v>30</v>
      </c>
      <c r="F46" s="1207"/>
      <c r="G46" s="1207"/>
      <c r="H46" s="1208"/>
      <c r="I46" s="86">
        <v>5</v>
      </c>
      <c r="J46" s="87">
        <v>14</v>
      </c>
      <c r="K46" s="87">
        <v>6</v>
      </c>
      <c r="L46" s="87" t="s">
        <v>486</v>
      </c>
      <c r="M46" s="88">
        <v>6</v>
      </c>
    </row>
    <row r="47" spans="2:13" ht="27.75" customHeight="1" x14ac:dyDescent="0.15">
      <c r="B47" s="1201"/>
      <c r="C47" s="1202"/>
      <c r="D47" s="85"/>
      <c r="E47" s="1207" t="s">
        <v>31</v>
      </c>
      <c r="F47" s="1207"/>
      <c r="G47" s="1207"/>
      <c r="H47" s="1208"/>
      <c r="I47" s="86" t="s">
        <v>486</v>
      </c>
      <c r="J47" s="87" t="s">
        <v>486</v>
      </c>
      <c r="K47" s="87" t="s">
        <v>486</v>
      </c>
      <c r="L47" s="87" t="s">
        <v>486</v>
      </c>
      <c r="M47" s="88" t="s">
        <v>486</v>
      </c>
    </row>
    <row r="48" spans="2:13" ht="27.75" customHeight="1" x14ac:dyDescent="0.15">
      <c r="B48" s="1203"/>
      <c r="C48" s="1204"/>
      <c r="D48" s="85"/>
      <c r="E48" s="1207" t="s">
        <v>32</v>
      </c>
      <c r="F48" s="1207"/>
      <c r="G48" s="1207"/>
      <c r="H48" s="1208"/>
      <c r="I48" s="86" t="s">
        <v>486</v>
      </c>
      <c r="J48" s="87" t="s">
        <v>486</v>
      </c>
      <c r="K48" s="87" t="s">
        <v>486</v>
      </c>
      <c r="L48" s="87" t="s">
        <v>486</v>
      </c>
      <c r="M48" s="88" t="s">
        <v>486</v>
      </c>
    </row>
    <row r="49" spans="2:13" ht="27.75" customHeight="1" x14ac:dyDescent="0.15">
      <c r="B49" s="1209" t="s">
        <v>33</v>
      </c>
      <c r="C49" s="1210"/>
      <c r="D49" s="89"/>
      <c r="E49" s="1207" t="s">
        <v>34</v>
      </c>
      <c r="F49" s="1207"/>
      <c r="G49" s="1207"/>
      <c r="H49" s="1208"/>
      <c r="I49" s="86">
        <v>1899</v>
      </c>
      <c r="J49" s="87">
        <v>2408</v>
      </c>
      <c r="K49" s="87">
        <v>2106</v>
      </c>
      <c r="L49" s="87">
        <v>1927</v>
      </c>
      <c r="M49" s="88">
        <v>1472</v>
      </c>
    </row>
    <row r="50" spans="2:13" ht="27.75" customHeight="1" x14ac:dyDescent="0.15">
      <c r="B50" s="1201"/>
      <c r="C50" s="1202"/>
      <c r="D50" s="85"/>
      <c r="E50" s="1207" t="s">
        <v>35</v>
      </c>
      <c r="F50" s="1207"/>
      <c r="G50" s="1207"/>
      <c r="H50" s="1208"/>
      <c r="I50" s="86">
        <v>4000</v>
      </c>
      <c r="J50" s="87">
        <v>3466</v>
      </c>
      <c r="K50" s="87">
        <v>3072</v>
      </c>
      <c r="L50" s="87">
        <v>2842</v>
      </c>
      <c r="M50" s="88">
        <v>2573</v>
      </c>
    </row>
    <row r="51" spans="2:13" ht="27.75" customHeight="1" x14ac:dyDescent="0.15">
      <c r="B51" s="1203"/>
      <c r="C51" s="1204"/>
      <c r="D51" s="85"/>
      <c r="E51" s="1207" t="s">
        <v>36</v>
      </c>
      <c r="F51" s="1207"/>
      <c r="G51" s="1207"/>
      <c r="H51" s="1208"/>
      <c r="I51" s="86">
        <v>11687</v>
      </c>
      <c r="J51" s="87">
        <v>11760</v>
      </c>
      <c r="K51" s="87">
        <v>11744</v>
      </c>
      <c r="L51" s="87">
        <v>11440</v>
      </c>
      <c r="M51" s="88">
        <v>11632</v>
      </c>
    </row>
    <row r="52" spans="2:13" ht="27.75" customHeight="1" thickBot="1" x14ac:dyDescent="0.2">
      <c r="B52" s="1211" t="s">
        <v>37</v>
      </c>
      <c r="C52" s="1212"/>
      <c r="D52" s="90"/>
      <c r="E52" s="1213" t="s">
        <v>38</v>
      </c>
      <c r="F52" s="1213"/>
      <c r="G52" s="1213"/>
      <c r="H52" s="1214"/>
      <c r="I52" s="91">
        <v>9325</v>
      </c>
      <c r="J52" s="92">
        <v>7978</v>
      </c>
      <c r="K52" s="92">
        <v>7585</v>
      </c>
      <c r="L52" s="92">
        <v>7014</v>
      </c>
      <c r="M52" s="93">
        <v>6838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558</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559</v>
      </c>
    </row>
    <row r="50" spans="1:17" x14ac:dyDescent="0.15">
      <c r="B50" s="248"/>
      <c r="C50" s="244"/>
      <c r="D50" s="244"/>
      <c r="E50" s="244"/>
      <c r="F50" s="244"/>
      <c r="G50" s="1236"/>
      <c r="H50" s="1237"/>
      <c r="I50" s="1237"/>
      <c r="J50" s="1238"/>
      <c r="K50" s="354" t="s">
        <v>525</v>
      </c>
      <c r="L50" s="354" t="s">
        <v>526</v>
      </c>
      <c r="M50" s="354" t="s">
        <v>527</v>
      </c>
      <c r="N50" s="354" t="s">
        <v>528</v>
      </c>
      <c r="O50" s="354" t="s">
        <v>529</v>
      </c>
    </row>
    <row r="51" spans="1:17" x14ac:dyDescent="0.15">
      <c r="B51" s="248"/>
      <c r="C51" s="244"/>
      <c r="D51" s="244"/>
      <c r="E51" s="244"/>
      <c r="F51" s="244"/>
      <c r="G51" s="1239" t="s">
        <v>560</v>
      </c>
      <c r="H51" s="1240"/>
      <c r="I51" s="1245" t="s">
        <v>561</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562</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563</v>
      </c>
      <c r="H55" s="1220"/>
      <c r="I55" s="1225" t="s">
        <v>561</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562</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564</v>
      </c>
      <c r="C63" s="244"/>
      <c r="D63" s="244"/>
      <c r="E63" s="244"/>
      <c r="F63" s="244"/>
      <c r="G63" s="244"/>
      <c r="H63" s="244"/>
      <c r="I63" s="244"/>
      <c r="J63" s="244"/>
      <c r="K63" s="244"/>
      <c r="L63" s="244"/>
      <c r="M63" s="244"/>
      <c r="N63" s="244"/>
      <c r="O63" s="244"/>
    </row>
    <row r="64" spans="1:17" x14ac:dyDescent="0.15">
      <c r="B64" s="248"/>
      <c r="C64" s="244"/>
      <c r="D64" s="244"/>
      <c r="E64" s="244"/>
      <c r="F64" s="244"/>
      <c r="G64" s="351" t="s">
        <v>558</v>
      </c>
      <c r="I64" s="352"/>
      <c r="J64" s="352"/>
      <c r="K64" s="352"/>
      <c r="L64" s="244"/>
      <c r="M64" s="244"/>
      <c r="N64" s="244"/>
      <c r="O64" s="244"/>
    </row>
    <row r="65" spans="2:30" x14ac:dyDescent="0.15">
      <c r="B65" s="248"/>
      <c r="C65" s="244"/>
      <c r="D65" s="244"/>
      <c r="E65" s="244"/>
      <c r="F65" s="244"/>
      <c r="G65" s="1227" t="s">
        <v>567</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565</v>
      </c>
      <c r="I71" s="368"/>
      <c r="J71" s="364"/>
      <c r="K71" s="364"/>
      <c r="L71" s="365"/>
      <c r="M71" s="364"/>
      <c r="N71" s="365"/>
      <c r="O71" s="366"/>
    </row>
    <row r="72" spans="2:30" x14ac:dyDescent="0.15">
      <c r="B72" s="248"/>
      <c r="C72" s="244"/>
      <c r="D72" s="244"/>
      <c r="E72" s="244"/>
      <c r="F72" s="244"/>
      <c r="G72" s="1236"/>
      <c r="H72" s="1237"/>
      <c r="I72" s="1237"/>
      <c r="J72" s="1238"/>
      <c r="K72" s="354" t="s">
        <v>525</v>
      </c>
      <c r="L72" s="354" t="s">
        <v>526</v>
      </c>
      <c r="M72" s="354" t="s">
        <v>527</v>
      </c>
      <c r="N72" s="354" t="s">
        <v>528</v>
      </c>
      <c r="O72" s="354" t="s">
        <v>529</v>
      </c>
    </row>
    <row r="73" spans="2:30" x14ac:dyDescent="0.15">
      <c r="B73" s="248"/>
      <c r="C73" s="244"/>
      <c r="D73" s="244"/>
      <c r="E73" s="244"/>
      <c r="F73" s="244"/>
      <c r="G73" s="1239" t="s">
        <v>560</v>
      </c>
      <c r="H73" s="1240"/>
      <c r="I73" s="1245" t="s">
        <v>561</v>
      </c>
      <c r="J73" s="1245"/>
      <c r="K73" s="1226">
        <v>147.6</v>
      </c>
      <c r="L73" s="1226">
        <v>128.19999999999999</v>
      </c>
      <c r="M73" s="1215">
        <v>120.4</v>
      </c>
      <c r="N73" s="1215">
        <v>114.8</v>
      </c>
      <c r="O73" s="1215">
        <v>109</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566</v>
      </c>
      <c r="J75" s="1225"/>
      <c r="K75" s="1247">
        <v>16</v>
      </c>
      <c r="L75" s="1247">
        <v>17.2</v>
      </c>
      <c r="M75" s="1247">
        <v>17.2</v>
      </c>
      <c r="N75" s="1247">
        <v>15.4</v>
      </c>
      <c r="O75" s="1247">
        <v>14.4</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563</v>
      </c>
      <c r="H77" s="1220"/>
      <c r="I77" s="1225" t="s">
        <v>561</v>
      </c>
      <c r="J77" s="1225"/>
      <c r="K77" s="1226">
        <v>88.3</v>
      </c>
      <c r="L77" s="1226">
        <v>76.2</v>
      </c>
      <c r="M77" s="1215">
        <v>65.3</v>
      </c>
      <c r="N77" s="1215">
        <v>60.8</v>
      </c>
      <c r="O77" s="1215">
        <v>56.8</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566</v>
      </c>
      <c r="J79" s="1217"/>
      <c r="K79" s="1218">
        <v>13.8</v>
      </c>
      <c r="L79" s="1218">
        <v>12.8</v>
      </c>
      <c r="M79" s="1218">
        <v>12</v>
      </c>
      <c r="N79" s="1218">
        <v>11.1</v>
      </c>
      <c r="O79" s="1218">
        <v>10.199999999999999</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524</v>
      </c>
      <c r="G2" s="111"/>
      <c r="H2" s="112"/>
    </row>
    <row r="3" spans="1:8" x14ac:dyDescent="0.15">
      <c r="A3" s="108" t="s">
        <v>517</v>
      </c>
      <c r="B3" s="113"/>
      <c r="C3" s="114"/>
      <c r="D3" s="115">
        <v>32272</v>
      </c>
      <c r="E3" s="116"/>
      <c r="F3" s="117">
        <v>67201</v>
      </c>
      <c r="G3" s="118"/>
      <c r="H3" s="119"/>
    </row>
    <row r="4" spans="1:8" x14ac:dyDescent="0.15">
      <c r="A4" s="120"/>
      <c r="B4" s="121"/>
      <c r="C4" s="122"/>
      <c r="D4" s="123">
        <v>17172</v>
      </c>
      <c r="E4" s="124"/>
      <c r="F4" s="125">
        <v>35210</v>
      </c>
      <c r="G4" s="126"/>
      <c r="H4" s="127"/>
    </row>
    <row r="5" spans="1:8" x14ac:dyDescent="0.15">
      <c r="A5" s="108" t="s">
        <v>519</v>
      </c>
      <c r="B5" s="113"/>
      <c r="C5" s="114"/>
      <c r="D5" s="115">
        <v>32851</v>
      </c>
      <c r="E5" s="116"/>
      <c r="F5" s="117">
        <v>75709</v>
      </c>
      <c r="G5" s="118"/>
      <c r="H5" s="119"/>
    </row>
    <row r="6" spans="1:8" x14ac:dyDescent="0.15">
      <c r="A6" s="120"/>
      <c r="B6" s="121"/>
      <c r="C6" s="122"/>
      <c r="D6" s="123">
        <v>18298</v>
      </c>
      <c r="E6" s="124"/>
      <c r="F6" s="125">
        <v>35212</v>
      </c>
      <c r="G6" s="126"/>
      <c r="H6" s="127"/>
    </row>
    <row r="7" spans="1:8" x14ac:dyDescent="0.15">
      <c r="A7" s="108" t="s">
        <v>520</v>
      </c>
      <c r="B7" s="113"/>
      <c r="C7" s="114"/>
      <c r="D7" s="115">
        <v>47137</v>
      </c>
      <c r="E7" s="116"/>
      <c r="F7" s="117">
        <v>90961</v>
      </c>
      <c r="G7" s="118"/>
      <c r="H7" s="119"/>
    </row>
    <row r="8" spans="1:8" x14ac:dyDescent="0.15">
      <c r="A8" s="120"/>
      <c r="B8" s="121"/>
      <c r="C8" s="122"/>
      <c r="D8" s="123">
        <v>22241</v>
      </c>
      <c r="E8" s="124"/>
      <c r="F8" s="125">
        <v>37720</v>
      </c>
      <c r="G8" s="126"/>
      <c r="H8" s="127"/>
    </row>
    <row r="9" spans="1:8" x14ac:dyDescent="0.15">
      <c r="A9" s="108" t="s">
        <v>521</v>
      </c>
      <c r="B9" s="113"/>
      <c r="C9" s="114"/>
      <c r="D9" s="115">
        <v>65665</v>
      </c>
      <c r="E9" s="116"/>
      <c r="F9" s="117">
        <v>106614</v>
      </c>
      <c r="G9" s="118"/>
      <c r="H9" s="119"/>
    </row>
    <row r="10" spans="1:8" x14ac:dyDescent="0.15">
      <c r="A10" s="120"/>
      <c r="B10" s="121"/>
      <c r="C10" s="122"/>
      <c r="D10" s="123">
        <v>26343</v>
      </c>
      <c r="E10" s="124"/>
      <c r="F10" s="125">
        <v>45545</v>
      </c>
      <c r="G10" s="126"/>
      <c r="H10" s="127"/>
    </row>
    <row r="11" spans="1:8" x14ac:dyDescent="0.15">
      <c r="A11" s="108" t="s">
        <v>522</v>
      </c>
      <c r="B11" s="113"/>
      <c r="C11" s="114"/>
      <c r="D11" s="115">
        <v>46655</v>
      </c>
      <c r="E11" s="116"/>
      <c r="F11" s="117">
        <v>81768</v>
      </c>
      <c r="G11" s="118"/>
      <c r="H11" s="119"/>
    </row>
    <row r="12" spans="1:8" x14ac:dyDescent="0.15">
      <c r="A12" s="120"/>
      <c r="B12" s="121"/>
      <c r="C12" s="128"/>
      <c r="D12" s="123">
        <v>22873</v>
      </c>
      <c r="E12" s="124"/>
      <c r="F12" s="125">
        <v>37917</v>
      </c>
      <c r="G12" s="126"/>
      <c r="H12" s="127"/>
    </row>
    <row r="13" spans="1:8" x14ac:dyDescent="0.15">
      <c r="A13" s="108"/>
      <c r="B13" s="113"/>
      <c r="C13" s="129"/>
      <c r="D13" s="130">
        <v>44916</v>
      </c>
      <c r="E13" s="131"/>
      <c r="F13" s="132">
        <v>84451</v>
      </c>
      <c r="G13" s="133"/>
      <c r="H13" s="119"/>
    </row>
    <row r="14" spans="1:8" x14ac:dyDescent="0.15">
      <c r="A14" s="120"/>
      <c r="B14" s="121"/>
      <c r="C14" s="122"/>
      <c r="D14" s="123">
        <v>21385</v>
      </c>
      <c r="E14" s="124"/>
      <c r="F14" s="125">
        <v>38321</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6.46</v>
      </c>
      <c r="C19" s="134">
        <f>ROUND(VALUE(SUBSTITUTE(実質収支比率等に係る経年分析!G$48,"▲","-")),2)</f>
        <v>7.87</v>
      </c>
      <c r="D19" s="134">
        <f>ROUND(VALUE(SUBSTITUTE(実質収支比率等に係る経年分析!H$48,"▲","-")),2)</f>
        <v>7.45</v>
      </c>
      <c r="E19" s="134">
        <f>ROUND(VALUE(SUBSTITUTE(実質収支比率等に係る経年分析!I$48,"▲","-")),2)</f>
        <v>7.43</v>
      </c>
      <c r="F19" s="134">
        <f>ROUND(VALUE(SUBSTITUTE(実質収支比率等に係る経年分析!J$48,"▲","-")),2)</f>
        <v>9.64</v>
      </c>
    </row>
    <row r="20" spans="1:11" x14ac:dyDescent="0.15">
      <c r="A20" s="134" t="s">
        <v>43</v>
      </c>
      <c r="B20" s="134">
        <f>ROUND(VALUE(SUBSTITUTE(実質収支比率等に係る経年分析!F$47,"▲","-")),2)</f>
        <v>8.35</v>
      </c>
      <c r="C20" s="134">
        <f>ROUND(VALUE(SUBSTITUTE(実質収支比率等に係る経年分析!G$47,"▲","-")),2)</f>
        <v>10.6</v>
      </c>
      <c r="D20" s="134">
        <f>ROUND(VALUE(SUBSTITUTE(実質収支比率等に係る経年分析!H$47,"▲","-")),2)</f>
        <v>11.25</v>
      </c>
      <c r="E20" s="134">
        <f>ROUND(VALUE(SUBSTITUTE(実質収支比率等に係る経年分析!I$47,"▲","-")),2)</f>
        <v>11.52</v>
      </c>
      <c r="F20" s="134">
        <f>ROUND(VALUE(SUBSTITUTE(実質収支比率等に係る経年分析!J$47,"▲","-")),2)</f>
        <v>14.34</v>
      </c>
    </row>
    <row r="21" spans="1:11" x14ac:dyDescent="0.15">
      <c r="A21" s="134" t="s">
        <v>44</v>
      </c>
      <c r="B21" s="134">
        <f>IF(ISNUMBER(VALUE(SUBSTITUTE(実質収支比率等に係る経年分析!F$49,"▲","-"))),ROUND(VALUE(SUBSTITUTE(実質収支比率等に係る経年分析!F$49,"▲","-")),2),NA())</f>
        <v>-0.21</v>
      </c>
      <c r="C21" s="134">
        <f>IF(ISNUMBER(VALUE(SUBSTITUTE(実質収支比率等に係る経年分析!G$49,"▲","-"))),ROUND(VALUE(SUBSTITUTE(実質収支比率等に係る経年分析!G$49,"▲","-")),2),NA())</f>
        <v>8.09</v>
      </c>
      <c r="D21" s="134">
        <f>IF(ISNUMBER(VALUE(SUBSTITUTE(実質収支比率等に係る経年分析!H$49,"▲","-"))),ROUND(VALUE(SUBSTITUTE(実質収支比率等に係る経年分析!H$49,"▲","-")),2),NA())</f>
        <v>0.8</v>
      </c>
      <c r="E21" s="134">
        <f>IF(ISNUMBER(VALUE(SUBSTITUTE(実質収支比率等に係る経年分析!I$49,"▲","-"))),ROUND(VALUE(SUBSTITUTE(実質収支比率等に係る経年分析!I$49,"▲","-")),2),NA())</f>
        <v>-0.13</v>
      </c>
      <c r="F21" s="134">
        <f>IF(ISNUMBER(VALUE(SUBSTITUTE(実質収支比率等に係る経年分析!J$49,"▲","-"))),ROUND(VALUE(SUBSTITUTE(実質収支比率等に係る経年分析!J$49,"▲","-")),2),NA())</f>
        <v>5.25</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高萩市後期高齢者医療事業特別会計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高萩市霊園事業特別会計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高萩市国民健康保険事業特別会計</v>
      </c>
      <c r="B32" s="135">
        <f>IF(ROUND(VALUE(SUBSTITUTE(連結実質赤字比率に係る赤字・黒字の構成分析!F$38,"▲", "-")), 2) &lt; 0, ABS(ROUND(VALUE(SUBSTITUTE(連結実質赤字比率に係る赤字・黒字の構成分析!F$38,"▲", "-")), 2)), NA())</f>
        <v>0.52</v>
      </c>
      <c r="C32" s="135" t="e">
        <f>IF(ROUND(VALUE(SUBSTITUTE(連結実質赤字比率に係る赤字・黒字の構成分析!F$38,"▲", "-")), 2) &gt;= 0, ABS(ROUND(VALUE(SUBSTITUTE(連結実質赤字比率に係る赤字・黒字の構成分析!F$38,"▲", "-")), 2)), NA())</f>
        <v>#N/A</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x14ac:dyDescent="0.15">
      <c r="A33" s="135" t="str">
        <f>IF(連結実質赤字比率に係る赤字・黒字の構成分析!C$37="",NA(),連結実質赤字比率に係る赤字・黒字の構成分析!C$37)</f>
        <v>高萩市介護保険事業特別会計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1.04</v>
      </c>
    </row>
    <row r="34" spans="1:16" x14ac:dyDescent="0.15">
      <c r="A34" s="135" t="str">
        <f>IF(連結実質赤字比率に係る赤字・黒字の構成分析!C$36="",NA(),連結実質赤字比率に係る赤字・黒字の構成分析!C$36)</f>
        <v>高萩市水道事業会計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2.09</v>
      </c>
    </row>
    <row r="35" spans="1:16" x14ac:dyDescent="0.15">
      <c r="A35" s="135" t="str">
        <f>IF(連結実質赤字比率に係る赤字・黒字の構成分析!C$35="",NA(),連結実質赤字比率に係る赤字・黒字の構成分析!C$35)</f>
        <v>高萩市工業用水道事業会計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4.0999999999999996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7.35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9.6300000000000008</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1461</v>
      </c>
      <c r="E42" s="136"/>
      <c r="F42" s="136"/>
      <c r="G42" s="136">
        <f>'実質公債費比率（分子）の構造'!L$52</f>
        <v>1456</v>
      </c>
      <c r="H42" s="136"/>
      <c r="I42" s="136"/>
      <c r="J42" s="136">
        <f>'実質公債費比率（分子）の構造'!M$52</f>
        <v>1480</v>
      </c>
      <c r="K42" s="136"/>
      <c r="L42" s="136"/>
      <c r="M42" s="136">
        <f>'実質公債費比率（分子）の構造'!N$52</f>
        <v>1519</v>
      </c>
      <c r="N42" s="136"/>
      <c r="O42" s="136"/>
      <c r="P42" s="136">
        <f>'実質公債費比率（分子）の構造'!O$52</f>
        <v>1431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698</v>
      </c>
      <c r="C45" s="136"/>
      <c r="D45" s="136"/>
      <c r="E45" s="136">
        <f>'実質公債費比率（分子）の構造'!L$49</f>
        <v>710</v>
      </c>
      <c r="F45" s="136"/>
      <c r="G45" s="136"/>
      <c r="H45" s="136">
        <f>'実質公債費比率（分子）の構造'!M$49</f>
        <v>712</v>
      </c>
      <c r="I45" s="136"/>
      <c r="J45" s="136"/>
      <c r="K45" s="136">
        <f>'実質公債費比率（分子）の構造'!N$49</f>
        <v>652</v>
      </c>
      <c r="L45" s="136"/>
      <c r="M45" s="136"/>
      <c r="N45" s="136">
        <f>'実質公債費比率（分子）の構造'!O$49</f>
        <v>636</v>
      </c>
      <c r="O45" s="136"/>
      <c r="P45" s="136"/>
    </row>
    <row r="46" spans="1:16" x14ac:dyDescent="0.15">
      <c r="A46" s="136" t="s">
        <v>55</v>
      </c>
      <c r="B46" s="136">
        <f>'実質公債費比率（分子）の構造'!K$48</f>
        <v>2</v>
      </c>
      <c r="C46" s="136"/>
      <c r="D46" s="136"/>
      <c r="E46" s="136">
        <f>'実質公債費比率（分子）の構造'!L$48</f>
        <v>7</v>
      </c>
      <c r="F46" s="136"/>
      <c r="G46" s="136"/>
      <c r="H46" s="136">
        <f>'実質公債費比率（分子）の構造'!M$48</f>
        <v>2</v>
      </c>
      <c r="I46" s="136"/>
      <c r="J46" s="136"/>
      <c r="K46" s="136">
        <f>'実質公債費比率（分子）の構造'!N$48</f>
        <v>2</v>
      </c>
      <c r="L46" s="136"/>
      <c r="M46" s="136"/>
      <c r="N46" s="136">
        <f>'実質公債費比率（分子）の構造'!O$48</f>
        <v>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1966</v>
      </c>
      <c r="C49" s="136"/>
      <c r="D49" s="136"/>
      <c r="E49" s="136">
        <f>'実質公債費比率（分子）の構造'!L$45</f>
        <v>1818</v>
      </c>
      <c r="F49" s="136"/>
      <c r="G49" s="136"/>
      <c r="H49" s="136">
        <f>'実質公債費比率（分子）の構造'!M$45</f>
        <v>1729</v>
      </c>
      <c r="I49" s="136"/>
      <c r="J49" s="136"/>
      <c r="K49" s="136">
        <f>'実質公債費比率（分子）の構造'!N$45</f>
        <v>1704</v>
      </c>
      <c r="L49" s="136"/>
      <c r="M49" s="136"/>
      <c r="N49" s="136">
        <f>'実質公債費比率（分子）の構造'!O$45</f>
        <v>1682</v>
      </c>
      <c r="O49" s="136"/>
      <c r="P49" s="136"/>
    </row>
    <row r="50" spans="1:16" x14ac:dyDescent="0.15">
      <c r="A50" s="136" t="s">
        <v>59</v>
      </c>
      <c r="B50" s="136" t="e">
        <f>NA()</f>
        <v>#N/A</v>
      </c>
      <c r="C50" s="136">
        <f>IF(ISNUMBER('実質公債費比率（分子）の構造'!K$53),'実質公債費比率（分子）の構造'!K$53,NA())</f>
        <v>1205</v>
      </c>
      <c r="D50" s="136" t="e">
        <f>NA()</f>
        <v>#N/A</v>
      </c>
      <c r="E50" s="136" t="e">
        <f>NA()</f>
        <v>#N/A</v>
      </c>
      <c r="F50" s="136">
        <f>IF(ISNUMBER('実質公債費比率（分子）の構造'!L$53),'実質公債費比率（分子）の構造'!L$53,NA())</f>
        <v>1079</v>
      </c>
      <c r="G50" s="136" t="e">
        <f>NA()</f>
        <v>#N/A</v>
      </c>
      <c r="H50" s="136" t="e">
        <f>NA()</f>
        <v>#N/A</v>
      </c>
      <c r="I50" s="136">
        <f>IF(ISNUMBER('実質公債費比率（分子）の構造'!M$53),'実質公債費比率（分子）の構造'!M$53,NA())</f>
        <v>963</v>
      </c>
      <c r="J50" s="136" t="e">
        <f>NA()</f>
        <v>#N/A</v>
      </c>
      <c r="K50" s="136" t="e">
        <f>NA()</f>
        <v>#N/A</v>
      </c>
      <c r="L50" s="136">
        <f>IF(ISNUMBER('実質公債費比率（分子）の構造'!N$53),'実質公債費比率（分子）の構造'!N$53,NA())</f>
        <v>839</v>
      </c>
      <c r="M50" s="136" t="e">
        <f>NA()</f>
        <v>#N/A</v>
      </c>
      <c r="N50" s="136" t="e">
        <f>NA()</f>
        <v>#N/A</v>
      </c>
      <c r="O50" s="136">
        <f>IF(ISNUMBER('実質公債費比率（分子）の構造'!O$53),'実質公債費比率（分子）の構造'!O$53,NA())</f>
        <v>889</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11687</v>
      </c>
      <c r="E56" s="135"/>
      <c r="F56" s="135"/>
      <c r="G56" s="135">
        <f>'将来負担比率（分子）の構造'!J$51</f>
        <v>11760</v>
      </c>
      <c r="H56" s="135"/>
      <c r="I56" s="135"/>
      <c r="J56" s="135">
        <f>'将来負担比率（分子）の構造'!K$51</f>
        <v>11744</v>
      </c>
      <c r="K56" s="135"/>
      <c r="L56" s="135"/>
      <c r="M56" s="135">
        <f>'将来負担比率（分子）の構造'!L$51</f>
        <v>11440</v>
      </c>
      <c r="N56" s="135"/>
      <c r="O56" s="135"/>
      <c r="P56" s="135">
        <f>'将来負担比率（分子）の構造'!M$51</f>
        <v>11632</v>
      </c>
    </row>
    <row r="57" spans="1:16" x14ac:dyDescent="0.15">
      <c r="A57" s="135" t="s">
        <v>35</v>
      </c>
      <c r="B57" s="135"/>
      <c r="C57" s="135"/>
      <c r="D57" s="135">
        <f>'将来負担比率（分子）の構造'!I$50</f>
        <v>4000</v>
      </c>
      <c r="E57" s="135"/>
      <c r="F57" s="135"/>
      <c r="G57" s="135">
        <f>'将来負担比率（分子）の構造'!J$50</f>
        <v>3466</v>
      </c>
      <c r="H57" s="135"/>
      <c r="I57" s="135"/>
      <c r="J57" s="135">
        <f>'将来負担比率（分子）の構造'!K$50</f>
        <v>3072</v>
      </c>
      <c r="K57" s="135"/>
      <c r="L57" s="135"/>
      <c r="M57" s="135">
        <f>'将来負担比率（分子）の構造'!L$50</f>
        <v>2842</v>
      </c>
      <c r="N57" s="135"/>
      <c r="O57" s="135"/>
      <c r="P57" s="135">
        <f>'将来負担比率（分子）の構造'!M$50</f>
        <v>2573</v>
      </c>
    </row>
    <row r="58" spans="1:16" x14ac:dyDescent="0.15">
      <c r="A58" s="135" t="s">
        <v>34</v>
      </c>
      <c r="B58" s="135"/>
      <c r="C58" s="135"/>
      <c r="D58" s="135">
        <f>'将来負担比率（分子）の構造'!I$49</f>
        <v>1899</v>
      </c>
      <c r="E58" s="135"/>
      <c r="F58" s="135"/>
      <c r="G58" s="135">
        <f>'将来負担比率（分子）の構造'!J$49</f>
        <v>2408</v>
      </c>
      <c r="H58" s="135"/>
      <c r="I58" s="135"/>
      <c r="J58" s="135">
        <f>'将来負担比率（分子）の構造'!K$49</f>
        <v>2106</v>
      </c>
      <c r="K58" s="135"/>
      <c r="L58" s="135"/>
      <c r="M58" s="135">
        <f>'将来負担比率（分子）の構造'!L$49</f>
        <v>1927</v>
      </c>
      <c r="N58" s="135"/>
      <c r="O58" s="135"/>
      <c r="P58" s="135">
        <f>'将来負担比率（分子）の構造'!M$49</f>
        <v>1472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5</v>
      </c>
      <c r="C61" s="135"/>
      <c r="D61" s="135"/>
      <c r="E61" s="135">
        <f>'将来負担比率（分子）の構造'!J$46</f>
        <v>14</v>
      </c>
      <c r="F61" s="135"/>
      <c r="G61" s="135"/>
      <c r="H61" s="135">
        <f>'将来負担比率（分子）の構造'!K$46</f>
        <v>6</v>
      </c>
      <c r="I61" s="135"/>
      <c r="J61" s="135"/>
      <c r="K61" s="135" t="str">
        <f>'将来負担比率（分子）の構造'!L$46</f>
        <v>-</v>
      </c>
      <c r="L61" s="135"/>
      <c r="M61" s="135"/>
      <c r="N61" s="135">
        <f>'将来負担比率（分子）の構造'!M$46</f>
        <v>6</v>
      </c>
      <c r="O61" s="135"/>
      <c r="P61" s="135"/>
    </row>
    <row r="62" spans="1:16" x14ac:dyDescent="0.15">
      <c r="A62" s="135" t="s">
        <v>29</v>
      </c>
      <c r="B62" s="135">
        <f>'将来負担比率（分子）の構造'!I$45</f>
        <v>3092</v>
      </c>
      <c r="C62" s="135"/>
      <c r="D62" s="135"/>
      <c r="E62" s="135">
        <f>'将来負担比率（分子）の構造'!J$45</f>
        <v>3067</v>
      </c>
      <c r="F62" s="135"/>
      <c r="G62" s="135"/>
      <c r="H62" s="135">
        <f>'将来負担比率（分子）の構造'!K$45</f>
        <v>2833</v>
      </c>
      <c r="I62" s="135"/>
      <c r="J62" s="135"/>
      <c r="K62" s="135">
        <f>'将来負担比率（分子）の構造'!L$45</f>
        <v>2645</v>
      </c>
      <c r="L62" s="135"/>
      <c r="M62" s="135"/>
      <c r="N62" s="135">
        <f>'将来負担比率（分子）の構造'!M$45</f>
        <v>2536</v>
      </c>
      <c r="O62" s="135"/>
      <c r="P62" s="135"/>
    </row>
    <row r="63" spans="1:16" x14ac:dyDescent="0.15">
      <c r="A63" s="135" t="s">
        <v>28</v>
      </c>
      <c r="B63" s="135">
        <f>'将来負担比率（分子）の構造'!I$44</f>
        <v>6144</v>
      </c>
      <c r="C63" s="135"/>
      <c r="D63" s="135"/>
      <c r="E63" s="135">
        <f>'将来負担比率（分子）の構造'!J$44</f>
        <v>5792</v>
      </c>
      <c r="F63" s="135"/>
      <c r="G63" s="135"/>
      <c r="H63" s="135">
        <f>'将来負担比率（分子）の構造'!K$44</f>
        <v>5485</v>
      </c>
      <c r="I63" s="135"/>
      <c r="J63" s="135"/>
      <c r="K63" s="135">
        <f>'将来負担比率（分子）の構造'!L$44</f>
        <v>4994</v>
      </c>
      <c r="L63" s="135"/>
      <c r="M63" s="135"/>
      <c r="N63" s="135">
        <f>'将来負担比率（分子）の構造'!M$44</f>
        <v>4463</v>
      </c>
      <c r="O63" s="135"/>
      <c r="P63" s="135"/>
    </row>
    <row r="64" spans="1:16" x14ac:dyDescent="0.15">
      <c r="A64" s="135" t="s">
        <v>27</v>
      </c>
      <c r="B64" s="135">
        <f>'将来負担比率（分子）の構造'!I$43</f>
        <v>13</v>
      </c>
      <c r="C64" s="135"/>
      <c r="D64" s="135"/>
      <c r="E64" s="135">
        <f>'将来負担比率（分子）の構造'!J$43</f>
        <v>26</v>
      </c>
      <c r="F64" s="135"/>
      <c r="G64" s="135"/>
      <c r="H64" s="135">
        <f>'将来負担比率（分子）の構造'!K$43</f>
        <v>25</v>
      </c>
      <c r="I64" s="135"/>
      <c r="J64" s="135"/>
      <c r="K64" s="135">
        <f>'将来負担比率（分子）の構造'!L$43</f>
        <v>25</v>
      </c>
      <c r="L64" s="135"/>
      <c r="M64" s="135"/>
      <c r="N64" s="135">
        <f>'将来負担比率（分子）の構造'!M$43</f>
        <v>15</v>
      </c>
      <c r="O64" s="135"/>
      <c r="P64" s="135"/>
    </row>
    <row r="65" spans="1:16" x14ac:dyDescent="0.15">
      <c r="A65" s="135" t="s">
        <v>26</v>
      </c>
      <c r="B65" s="135">
        <f>'将来負担比率（分子）の構造'!I$42</f>
        <v>404</v>
      </c>
      <c r="C65" s="135"/>
      <c r="D65" s="135"/>
      <c r="E65" s="135">
        <f>'将来負担比率（分子）の構造'!J$42</f>
        <v>303</v>
      </c>
      <c r="F65" s="135"/>
      <c r="G65" s="135"/>
      <c r="H65" s="135">
        <f>'将来負担比率（分子）の構造'!K$42</f>
        <v>202</v>
      </c>
      <c r="I65" s="135"/>
      <c r="J65" s="135"/>
      <c r="K65" s="135">
        <f>'将来負担比率（分子）の構造'!L$42</f>
        <v>101</v>
      </c>
      <c r="L65" s="135"/>
      <c r="M65" s="135"/>
      <c r="N65" s="135" t="str">
        <f>'将来負担比率（分子）の構造'!M$42</f>
        <v>-</v>
      </c>
      <c r="O65" s="135"/>
      <c r="P65" s="135"/>
    </row>
    <row r="66" spans="1:16" x14ac:dyDescent="0.15">
      <c r="A66" s="135" t="s">
        <v>25</v>
      </c>
      <c r="B66" s="135">
        <f>'将来負担比率（分子）の構造'!I$41</f>
        <v>17253</v>
      </c>
      <c r="C66" s="135"/>
      <c r="D66" s="135"/>
      <c r="E66" s="135">
        <f>'将来負担比率（分子）の構造'!J$41</f>
        <v>16410</v>
      </c>
      <c r="F66" s="135"/>
      <c r="G66" s="135"/>
      <c r="H66" s="135">
        <f>'将来負担比率（分子）の構造'!K$41</f>
        <v>15956</v>
      </c>
      <c r="I66" s="135"/>
      <c r="J66" s="135"/>
      <c r="K66" s="135">
        <f>'将来負担比率（分子）の構造'!L$41</f>
        <v>15457</v>
      </c>
      <c r="L66" s="135"/>
      <c r="M66" s="135"/>
      <c r="N66" s="135">
        <f>'将来負担比率（分子）の構造'!M$41</f>
        <v>15496</v>
      </c>
      <c r="O66" s="135"/>
      <c r="P66" s="135"/>
    </row>
    <row r="67" spans="1:16" x14ac:dyDescent="0.15">
      <c r="A67" s="135" t="s">
        <v>63</v>
      </c>
      <c r="B67" s="135" t="e">
        <f>NA()</f>
        <v>#N/A</v>
      </c>
      <c r="C67" s="135">
        <f>IF(ISNUMBER('将来負担比率（分子）の構造'!I$52), IF('将来負担比率（分子）の構造'!I$52 &lt; 0, 0, '将来負担比率（分子）の構造'!I$52), NA())</f>
        <v>9325</v>
      </c>
      <c r="D67" s="135" t="e">
        <f>NA()</f>
        <v>#N/A</v>
      </c>
      <c r="E67" s="135" t="e">
        <f>NA()</f>
        <v>#N/A</v>
      </c>
      <c r="F67" s="135">
        <f>IF(ISNUMBER('将来負担比率（分子）の構造'!J$52), IF('将来負担比率（分子）の構造'!J$52 &lt; 0, 0, '将来負担比率（分子）の構造'!J$52), NA())</f>
        <v>7978</v>
      </c>
      <c r="G67" s="135" t="e">
        <f>NA()</f>
        <v>#N/A</v>
      </c>
      <c r="H67" s="135" t="e">
        <f>NA()</f>
        <v>#N/A</v>
      </c>
      <c r="I67" s="135">
        <f>IF(ISNUMBER('将来負担比率（分子）の構造'!K$52), IF('将来負担比率（分子）の構造'!K$52 &lt; 0, 0, '将来負担比率（分子）の構造'!K$52), NA())</f>
        <v>7585</v>
      </c>
      <c r="J67" s="135" t="e">
        <f>NA()</f>
        <v>#N/A</v>
      </c>
      <c r="K67" s="135" t="e">
        <f>NA()</f>
        <v>#N/A</v>
      </c>
      <c r="L67" s="135">
        <f>IF(ISNUMBER('将来負担比率（分子）の構造'!L$52), IF('将来負担比率（分子）の構造'!L$52 &lt; 0, 0, '将来負担比率（分子）の構造'!L$52), NA())</f>
        <v>7014</v>
      </c>
      <c r="M67" s="135" t="e">
        <f>NA()</f>
        <v>#N/A</v>
      </c>
      <c r="N67" s="135" t="e">
        <f>NA()</f>
        <v>#N/A</v>
      </c>
      <c r="O67" s="135">
        <f>IF(ISNUMBER('将来負担比率（分子）の構造'!M$52), IF('将来負担比率（分子）の構造'!M$52 &lt; 0, 0, '将来負担比率（分子）の構造'!M$52), NA())</f>
        <v>6838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3912971</v>
      </c>
      <c r="S5" s="613"/>
      <c r="T5" s="613"/>
      <c r="U5" s="613"/>
      <c r="V5" s="613"/>
      <c r="W5" s="613"/>
      <c r="X5" s="613"/>
      <c r="Y5" s="614"/>
      <c r="Z5" s="615">
        <v>26.6</v>
      </c>
      <c r="AA5" s="615"/>
      <c r="AB5" s="615"/>
      <c r="AC5" s="615"/>
      <c r="AD5" s="616">
        <v>3614366</v>
      </c>
      <c r="AE5" s="616"/>
      <c r="AF5" s="616"/>
      <c r="AG5" s="616"/>
      <c r="AH5" s="616"/>
      <c r="AI5" s="616"/>
      <c r="AJ5" s="616"/>
      <c r="AK5" s="616"/>
      <c r="AL5" s="617">
        <v>53.4</v>
      </c>
      <c r="AM5" s="618"/>
      <c r="AN5" s="618"/>
      <c r="AO5" s="619"/>
      <c r="AP5" s="609" t="s">
        <v>206</v>
      </c>
      <c r="AQ5" s="610"/>
      <c r="AR5" s="610"/>
      <c r="AS5" s="610"/>
      <c r="AT5" s="610"/>
      <c r="AU5" s="610"/>
      <c r="AV5" s="610"/>
      <c r="AW5" s="610"/>
      <c r="AX5" s="610"/>
      <c r="AY5" s="610"/>
      <c r="AZ5" s="610"/>
      <c r="BA5" s="610"/>
      <c r="BB5" s="610"/>
      <c r="BC5" s="610"/>
      <c r="BD5" s="610"/>
      <c r="BE5" s="610"/>
      <c r="BF5" s="611"/>
      <c r="BG5" s="623">
        <v>3614367</v>
      </c>
      <c r="BH5" s="624"/>
      <c r="BI5" s="624"/>
      <c r="BJ5" s="624"/>
      <c r="BK5" s="624"/>
      <c r="BL5" s="624"/>
      <c r="BM5" s="624"/>
      <c r="BN5" s="625"/>
      <c r="BO5" s="626">
        <v>92.4</v>
      </c>
      <c r="BP5" s="626"/>
      <c r="BQ5" s="626"/>
      <c r="BR5" s="626"/>
      <c r="BS5" s="627">
        <v>41299</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141170</v>
      </c>
      <c r="S6" s="624"/>
      <c r="T6" s="624"/>
      <c r="U6" s="624"/>
      <c r="V6" s="624"/>
      <c r="W6" s="624"/>
      <c r="X6" s="624"/>
      <c r="Y6" s="625"/>
      <c r="Z6" s="626">
        <v>1</v>
      </c>
      <c r="AA6" s="626"/>
      <c r="AB6" s="626"/>
      <c r="AC6" s="626"/>
      <c r="AD6" s="627">
        <v>141170</v>
      </c>
      <c r="AE6" s="627"/>
      <c r="AF6" s="627"/>
      <c r="AG6" s="627"/>
      <c r="AH6" s="627"/>
      <c r="AI6" s="627"/>
      <c r="AJ6" s="627"/>
      <c r="AK6" s="627"/>
      <c r="AL6" s="628">
        <v>2.1</v>
      </c>
      <c r="AM6" s="629"/>
      <c r="AN6" s="629"/>
      <c r="AO6" s="630"/>
      <c r="AP6" s="620" t="s">
        <v>211</v>
      </c>
      <c r="AQ6" s="621"/>
      <c r="AR6" s="621"/>
      <c r="AS6" s="621"/>
      <c r="AT6" s="621"/>
      <c r="AU6" s="621"/>
      <c r="AV6" s="621"/>
      <c r="AW6" s="621"/>
      <c r="AX6" s="621"/>
      <c r="AY6" s="621"/>
      <c r="AZ6" s="621"/>
      <c r="BA6" s="621"/>
      <c r="BB6" s="621"/>
      <c r="BC6" s="621"/>
      <c r="BD6" s="621"/>
      <c r="BE6" s="621"/>
      <c r="BF6" s="622"/>
      <c r="BG6" s="623">
        <v>3614367</v>
      </c>
      <c r="BH6" s="624"/>
      <c r="BI6" s="624"/>
      <c r="BJ6" s="624"/>
      <c r="BK6" s="624"/>
      <c r="BL6" s="624"/>
      <c r="BM6" s="624"/>
      <c r="BN6" s="625"/>
      <c r="BO6" s="626">
        <v>92.4</v>
      </c>
      <c r="BP6" s="626"/>
      <c r="BQ6" s="626"/>
      <c r="BR6" s="626"/>
      <c r="BS6" s="627">
        <v>41299</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190856</v>
      </c>
      <c r="CS6" s="624"/>
      <c r="CT6" s="624"/>
      <c r="CU6" s="624"/>
      <c r="CV6" s="624"/>
      <c r="CW6" s="624"/>
      <c r="CX6" s="624"/>
      <c r="CY6" s="625"/>
      <c r="CZ6" s="626">
        <v>1.4</v>
      </c>
      <c r="DA6" s="626"/>
      <c r="DB6" s="626"/>
      <c r="DC6" s="626"/>
      <c r="DD6" s="632" t="s">
        <v>213</v>
      </c>
      <c r="DE6" s="624"/>
      <c r="DF6" s="624"/>
      <c r="DG6" s="624"/>
      <c r="DH6" s="624"/>
      <c r="DI6" s="624"/>
      <c r="DJ6" s="624"/>
      <c r="DK6" s="624"/>
      <c r="DL6" s="624"/>
      <c r="DM6" s="624"/>
      <c r="DN6" s="624"/>
      <c r="DO6" s="624"/>
      <c r="DP6" s="625"/>
      <c r="DQ6" s="632">
        <v>190842</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4946</v>
      </c>
      <c r="S7" s="624"/>
      <c r="T7" s="624"/>
      <c r="U7" s="624"/>
      <c r="V7" s="624"/>
      <c r="W7" s="624"/>
      <c r="X7" s="624"/>
      <c r="Y7" s="625"/>
      <c r="Z7" s="626">
        <v>0</v>
      </c>
      <c r="AA7" s="626"/>
      <c r="AB7" s="626"/>
      <c r="AC7" s="626"/>
      <c r="AD7" s="627">
        <v>4946</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1597170</v>
      </c>
      <c r="BH7" s="624"/>
      <c r="BI7" s="624"/>
      <c r="BJ7" s="624"/>
      <c r="BK7" s="624"/>
      <c r="BL7" s="624"/>
      <c r="BM7" s="624"/>
      <c r="BN7" s="625"/>
      <c r="BO7" s="626">
        <v>40.799999999999997</v>
      </c>
      <c r="BP7" s="626"/>
      <c r="BQ7" s="626"/>
      <c r="BR7" s="626"/>
      <c r="BS7" s="627">
        <v>41299</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1812102</v>
      </c>
      <c r="CS7" s="624"/>
      <c r="CT7" s="624"/>
      <c r="CU7" s="624"/>
      <c r="CV7" s="624"/>
      <c r="CW7" s="624"/>
      <c r="CX7" s="624"/>
      <c r="CY7" s="625"/>
      <c r="CZ7" s="626">
        <v>13</v>
      </c>
      <c r="DA7" s="626"/>
      <c r="DB7" s="626"/>
      <c r="DC7" s="626"/>
      <c r="DD7" s="632">
        <v>159063</v>
      </c>
      <c r="DE7" s="624"/>
      <c r="DF7" s="624"/>
      <c r="DG7" s="624"/>
      <c r="DH7" s="624"/>
      <c r="DI7" s="624"/>
      <c r="DJ7" s="624"/>
      <c r="DK7" s="624"/>
      <c r="DL7" s="624"/>
      <c r="DM7" s="624"/>
      <c r="DN7" s="624"/>
      <c r="DO7" s="624"/>
      <c r="DP7" s="625"/>
      <c r="DQ7" s="632">
        <v>1453665</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18580</v>
      </c>
      <c r="S8" s="624"/>
      <c r="T8" s="624"/>
      <c r="U8" s="624"/>
      <c r="V8" s="624"/>
      <c r="W8" s="624"/>
      <c r="X8" s="624"/>
      <c r="Y8" s="625"/>
      <c r="Z8" s="626">
        <v>0.1</v>
      </c>
      <c r="AA8" s="626"/>
      <c r="AB8" s="626"/>
      <c r="AC8" s="626"/>
      <c r="AD8" s="627">
        <v>18580</v>
      </c>
      <c r="AE8" s="627"/>
      <c r="AF8" s="627"/>
      <c r="AG8" s="627"/>
      <c r="AH8" s="627"/>
      <c r="AI8" s="627"/>
      <c r="AJ8" s="627"/>
      <c r="AK8" s="627"/>
      <c r="AL8" s="628">
        <v>0.3</v>
      </c>
      <c r="AM8" s="629"/>
      <c r="AN8" s="629"/>
      <c r="AO8" s="630"/>
      <c r="AP8" s="620" t="s">
        <v>218</v>
      </c>
      <c r="AQ8" s="621"/>
      <c r="AR8" s="621"/>
      <c r="AS8" s="621"/>
      <c r="AT8" s="621"/>
      <c r="AU8" s="621"/>
      <c r="AV8" s="621"/>
      <c r="AW8" s="621"/>
      <c r="AX8" s="621"/>
      <c r="AY8" s="621"/>
      <c r="AZ8" s="621"/>
      <c r="BA8" s="621"/>
      <c r="BB8" s="621"/>
      <c r="BC8" s="621"/>
      <c r="BD8" s="621"/>
      <c r="BE8" s="621"/>
      <c r="BF8" s="622"/>
      <c r="BG8" s="623">
        <v>50763</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3827226</v>
      </c>
      <c r="CS8" s="624"/>
      <c r="CT8" s="624"/>
      <c r="CU8" s="624"/>
      <c r="CV8" s="624"/>
      <c r="CW8" s="624"/>
      <c r="CX8" s="624"/>
      <c r="CY8" s="625"/>
      <c r="CZ8" s="626">
        <v>27.5</v>
      </c>
      <c r="DA8" s="626"/>
      <c r="DB8" s="626"/>
      <c r="DC8" s="626"/>
      <c r="DD8" s="632">
        <v>27908</v>
      </c>
      <c r="DE8" s="624"/>
      <c r="DF8" s="624"/>
      <c r="DG8" s="624"/>
      <c r="DH8" s="624"/>
      <c r="DI8" s="624"/>
      <c r="DJ8" s="624"/>
      <c r="DK8" s="624"/>
      <c r="DL8" s="624"/>
      <c r="DM8" s="624"/>
      <c r="DN8" s="624"/>
      <c r="DO8" s="624"/>
      <c r="DP8" s="625"/>
      <c r="DQ8" s="632">
        <v>1914814</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18032</v>
      </c>
      <c r="S9" s="624"/>
      <c r="T9" s="624"/>
      <c r="U9" s="624"/>
      <c r="V9" s="624"/>
      <c r="W9" s="624"/>
      <c r="X9" s="624"/>
      <c r="Y9" s="625"/>
      <c r="Z9" s="626">
        <v>0.1</v>
      </c>
      <c r="AA9" s="626"/>
      <c r="AB9" s="626"/>
      <c r="AC9" s="626"/>
      <c r="AD9" s="627">
        <v>18032</v>
      </c>
      <c r="AE9" s="627"/>
      <c r="AF9" s="627"/>
      <c r="AG9" s="627"/>
      <c r="AH9" s="627"/>
      <c r="AI9" s="627"/>
      <c r="AJ9" s="627"/>
      <c r="AK9" s="627"/>
      <c r="AL9" s="628">
        <v>0.3</v>
      </c>
      <c r="AM9" s="629"/>
      <c r="AN9" s="629"/>
      <c r="AO9" s="630"/>
      <c r="AP9" s="620" t="s">
        <v>221</v>
      </c>
      <c r="AQ9" s="621"/>
      <c r="AR9" s="621"/>
      <c r="AS9" s="621"/>
      <c r="AT9" s="621"/>
      <c r="AU9" s="621"/>
      <c r="AV9" s="621"/>
      <c r="AW9" s="621"/>
      <c r="AX9" s="621"/>
      <c r="AY9" s="621"/>
      <c r="AZ9" s="621"/>
      <c r="BA9" s="621"/>
      <c r="BB9" s="621"/>
      <c r="BC9" s="621"/>
      <c r="BD9" s="621"/>
      <c r="BE9" s="621"/>
      <c r="BF9" s="622"/>
      <c r="BG9" s="623">
        <v>1237645</v>
      </c>
      <c r="BH9" s="624"/>
      <c r="BI9" s="624"/>
      <c r="BJ9" s="624"/>
      <c r="BK9" s="624"/>
      <c r="BL9" s="624"/>
      <c r="BM9" s="624"/>
      <c r="BN9" s="625"/>
      <c r="BO9" s="626">
        <v>31.6</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826593</v>
      </c>
      <c r="CS9" s="624"/>
      <c r="CT9" s="624"/>
      <c r="CU9" s="624"/>
      <c r="CV9" s="624"/>
      <c r="CW9" s="624"/>
      <c r="CX9" s="624"/>
      <c r="CY9" s="625"/>
      <c r="CZ9" s="626">
        <v>5.9</v>
      </c>
      <c r="DA9" s="626"/>
      <c r="DB9" s="626"/>
      <c r="DC9" s="626"/>
      <c r="DD9" s="632">
        <v>10143</v>
      </c>
      <c r="DE9" s="624"/>
      <c r="DF9" s="624"/>
      <c r="DG9" s="624"/>
      <c r="DH9" s="624"/>
      <c r="DI9" s="624"/>
      <c r="DJ9" s="624"/>
      <c r="DK9" s="624"/>
      <c r="DL9" s="624"/>
      <c r="DM9" s="624"/>
      <c r="DN9" s="624"/>
      <c r="DO9" s="624"/>
      <c r="DP9" s="625"/>
      <c r="DQ9" s="632">
        <v>698165</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517192</v>
      </c>
      <c r="S10" s="624"/>
      <c r="T10" s="624"/>
      <c r="U10" s="624"/>
      <c r="V10" s="624"/>
      <c r="W10" s="624"/>
      <c r="X10" s="624"/>
      <c r="Y10" s="625"/>
      <c r="Z10" s="626">
        <v>3.5</v>
      </c>
      <c r="AA10" s="626"/>
      <c r="AB10" s="626"/>
      <c r="AC10" s="626"/>
      <c r="AD10" s="627">
        <v>517192</v>
      </c>
      <c r="AE10" s="627"/>
      <c r="AF10" s="627"/>
      <c r="AG10" s="627"/>
      <c r="AH10" s="627"/>
      <c r="AI10" s="627"/>
      <c r="AJ10" s="627"/>
      <c r="AK10" s="627"/>
      <c r="AL10" s="628">
        <v>7.6</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77025</v>
      </c>
      <c r="BH10" s="624"/>
      <c r="BI10" s="624"/>
      <c r="BJ10" s="624"/>
      <c r="BK10" s="624"/>
      <c r="BL10" s="624"/>
      <c r="BM10" s="624"/>
      <c r="BN10" s="625"/>
      <c r="BO10" s="626">
        <v>2</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27391</v>
      </c>
      <c r="CS10" s="624"/>
      <c r="CT10" s="624"/>
      <c r="CU10" s="624"/>
      <c r="CV10" s="624"/>
      <c r="CW10" s="624"/>
      <c r="CX10" s="624"/>
      <c r="CY10" s="625"/>
      <c r="CZ10" s="626">
        <v>0.2</v>
      </c>
      <c r="DA10" s="626"/>
      <c r="DB10" s="626"/>
      <c r="DC10" s="626"/>
      <c r="DD10" s="632" t="s">
        <v>109</v>
      </c>
      <c r="DE10" s="624"/>
      <c r="DF10" s="624"/>
      <c r="DG10" s="624"/>
      <c r="DH10" s="624"/>
      <c r="DI10" s="624"/>
      <c r="DJ10" s="624"/>
      <c r="DK10" s="624"/>
      <c r="DL10" s="624"/>
      <c r="DM10" s="624"/>
      <c r="DN10" s="624"/>
      <c r="DO10" s="624"/>
      <c r="DP10" s="625"/>
      <c r="DQ10" s="632">
        <v>100</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6196</v>
      </c>
      <c r="S11" s="624"/>
      <c r="T11" s="624"/>
      <c r="U11" s="624"/>
      <c r="V11" s="624"/>
      <c r="W11" s="624"/>
      <c r="X11" s="624"/>
      <c r="Y11" s="625"/>
      <c r="Z11" s="626">
        <v>0</v>
      </c>
      <c r="AA11" s="626"/>
      <c r="AB11" s="626"/>
      <c r="AC11" s="626"/>
      <c r="AD11" s="627">
        <v>6196</v>
      </c>
      <c r="AE11" s="627"/>
      <c r="AF11" s="627"/>
      <c r="AG11" s="627"/>
      <c r="AH11" s="627"/>
      <c r="AI11" s="627"/>
      <c r="AJ11" s="627"/>
      <c r="AK11" s="627"/>
      <c r="AL11" s="628">
        <v>0.1</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231737</v>
      </c>
      <c r="BH11" s="624"/>
      <c r="BI11" s="624"/>
      <c r="BJ11" s="624"/>
      <c r="BK11" s="624"/>
      <c r="BL11" s="624"/>
      <c r="BM11" s="624"/>
      <c r="BN11" s="625"/>
      <c r="BO11" s="626">
        <v>5.9</v>
      </c>
      <c r="BP11" s="626"/>
      <c r="BQ11" s="626"/>
      <c r="BR11" s="626"/>
      <c r="BS11" s="632">
        <v>41299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229890</v>
      </c>
      <c r="CS11" s="624"/>
      <c r="CT11" s="624"/>
      <c r="CU11" s="624"/>
      <c r="CV11" s="624"/>
      <c r="CW11" s="624"/>
      <c r="CX11" s="624"/>
      <c r="CY11" s="625"/>
      <c r="CZ11" s="626">
        <v>1.7</v>
      </c>
      <c r="DA11" s="626"/>
      <c r="DB11" s="626"/>
      <c r="DC11" s="626"/>
      <c r="DD11" s="632">
        <v>44410</v>
      </c>
      <c r="DE11" s="624"/>
      <c r="DF11" s="624"/>
      <c r="DG11" s="624"/>
      <c r="DH11" s="624"/>
      <c r="DI11" s="624"/>
      <c r="DJ11" s="624"/>
      <c r="DK11" s="624"/>
      <c r="DL11" s="624"/>
      <c r="DM11" s="624"/>
      <c r="DN11" s="624"/>
      <c r="DO11" s="624"/>
      <c r="DP11" s="625"/>
      <c r="DQ11" s="632">
        <v>161963</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1699971</v>
      </c>
      <c r="BH12" s="624"/>
      <c r="BI12" s="624"/>
      <c r="BJ12" s="624"/>
      <c r="BK12" s="624"/>
      <c r="BL12" s="624"/>
      <c r="BM12" s="624"/>
      <c r="BN12" s="625"/>
      <c r="BO12" s="626">
        <v>43.4</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185865</v>
      </c>
      <c r="CS12" s="624"/>
      <c r="CT12" s="624"/>
      <c r="CU12" s="624"/>
      <c r="CV12" s="624"/>
      <c r="CW12" s="624"/>
      <c r="CX12" s="624"/>
      <c r="CY12" s="625"/>
      <c r="CZ12" s="626">
        <v>1.3</v>
      </c>
      <c r="DA12" s="626"/>
      <c r="DB12" s="626"/>
      <c r="DC12" s="626"/>
      <c r="DD12" s="632">
        <v>2398</v>
      </c>
      <c r="DE12" s="624"/>
      <c r="DF12" s="624"/>
      <c r="DG12" s="624"/>
      <c r="DH12" s="624"/>
      <c r="DI12" s="624"/>
      <c r="DJ12" s="624"/>
      <c r="DK12" s="624"/>
      <c r="DL12" s="624"/>
      <c r="DM12" s="624"/>
      <c r="DN12" s="624"/>
      <c r="DO12" s="624"/>
      <c r="DP12" s="625"/>
      <c r="DQ12" s="632">
        <v>163336</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25862</v>
      </c>
      <c r="S13" s="624"/>
      <c r="T13" s="624"/>
      <c r="U13" s="624"/>
      <c r="V13" s="624"/>
      <c r="W13" s="624"/>
      <c r="X13" s="624"/>
      <c r="Y13" s="625"/>
      <c r="Z13" s="626">
        <v>0.2</v>
      </c>
      <c r="AA13" s="626"/>
      <c r="AB13" s="626"/>
      <c r="AC13" s="626"/>
      <c r="AD13" s="627">
        <v>25862</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1682113</v>
      </c>
      <c r="BH13" s="624"/>
      <c r="BI13" s="624"/>
      <c r="BJ13" s="624"/>
      <c r="BK13" s="624"/>
      <c r="BL13" s="624"/>
      <c r="BM13" s="624"/>
      <c r="BN13" s="625"/>
      <c r="BO13" s="626">
        <v>43</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1328634</v>
      </c>
      <c r="CS13" s="624"/>
      <c r="CT13" s="624"/>
      <c r="CU13" s="624"/>
      <c r="CV13" s="624"/>
      <c r="CW13" s="624"/>
      <c r="CX13" s="624"/>
      <c r="CY13" s="625"/>
      <c r="CZ13" s="626">
        <v>9.6</v>
      </c>
      <c r="DA13" s="626"/>
      <c r="DB13" s="626"/>
      <c r="DC13" s="626"/>
      <c r="DD13" s="632">
        <v>418529</v>
      </c>
      <c r="DE13" s="624"/>
      <c r="DF13" s="624"/>
      <c r="DG13" s="624"/>
      <c r="DH13" s="624"/>
      <c r="DI13" s="624"/>
      <c r="DJ13" s="624"/>
      <c r="DK13" s="624"/>
      <c r="DL13" s="624"/>
      <c r="DM13" s="624"/>
      <c r="DN13" s="624"/>
      <c r="DO13" s="624"/>
      <c r="DP13" s="625"/>
      <c r="DQ13" s="632">
        <v>936098</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68665</v>
      </c>
      <c r="BH14" s="624"/>
      <c r="BI14" s="624"/>
      <c r="BJ14" s="624"/>
      <c r="BK14" s="624"/>
      <c r="BL14" s="624"/>
      <c r="BM14" s="624"/>
      <c r="BN14" s="625"/>
      <c r="BO14" s="626">
        <v>1.8</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643021</v>
      </c>
      <c r="CS14" s="624"/>
      <c r="CT14" s="624"/>
      <c r="CU14" s="624"/>
      <c r="CV14" s="624"/>
      <c r="CW14" s="624"/>
      <c r="CX14" s="624"/>
      <c r="CY14" s="625"/>
      <c r="CZ14" s="626">
        <v>4.5999999999999996</v>
      </c>
      <c r="DA14" s="626"/>
      <c r="DB14" s="626"/>
      <c r="DC14" s="626"/>
      <c r="DD14" s="632">
        <v>114981</v>
      </c>
      <c r="DE14" s="624"/>
      <c r="DF14" s="624"/>
      <c r="DG14" s="624"/>
      <c r="DH14" s="624"/>
      <c r="DI14" s="624"/>
      <c r="DJ14" s="624"/>
      <c r="DK14" s="624"/>
      <c r="DL14" s="624"/>
      <c r="DM14" s="624"/>
      <c r="DN14" s="624"/>
      <c r="DO14" s="624"/>
      <c r="DP14" s="625"/>
      <c r="DQ14" s="632">
        <v>514337</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11502</v>
      </c>
      <c r="S15" s="624"/>
      <c r="T15" s="624"/>
      <c r="U15" s="624"/>
      <c r="V15" s="624"/>
      <c r="W15" s="624"/>
      <c r="X15" s="624"/>
      <c r="Y15" s="625"/>
      <c r="Z15" s="626">
        <v>0.1</v>
      </c>
      <c r="AA15" s="626"/>
      <c r="AB15" s="626"/>
      <c r="AC15" s="626"/>
      <c r="AD15" s="627">
        <v>11502</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248561</v>
      </c>
      <c r="BH15" s="624"/>
      <c r="BI15" s="624"/>
      <c r="BJ15" s="624"/>
      <c r="BK15" s="624"/>
      <c r="BL15" s="624"/>
      <c r="BM15" s="624"/>
      <c r="BN15" s="625"/>
      <c r="BO15" s="626">
        <v>6.4</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1356478</v>
      </c>
      <c r="CS15" s="624"/>
      <c r="CT15" s="624"/>
      <c r="CU15" s="624"/>
      <c r="CV15" s="624"/>
      <c r="CW15" s="624"/>
      <c r="CX15" s="624"/>
      <c r="CY15" s="625"/>
      <c r="CZ15" s="626">
        <v>9.8000000000000007</v>
      </c>
      <c r="DA15" s="626"/>
      <c r="DB15" s="626"/>
      <c r="DC15" s="626"/>
      <c r="DD15" s="632">
        <v>521237</v>
      </c>
      <c r="DE15" s="624"/>
      <c r="DF15" s="624"/>
      <c r="DG15" s="624"/>
      <c r="DH15" s="624"/>
      <c r="DI15" s="624"/>
      <c r="DJ15" s="624"/>
      <c r="DK15" s="624"/>
      <c r="DL15" s="624"/>
      <c r="DM15" s="624"/>
      <c r="DN15" s="624"/>
      <c r="DO15" s="624"/>
      <c r="DP15" s="625"/>
      <c r="DQ15" s="632">
        <v>791332</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3905331</v>
      </c>
      <c r="S16" s="624"/>
      <c r="T16" s="624"/>
      <c r="U16" s="624"/>
      <c r="V16" s="624"/>
      <c r="W16" s="624"/>
      <c r="X16" s="624"/>
      <c r="Y16" s="625"/>
      <c r="Z16" s="626">
        <v>26.5</v>
      </c>
      <c r="AA16" s="626"/>
      <c r="AB16" s="626"/>
      <c r="AC16" s="626"/>
      <c r="AD16" s="627">
        <v>2358382</v>
      </c>
      <c r="AE16" s="627"/>
      <c r="AF16" s="627"/>
      <c r="AG16" s="627"/>
      <c r="AH16" s="627"/>
      <c r="AI16" s="627"/>
      <c r="AJ16" s="627"/>
      <c r="AK16" s="627"/>
      <c r="AL16" s="628">
        <v>34.799999999999997</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1698502</v>
      </c>
      <c r="CS16" s="624"/>
      <c r="CT16" s="624"/>
      <c r="CU16" s="624"/>
      <c r="CV16" s="624"/>
      <c r="CW16" s="624"/>
      <c r="CX16" s="624"/>
      <c r="CY16" s="625"/>
      <c r="CZ16" s="626">
        <v>12.2</v>
      </c>
      <c r="DA16" s="626"/>
      <c r="DB16" s="626"/>
      <c r="DC16" s="626"/>
      <c r="DD16" s="632" t="s">
        <v>109</v>
      </c>
      <c r="DE16" s="624"/>
      <c r="DF16" s="624"/>
      <c r="DG16" s="624"/>
      <c r="DH16" s="624"/>
      <c r="DI16" s="624"/>
      <c r="DJ16" s="624"/>
      <c r="DK16" s="624"/>
      <c r="DL16" s="624"/>
      <c r="DM16" s="624"/>
      <c r="DN16" s="624"/>
      <c r="DO16" s="624"/>
      <c r="DP16" s="625"/>
      <c r="DQ16" s="632">
        <v>932265</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2358382</v>
      </c>
      <c r="S17" s="624"/>
      <c r="T17" s="624"/>
      <c r="U17" s="624"/>
      <c r="V17" s="624"/>
      <c r="W17" s="624"/>
      <c r="X17" s="624"/>
      <c r="Y17" s="625"/>
      <c r="Z17" s="626">
        <v>16</v>
      </c>
      <c r="AA17" s="626"/>
      <c r="AB17" s="626"/>
      <c r="AC17" s="626"/>
      <c r="AD17" s="627">
        <v>2358382</v>
      </c>
      <c r="AE17" s="627"/>
      <c r="AF17" s="627"/>
      <c r="AG17" s="627"/>
      <c r="AH17" s="627"/>
      <c r="AI17" s="627"/>
      <c r="AJ17" s="627"/>
      <c r="AK17" s="627"/>
      <c r="AL17" s="628">
        <v>34.799999999999997</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1682502</v>
      </c>
      <c r="CS17" s="624"/>
      <c r="CT17" s="624"/>
      <c r="CU17" s="624"/>
      <c r="CV17" s="624"/>
      <c r="CW17" s="624"/>
      <c r="CX17" s="624"/>
      <c r="CY17" s="625"/>
      <c r="CZ17" s="626">
        <v>12.1</v>
      </c>
      <c r="DA17" s="626"/>
      <c r="DB17" s="626"/>
      <c r="DC17" s="626"/>
      <c r="DD17" s="632" t="s">
        <v>109</v>
      </c>
      <c r="DE17" s="624"/>
      <c r="DF17" s="624"/>
      <c r="DG17" s="624"/>
      <c r="DH17" s="624"/>
      <c r="DI17" s="624"/>
      <c r="DJ17" s="624"/>
      <c r="DK17" s="624"/>
      <c r="DL17" s="624"/>
      <c r="DM17" s="624"/>
      <c r="DN17" s="624"/>
      <c r="DO17" s="624"/>
      <c r="DP17" s="625"/>
      <c r="DQ17" s="632">
        <v>1602009</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367658</v>
      </c>
      <c r="S18" s="624"/>
      <c r="T18" s="624"/>
      <c r="U18" s="624"/>
      <c r="V18" s="624"/>
      <c r="W18" s="624"/>
      <c r="X18" s="624"/>
      <c r="Y18" s="625"/>
      <c r="Z18" s="626">
        <v>2.5</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v>100984</v>
      </c>
      <c r="CS18" s="624"/>
      <c r="CT18" s="624"/>
      <c r="CU18" s="624"/>
      <c r="CV18" s="624"/>
      <c r="CW18" s="624"/>
      <c r="CX18" s="624"/>
      <c r="CY18" s="625"/>
      <c r="CZ18" s="626">
        <v>0.7</v>
      </c>
      <c r="DA18" s="626"/>
      <c r="DB18" s="626"/>
      <c r="DC18" s="626"/>
      <c r="DD18" s="632">
        <v>100984</v>
      </c>
      <c r="DE18" s="624"/>
      <c r="DF18" s="624"/>
      <c r="DG18" s="624"/>
      <c r="DH18" s="624"/>
      <c r="DI18" s="624"/>
      <c r="DJ18" s="624"/>
      <c r="DK18" s="624"/>
      <c r="DL18" s="624"/>
      <c r="DM18" s="624"/>
      <c r="DN18" s="624"/>
      <c r="DO18" s="624"/>
      <c r="DP18" s="625"/>
      <c r="DQ18" s="632">
        <v>6284</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1179291</v>
      </c>
      <c r="S19" s="624"/>
      <c r="T19" s="624"/>
      <c r="U19" s="624"/>
      <c r="V19" s="624"/>
      <c r="W19" s="624"/>
      <c r="X19" s="624"/>
      <c r="Y19" s="625"/>
      <c r="Z19" s="626">
        <v>8</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298604</v>
      </c>
      <c r="BH19" s="624"/>
      <c r="BI19" s="624"/>
      <c r="BJ19" s="624"/>
      <c r="BK19" s="624"/>
      <c r="BL19" s="624"/>
      <c r="BM19" s="624"/>
      <c r="BN19" s="625"/>
      <c r="BO19" s="626">
        <v>7.6</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8561782</v>
      </c>
      <c r="S20" s="624"/>
      <c r="T20" s="624"/>
      <c r="U20" s="624"/>
      <c r="V20" s="624"/>
      <c r="W20" s="624"/>
      <c r="X20" s="624"/>
      <c r="Y20" s="625"/>
      <c r="Z20" s="626">
        <v>58.2</v>
      </c>
      <c r="AA20" s="626"/>
      <c r="AB20" s="626"/>
      <c r="AC20" s="626"/>
      <c r="AD20" s="627">
        <v>6716228</v>
      </c>
      <c r="AE20" s="627"/>
      <c r="AF20" s="627"/>
      <c r="AG20" s="627"/>
      <c r="AH20" s="627"/>
      <c r="AI20" s="627"/>
      <c r="AJ20" s="627"/>
      <c r="AK20" s="627"/>
      <c r="AL20" s="628">
        <v>99.2</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298604</v>
      </c>
      <c r="BH20" s="624"/>
      <c r="BI20" s="624"/>
      <c r="BJ20" s="624"/>
      <c r="BK20" s="624"/>
      <c r="BL20" s="624"/>
      <c r="BM20" s="624"/>
      <c r="BN20" s="625"/>
      <c r="BO20" s="626">
        <v>7.6</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13910044</v>
      </c>
      <c r="CS20" s="624"/>
      <c r="CT20" s="624"/>
      <c r="CU20" s="624"/>
      <c r="CV20" s="624"/>
      <c r="CW20" s="624"/>
      <c r="CX20" s="624"/>
      <c r="CY20" s="625"/>
      <c r="CZ20" s="626">
        <v>100</v>
      </c>
      <c r="DA20" s="626"/>
      <c r="DB20" s="626"/>
      <c r="DC20" s="626"/>
      <c r="DD20" s="632">
        <v>1399653</v>
      </c>
      <c r="DE20" s="624"/>
      <c r="DF20" s="624"/>
      <c r="DG20" s="624"/>
      <c r="DH20" s="624"/>
      <c r="DI20" s="624"/>
      <c r="DJ20" s="624"/>
      <c r="DK20" s="624"/>
      <c r="DL20" s="624"/>
      <c r="DM20" s="624"/>
      <c r="DN20" s="624"/>
      <c r="DO20" s="624"/>
      <c r="DP20" s="625"/>
      <c r="DQ20" s="632">
        <v>9365210</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3969</v>
      </c>
      <c r="S21" s="624"/>
      <c r="T21" s="624"/>
      <c r="U21" s="624"/>
      <c r="V21" s="624"/>
      <c r="W21" s="624"/>
      <c r="X21" s="624"/>
      <c r="Y21" s="625"/>
      <c r="Z21" s="626">
        <v>0</v>
      </c>
      <c r="AA21" s="626"/>
      <c r="AB21" s="626"/>
      <c r="AC21" s="626"/>
      <c r="AD21" s="627">
        <v>3969</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71173</v>
      </c>
      <c r="S22" s="624"/>
      <c r="T22" s="624"/>
      <c r="U22" s="624"/>
      <c r="V22" s="624"/>
      <c r="W22" s="624"/>
      <c r="X22" s="624"/>
      <c r="Y22" s="625"/>
      <c r="Z22" s="626">
        <v>0.5</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228403</v>
      </c>
      <c r="S23" s="624"/>
      <c r="T23" s="624"/>
      <c r="U23" s="624"/>
      <c r="V23" s="624"/>
      <c r="W23" s="624"/>
      <c r="X23" s="624"/>
      <c r="Y23" s="625"/>
      <c r="Z23" s="626">
        <v>1.6</v>
      </c>
      <c r="AA23" s="626"/>
      <c r="AB23" s="626"/>
      <c r="AC23" s="626"/>
      <c r="AD23" s="627">
        <v>15870</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298604</v>
      </c>
      <c r="BH23" s="624"/>
      <c r="BI23" s="624"/>
      <c r="BJ23" s="624"/>
      <c r="BK23" s="624"/>
      <c r="BL23" s="624"/>
      <c r="BM23" s="624"/>
      <c r="BN23" s="625"/>
      <c r="BO23" s="626">
        <v>7.6</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109778</v>
      </c>
      <c r="S24" s="624"/>
      <c r="T24" s="624"/>
      <c r="U24" s="624"/>
      <c r="V24" s="624"/>
      <c r="W24" s="624"/>
      <c r="X24" s="624"/>
      <c r="Y24" s="625"/>
      <c r="Z24" s="626">
        <v>0.7</v>
      </c>
      <c r="AA24" s="626"/>
      <c r="AB24" s="626"/>
      <c r="AC24" s="626"/>
      <c r="AD24" s="627">
        <v>31</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6342914</v>
      </c>
      <c r="CS24" s="613"/>
      <c r="CT24" s="613"/>
      <c r="CU24" s="613"/>
      <c r="CV24" s="613"/>
      <c r="CW24" s="613"/>
      <c r="CX24" s="613"/>
      <c r="CY24" s="614"/>
      <c r="CZ24" s="650">
        <v>45.6</v>
      </c>
      <c r="DA24" s="651"/>
      <c r="DB24" s="651"/>
      <c r="DC24" s="652"/>
      <c r="DD24" s="649">
        <v>4566606</v>
      </c>
      <c r="DE24" s="613"/>
      <c r="DF24" s="613"/>
      <c r="DG24" s="613"/>
      <c r="DH24" s="613"/>
      <c r="DI24" s="613"/>
      <c r="DJ24" s="613"/>
      <c r="DK24" s="614"/>
      <c r="DL24" s="649">
        <v>4405119</v>
      </c>
      <c r="DM24" s="613"/>
      <c r="DN24" s="613"/>
      <c r="DO24" s="613"/>
      <c r="DP24" s="613"/>
      <c r="DQ24" s="613"/>
      <c r="DR24" s="613"/>
      <c r="DS24" s="613"/>
      <c r="DT24" s="613"/>
      <c r="DU24" s="613"/>
      <c r="DV24" s="614"/>
      <c r="DW24" s="617">
        <v>60.1</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1481429</v>
      </c>
      <c r="S25" s="624"/>
      <c r="T25" s="624"/>
      <c r="U25" s="624"/>
      <c r="V25" s="624"/>
      <c r="W25" s="624"/>
      <c r="X25" s="624"/>
      <c r="Y25" s="625"/>
      <c r="Z25" s="626">
        <v>10.1</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2386182</v>
      </c>
      <c r="CS25" s="655"/>
      <c r="CT25" s="655"/>
      <c r="CU25" s="655"/>
      <c r="CV25" s="655"/>
      <c r="CW25" s="655"/>
      <c r="CX25" s="655"/>
      <c r="CY25" s="656"/>
      <c r="CZ25" s="657">
        <v>17.2</v>
      </c>
      <c r="DA25" s="658"/>
      <c r="DB25" s="658"/>
      <c r="DC25" s="659"/>
      <c r="DD25" s="632">
        <v>2282662</v>
      </c>
      <c r="DE25" s="655"/>
      <c r="DF25" s="655"/>
      <c r="DG25" s="655"/>
      <c r="DH25" s="655"/>
      <c r="DI25" s="655"/>
      <c r="DJ25" s="655"/>
      <c r="DK25" s="656"/>
      <c r="DL25" s="632">
        <v>2142226</v>
      </c>
      <c r="DM25" s="655"/>
      <c r="DN25" s="655"/>
      <c r="DO25" s="655"/>
      <c r="DP25" s="655"/>
      <c r="DQ25" s="655"/>
      <c r="DR25" s="655"/>
      <c r="DS25" s="655"/>
      <c r="DT25" s="655"/>
      <c r="DU25" s="655"/>
      <c r="DV25" s="656"/>
      <c r="DW25" s="628">
        <v>29.2</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1513795</v>
      </c>
      <c r="CS26" s="624"/>
      <c r="CT26" s="624"/>
      <c r="CU26" s="624"/>
      <c r="CV26" s="624"/>
      <c r="CW26" s="624"/>
      <c r="CX26" s="624"/>
      <c r="CY26" s="625"/>
      <c r="CZ26" s="657">
        <v>10.9</v>
      </c>
      <c r="DA26" s="658"/>
      <c r="DB26" s="658"/>
      <c r="DC26" s="659"/>
      <c r="DD26" s="632">
        <v>1436385</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922137</v>
      </c>
      <c r="S27" s="624"/>
      <c r="T27" s="624"/>
      <c r="U27" s="624"/>
      <c r="V27" s="624"/>
      <c r="W27" s="624"/>
      <c r="X27" s="624"/>
      <c r="Y27" s="625"/>
      <c r="Z27" s="626">
        <v>6.3</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3912971</v>
      </c>
      <c r="BH27" s="624"/>
      <c r="BI27" s="624"/>
      <c r="BJ27" s="624"/>
      <c r="BK27" s="624"/>
      <c r="BL27" s="624"/>
      <c r="BM27" s="624"/>
      <c r="BN27" s="625"/>
      <c r="BO27" s="626">
        <v>100</v>
      </c>
      <c r="BP27" s="626"/>
      <c r="BQ27" s="626"/>
      <c r="BR27" s="626"/>
      <c r="BS27" s="632">
        <v>41299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2274770</v>
      </c>
      <c r="CS27" s="655"/>
      <c r="CT27" s="655"/>
      <c r="CU27" s="655"/>
      <c r="CV27" s="655"/>
      <c r="CW27" s="655"/>
      <c r="CX27" s="655"/>
      <c r="CY27" s="656"/>
      <c r="CZ27" s="657">
        <v>16.399999999999999</v>
      </c>
      <c r="DA27" s="658"/>
      <c r="DB27" s="658"/>
      <c r="DC27" s="659"/>
      <c r="DD27" s="632">
        <v>682475</v>
      </c>
      <c r="DE27" s="655"/>
      <c r="DF27" s="655"/>
      <c r="DG27" s="655"/>
      <c r="DH27" s="655"/>
      <c r="DI27" s="655"/>
      <c r="DJ27" s="655"/>
      <c r="DK27" s="656"/>
      <c r="DL27" s="632">
        <v>662048</v>
      </c>
      <c r="DM27" s="655"/>
      <c r="DN27" s="655"/>
      <c r="DO27" s="655"/>
      <c r="DP27" s="655"/>
      <c r="DQ27" s="655"/>
      <c r="DR27" s="655"/>
      <c r="DS27" s="655"/>
      <c r="DT27" s="655"/>
      <c r="DU27" s="655"/>
      <c r="DV27" s="656"/>
      <c r="DW27" s="628">
        <v>9</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70617</v>
      </c>
      <c r="S28" s="624"/>
      <c r="T28" s="624"/>
      <c r="U28" s="624"/>
      <c r="V28" s="624"/>
      <c r="W28" s="624"/>
      <c r="X28" s="624"/>
      <c r="Y28" s="625"/>
      <c r="Z28" s="626">
        <v>0.5</v>
      </c>
      <c r="AA28" s="626"/>
      <c r="AB28" s="626"/>
      <c r="AC28" s="626"/>
      <c r="AD28" s="627">
        <v>29509</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1681962</v>
      </c>
      <c r="CS28" s="624"/>
      <c r="CT28" s="624"/>
      <c r="CU28" s="624"/>
      <c r="CV28" s="624"/>
      <c r="CW28" s="624"/>
      <c r="CX28" s="624"/>
      <c r="CY28" s="625"/>
      <c r="CZ28" s="657">
        <v>12.1</v>
      </c>
      <c r="DA28" s="658"/>
      <c r="DB28" s="658"/>
      <c r="DC28" s="659"/>
      <c r="DD28" s="632">
        <v>1601469</v>
      </c>
      <c r="DE28" s="624"/>
      <c r="DF28" s="624"/>
      <c r="DG28" s="624"/>
      <c r="DH28" s="624"/>
      <c r="DI28" s="624"/>
      <c r="DJ28" s="624"/>
      <c r="DK28" s="625"/>
      <c r="DL28" s="632">
        <v>1600845</v>
      </c>
      <c r="DM28" s="624"/>
      <c r="DN28" s="624"/>
      <c r="DO28" s="624"/>
      <c r="DP28" s="624"/>
      <c r="DQ28" s="624"/>
      <c r="DR28" s="624"/>
      <c r="DS28" s="624"/>
      <c r="DT28" s="624"/>
      <c r="DU28" s="624"/>
      <c r="DV28" s="625"/>
      <c r="DW28" s="628">
        <v>21.8</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9983</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1681631</v>
      </c>
      <c r="CS29" s="655"/>
      <c r="CT29" s="655"/>
      <c r="CU29" s="655"/>
      <c r="CV29" s="655"/>
      <c r="CW29" s="655"/>
      <c r="CX29" s="655"/>
      <c r="CY29" s="656"/>
      <c r="CZ29" s="657">
        <v>12.1</v>
      </c>
      <c r="DA29" s="658"/>
      <c r="DB29" s="658"/>
      <c r="DC29" s="659"/>
      <c r="DD29" s="632">
        <v>1601138</v>
      </c>
      <c r="DE29" s="655"/>
      <c r="DF29" s="655"/>
      <c r="DG29" s="655"/>
      <c r="DH29" s="655"/>
      <c r="DI29" s="655"/>
      <c r="DJ29" s="655"/>
      <c r="DK29" s="656"/>
      <c r="DL29" s="632">
        <v>1600514</v>
      </c>
      <c r="DM29" s="655"/>
      <c r="DN29" s="655"/>
      <c r="DO29" s="655"/>
      <c r="DP29" s="655"/>
      <c r="DQ29" s="655"/>
      <c r="DR29" s="655"/>
      <c r="DS29" s="655"/>
      <c r="DT29" s="655"/>
      <c r="DU29" s="655"/>
      <c r="DV29" s="656"/>
      <c r="DW29" s="628">
        <v>21.8</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579889</v>
      </c>
      <c r="S30" s="624"/>
      <c r="T30" s="624"/>
      <c r="U30" s="624"/>
      <c r="V30" s="624"/>
      <c r="W30" s="624"/>
      <c r="X30" s="624"/>
      <c r="Y30" s="625"/>
      <c r="Z30" s="626">
        <v>3.9</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99.1</v>
      </c>
      <c r="BH30" s="682"/>
      <c r="BI30" s="682"/>
      <c r="BJ30" s="682"/>
      <c r="BK30" s="682"/>
      <c r="BL30" s="682"/>
      <c r="BM30" s="618">
        <v>97</v>
      </c>
      <c r="BN30" s="682"/>
      <c r="BO30" s="682"/>
      <c r="BP30" s="682"/>
      <c r="BQ30" s="683"/>
      <c r="BR30" s="681">
        <v>98.8</v>
      </c>
      <c r="BS30" s="682"/>
      <c r="BT30" s="682"/>
      <c r="BU30" s="682"/>
      <c r="BV30" s="682"/>
      <c r="BW30" s="682"/>
      <c r="BX30" s="618">
        <v>95.4</v>
      </c>
      <c r="BY30" s="682"/>
      <c r="BZ30" s="682"/>
      <c r="CA30" s="682"/>
      <c r="CB30" s="683"/>
      <c r="CD30" s="686"/>
      <c r="CE30" s="687"/>
      <c r="CF30" s="637" t="s">
        <v>290</v>
      </c>
      <c r="CG30" s="638"/>
      <c r="CH30" s="638"/>
      <c r="CI30" s="638"/>
      <c r="CJ30" s="638"/>
      <c r="CK30" s="638"/>
      <c r="CL30" s="638"/>
      <c r="CM30" s="638"/>
      <c r="CN30" s="638"/>
      <c r="CO30" s="638"/>
      <c r="CP30" s="638"/>
      <c r="CQ30" s="639"/>
      <c r="CR30" s="623">
        <v>1508849</v>
      </c>
      <c r="CS30" s="624"/>
      <c r="CT30" s="624"/>
      <c r="CU30" s="624"/>
      <c r="CV30" s="624"/>
      <c r="CW30" s="624"/>
      <c r="CX30" s="624"/>
      <c r="CY30" s="625"/>
      <c r="CZ30" s="657">
        <v>10.8</v>
      </c>
      <c r="DA30" s="658"/>
      <c r="DB30" s="658"/>
      <c r="DC30" s="659"/>
      <c r="DD30" s="632">
        <v>1440946</v>
      </c>
      <c r="DE30" s="624"/>
      <c r="DF30" s="624"/>
      <c r="DG30" s="624"/>
      <c r="DH30" s="624"/>
      <c r="DI30" s="624"/>
      <c r="DJ30" s="624"/>
      <c r="DK30" s="625"/>
      <c r="DL30" s="632">
        <v>1440322</v>
      </c>
      <c r="DM30" s="624"/>
      <c r="DN30" s="624"/>
      <c r="DO30" s="624"/>
      <c r="DP30" s="624"/>
      <c r="DQ30" s="624"/>
      <c r="DR30" s="624"/>
      <c r="DS30" s="624"/>
      <c r="DT30" s="624"/>
      <c r="DU30" s="624"/>
      <c r="DV30" s="625"/>
      <c r="DW30" s="628">
        <v>19.7</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721472</v>
      </c>
      <c r="S31" s="624"/>
      <c r="T31" s="624"/>
      <c r="U31" s="624"/>
      <c r="V31" s="624"/>
      <c r="W31" s="624"/>
      <c r="X31" s="624"/>
      <c r="Y31" s="625"/>
      <c r="Z31" s="626">
        <v>4.9000000000000004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99.1</v>
      </c>
      <c r="BH31" s="655"/>
      <c r="BI31" s="655"/>
      <c r="BJ31" s="655"/>
      <c r="BK31" s="655"/>
      <c r="BL31" s="655"/>
      <c r="BM31" s="629">
        <v>96.7</v>
      </c>
      <c r="BN31" s="679"/>
      <c r="BO31" s="679"/>
      <c r="BP31" s="679"/>
      <c r="BQ31" s="680"/>
      <c r="BR31" s="678">
        <v>98.6</v>
      </c>
      <c r="BS31" s="655"/>
      <c r="BT31" s="655"/>
      <c r="BU31" s="655"/>
      <c r="BV31" s="655"/>
      <c r="BW31" s="655"/>
      <c r="BX31" s="629">
        <v>95.2</v>
      </c>
      <c r="BY31" s="679"/>
      <c r="BZ31" s="679"/>
      <c r="CA31" s="679"/>
      <c r="CB31" s="680"/>
      <c r="CD31" s="686"/>
      <c r="CE31" s="687"/>
      <c r="CF31" s="637" t="s">
        <v>294</v>
      </c>
      <c r="CG31" s="638"/>
      <c r="CH31" s="638"/>
      <c r="CI31" s="638"/>
      <c r="CJ31" s="638"/>
      <c r="CK31" s="638"/>
      <c r="CL31" s="638"/>
      <c r="CM31" s="638"/>
      <c r="CN31" s="638"/>
      <c r="CO31" s="638"/>
      <c r="CP31" s="638"/>
      <c r="CQ31" s="639"/>
      <c r="CR31" s="623">
        <v>172782</v>
      </c>
      <c r="CS31" s="655"/>
      <c r="CT31" s="655"/>
      <c r="CU31" s="655"/>
      <c r="CV31" s="655"/>
      <c r="CW31" s="655"/>
      <c r="CX31" s="655"/>
      <c r="CY31" s="656"/>
      <c r="CZ31" s="657">
        <v>1.2</v>
      </c>
      <c r="DA31" s="658"/>
      <c r="DB31" s="658"/>
      <c r="DC31" s="659"/>
      <c r="DD31" s="632">
        <v>160192</v>
      </c>
      <c r="DE31" s="655"/>
      <c r="DF31" s="655"/>
      <c r="DG31" s="655"/>
      <c r="DH31" s="655"/>
      <c r="DI31" s="655"/>
      <c r="DJ31" s="655"/>
      <c r="DK31" s="656"/>
      <c r="DL31" s="632">
        <v>160192</v>
      </c>
      <c r="DM31" s="655"/>
      <c r="DN31" s="655"/>
      <c r="DO31" s="655"/>
      <c r="DP31" s="655"/>
      <c r="DQ31" s="655"/>
      <c r="DR31" s="655"/>
      <c r="DS31" s="655"/>
      <c r="DT31" s="655"/>
      <c r="DU31" s="655"/>
      <c r="DV31" s="656"/>
      <c r="DW31" s="628">
        <v>2.2000000000000002</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414717</v>
      </c>
      <c r="S32" s="624"/>
      <c r="T32" s="624"/>
      <c r="U32" s="624"/>
      <c r="V32" s="624"/>
      <c r="W32" s="624"/>
      <c r="X32" s="624"/>
      <c r="Y32" s="625"/>
      <c r="Z32" s="626">
        <v>2.8</v>
      </c>
      <c r="AA32" s="626"/>
      <c r="AB32" s="626"/>
      <c r="AC32" s="626"/>
      <c r="AD32" s="627">
        <v>4213</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99.1</v>
      </c>
      <c r="BH32" s="691"/>
      <c r="BI32" s="691"/>
      <c r="BJ32" s="691"/>
      <c r="BK32" s="691"/>
      <c r="BL32" s="691"/>
      <c r="BM32" s="692">
        <v>97</v>
      </c>
      <c r="BN32" s="691"/>
      <c r="BO32" s="691"/>
      <c r="BP32" s="691"/>
      <c r="BQ32" s="693"/>
      <c r="BR32" s="690">
        <v>98.7</v>
      </c>
      <c r="BS32" s="691"/>
      <c r="BT32" s="691"/>
      <c r="BU32" s="691"/>
      <c r="BV32" s="691"/>
      <c r="BW32" s="691"/>
      <c r="BX32" s="692">
        <v>95.1</v>
      </c>
      <c r="BY32" s="691"/>
      <c r="BZ32" s="691"/>
      <c r="CA32" s="691"/>
      <c r="CB32" s="693"/>
      <c r="CD32" s="688"/>
      <c r="CE32" s="689"/>
      <c r="CF32" s="637" t="s">
        <v>297</v>
      </c>
      <c r="CG32" s="638"/>
      <c r="CH32" s="638"/>
      <c r="CI32" s="638"/>
      <c r="CJ32" s="638"/>
      <c r="CK32" s="638"/>
      <c r="CL32" s="638"/>
      <c r="CM32" s="638"/>
      <c r="CN32" s="638"/>
      <c r="CO32" s="638"/>
      <c r="CP32" s="638"/>
      <c r="CQ32" s="639"/>
      <c r="CR32" s="623">
        <v>331</v>
      </c>
      <c r="CS32" s="624"/>
      <c r="CT32" s="624"/>
      <c r="CU32" s="624"/>
      <c r="CV32" s="624"/>
      <c r="CW32" s="624"/>
      <c r="CX32" s="624"/>
      <c r="CY32" s="625"/>
      <c r="CZ32" s="657">
        <v>0</v>
      </c>
      <c r="DA32" s="658"/>
      <c r="DB32" s="658"/>
      <c r="DC32" s="659"/>
      <c r="DD32" s="632">
        <v>331</v>
      </c>
      <c r="DE32" s="624"/>
      <c r="DF32" s="624"/>
      <c r="DG32" s="624"/>
      <c r="DH32" s="624"/>
      <c r="DI32" s="624"/>
      <c r="DJ32" s="624"/>
      <c r="DK32" s="625"/>
      <c r="DL32" s="632">
        <v>331</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1547330</v>
      </c>
      <c r="S33" s="624"/>
      <c r="T33" s="624"/>
      <c r="U33" s="624"/>
      <c r="V33" s="624"/>
      <c r="W33" s="624"/>
      <c r="X33" s="624"/>
      <c r="Y33" s="625"/>
      <c r="Z33" s="626">
        <v>10.5</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4468975</v>
      </c>
      <c r="CS33" s="655"/>
      <c r="CT33" s="655"/>
      <c r="CU33" s="655"/>
      <c r="CV33" s="655"/>
      <c r="CW33" s="655"/>
      <c r="CX33" s="655"/>
      <c r="CY33" s="656"/>
      <c r="CZ33" s="657">
        <v>32.1</v>
      </c>
      <c r="DA33" s="658"/>
      <c r="DB33" s="658"/>
      <c r="DC33" s="659"/>
      <c r="DD33" s="632">
        <v>3620458</v>
      </c>
      <c r="DE33" s="655"/>
      <c r="DF33" s="655"/>
      <c r="DG33" s="655"/>
      <c r="DH33" s="655"/>
      <c r="DI33" s="655"/>
      <c r="DJ33" s="655"/>
      <c r="DK33" s="656"/>
      <c r="DL33" s="632">
        <v>2653134</v>
      </c>
      <c r="DM33" s="655"/>
      <c r="DN33" s="655"/>
      <c r="DO33" s="655"/>
      <c r="DP33" s="655"/>
      <c r="DQ33" s="655"/>
      <c r="DR33" s="655"/>
      <c r="DS33" s="655"/>
      <c r="DT33" s="655"/>
      <c r="DU33" s="655"/>
      <c r="DV33" s="656"/>
      <c r="DW33" s="628">
        <v>36.200000000000003</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1728548</v>
      </c>
      <c r="CS34" s="624"/>
      <c r="CT34" s="624"/>
      <c r="CU34" s="624"/>
      <c r="CV34" s="624"/>
      <c r="CW34" s="624"/>
      <c r="CX34" s="624"/>
      <c r="CY34" s="625"/>
      <c r="CZ34" s="657">
        <v>12.4</v>
      </c>
      <c r="DA34" s="658"/>
      <c r="DB34" s="658"/>
      <c r="DC34" s="659"/>
      <c r="DD34" s="632">
        <v>1264395</v>
      </c>
      <c r="DE34" s="624"/>
      <c r="DF34" s="624"/>
      <c r="DG34" s="624"/>
      <c r="DH34" s="624"/>
      <c r="DI34" s="624"/>
      <c r="DJ34" s="624"/>
      <c r="DK34" s="625"/>
      <c r="DL34" s="632">
        <v>955724</v>
      </c>
      <c r="DM34" s="624"/>
      <c r="DN34" s="624"/>
      <c r="DO34" s="624"/>
      <c r="DP34" s="624"/>
      <c r="DQ34" s="624"/>
      <c r="DR34" s="624"/>
      <c r="DS34" s="624"/>
      <c r="DT34" s="624"/>
      <c r="DU34" s="624"/>
      <c r="DV34" s="625"/>
      <c r="DW34" s="628">
        <v>13</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557600</v>
      </c>
      <c r="S35" s="624"/>
      <c r="T35" s="624"/>
      <c r="U35" s="624"/>
      <c r="V35" s="624"/>
      <c r="W35" s="624"/>
      <c r="X35" s="624"/>
      <c r="Y35" s="625"/>
      <c r="Z35" s="626">
        <v>3.8</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1826125</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7363</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126728</v>
      </c>
      <c r="CS35" s="655"/>
      <c r="CT35" s="655"/>
      <c r="CU35" s="655"/>
      <c r="CV35" s="655"/>
      <c r="CW35" s="655"/>
      <c r="CX35" s="655"/>
      <c r="CY35" s="656"/>
      <c r="CZ35" s="657">
        <v>0.9</v>
      </c>
      <c r="DA35" s="658"/>
      <c r="DB35" s="658"/>
      <c r="DC35" s="659"/>
      <c r="DD35" s="632">
        <v>99496</v>
      </c>
      <c r="DE35" s="655"/>
      <c r="DF35" s="655"/>
      <c r="DG35" s="655"/>
      <c r="DH35" s="655"/>
      <c r="DI35" s="655"/>
      <c r="DJ35" s="655"/>
      <c r="DK35" s="656"/>
      <c r="DL35" s="632">
        <v>76623</v>
      </c>
      <c r="DM35" s="655"/>
      <c r="DN35" s="655"/>
      <c r="DO35" s="655"/>
      <c r="DP35" s="655"/>
      <c r="DQ35" s="655"/>
      <c r="DR35" s="655"/>
      <c r="DS35" s="655"/>
      <c r="DT35" s="655"/>
      <c r="DU35" s="655"/>
      <c r="DV35" s="656"/>
      <c r="DW35" s="628">
        <v>1</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14722679</v>
      </c>
      <c r="S36" s="696"/>
      <c r="T36" s="696"/>
      <c r="U36" s="696"/>
      <c r="V36" s="696"/>
      <c r="W36" s="696"/>
      <c r="X36" s="696"/>
      <c r="Y36" s="697"/>
      <c r="Z36" s="698">
        <v>100</v>
      </c>
      <c r="AA36" s="698"/>
      <c r="AB36" s="698"/>
      <c r="AC36" s="698"/>
      <c r="AD36" s="699">
        <v>6769820</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662324</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-34294</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520311</v>
      </c>
      <c r="CS36" s="624"/>
      <c r="CT36" s="624"/>
      <c r="CU36" s="624"/>
      <c r="CV36" s="624"/>
      <c r="CW36" s="624"/>
      <c r="CX36" s="624"/>
      <c r="CY36" s="625"/>
      <c r="CZ36" s="657">
        <v>3.7</v>
      </c>
      <c r="DA36" s="658"/>
      <c r="DB36" s="658"/>
      <c r="DC36" s="659"/>
      <c r="DD36" s="632">
        <v>382178</v>
      </c>
      <c r="DE36" s="624"/>
      <c r="DF36" s="624"/>
      <c r="DG36" s="624"/>
      <c r="DH36" s="624"/>
      <c r="DI36" s="624"/>
      <c r="DJ36" s="624"/>
      <c r="DK36" s="625"/>
      <c r="DL36" s="632">
        <v>163829</v>
      </c>
      <c r="DM36" s="624"/>
      <c r="DN36" s="624"/>
      <c r="DO36" s="624"/>
      <c r="DP36" s="624"/>
      <c r="DQ36" s="624"/>
      <c r="DR36" s="624"/>
      <c r="DS36" s="624"/>
      <c r="DT36" s="624"/>
      <c r="DU36" s="624"/>
      <c r="DV36" s="625"/>
      <c r="DW36" s="628">
        <v>2.2000000000000002</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48392</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4693</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5092</v>
      </c>
      <c r="CS37" s="655"/>
      <c r="CT37" s="655"/>
      <c r="CU37" s="655"/>
      <c r="CV37" s="655"/>
      <c r="CW37" s="655"/>
      <c r="CX37" s="655"/>
      <c r="CY37" s="656"/>
      <c r="CZ37" s="657">
        <v>0</v>
      </c>
      <c r="DA37" s="658"/>
      <c r="DB37" s="658"/>
      <c r="DC37" s="659"/>
      <c r="DD37" s="632">
        <v>5092</v>
      </c>
      <c r="DE37" s="655"/>
      <c r="DF37" s="655"/>
      <c r="DG37" s="655"/>
      <c r="DH37" s="655"/>
      <c r="DI37" s="655"/>
      <c r="DJ37" s="655"/>
      <c r="DK37" s="656"/>
      <c r="DL37" s="632">
        <v>5092</v>
      </c>
      <c r="DM37" s="655"/>
      <c r="DN37" s="655"/>
      <c r="DO37" s="655"/>
      <c r="DP37" s="655"/>
      <c r="DQ37" s="655"/>
      <c r="DR37" s="655"/>
      <c r="DS37" s="655"/>
      <c r="DT37" s="655"/>
      <c r="DU37" s="655"/>
      <c r="DV37" s="656"/>
      <c r="DW37" s="628">
        <v>0.1</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4632</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7713</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1760368</v>
      </c>
      <c r="CS38" s="624"/>
      <c r="CT38" s="624"/>
      <c r="CU38" s="624"/>
      <c r="CV38" s="624"/>
      <c r="CW38" s="624"/>
      <c r="CX38" s="624"/>
      <c r="CY38" s="625"/>
      <c r="CZ38" s="657">
        <v>12.7</v>
      </c>
      <c r="DA38" s="658"/>
      <c r="DB38" s="658"/>
      <c r="DC38" s="659"/>
      <c r="DD38" s="632">
        <v>1586689</v>
      </c>
      <c r="DE38" s="624"/>
      <c r="DF38" s="624"/>
      <c r="DG38" s="624"/>
      <c r="DH38" s="624"/>
      <c r="DI38" s="624"/>
      <c r="DJ38" s="624"/>
      <c r="DK38" s="625"/>
      <c r="DL38" s="632">
        <v>1456958</v>
      </c>
      <c r="DM38" s="624"/>
      <c r="DN38" s="624"/>
      <c r="DO38" s="624"/>
      <c r="DP38" s="624"/>
      <c r="DQ38" s="624"/>
      <c r="DR38" s="624"/>
      <c r="DS38" s="624"/>
      <c r="DT38" s="624"/>
      <c r="DU38" s="624"/>
      <c r="DV38" s="625"/>
      <c r="DW38" s="628">
        <v>19.899999999999999</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80</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292093</v>
      </c>
      <c r="CS39" s="655"/>
      <c r="CT39" s="655"/>
      <c r="CU39" s="655"/>
      <c r="CV39" s="655"/>
      <c r="CW39" s="655"/>
      <c r="CX39" s="655"/>
      <c r="CY39" s="656"/>
      <c r="CZ39" s="657">
        <v>2.1</v>
      </c>
      <c r="DA39" s="658"/>
      <c r="DB39" s="658"/>
      <c r="DC39" s="659"/>
      <c r="DD39" s="632">
        <v>253273</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288309</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113</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40927</v>
      </c>
      <c r="CS40" s="624"/>
      <c r="CT40" s="624"/>
      <c r="CU40" s="624"/>
      <c r="CV40" s="624"/>
      <c r="CW40" s="624"/>
      <c r="CX40" s="624"/>
      <c r="CY40" s="625"/>
      <c r="CZ40" s="657">
        <v>0.3</v>
      </c>
      <c r="DA40" s="658"/>
      <c r="DB40" s="658"/>
      <c r="DC40" s="659"/>
      <c r="DD40" s="632">
        <v>34427</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822468</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304</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3098155</v>
      </c>
      <c r="CS42" s="624"/>
      <c r="CT42" s="624"/>
      <c r="CU42" s="624"/>
      <c r="CV42" s="624"/>
      <c r="CW42" s="624"/>
      <c r="CX42" s="624"/>
      <c r="CY42" s="625"/>
      <c r="CZ42" s="657">
        <v>22.3</v>
      </c>
      <c r="DA42" s="706"/>
      <c r="DB42" s="706"/>
      <c r="DC42" s="707"/>
      <c r="DD42" s="632">
        <v>1178146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131084</v>
      </c>
      <c r="CS43" s="655"/>
      <c r="CT43" s="655"/>
      <c r="CU43" s="655"/>
      <c r="CV43" s="655"/>
      <c r="CW43" s="655"/>
      <c r="CX43" s="655"/>
      <c r="CY43" s="656"/>
      <c r="CZ43" s="657">
        <v>0.9</v>
      </c>
      <c r="DA43" s="658"/>
      <c r="DB43" s="658"/>
      <c r="DC43" s="659"/>
      <c r="DD43" s="632">
        <v>131084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1399653</v>
      </c>
      <c r="CS44" s="624"/>
      <c r="CT44" s="624"/>
      <c r="CU44" s="624"/>
      <c r="CV44" s="624"/>
      <c r="CW44" s="624"/>
      <c r="CX44" s="624"/>
      <c r="CY44" s="625"/>
      <c r="CZ44" s="657">
        <v>10.1</v>
      </c>
      <c r="DA44" s="706"/>
      <c r="DB44" s="706"/>
      <c r="DC44" s="707"/>
      <c r="DD44" s="632">
        <v>245881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701196</v>
      </c>
      <c r="CS45" s="655"/>
      <c r="CT45" s="655"/>
      <c r="CU45" s="655"/>
      <c r="CV45" s="655"/>
      <c r="CW45" s="655"/>
      <c r="CX45" s="655"/>
      <c r="CY45" s="656"/>
      <c r="CZ45" s="657">
        <v>5</v>
      </c>
      <c r="DA45" s="658"/>
      <c r="DB45" s="658"/>
      <c r="DC45" s="659"/>
      <c r="DD45" s="632">
        <v>74779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686204</v>
      </c>
      <c r="CS46" s="624"/>
      <c r="CT46" s="624"/>
      <c r="CU46" s="624"/>
      <c r="CV46" s="624"/>
      <c r="CW46" s="624"/>
      <c r="CX46" s="624"/>
      <c r="CY46" s="625"/>
      <c r="CZ46" s="657">
        <v>4.9000000000000004</v>
      </c>
      <c r="DA46" s="706"/>
      <c r="DB46" s="706"/>
      <c r="DC46" s="707"/>
      <c r="DD46" s="632">
        <v>169749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1698502</v>
      </c>
      <c r="CS47" s="655"/>
      <c r="CT47" s="655"/>
      <c r="CU47" s="655"/>
      <c r="CV47" s="655"/>
      <c r="CW47" s="655"/>
      <c r="CX47" s="655"/>
      <c r="CY47" s="656"/>
      <c r="CZ47" s="657">
        <v>12.2</v>
      </c>
      <c r="DA47" s="658"/>
      <c r="DB47" s="658"/>
      <c r="DC47" s="659"/>
      <c r="DD47" s="632">
        <v>932265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13910044</v>
      </c>
      <c r="CS49" s="691"/>
      <c r="CT49" s="691"/>
      <c r="CU49" s="691"/>
      <c r="CV49" s="691"/>
      <c r="CW49" s="691"/>
      <c r="CX49" s="691"/>
      <c r="CY49" s="718"/>
      <c r="CZ49" s="719">
        <v>100</v>
      </c>
      <c r="DA49" s="720"/>
      <c r="DB49" s="720"/>
      <c r="DC49" s="721"/>
      <c r="DD49" s="722">
        <v>9365210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14719</v>
      </c>
      <c r="R7" s="753"/>
      <c r="S7" s="753"/>
      <c r="T7" s="753"/>
      <c r="U7" s="753"/>
      <c r="V7" s="753">
        <v>13907</v>
      </c>
      <c r="W7" s="753"/>
      <c r="X7" s="753"/>
      <c r="Y7" s="753"/>
      <c r="Z7" s="753"/>
      <c r="AA7" s="753">
        <v>812</v>
      </c>
      <c r="AB7" s="753"/>
      <c r="AC7" s="753"/>
      <c r="AD7" s="753"/>
      <c r="AE7" s="754"/>
      <c r="AF7" s="755">
        <v>707</v>
      </c>
      <c r="AG7" s="756"/>
      <c r="AH7" s="756"/>
      <c r="AI7" s="756"/>
      <c r="AJ7" s="757"/>
      <c r="AK7" s="792">
        <v>579</v>
      </c>
      <c r="AL7" s="793"/>
      <c r="AM7" s="793"/>
      <c r="AN7" s="793"/>
      <c r="AO7" s="793"/>
      <c r="AP7" s="793">
        <v>15494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544</v>
      </c>
      <c r="BT7" s="797"/>
      <c r="BU7" s="797"/>
      <c r="BV7" s="797"/>
      <c r="BW7" s="797"/>
      <c r="BX7" s="797"/>
      <c r="BY7" s="797"/>
      <c r="BZ7" s="797"/>
      <c r="CA7" s="797"/>
      <c r="CB7" s="797"/>
      <c r="CC7" s="797"/>
      <c r="CD7" s="797"/>
      <c r="CE7" s="797"/>
      <c r="CF7" s="797"/>
      <c r="CG7" s="798"/>
      <c r="CH7" s="789">
        <v>-4</v>
      </c>
      <c r="CI7" s="790"/>
      <c r="CJ7" s="790"/>
      <c r="CK7" s="790"/>
      <c r="CL7" s="791"/>
      <c r="CM7" s="789">
        <v>22</v>
      </c>
      <c r="CN7" s="790"/>
      <c r="CO7" s="790"/>
      <c r="CP7" s="790"/>
      <c r="CQ7" s="791"/>
      <c r="CR7" s="789">
        <v>5</v>
      </c>
      <c r="CS7" s="790"/>
      <c r="CT7" s="790"/>
      <c r="CU7" s="790"/>
      <c r="CV7" s="791"/>
      <c r="CW7" s="789" t="s">
        <v>553</v>
      </c>
      <c r="CX7" s="790"/>
      <c r="CY7" s="790"/>
      <c r="CZ7" s="790"/>
      <c r="DA7" s="791"/>
      <c r="DB7" s="789">
        <v>589</v>
      </c>
      <c r="DC7" s="790"/>
      <c r="DD7" s="790"/>
      <c r="DE7" s="790"/>
      <c r="DF7" s="791"/>
      <c r="DG7" s="789" t="s">
        <v>543</v>
      </c>
      <c r="DH7" s="790"/>
      <c r="DI7" s="790"/>
      <c r="DJ7" s="790"/>
      <c r="DK7" s="791"/>
      <c r="DL7" s="789" t="s">
        <v>543</v>
      </c>
      <c r="DM7" s="790"/>
      <c r="DN7" s="790"/>
      <c r="DO7" s="790"/>
      <c r="DP7" s="791"/>
      <c r="DQ7" s="789" t="s">
        <v>553</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16</v>
      </c>
      <c r="R8" s="777"/>
      <c r="S8" s="777"/>
      <c r="T8" s="777"/>
      <c r="U8" s="777"/>
      <c r="V8" s="777">
        <v>16</v>
      </c>
      <c r="W8" s="777"/>
      <c r="X8" s="777"/>
      <c r="Y8" s="777"/>
      <c r="Z8" s="777"/>
      <c r="AA8" s="777">
        <v>1</v>
      </c>
      <c r="AB8" s="777"/>
      <c r="AC8" s="777"/>
      <c r="AD8" s="777"/>
      <c r="AE8" s="778"/>
      <c r="AF8" s="779">
        <v>1</v>
      </c>
      <c r="AG8" s="780"/>
      <c r="AH8" s="780"/>
      <c r="AI8" s="780"/>
      <c r="AJ8" s="781"/>
      <c r="AK8" s="782">
        <v>1</v>
      </c>
      <c r="AL8" s="783"/>
      <c r="AM8" s="783"/>
      <c r="AN8" s="783"/>
      <c r="AO8" s="783"/>
      <c r="AP8" s="783">
        <v>1</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14723</v>
      </c>
      <c r="R23" s="812"/>
      <c r="S23" s="812"/>
      <c r="T23" s="812"/>
      <c r="U23" s="812"/>
      <c r="V23" s="812">
        <v>13910</v>
      </c>
      <c r="W23" s="812"/>
      <c r="X23" s="812"/>
      <c r="Y23" s="812"/>
      <c r="Z23" s="812"/>
      <c r="AA23" s="812">
        <v>813</v>
      </c>
      <c r="AB23" s="812"/>
      <c r="AC23" s="812"/>
      <c r="AD23" s="812"/>
      <c r="AE23" s="813"/>
      <c r="AF23" s="814">
        <v>707</v>
      </c>
      <c r="AG23" s="812"/>
      <c r="AH23" s="812"/>
      <c r="AI23" s="812"/>
      <c r="AJ23" s="815"/>
      <c r="AK23" s="816"/>
      <c r="AL23" s="817"/>
      <c r="AM23" s="817"/>
      <c r="AN23" s="817"/>
      <c r="AO23" s="817"/>
      <c r="AP23" s="812">
        <v>15496</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3890</v>
      </c>
      <c r="R28" s="841"/>
      <c r="S28" s="841"/>
      <c r="T28" s="841"/>
      <c r="U28" s="841"/>
      <c r="V28" s="841">
        <v>3882</v>
      </c>
      <c r="W28" s="841"/>
      <c r="X28" s="841"/>
      <c r="Y28" s="841"/>
      <c r="Z28" s="841"/>
      <c r="AA28" s="841">
        <v>7</v>
      </c>
      <c r="AB28" s="841"/>
      <c r="AC28" s="841"/>
      <c r="AD28" s="841"/>
      <c r="AE28" s="842"/>
      <c r="AF28" s="843">
        <v>7</v>
      </c>
      <c r="AG28" s="841"/>
      <c r="AH28" s="841"/>
      <c r="AI28" s="841"/>
      <c r="AJ28" s="844"/>
      <c r="AK28" s="845">
        <v>288</v>
      </c>
      <c r="AL28" s="836"/>
      <c r="AM28" s="836"/>
      <c r="AN28" s="836"/>
      <c r="AO28" s="836"/>
      <c r="AP28" s="836" t="s">
        <v>542</v>
      </c>
      <c r="AQ28" s="836"/>
      <c r="AR28" s="836"/>
      <c r="AS28" s="836"/>
      <c r="AT28" s="836"/>
      <c r="AU28" s="836" t="s">
        <v>542</v>
      </c>
      <c r="AV28" s="836"/>
      <c r="AW28" s="836"/>
      <c r="AX28" s="836"/>
      <c r="AY28" s="836"/>
      <c r="AZ28" s="837" t="s">
        <v>542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2619</v>
      </c>
      <c r="R29" s="777"/>
      <c r="S29" s="777"/>
      <c r="T29" s="777"/>
      <c r="U29" s="777"/>
      <c r="V29" s="777">
        <v>2542</v>
      </c>
      <c r="W29" s="777"/>
      <c r="X29" s="777"/>
      <c r="Y29" s="777"/>
      <c r="Z29" s="777"/>
      <c r="AA29" s="777">
        <v>77</v>
      </c>
      <c r="AB29" s="777"/>
      <c r="AC29" s="777"/>
      <c r="AD29" s="777"/>
      <c r="AE29" s="778"/>
      <c r="AF29" s="779">
        <v>77</v>
      </c>
      <c r="AG29" s="780"/>
      <c r="AH29" s="780"/>
      <c r="AI29" s="780"/>
      <c r="AJ29" s="781"/>
      <c r="AK29" s="848">
        <v>371</v>
      </c>
      <c r="AL29" s="849"/>
      <c r="AM29" s="849"/>
      <c r="AN29" s="849"/>
      <c r="AO29" s="849"/>
      <c r="AP29" s="849" t="s">
        <v>542</v>
      </c>
      <c r="AQ29" s="849"/>
      <c r="AR29" s="849"/>
      <c r="AS29" s="849"/>
      <c r="AT29" s="849"/>
      <c r="AU29" s="849" t="s">
        <v>542</v>
      </c>
      <c r="AV29" s="849"/>
      <c r="AW29" s="849"/>
      <c r="AX29" s="849"/>
      <c r="AY29" s="849"/>
      <c r="AZ29" s="850" t="s">
        <v>542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300</v>
      </c>
      <c r="R30" s="777"/>
      <c r="S30" s="777"/>
      <c r="T30" s="777"/>
      <c r="U30" s="777"/>
      <c r="V30" s="777">
        <v>299</v>
      </c>
      <c r="W30" s="777"/>
      <c r="X30" s="777"/>
      <c r="Y30" s="777"/>
      <c r="Z30" s="777"/>
      <c r="AA30" s="777">
        <v>1</v>
      </c>
      <c r="AB30" s="777"/>
      <c r="AC30" s="777"/>
      <c r="AD30" s="777"/>
      <c r="AE30" s="778"/>
      <c r="AF30" s="779">
        <v>1</v>
      </c>
      <c r="AG30" s="780"/>
      <c r="AH30" s="780"/>
      <c r="AI30" s="780"/>
      <c r="AJ30" s="781"/>
      <c r="AK30" s="848">
        <v>66</v>
      </c>
      <c r="AL30" s="849"/>
      <c r="AM30" s="849"/>
      <c r="AN30" s="849"/>
      <c r="AO30" s="849"/>
      <c r="AP30" s="849" t="s">
        <v>542</v>
      </c>
      <c r="AQ30" s="849"/>
      <c r="AR30" s="849"/>
      <c r="AS30" s="849"/>
      <c r="AT30" s="849"/>
      <c r="AU30" s="849" t="s">
        <v>542</v>
      </c>
      <c r="AV30" s="849"/>
      <c r="AW30" s="849"/>
      <c r="AX30" s="849"/>
      <c r="AY30" s="849"/>
      <c r="AZ30" s="850" t="s">
        <v>542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694</v>
      </c>
      <c r="R31" s="777"/>
      <c r="S31" s="777"/>
      <c r="T31" s="777"/>
      <c r="U31" s="777"/>
      <c r="V31" s="777">
        <v>492</v>
      </c>
      <c r="W31" s="777"/>
      <c r="X31" s="777"/>
      <c r="Y31" s="777"/>
      <c r="Z31" s="777"/>
      <c r="AA31" s="777">
        <v>202</v>
      </c>
      <c r="AB31" s="777"/>
      <c r="AC31" s="777"/>
      <c r="AD31" s="777"/>
      <c r="AE31" s="778"/>
      <c r="AF31" s="779">
        <v>154</v>
      </c>
      <c r="AG31" s="780"/>
      <c r="AH31" s="780"/>
      <c r="AI31" s="780"/>
      <c r="AJ31" s="781"/>
      <c r="AK31" s="848">
        <v>2</v>
      </c>
      <c r="AL31" s="849"/>
      <c r="AM31" s="849"/>
      <c r="AN31" s="849"/>
      <c r="AO31" s="849"/>
      <c r="AP31" s="849">
        <v>1882</v>
      </c>
      <c r="AQ31" s="849"/>
      <c r="AR31" s="849"/>
      <c r="AS31" s="849"/>
      <c r="AT31" s="849"/>
      <c r="AU31" s="849">
        <v>15</v>
      </c>
      <c r="AV31" s="849"/>
      <c r="AW31" s="849"/>
      <c r="AX31" s="849"/>
      <c r="AY31" s="849"/>
      <c r="AZ31" s="850" t="s">
        <v>542</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196</v>
      </c>
      <c r="R32" s="777"/>
      <c r="S32" s="777"/>
      <c r="T32" s="777"/>
      <c r="U32" s="777"/>
      <c r="V32" s="777">
        <v>135</v>
      </c>
      <c r="W32" s="777"/>
      <c r="X32" s="777"/>
      <c r="Y32" s="777"/>
      <c r="Z32" s="777"/>
      <c r="AA32" s="777">
        <v>61</v>
      </c>
      <c r="AB32" s="777"/>
      <c r="AC32" s="777"/>
      <c r="AD32" s="777"/>
      <c r="AE32" s="778"/>
      <c r="AF32" s="779">
        <v>377</v>
      </c>
      <c r="AG32" s="780"/>
      <c r="AH32" s="780"/>
      <c r="AI32" s="780"/>
      <c r="AJ32" s="781"/>
      <c r="AK32" s="848">
        <v>1</v>
      </c>
      <c r="AL32" s="849"/>
      <c r="AM32" s="849"/>
      <c r="AN32" s="849"/>
      <c r="AO32" s="849"/>
      <c r="AP32" s="849">
        <v>434</v>
      </c>
      <c r="AQ32" s="849"/>
      <c r="AR32" s="849"/>
      <c r="AS32" s="849"/>
      <c r="AT32" s="849"/>
      <c r="AU32" s="849" t="s">
        <v>543</v>
      </c>
      <c r="AV32" s="849"/>
      <c r="AW32" s="849"/>
      <c r="AX32" s="849"/>
      <c r="AY32" s="849"/>
      <c r="AZ32" s="850" t="s">
        <v>543</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615</v>
      </c>
      <c r="AG63" s="860"/>
      <c r="AH63" s="860"/>
      <c r="AI63" s="860"/>
      <c r="AJ63" s="861"/>
      <c r="AK63" s="862"/>
      <c r="AL63" s="857"/>
      <c r="AM63" s="857"/>
      <c r="AN63" s="857"/>
      <c r="AO63" s="857"/>
      <c r="AP63" s="860">
        <v>2316</v>
      </c>
      <c r="AQ63" s="860"/>
      <c r="AR63" s="860"/>
      <c r="AS63" s="860"/>
      <c r="AT63" s="860"/>
      <c r="AU63" s="860">
        <v>15</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386</v>
      </c>
      <c r="B66" s="759"/>
      <c r="C66" s="759"/>
      <c r="D66" s="759"/>
      <c r="E66" s="759"/>
      <c r="F66" s="759"/>
      <c r="G66" s="759"/>
      <c r="H66" s="759"/>
      <c r="I66" s="759"/>
      <c r="J66" s="759"/>
      <c r="K66" s="759"/>
      <c r="L66" s="759"/>
      <c r="M66" s="759"/>
      <c r="N66" s="759"/>
      <c r="O66" s="759"/>
      <c r="P66" s="760"/>
      <c r="Q66" s="735" t="s">
        <v>387</v>
      </c>
      <c r="R66" s="736"/>
      <c r="S66" s="736"/>
      <c r="T66" s="736"/>
      <c r="U66" s="737"/>
      <c r="V66" s="735" t="s">
        <v>388</v>
      </c>
      <c r="W66" s="736"/>
      <c r="X66" s="736"/>
      <c r="Y66" s="736"/>
      <c r="Z66" s="737"/>
      <c r="AA66" s="735" t="s">
        <v>389</v>
      </c>
      <c r="AB66" s="736"/>
      <c r="AC66" s="736"/>
      <c r="AD66" s="736"/>
      <c r="AE66" s="737"/>
      <c r="AF66" s="870" t="s">
        <v>390</v>
      </c>
      <c r="AG66" s="831"/>
      <c r="AH66" s="831"/>
      <c r="AI66" s="831"/>
      <c r="AJ66" s="871"/>
      <c r="AK66" s="735" t="s">
        <v>391</v>
      </c>
      <c r="AL66" s="759"/>
      <c r="AM66" s="759"/>
      <c r="AN66" s="759"/>
      <c r="AO66" s="760"/>
      <c r="AP66" s="735" t="s">
        <v>392</v>
      </c>
      <c r="AQ66" s="736"/>
      <c r="AR66" s="736"/>
      <c r="AS66" s="736"/>
      <c r="AT66" s="737"/>
      <c r="AU66" s="735" t="s">
        <v>393</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545</v>
      </c>
      <c r="C68" s="888"/>
      <c r="D68" s="888"/>
      <c r="E68" s="888"/>
      <c r="F68" s="888"/>
      <c r="G68" s="888"/>
      <c r="H68" s="888"/>
      <c r="I68" s="888"/>
      <c r="J68" s="888"/>
      <c r="K68" s="888"/>
      <c r="L68" s="888"/>
      <c r="M68" s="888"/>
      <c r="N68" s="888"/>
      <c r="O68" s="888"/>
      <c r="P68" s="889"/>
      <c r="Q68" s="890">
        <v>23590</v>
      </c>
      <c r="R68" s="884"/>
      <c r="S68" s="884"/>
      <c r="T68" s="884"/>
      <c r="U68" s="884"/>
      <c r="V68" s="884">
        <v>23570</v>
      </c>
      <c r="W68" s="884"/>
      <c r="X68" s="884"/>
      <c r="Y68" s="884"/>
      <c r="Z68" s="884"/>
      <c r="AA68" s="884">
        <v>20</v>
      </c>
      <c r="AB68" s="884"/>
      <c r="AC68" s="884"/>
      <c r="AD68" s="884"/>
      <c r="AE68" s="884"/>
      <c r="AF68" s="884">
        <v>20</v>
      </c>
      <c r="AG68" s="884"/>
      <c r="AH68" s="884"/>
      <c r="AI68" s="884"/>
      <c r="AJ68" s="884"/>
      <c r="AK68" s="884">
        <v>1348</v>
      </c>
      <c r="AL68" s="884"/>
      <c r="AM68" s="884"/>
      <c r="AN68" s="884"/>
      <c r="AO68" s="884"/>
      <c r="AP68" s="884" t="s">
        <v>553</v>
      </c>
      <c r="AQ68" s="884"/>
      <c r="AR68" s="884"/>
      <c r="AS68" s="884"/>
      <c r="AT68" s="884"/>
      <c r="AU68" s="884" t="s">
        <v>553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546</v>
      </c>
      <c r="C69" s="892"/>
      <c r="D69" s="892"/>
      <c r="E69" s="892"/>
      <c r="F69" s="892"/>
      <c r="G69" s="892"/>
      <c r="H69" s="892"/>
      <c r="I69" s="892"/>
      <c r="J69" s="892"/>
      <c r="K69" s="892"/>
      <c r="L69" s="892"/>
      <c r="M69" s="892"/>
      <c r="N69" s="892"/>
      <c r="O69" s="892"/>
      <c r="P69" s="893"/>
      <c r="Q69" s="894">
        <v>199</v>
      </c>
      <c r="R69" s="849"/>
      <c r="S69" s="849"/>
      <c r="T69" s="849"/>
      <c r="U69" s="849"/>
      <c r="V69" s="849">
        <v>198</v>
      </c>
      <c r="W69" s="849"/>
      <c r="X69" s="849"/>
      <c r="Y69" s="849"/>
      <c r="Z69" s="849"/>
      <c r="AA69" s="849">
        <v>1</v>
      </c>
      <c r="AB69" s="849"/>
      <c r="AC69" s="849"/>
      <c r="AD69" s="849"/>
      <c r="AE69" s="849"/>
      <c r="AF69" s="849">
        <v>1</v>
      </c>
      <c r="AG69" s="849"/>
      <c r="AH69" s="849"/>
      <c r="AI69" s="849"/>
      <c r="AJ69" s="849"/>
      <c r="AK69" s="849">
        <v>49</v>
      </c>
      <c r="AL69" s="849"/>
      <c r="AM69" s="849"/>
      <c r="AN69" s="849"/>
      <c r="AO69" s="849"/>
      <c r="AP69" s="849" t="s">
        <v>553</v>
      </c>
      <c r="AQ69" s="849"/>
      <c r="AR69" s="849"/>
      <c r="AS69" s="849"/>
      <c r="AT69" s="849"/>
      <c r="AU69" s="849" t="s">
        <v>553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547</v>
      </c>
      <c r="C70" s="892"/>
      <c r="D70" s="892"/>
      <c r="E70" s="892"/>
      <c r="F70" s="892"/>
      <c r="G70" s="892"/>
      <c r="H70" s="892"/>
      <c r="I70" s="892"/>
      <c r="J70" s="892"/>
      <c r="K70" s="892"/>
      <c r="L70" s="892"/>
      <c r="M70" s="892"/>
      <c r="N70" s="892"/>
      <c r="O70" s="892"/>
      <c r="P70" s="893"/>
      <c r="Q70" s="894">
        <v>547</v>
      </c>
      <c r="R70" s="849"/>
      <c r="S70" s="849"/>
      <c r="T70" s="849"/>
      <c r="U70" s="849"/>
      <c r="V70" s="849">
        <v>402</v>
      </c>
      <c r="W70" s="849"/>
      <c r="X70" s="849"/>
      <c r="Y70" s="849"/>
      <c r="Z70" s="849"/>
      <c r="AA70" s="849">
        <v>145</v>
      </c>
      <c r="AB70" s="849"/>
      <c r="AC70" s="849"/>
      <c r="AD70" s="849"/>
      <c r="AE70" s="849"/>
      <c r="AF70" s="849">
        <v>145</v>
      </c>
      <c r="AG70" s="849"/>
      <c r="AH70" s="849"/>
      <c r="AI70" s="849"/>
      <c r="AJ70" s="849"/>
      <c r="AK70" s="849" t="s">
        <v>553</v>
      </c>
      <c r="AL70" s="849"/>
      <c r="AM70" s="849"/>
      <c r="AN70" s="849"/>
      <c r="AO70" s="849"/>
      <c r="AP70" s="849" t="s">
        <v>553</v>
      </c>
      <c r="AQ70" s="849"/>
      <c r="AR70" s="849"/>
      <c r="AS70" s="849"/>
      <c r="AT70" s="849"/>
      <c r="AU70" s="849" t="s">
        <v>553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548</v>
      </c>
      <c r="C71" s="892"/>
      <c r="D71" s="892"/>
      <c r="E71" s="892"/>
      <c r="F71" s="892"/>
      <c r="G71" s="892"/>
      <c r="H71" s="892"/>
      <c r="I71" s="892"/>
      <c r="J71" s="892"/>
      <c r="K71" s="892"/>
      <c r="L71" s="892"/>
      <c r="M71" s="892"/>
      <c r="N71" s="892"/>
      <c r="O71" s="892"/>
      <c r="P71" s="893"/>
      <c r="Q71" s="894">
        <v>862</v>
      </c>
      <c r="R71" s="849"/>
      <c r="S71" s="849"/>
      <c r="T71" s="849"/>
      <c r="U71" s="849"/>
      <c r="V71" s="849">
        <v>859</v>
      </c>
      <c r="W71" s="849"/>
      <c r="X71" s="849"/>
      <c r="Y71" s="849"/>
      <c r="Z71" s="849"/>
      <c r="AA71" s="849">
        <v>4</v>
      </c>
      <c r="AB71" s="849"/>
      <c r="AC71" s="849"/>
      <c r="AD71" s="849"/>
      <c r="AE71" s="849"/>
      <c r="AF71" s="849">
        <v>4</v>
      </c>
      <c r="AG71" s="849"/>
      <c r="AH71" s="849"/>
      <c r="AI71" s="849"/>
      <c r="AJ71" s="849"/>
      <c r="AK71" s="849" t="s">
        <v>554</v>
      </c>
      <c r="AL71" s="849"/>
      <c r="AM71" s="849"/>
      <c r="AN71" s="849"/>
      <c r="AO71" s="849"/>
      <c r="AP71" s="849" t="s">
        <v>553</v>
      </c>
      <c r="AQ71" s="849"/>
      <c r="AR71" s="849"/>
      <c r="AS71" s="849"/>
      <c r="AT71" s="849"/>
      <c r="AU71" s="849" t="s">
        <v>553</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549</v>
      </c>
      <c r="C72" s="892"/>
      <c r="D72" s="892"/>
      <c r="E72" s="892"/>
      <c r="F72" s="892"/>
      <c r="G72" s="892"/>
      <c r="H72" s="892"/>
      <c r="I72" s="892"/>
      <c r="J72" s="892"/>
      <c r="K72" s="892"/>
      <c r="L72" s="892"/>
      <c r="M72" s="892"/>
      <c r="N72" s="892"/>
      <c r="O72" s="892"/>
      <c r="P72" s="893"/>
      <c r="Q72" s="894">
        <v>306781</v>
      </c>
      <c r="R72" s="849"/>
      <c r="S72" s="849"/>
      <c r="T72" s="849"/>
      <c r="U72" s="849"/>
      <c r="V72" s="849">
        <v>301858</v>
      </c>
      <c r="W72" s="849"/>
      <c r="X72" s="849"/>
      <c r="Y72" s="849"/>
      <c r="Z72" s="849"/>
      <c r="AA72" s="849">
        <v>4924</v>
      </c>
      <c r="AB72" s="849"/>
      <c r="AC72" s="849"/>
      <c r="AD72" s="849"/>
      <c r="AE72" s="849"/>
      <c r="AF72" s="849">
        <v>4924</v>
      </c>
      <c r="AG72" s="849"/>
      <c r="AH72" s="849"/>
      <c r="AI72" s="849"/>
      <c r="AJ72" s="849"/>
      <c r="AK72" s="849">
        <v>1566</v>
      </c>
      <c r="AL72" s="849"/>
      <c r="AM72" s="849"/>
      <c r="AN72" s="849"/>
      <c r="AO72" s="849"/>
      <c r="AP72" s="849" t="s">
        <v>553</v>
      </c>
      <c r="AQ72" s="849"/>
      <c r="AR72" s="849"/>
      <c r="AS72" s="849"/>
      <c r="AT72" s="849"/>
      <c r="AU72" s="849" t="s">
        <v>553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550</v>
      </c>
      <c r="C73" s="892"/>
      <c r="D73" s="892"/>
      <c r="E73" s="892"/>
      <c r="F73" s="892"/>
      <c r="G73" s="892"/>
      <c r="H73" s="892"/>
      <c r="I73" s="892"/>
      <c r="J73" s="892"/>
      <c r="K73" s="892"/>
      <c r="L73" s="892"/>
      <c r="M73" s="892"/>
      <c r="N73" s="892"/>
      <c r="O73" s="892"/>
      <c r="P73" s="893"/>
      <c r="Q73" s="894">
        <v>3303</v>
      </c>
      <c r="R73" s="849"/>
      <c r="S73" s="849"/>
      <c r="T73" s="849"/>
      <c r="U73" s="849"/>
      <c r="V73" s="849">
        <v>3204</v>
      </c>
      <c r="W73" s="849"/>
      <c r="X73" s="849"/>
      <c r="Y73" s="849"/>
      <c r="Z73" s="849"/>
      <c r="AA73" s="849">
        <v>98</v>
      </c>
      <c r="AB73" s="849"/>
      <c r="AC73" s="849"/>
      <c r="AD73" s="849"/>
      <c r="AE73" s="849"/>
      <c r="AF73" s="849">
        <v>95</v>
      </c>
      <c r="AG73" s="849"/>
      <c r="AH73" s="849"/>
      <c r="AI73" s="849"/>
      <c r="AJ73" s="849"/>
      <c r="AK73" s="849" t="s">
        <v>553</v>
      </c>
      <c r="AL73" s="849"/>
      <c r="AM73" s="849"/>
      <c r="AN73" s="849"/>
      <c r="AO73" s="849"/>
      <c r="AP73" s="849">
        <v>13738</v>
      </c>
      <c r="AQ73" s="849"/>
      <c r="AR73" s="849"/>
      <c r="AS73" s="849"/>
      <c r="AT73" s="849"/>
      <c r="AU73" s="849">
        <v>4369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551</v>
      </c>
      <c r="C74" s="892"/>
      <c r="D74" s="892"/>
      <c r="E74" s="892"/>
      <c r="F74" s="892"/>
      <c r="G74" s="892"/>
      <c r="H74" s="892"/>
      <c r="I74" s="892"/>
      <c r="J74" s="892"/>
      <c r="K74" s="892"/>
      <c r="L74" s="892"/>
      <c r="M74" s="892"/>
      <c r="N74" s="892"/>
      <c r="O74" s="892"/>
      <c r="P74" s="893"/>
      <c r="Q74" s="894">
        <v>218</v>
      </c>
      <c r="R74" s="849"/>
      <c r="S74" s="849"/>
      <c r="T74" s="849"/>
      <c r="U74" s="849"/>
      <c r="V74" s="849">
        <v>213</v>
      </c>
      <c r="W74" s="849"/>
      <c r="X74" s="849"/>
      <c r="Y74" s="849"/>
      <c r="Z74" s="849"/>
      <c r="AA74" s="849">
        <v>4</v>
      </c>
      <c r="AB74" s="849"/>
      <c r="AC74" s="849"/>
      <c r="AD74" s="849"/>
      <c r="AE74" s="849"/>
      <c r="AF74" s="849">
        <v>168</v>
      </c>
      <c r="AG74" s="849"/>
      <c r="AH74" s="849"/>
      <c r="AI74" s="849"/>
      <c r="AJ74" s="849"/>
      <c r="AK74" s="849" t="s">
        <v>553</v>
      </c>
      <c r="AL74" s="849"/>
      <c r="AM74" s="849"/>
      <c r="AN74" s="849"/>
      <c r="AO74" s="849"/>
      <c r="AP74" s="849">
        <v>1293</v>
      </c>
      <c r="AQ74" s="849"/>
      <c r="AR74" s="849"/>
      <c r="AS74" s="849"/>
      <c r="AT74" s="849"/>
      <c r="AU74" s="849">
        <v>94</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552</v>
      </c>
      <c r="C75" s="892"/>
      <c r="D75" s="892"/>
      <c r="E75" s="892"/>
      <c r="F75" s="892"/>
      <c r="G75" s="892"/>
      <c r="H75" s="892"/>
      <c r="I75" s="892"/>
      <c r="J75" s="892"/>
      <c r="K75" s="892"/>
      <c r="L75" s="892"/>
      <c r="M75" s="892"/>
      <c r="N75" s="892"/>
      <c r="O75" s="892"/>
      <c r="P75" s="893"/>
      <c r="Q75" s="897">
        <v>880</v>
      </c>
      <c r="R75" s="898"/>
      <c r="S75" s="898"/>
      <c r="T75" s="898"/>
      <c r="U75" s="848"/>
      <c r="V75" s="899">
        <v>859</v>
      </c>
      <c r="W75" s="898"/>
      <c r="X75" s="898"/>
      <c r="Y75" s="898"/>
      <c r="Z75" s="848"/>
      <c r="AA75" s="899">
        <v>21</v>
      </c>
      <c r="AB75" s="898"/>
      <c r="AC75" s="898"/>
      <c r="AD75" s="898"/>
      <c r="AE75" s="848"/>
      <c r="AF75" s="899">
        <v>1384</v>
      </c>
      <c r="AG75" s="898"/>
      <c r="AH75" s="898"/>
      <c r="AI75" s="898"/>
      <c r="AJ75" s="848"/>
      <c r="AK75" s="899" t="s">
        <v>553</v>
      </c>
      <c r="AL75" s="898"/>
      <c r="AM75" s="898"/>
      <c r="AN75" s="898"/>
      <c r="AO75" s="848"/>
      <c r="AP75" s="899" t="s">
        <v>553</v>
      </c>
      <c r="AQ75" s="898"/>
      <c r="AR75" s="898"/>
      <c r="AS75" s="898"/>
      <c r="AT75" s="848"/>
      <c r="AU75" s="899" t="s">
        <v>553</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6740</v>
      </c>
      <c r="AG88" s="860"/>
      <c r="AH88" s="860"/>
      <c r="AI88" s="860"/>
      <c r="AJ88" s="860"/>
      <c r="AK88" s="857"/>
      <c r="AL88" s="857"/>
      <c r="AM88" s="857"/>
      <c r="AN88" s="857"/>
      <c r="AO88" s="857"/>
      <c r="AP88" s="860">
        <v>15031</v>
      </c>
      <c r="AQ88" s="860"/>
      <c r="AR88" s="860"/>
      <c r="AS88" s="860"/>
      <c r="AT88" s="860"/>
      <c r="AU88" s="860">
        <v>4463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t="s">
        <v>555</v>
      </c>
      <c r="CX102" s="868"/>
      <c r="CY102" s="868"/>
      <c r="CZ102" s="868"/>
      <c r="DA102" s="911"/>
      <c r="DB102" s="910">
        <v>589</v>
      </c>
      <c r="DC102" s="868"/>
      <c r="DD102" s="868"/>
      <c r="DE102" s="868"/>
      <c r="DF102" s="911"/>
      <c r="DG102" s="910" t="s">
        <v>555</v>
      </c>
      <c r="DH102" s="868"/>
      <c r="DI102" s="868"/>
      <c r="DJ102" s="868"/>
      <c r="DK102" s="911"/>
      <c r="DL102" s="910" t="s">
        <v>555</v>
      </c>
      <c r="DM102" s="868"/>
      <c r="DN102" s="868"/>
      <c r="DO102" s="868"/>
      <c r="DP102" s="911"/>
      <c r="DQ102" s="910" t="s">
        <v>555</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284</v>
      </c>
      <c r="AG109" s="913"/>
      <c r="AH109" s="913"/>
      <c r="AI109" s="913"/>
      <c r="AJ109" s="914"/>
      <c r="AK109" s="912" t="s">
        <v>283</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284</v>
      </c>
      <c r="BW109" s="913"/>
      <c r="BX109" s="913"/>
      <c r="BY109" s="913"/>
      <c r="BZ109" s="914"/>
      <c r="CA109" s="912" t="s">
        <v>283</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284</v>
      </c>
      <c r="DM109" s="913"/>
      <c r="DN109" s="913"/>
      <c r="DO109" s="913"/>
      <c r="DP109" s="914"/>
      <c r="DQ109" s="912" t="s">
        <v>283</v>
      </c>
      <c r="DR109" s="913"/>
      <c r="DS109" s="913"/>
      <c r="DT109" s="913"/>
      <c r="DU109" s="914"/>
      <c r="DV109" s="912" t="s">
        <v>404</v>
      </c>
      <c r="DW109" s="913"/>
      <c r="DX109" s="913"/>
      <c r="DY109" s="913"/>
      <c r="DZ109" s="915"/>
    </row>
    <row r="110" spans="1:131" s="197" customFormat="1" ht="26.25" customHeight="1" x14ac:dyDescent="0.15">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1728973</v>
      </c>
      <c r="AB110" s="920"/>
      <c r="AC110" s="920"/>
      <c r="AD110" s="920"/>
      <c r="AE110" s="921"/>
      <c r="AF110" s="922">
        <v>1704322</v>
      </c>
      <c r="AG110" s="920"/>
      <c r="AH110" s="920"/>
      <c r="AI110" s="920"/>
      <c r="AJ110" s="921"/>
      <c r="AK110" s="922">
        <v>1681631</v>
      </c>
      <c r="AL110" s="920"/>
      <c r="AM110" s="920"/>
      <c r="AN110" s="920"/>
      <c r="AO110" s="921"/>
      <c r="AP110" s="923">
        <v>26.8</v>
      </c>
      <c r="AQ110" s="924"/>
      <c r="AR110" s="924"/>
      <c r="AS110" s="924"/>
      <c r="AT110" s="925"/>
      <c r="AU110" s="926" t="s">
        <v>61</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15955605</v>
      </c>
      <c r="BR110" s="957"/>
      <c r="BS110" s="957"/>
      <c r="BT110" s="957"/>
      <c r="BU110" s="957"/>
      <c r="BV110" s="957">
        <v>15457031</v>
      </c>
      <c r="BW110" s="957"/>
      <c r="BX110" s="957"/>
      <c r="BY110" s="957"/>
      <c r="BZ110" s="957"/>
      <c r="CA110" s="957">
        <v>15495512</v>
      </c>
      <c r="CB110" s="957"/>
      <c r="CC110" s="957"/>
      <c r="CD110" s="957"/>
      <c r="CE110" s="957"/>
      <c r="CF110" s="971">
        <v>247.1</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410</v>
      </c>
      <c r="DH110" s="957"/>
      <c r="DI110" s="957"/>
      <c r="DJ110" s="957"/>
      <c r="DK110" s="957"/>
      <c r="DL110" s="957" t="s">
        <v>410</v>
      </c>
      <c r="DM110" s="957"/>
      <c r="DN110" s="957"/>
      <c r="DO110" s="957"/>
      <c r="DP110" s="957"/>
      <c r="DQ110" s="957" t="s">
        <v>410</v>
      </c>
      <c r="DR110" s="957"/>
      <c r="DS110" s="957"/>
      <c r="DT110" s="957"/>
      <c r="DU110" s="957"/>
      <c r="DV110" s="958" t="s">
        <v>410</v>
      </c>
      <c r="DW110" s="958"/>
      <c r="DX110" s="958"/>
      <c r="DY110" s="958"/>
      <c r="DZ110" s="959"/>
    </row>
    <row r="111" spans="1:131" s="197"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412</v>
      </c>
      <c r="BA111" s="980"/>
      <c r="BB111" s="980"/>
      <c r="BC111" s="980"/>
      <c r="BD111" s="980"/>
      <c r="BE111" s="980"/>
      <c r="BF111" s="980"/>
      <c r="BG111" s="980"/>
      <c r="BH111" s="980"/>
      <c r="BI111" s="980"/>
      <c r="BJ111" s="980"/>
      <c r="BK111" s="980"/>
      <c r="BL111" s="980"/>
      <c r="BM111" s="980"/>
      <c r="BN111" s="980"/>
      <c r="BO111" s="980"/>
      <c r="BP111" s="981"/>
      <c r="BQ111" s="949">
        <v>201968</v>
      </c>
      <c r="BR111" s="950"/>
      <c r="BS111" s="950"/>
      <c r="BT111" s="950"/>
      <c r="BU111" s="950"/>
      <c r="BV111" s="950">
        <v>100984</v>
      </c>
      <c r="BW111" s="950"/>
      <c r="BX111" s="950"/>
      <c r="BY111" s="950"/>
      <c r="BZ111" s="950"/>
      <c r="CA111" s="950" t="s">
        <v>413</v>
      </c>
      <c r="CB111" s="950"/>
      <c r="CC111" s="950"/>
      <c r="CD111" s="950"/>
      <c r="CE111" s="950"/>
      <c r="CF111" s="944" t="s">
        <v>413</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413</v>
      </c>
      <c r="DH111" s="950"/>
      <c r="DI111" s="950"/>
      <c r="DJ111" s="950"/>
      <c r="DK111" s="950"/>
      <c r="DL111" s="950" t="s">
        <v>413</v>
      </c>
      <c r="DM111" s="950"/>
      <c r="DN111" s="950"/>
      <c r="DO111" s="950"/>
      <c r="DP111" s="950"/>
      <c r="DQ111" s="950" t="s">
        <v>413</v>
      </c>
      <c r="DR111" s="950"/>
      <c r="DS111" s="950"/>
      <c r="DT111" s="950"/>
      <c r="DU111" s="950"/>
      <c r="DV111" s="951" t="s">
        <v>413</v>
      </c>
      <c r="DW111" s="951"/>
      <c r="DX111" s="951"/>
      <c r="DY111" s="951"/>
      <c r="DZ111" s="952"/>
    </row>
    <row r="112" spans="1:131" s="197" customFormat="1" ht="26.25" customHeight="1" x14ac:dyDescent="0.15">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410</v>
      </c>
      <c r="AB112" s="989"/>
      <c r="AC112" s="989"/>
      <c r="AD112" s="989"/>
      <c r="AE112" s="990"/>
      <c r="AF112" s="991" t="s">
        <v>410</v>
      </c>
      <c r="AG112" s="989"/>
      <c r="AH112" s="989"/>
      <c r="AI112" s="989"/>
      <c r="AJ112" s="990"/>
      <c r="AK112" s="991" t="s">
        <v>410</v>
      </c>
      <c r="AL112" s="989"/>
      <c r="AM112" s="989"/>
      <c r="AN112" s="989"/>
      <c r="AO112" s="990"/>
      <c r="AP112" s="992" t="s">
        <v>410</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25118</v>
      </c>
      <c r="BR112" s="950"/>
      <c r="BS112" s="950"/>
      <c r="BT112" s="950"/>
      <c r="BU112" s="950"/>
      <c r="BV112" s="950">
        <v>25309</v>
      </c>
      <c r="BW112" s="950"/>
      <c r="BX112" s="950"/>
      <c r="BY112" s="950"/>
      <c r="BZ112" s="950"/>
      <c r="CA112" s="950">
        <v>15058</v>
      </c>
      <c r="CB112" s="950"/>
      <c r="CC112" s="950"/>
      <c r="CD112" s="950"/>
      <c r="CE112" s="950"/>
      <c r="CF112" s="944">
        <v>0.2</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410</v>
      </c>
      <c r="DH112" s="950"/>
      <c r="DI112" s="950"/>
      <c r="DJ112" s="950"/>
      <c r="DK112" s="950"/>
      <c r="DL112" s="950" t="s">
        <v>410</v>
      </c>
      <c r="DM112" s="950"/>
      <c r="DN112" s="950"/>
      <c r="DO112" s="950"/>
      <c r="DP112" s="950"/>
      <c r="DQ112" s="950" t="s">
        <v>410</v>
      </c>
      <c r="DR112" s="950"/>
      <c r="DS112" s="950"/>
      <c r="DT112" s="950"/>
      <c r="DU112" s="950"/>
      <c r="DV112" s="951" t="s">
        <v>410</v>
      </c>
      <c r="DW112" s="951"/>
      <c r="DX112" s="951"/>
      <c r="DY112" s="951"/>
      <c r="DZ112" s="952"/>
    </row>
    <row r="113" spans="1:130" s="197" customFormat="1" ht="26.25" customHeight="1" x14ac:dyDescent="0.15">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2303</v>
      </c>
      <c r="AB113" s="964"/>
      <c r="AC113" s="964"/>
      <c r="AD113" s="964"/>
      <c r="AE113" s="965"/>
      <c r="AF113" s="966">
        <v>2188</v>
      </c>
      <c r="AG113" s="964"/>
      <c r="AH113" s="964"/>
      <c r="AI113" s="964"/>
      <c r="AJ113" s="965"/>
      <c r="AK113" s="966">
        <v>2475</v>
      </c>
      <c r="AL113" s="964"/>
      <c r="AM113" s="964"/>
      <c r="AN113" s="964"/>
      <c r="AO113" s="965"/>
      <c r="AP113" s="967">
        <v>0</v>
      </c>
      <c r="AQ113" s="968"/>
      <c r="AR113" s="968"/>
      <c r="AS113" s="968"/>
      <c r="AT113" s="969"/>
      <c r="AU113" s="929"/>
      <c r="AV113" s="930"/>
      <c r="AW113" s="930"/>
      <c r="AX113" s="930"/>
      <c r="AY113" s="931"/>
      <c r="AZ113" s="979" t="s">
        <v>420</v>
      </c>
      <c r="BA113" s="980"/>
      <c r="BB113" s="980"/>
      <c r="BC113" s="980"/>
      <c r="BD113" s="980"/>
      <c r="BE113" s="980"/>
      <c r="BF113" s="980"/>
      <c r="BG113" s="980"/>
      <c r="BH113" s="980"/>
      <c r="BI113" s="980"/>
      <c r="BJ113" s="980"/>
      <c r="BK113" s="980"/>
      <c r="BL113" s="980"/>
      <c r="BM113" s="980"/>
      <c r="BN113" s="980"/>
      <c r="BO113" s="980"/>
      <c r="BP113" s="981"/>
      <c r="BQ113" s="949">
        <v>5484539</v>
      </c>
      <c r="BR113" s="950"/>
      <c r="BS113" s="950"/>
      <c r="BT113" s="950"/>
      <c r="BU113" s="950"/>
      <c r="BV113" s="950">
        <v>4994113</v>
      </c>
      <c r="BW113" s="950"/>
      <c r="BX113" s="950"/>
      <c r="BY113" s="950"/>
      <c r="BZ113" s="950"/>
      <c r="CA113" s="950">
        <v>4462952</v>
      </c>
      <c r="CB113" s="950"/>
      <c r="CC113" s="950"/>
      <c r="CD113" s="950"/>
      <c r="CE113" s="950"/>
      <c r="CF113" s="944">
        <v>71.2</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410</v>
      </c>
      <c r="DH113" s="989"/>
      <c r="DI113" s="989"/>
      <c r="DJ113" s="989"/>
      <c r="DK113" s="990"/>
      <c r="DL113" s="991" t="s">
        <v>410</v>
      </c>
      <c r="DM113" s="989"/>
      <c r="DN113" s="989"/>
      <c r="DO113" s="989"/>
      <c r="DP113" s="990"/>
      <c r="DQ113" s="991" t="s">
        <v>410</v>
      </c>
      <c r="DR113" s="989"/>
      <c r="DS113" s="989"/>
      <c r="DT113" s="989"/>
      <c r="DU113" s="990"/>
      <c r="DV113" s="992" t="s">
        <v>410</v>
      </c>
      <c r="DW113" s="993"/>
      <c r="DX113" s="993"/>
      <c r="DY113" s="993"/>
      <c r="DZ113" s="994"/>
    </row>
    <row r="114" spans="1:130" s="197" customFormat="1" ht="26.25" customHeight="1" x14ac:dyDescent="0.15">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711956</v>
      </c>
      <c r="AB114" s="989"/>
      <c r="AC114" s="989"/>
      <c r="AD114" s="989"/>
      <c r="AE114" s="990"/>
      <c r="AF114" s="991">
        <v>651767</v>
      </c>
      <c r="AG114" s="989"/>
      <c r="AH114" s="989"/>
      <c r="AI114" s="989"/>
      <c r="AJ114" s="990"/>
      <c r="AK114" s="991">
        <v>635567</v>
      </c>
      <c r="AL114" s="989"/>
      <c r="AM114" s="989"/>
      <c r="AN114" s="989"/>
      <c r="AO114" s="990"/>
      <c r="AP114" s="992">
        <v>10.1</v>
      </c>
      <c r="AQ114" s="993"/>
      <c r="AR114" s="993"/>
      <c r="AS114" s="993"/>
      <c r="AT114" s="994"/>
      <c r="AU114" s="929"/>
      <c r="AV114" s="930"/>
      <c r="AW114" s="930"/>
      <c r="AX114" s="930"/>
      <c r="AY114" s="931"/>
      <c r="AZ114" s="979" t="s">
        <v>423</v>
      </c>
      <c r="BA114" s="980"/>
      <c r="BB114" s="980"/>
      <c r="BC114" s="980"/>
      <c r="BD114" s="980"/>
      <c r="BE114" s="980"/>
      <c r="BF114" s="980"/>
      <c r="BG114" s="980"/>
      <c r="BH114" s="980"/>
      <c r="BI114" s="980"/>
      <c r="BJ114" s="980"/>
      <c r="BK114" s="980"/>
      <c r="BL114" s="980"/>
      <c r="BM114" s="980"/>
      <c r="BN114" s="980"/>
      <c r="BO114" s="980"/>
      <c r="BP114" s="981"/>
      <c r="BQ114" s="949">
        <v>2833248</v>
      </c>
      <c r="BR114" s="950"/>
      <c r="BS114" s="950"/>
      <c r="BT114" s="950"/>
      <c r="BU114" s="950"/>
      <c r="BV114" s="950">
        <v>2645378</v>
      </c>
      <c r="BW114" s="950"/>
      <c r="BX114" s="950"/>
      <c r="BY114" s="950"/>
      <c r="BZ114" s="950"/>
      <c r="CA114" s="950">
        <v>2536127</v>
      </c>
      <c r="CB114" s="950"/>
      <c r="CC114" s="950"/>
      <c r="CD114" s="950"/>
      <c r="CE114" s="950"/>
      <c r="CF114" s="944">
        <v>40.4</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410</v>
      </c>
      <c r="DH114" s="989"/>
      <c r="DI114" s="989"/>
      <c r="DJ114" s="989"/>
      <c r="DK114" s="990"/>
      <c r="DL114" s="991" t="s">
        <v>410</v>
      </c>
      <c r="DM114" s="989"/>
      <c r="DN114" s="989"/>
      <c r="DO114" s="989"/>
      <c r="DP114" s="990"/>
      <c r="DQ114" s="991" t="s">
        <v>410</v>
      </c>
      <c r="DR114" s="989"/>
      <c r="DS114" s="989"/>
      <c r="DT114" s="989"/>
      <c r="DU114" s="990"/>
      <c r="DV114" s="992" t="s">
        <v>410</v>
      </c>
      <c r="DW114" s="993"/>
      <c r="DX114" s="993"/>
      <c r="DY114" s="993"/>
      <c r="DZ114" s="994"/>
    </row>
    <row r="115" spans="1:130" s="197" customFormat="1" ht="26.25" customHeight="1" x14ac:dyDescent="0.15">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410</v>
      </c>
      <c r="AB115" s="964"/>
      <c r="AC115" s="964"/>
      <c r="AD115" s="964"/>
      <c r="AE115" s="965"/>
      <c r="AF115" s="966" t="s">
        <v>410</v>
      </c>
      <c r="AG115" s="964"/>
      <c r="AH115" s="964"/>
      <c r="AI115" s="964"/>
      <c r="AJ115" s="965"/>
      <c r="AK115" s="966" t="s">
        <v>410</v>
      </c>
      <c r="AL115" s="964"/>
      <c r="AM115" s="964"/>
      <c r="AN115" s="964"/>
      <c r="AO115" s="965"/>
      <c r="AP115" s="967" t="s">
        <v>410</v>
      </c>
      <c r="AQ115" s="968"/>
      <c r="AR115" s="968"/>
      <c r="AS115" s="968"/>
      <c r="AT115" s="969"/>
      <c r="AU115" s="929"/>
      <c r="AV115" s="930"/>
      <c r="AW115" s="930"/>
      <c r="AX115" s="930"/>
      <c r="AY115" s="931"/>
      <c r="AZ115" s="979" t="s">
        <v>426</v>
      </c>
      <c r="BA115" s="980"/>
      <c r="BB115" s="980"/>
      <c r="BC115" s="980"/>
      <c r="BD115" s="980"/>
      <c r="BE115" s="980"/>
      <c r="BF115" s="980"/>
      <c r="BG115" s="980"/>
      <c r="BH115" s="980"/>
      <c r="BI115" s="980"/>
      <c r="BJ115" s="980"/>
      <c r="BK115" s="980"/>
      <c r="BL115" s="980"/>
      <c r="BM115" s="980"/>
      <c r="BN115" s="980"/>
      <c r="BO115" s="980"/>
      <c r="BP115" s="981"/>
      <c r="BQ115" s="949">
        <v>6044</v>
      </c>
      <c r="BR115" s="950"/>
      <c r="BS115" s="950"/>
      <c r="BT115" s="950"/>
      <c r="BU115" s="950"/>
      <c r="BV115" s="950" t="s">
        <v>410</v>
      </c>
      <c r="BW115" s="950"/>
      <c r="BX115" s="950"/>
      <c r="BY115" s="950"/>
      <c r="BZ115" s="950"/>
      <c r="CA115" s="950">
        <v>5942</v>
      </c>
      <c r="CB115" s="950"/>
      <c r="CC115" s="950"/>
      <c r="CD115" s="950"/>
      <c r="CE115" s="950"/>
      <c r="CF115" s="944">
        <v>0.1</v>
      </c>
      <c r="CG115" s="945"/>
      <c r="CH115" s="945"/>
      <c r="CI115" s="945"/>
      <c r="CJ115" s="945"/>
      <c r="CK115" s="975"/>
      <c r="CL115" s="976"/>
      <c r="CM115" s="979"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201968</v>
      </c>
      <c r="DH115" s="989"/>
      <c r="DI115" s="989"/>
      <c r="DJ115" s="989"/>
      <c r="DK115" s="990"/>
      <c r="DL115" s="991">
        <v>100984</v>
      </c>
      <c r="DM115" s="989"/>
      <c r="DN115" s="989"/>
      <c r="DO115" s="989"/>
      <c r="DP115" s="990"/>
      <c r="DQ115" s="991" t="s">
        <v>410</v>
      </c>
      <c r="DR115" s="989"/>
      <c r="DS115" s="989"/>
      <c r="DT115" s="989"/>
      <c r="DU115" s="990"/>
      <c r="DV115" s="992" t="s">
        <v>410</v>
      </c>
      <c r="DW115" s="993"/>
      <c r="DX115" s="993"/>
      <c r="DY115" s="993"/>
      <c r="DZ115" s="994"/>
    </row>
    <row r="116" spans="1:130" s="197" customFormat="1" ht="26.25" customHeight="1" x14ac:dyDescent="0.15">
      <c r="A116" s="986"/>
      <c r="B116" s="987"/>
      <c r="C116" s="1001" t="s">
        <v>428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410</v>
      </c>
      <c r="AB116" s="989"/>
      <c r="AC116" s="989"/>
      <c r="AD116" s="989"/>
      <c r="AE116" s="990"/>
      <c r="AF116" s="991" t="s">
        <v>410</v>
      </c>
      <c r="AG116" s="989"/>
      <c r="AH116" s="989"/>
      <c r="AI116" s="989"/>
      <c r="AJ116" s="990"/>
      <c r="AK116" s="991" t="s">
        <v>410</v>
      </c>
      <c r="AL116" s="989"/>
      <c r="AM116" s="989"/>
      <c r="AN116" s="989"/>
      <c r="AO116" s="990"/>
      <c r="AP116" s="992" t="s">
        <v>410</v>
      </c>
      <c r="AQ116" s="993"/>
      <c r="AR116" s="993"/>
      <c r="AS116" s="993"/>
      <c r="AT116" s="994"/>
      <c r="AU116" s="929"/>
      <c r="AV116" s="930"/>
      <c r="AW116" s="930"/>
      <c r="AX116" s="930"/>
      <c r="AY116" s="931"/>
      <c r="AZ116" s="979" t="s">
        <v>429</v>
      </c>
      <c r="BA116" s="980"/>
      <c r="BB116" s="980"/>
      <c r="BC116" s="980"/>
      <c r="BD116" s="980"/>
      <c r="BE116" s="980"/>
      <c r="BF116" s="980"/>
      <c r="BG116" s="980"/>
      <c r="BH116" s="980"/>
      <c r="BI116" s="980"/>
      <c r="BJ116" s="980"/>
      <c r="BK116" s="980"/>
      <c r="BL116" s="980"/>
      <c r="BM116" s="980"/>
      <c r="BN116" s="980"/>
      <c r="BO116" s="980"/>
      <c r="BP116" s="981"/>
      <c r="BQ116" s="949" t="s">
        <v>410</v>
      </c>
      <c r="BR116" s="950"/>
      <c r="BS116" s="950"/>
      <c r="BT116" s="950"/>
      <c r="BU116" s="950"/>
      <c r="BV116" s="950" t="s">
        <v>410</v>
      </c>
      <c r="BW116" s="950"/>
      <c r="BX116" s="950"/>
      <c r="BY116" s="950"/>
      <c r="BZ116" s="950"/>
      <c r="CA116" s="950" t="s">
        <v>410</v>
      </c>
      <c r="CB116" s="950"/>
      <c r="CC116" s="950"/>
      <c r="CD116" s="950"/>
      <c r="CE116" s="950"/>
      <c r="CF116" s="944" t="s">
        <v>410</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410</v>
      </c>
      <c r="DH116" s="989"/>
      <c r="DI116" s="989"/>
      <c r="DJ116" s="989"/>
      <c r="DK116" s="990"/>
      <c r="DL116" s="991" t="s">
        <v>410</v>
      </c>
      <c r="DM116" s="989"/>
      <c r="DN116" s="989"/>
      <c r="DO116" s="989"/>
      <c r="DP116" s="990"/>
      <c r="DQ116" s="991" t="s">
        <v>410</v>
      </c>
      <c r="DR116" s="989"/>
      <c r="DS116" s="989"/>
      <c r="DT116" s="989"/>
      <c r="DU116" s="990"/>
      <c r="DV116" s="992" t="s">
        <v>410</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431</v>
      </c>
      <c r="Z117" s="914"/>
      <c r="AA117" s="1026">
        <v>2443232</v>
      </c>
      <c r="AB117" s="996"/>
      <c r="AC117" s="996"/>
      <c r="AD117" s="996"/>
      <c r="AE117" s="997"/>
      <c r="AF117" s="995">
        <v>2358277</v>
      </c>
      <c r="AG117" s="996"/>
      <c r="AH117" s="996"/>
      <c r="AI117" s="996"/>
      <c r="AJ117" s="997"/>
      <c r="AK117" s="995">
        <v>2319673</v>
      </c>
      <c r="AL117" s="996"/>
      <c r="AM117" s="996"/>
      <c r="AN117" s="996"/>
      <c r="AO117" s="997"/>
      <c r="AP117" s="998"/>
      <c r="AQ117" s="999"/>
      <c r="AR117" s="999"/>
      <c r="AS117" s="999"/>
      <c r="AT117" s="1000"/>
      <c r="AU117" s="929"/>
      <c r="AV117" s="930"/>
      <c r="AW117" s="930"/>
      <c r="AX117" s="930"/>
      <c r="AY117" s="931"/>
      <c r="AZ117" s="1025" t="s">
        <v>432</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284</v>
      </c>
      <c r="AG118" s="913"/>
      <c r="AH118" s="913"/>
      <c r="AI118" s="913"/>
      <c r="AJ118" s="914"/>
      <c r="AK118" s="912" t="s">
        <v>283</v>
      </c>
      <c r="AL118" s="913"/>
      <c r="AM118" s="913"/>
      <c r="AN118" s="913"/>
      <c r="AO118" s="914"/>
      <c r="AP118" s="1020" t="s">
        <v>404</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434</v>
      </c>
      <c r="BP118" s="1024"/>
      <c r="BQ118" s="1015">
        <v>24506522</v>
      </c>
      <c r="BR118" s="1016"/>
      <c r="BS118" s="1016"/>
      <c r="BT118" s="1016"/>
      <c r="BU118" s="1016"/>
      <c r="BV118" s="1016">
        <v>23222815</v>
      </c>
      <c r="BW118" s="1016"/>
      <c r="BX118" s="1016"/>
      <c r="BY118" s="1016"/>
      <c r="BZ118" s="1016"/>
      <c r="CA118" s="1016">
        <v>22515591</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2106390</v>
      </c>
      <c r="BR119" s="957"/>
      <c r="BS119" s="957"/>
      <c r="BT119" s="957"/>
      <c r="BU119" s="957"/>
      <c r="BV119" s="957">
        <v>1927175</v>
      </c>
      <c r="BW119" s="957"/>
      <c r="BX119" s="957"/>
      <c r="BY119" s="957"/>
      <c r="BZ119" s="957"/>
      <c r="CA119" s="957">
        <v>1471869</v>
      </c>
      <c r="CB119" s="957"/>
      <c r="CC119" s="957"/>
      <c r="CD119" s="957"/>
      <c r="CE119" s="957"/>
      <c r="CF119" s="971">
        <v>23.5</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v>3071824</v>
      </c>
      <c r="BR120" s="950"/>
      <c r="BS120" s="950"/>
      <c r="BT120" s="950"/>
      <c r="BU120" s="950"/>
      <c r="BV120" s="950">
        <v>2841938</v>
      </c>
      <c r="BW120" s="950"/>
      <c r="BX120" s="950"/>
      <c r="BY120" s="950"/>
      <c r="BZ120" s="950"/>
      <c r="CA120" s="950">
        <v>2573260</v>
      </c>
      <c r="CB120" s="950"/>
      <c r="CC120" s="950"/>
      <c r="CD120" s="950"/>
      <c r="CE120" s="950"/>
      <c r="CF120" s="944">
        <v>41</v>
      </c>
      <c r="CG120" s="945"/>
      <c r="CH120" s="945"/>
      <c r="CI120" s="945"/>
      <c r="CJ120" s="945"/>
      <c r="CK120" s="1043" t="s">
        <v>440</v>
      </c>
      <c r="CL120" s="1044"/>
      <c r="CM120" s="1044"/>
      <c r="CN120" s="1044"/>
      <c r="CO120" s="1045"/>
      <c r="CP120" s="1051" t="s">
        <v>441</v>
      </c>
      <c r="CQ120" s="1052"/>
      <c r="CR120" s="1052"/>
      <c r="CS120" s="1052"/>
      <c r="CT120" s="1052"/>
      <c r="CU120" s="1052"/>
      <c r="CV120" s="1052"/>
      <c r="CW120" s="1052"/>
      <c r="CX120" s="1052"/>
      <c r="CY120" s="1052"/>
      <c r="CZ120" s="1052"/>
      <c r="DA120" s="1052"/>
      <c r="DB120" s="1052"/>
      <c r="DC120" s="1052"/>
      <c r="DD120" s="1052"/>
      <c r="DE120" s="1052"/>
      <c r="DF120" s="1053"/>
      <c r="DG120" s="956">
        <v>25118</v>
      </c>
      <c r="DH120" s="957"/>
      <c r="DI120" s="957"/>
      <c r="DJ120" s="957"/>
      <c r="DK120" s="957"/>
      <c r="DL120" s="957">
        <v>25309</v>
      </c>
      <c r="DM120" s="957"/>
      <c r="DN120" s="957"/>
      <c r="DO120" s="957"/>
      <c r="DP120" s="957"/>
      <c r="DQ120" s="957">
        <v>15058</v>
      </c>
      <c r="DR120" s="957"/>
      <c r="DS120" s="957"/>
      <c r="DT120" s="957"/>
      <c r="DU120" s="957"/>
      <c r="DV120" s="958">
        <v>0.2</v>
      </c>
      <c r="DW120" s="958"/>
      <c r="DX120" s="958"/>
      <c r="DY120" s="958"/>
      <c r="DZ120" s="959"/>
    </row>
    <row r="121" spans="1:130" s="197" customFormat="1" ht="26.25" customHeight="1" x14ac:dyDescent="0.15">
      <c r="A121" s="1005"/>
      <c r="B121" s="976"/>
      <c r="C121" s="1040" t="s">
        <v>442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443</v>
      </c>
      <c r="BA121" s="1001"/>
      <c r="BB121" s="1001"/>
      <c r="BC121" s="1001"/>
      <c r="BD121" s="1001"/>
      <c r="BE121" s="1001"/>
      <c r="BF121" s="1001"/>
      <c r="BG121" s="1001"/>
      <c r="BH121" s="1001"/>
      <c r="BI121" s="1001"/>
      <c r="BJ121" s="1001"/>
      <c r="BK121" s="1001"/>
      <c r="BL121" s="1001"/>
      <c r="BM121" s="1001"/>
      <c r="BN121" s="1001"/>
      <c r="BO121" s="1001"/>
      <c r="BP121" s="1002"/>
      <c r="BQ121" s="1015">
        <v>11743513</v>
      </c>
      <c r="BR121" s="1016"/>
      <c r="BS121" s="1016"/>
      <c r="BT121" s="1016"/>
      <c r="BU121" s="1016"/>
      <c r="BV121" s="1016">
        <v>11440193</v>
      </c>
      <c r="BW121" s="1016"/>
      <c r="BX121" s="1016"/>
      <c r="BY121" s="1016"/>
      <c r="BZ121" s="1016"/>
      <c r="CA121" s="1016">
        <v>11631976</v>
      </c>
      <c r="CB121" s="1016"/>
      <c r="CC121" s="1016"/>
      <c r="CD121" s="1016"/>
      <c r="CE121" s="1016"/>
      <c r="CF121" s="1054">
        <v>185.5</v>
      </c>
      <c r="CG121" s="1055"/>
      <c r="CH121" s="1055"/>
      <c r="CI121" s="1055"/>
      <c r="CJ121" s="1055"/>
      <c r="CK121" s="1046"/>
      <c r="CL121" s="1047"/>
      <c r="CM121" s="1047"/>
      <c r="CN121" s="1047"/>
      <c r="CO121" s="1048"/>
      <c r="CP121" s="1037" t="s">
        <v>444</v>
      </c>
      <c r="CQ121" s="1038"/>
      <c r="CR121" s="1038"/>
      <c r="CS121" s="1038"/>
      <c r="CT121" s="1038"/>
      <c r="CU121" s="1038"/>
      <c r="CV121" s="1038"/>
      <c r="CW121" s="1038"/>
      <c r="CX121" s="1038"/>
      <c r="CY121" s="1038"/>
      <c r="CZ121" s="1038"/>
      <c r="DA121" s="1038"/>
      <c r="DB121" s="1038"/>
      <c r="DC121" s="1038"/>
      <c r="DD121" s="1038"/>
      <c r="DE121" s="1038"/>
      <c r="DF121" s="1039"/>
      <c r="DG121" s="949" t="s">
        <v>109</v>
      </c>
      <c r="DH121" s="950"/>
      <c r="DI121" s="950"/>
      <c r="DJ121" s="950"/>
      <c r="DK121" s="950"/>
      <c r="DL121" s="950" t="s">
        <v>109</v>
      </c>
      <c r="DM121" s="950"/>
      <c r="DN121" s="950"/>
      <c r="DO121" s="950"/>
      <c r="DP121" s="950"/>
      <c r="DQ121" s="950" t="s">
        <v>109</v>
      </c>
      <c r="DR121" s="950"/>
      <c r="DS121" s="950"/>
      <c r="DT121" s="950"/>
      <c r="DU121" s="950"/>
      <c r="DV121" s="951" t="s">
        <v>109</v>
      </c>
      <c r="DW121" s="951"/>
      <c r="DX121" s="951"/>
      <c r="DY121" s="951"/>
      <c r="DZ121" s="952"/>
    </row>
    <row r="122" spans="1:130" s="197" customFormat="1" ht="26.25" customHeight="1" x14ac:dyDescent="0.15">
      <c r="A122" s="1005"/>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445</v>
      </c>
      <c r="BP122" s="1024"/>
      <c r="BQ122" s="1064">
        <v>16921727</v>
      </c>
      <c r="BR122" s="1065"/>
      <c r="BS122" s="1065"/>
      <c r="BT122" s="1065"/>
      <c r="BU122" s="1065"/>
      <c r="BV122" s="1065">
        <v>16209306</v>
      </c>
      <c r="BW122" s="1065"/>
      <c r="BX122" s="1065"/>
      <c r="BY122" s="1065"/>
      <c r="BZ122" s="1065"/>
      <c r="CA122" s="1065">
        <v>15677105</v>
      </c>
      <c r="CB122" s="1065"/>
      <c r="CC122" s="1065"/>
      <c r="CD122" s="1065"/>
      <c r="CE122" s="1065"/>
      <c r="CF122" s="1017"/>
      <c r="CG122" s="1018"/>
      <c r="CH122" s="1018"/>
      <c r="CI122" s="1018"/>
      <c r="CJ122" s="1019"/>
      <c r="CK122" s="1046"/>
      <c r="CL122" s="1047"/>
      <c r="CM122" s="1047"/>
      <c r="CN122" s="1047"/>
      <c r="CO122" s="1048"/>
      <c r="CP122" s="1037" t="s">
        <v>446</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t="s">
        <v>109</v>
      </c>
      <c r="DM122" s="950"/>
      <c r="DN122" s="950"/>
      <c r="DO122" s="950"/>
      <c r="DP122" s="950"/>
      <c r="DQ122" s="950" t="s">
        <v>109</v>
      </c>
      <c r="DR122" s="950"/>
      <c r="DS122" s="950"/>
      <c r="DT122" s="950"/>
      <c r="DU122" s="950"/>
      <c r="DV122" s="951" t="s">
        <v>109</v>
      </c>
      <c r="DW122" s="951"/>
      <c r="DX122" s="951"/>
      <c r="DY122" s="951"/>
      <c r="DZ122" s="952"/>
    </row>
    <row r="123" spans="1:130" s="197" customFormat="1" ht="26.25" customHeight="1" thickBot="1" x14ac:dyDescent="0.2">
      <c r="A123" s="1005"/>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120.4</v>
      </c>
      <c r="BR123" s="1057"/>
      <c r="BS123" s="1057"/>
      <c r="BT123" s="1057"/>
      <c r="BU123" s="1057"/>
      <c r="BV123" s="1057">
        <v>114.8</v>
      </c>
      <c r="BW123" s="1057"/>
      <c r="BX123" s="1057"/>
      <c r="BY123" s="1057"/>
      <c r="BZ123" s="1057"/>
      <c r="CA123" s="1057">
        <v>109</v>
      </c>
      <c r="CB123" s="1057"/>
      <c r="CC123" s="1057"/>
      <c r="CD123" s="1057"/>
      <c r="CE123" s="1057"/>
      <c r="CF123" s="1058"/>
      <c r="CG123" s="1059"/>
      <c r="CH123" s="1059"/>
      <c r="CI123" s="1059"/>
      <c r="CJ123" s="1060"/>
      <c r="CK123" s="1046"/>
      <c r="CL123" s="1047"/>
      <c r="CM123" s="1047"/>
      <c r="CN123" s="1047"/>
      <c r="CO123" s="1048"/>
      <c r="CP123" s="1037" t="s">
        <v>448</v>
      </c>
      <c r="CQ123" s="1038"/>
      <c r="CR123" s="1038"/>
      <c r="CS123" s="1038"/>
      <c r="CT123" s="1038"/>
      <c r="CU123" s="1038"/>
      <c r="CV123" s="1038"/>
      <c r="CW123" s="1038"/>
      <c r="CX123" s="1038"/>
      <c r="CY123" s="1038"/>
      <c r="CZ123" s="1038"/>
      <c r="DA123" s="1038"/>
      <c r="DB123" s="1038"/>
      <c r="DC123" s="1038"/>
      <c r="DD123" s="1038"/>
      <c r="DE123" s="1038"/>
      <c r="DF123" s="1039"/>
      <c r="DG123" s="988" t="s">
        <v>449</v>
      </c>
      <c r="DH123" s="989"/>
      <c r="DI123" s="989"/>
      <c r="DJ123" s="989"/>
      <c r="DK123" s="990"/>
      <c r="DL123" s="991" t="s">
        <v>449</v>
      </c>
      <c r="DM123" s="989"/>
      <c r="DN123" s="989"/>
      <c r="DO123" s="989"/>
      <c r="DP123" s="990"/>
      <c r="DQ123" s="991" t="s">
        <v>449</v>
      </c>
      <c r="DR123" s="989"/>
      <c r="DS123" s="989"/>
      <c r="DT123" s="989"/>
      <c r="DU123" s="990"/>
      <c r="DV123" s="992" t="s">
        <v>449</v>
      </c>
      <c r="DW123" s="993"/>
      <c r="DX123" s="993"/>
      <c r="DY123" s="993"/>
      <c r="DZ123" s="994"/>
    </row>
    <row r="124" spans="1:130" s="197" customFormat="1" ht="26.25" customHeight="1" x14ac:dyDescent="0.15">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449</v>
      </c>
      <c r="AB124" s="989"/>
      <c r="AC124" s="989"/>
      <c r="AD124" s="989"/>
      <c r="AE124" s="990"/>
      <c r="AF124" s="991" t="s">
        <v>449</v>
      </c>
      <c r="AG124" s="989"/>
      <c r="AH124" s="989"/>
      <c r="AI124" s="989"/>
      <c r="AJ124" s="990"/>
      <c r="AK124" s="991" t="s">
        <v>449</v>
      </c>
      <c r="AL124" s="989"/>
      <c r="AM124" s="989"/>
      <c r="AN124" s="989"/>
      <c r="AO124" s="990"/>
      <c r="AP124" s="992" t="s">
        <v>449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450</v>
      </c>
      <c r="CQ124" s="1038"/>
      <c r="CR124" s="1038"/>
      <c r="CS124" s="1038"/>
      <c r="CT124" s="1038"/>
      <c r="CU124" s="1038"/>
      <c r="CV124" s="1038"/>
      <c r="CW124" s="1038"/>
      <c r="CX124" s="1038"/>
      <c r="CY124" s="1038"/>
      <c r="CZ124" s="1038"/>
      <c r="DA124" s="1038"/>
      <c r="DB124" s="1038"/>
      <c r="DC124" s="1038"/>
      <c r="DD124" s="1038"/>
      <c r="DE124" s="1038"/>
      <c r="DF124" s="1039"/>
      <c r="DG124" s="1027" t="s">
        <v>449</v>
      </c>
      <c r="DH124" s="1028"/>
      <c r="DI124" s="1028"/>
      <c r="DJ124" s="1028"/>
      <c r="DK124" s="1029"/>
      <c r="DL124" s="1030" t="s">
        <v>449</v>
      </c>
      <c r="DM124" s="1028"/>
      <c r="DN124" s="1028"/>
      <c r="DO124" s="1028"/>
      <c r="DP124" s="1029"/>
      <c r="DQ124" s="1030" t="s">
        <v>449</v>
      </c>
      <c r="DR124" s="1028"/>
      <c r="DS124" s="1028"/>
      <c r="DT124" s="1028"/>
      <c r="DU124" s="1029"/>
      <c r="DV124" s="1031" t="s">
        <v>449</v>
      </c>
      <c r="DW124" s="1032"/>
      <c r="DX124" s="1032"/>
      <c r="DY124" s="1032"/>
      <c r="DZ124" s="1033"/>
    </row>
    <row r="125" spans="1:130" s="197" customFormat="1" ht="26.25" customHeight="1" thickBot="1" x14ac:dyDescent="0.2">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449</v>
      </c>
      <c r="AB125" s="989"/>
      <c r="AC125" s="989"/>
      <c r="AD125" s="989"/>
      <c r="AE125" s="990"/>
      <c r="AF125" s="991" t="s">
        <v>449</v>
      </c>
      <c r="AG125" s="989"/>
      <c r="AH125" s="989"/>
      <c r="AI125" s="989"/>
      <c r="AJ125" s="990"/>
      <c r="AK125" s="991" t="s">
        <v>449</v>
      </c>
      <c r="AL125" s="989"/>
      <c r="AM125" s="989"/>
      <c r="AN125" s="989"/>
      <c r="AO125" s="990"/>
      <c r="AP125" s="992" t="s">
        <v>449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451</v>
      </c>
      <c r="CL125" s="1044"/>
      <c r="CM125" s="1044"/>
      <c r="CN125" s="1044"/>
      <c r="CO125" s="1045"/>
      <c r="CP125" s="970" t="s">
        <v>452</v>
      </c>
      <c r="CQ125" s="917"/>
      <c r="CR125" s="917"/>
      <c r="CS125" s="917"/>
      <c r="CT125" s="917"/>
      <c r="CU125" s="917"/>
      <c r="CV125" s="917"/>
      <c r="CW125" s="917"/>
      <c r="CX125" s="917"/>
      <c r="CY125" s="917"/>
      <c r="CZ125" s="917"/>
      <c r="DA125" s="917"/>
      <c r="DB125" s="917"/>
      <c r="DC125" s="917"/>
      <c r="DD125" s="917"/>
      <c r="DE125" s="917"/>
      <c r="DF125" s="918"/>
      <c r="DG125" s="956" t="s">
        <v>449</v>
      </c>
      <c r="DH125" s="957"/>
      <c r="DI125" s="957"/>
      <c r="DJ125" s="957"/>
      <c r="DK125" s="957"/>
      <c r="DL125" s="957" t="s">
        <v>449</v>
      </c>
      <c r="DM125" s="957"/>
      <c r="DN125" s="957"/>
      <c r="DO125" s="957"/>
      <c r="DP125" s="957"/>
      <c r="DQ125" s="957" t="s">
        <v>449</v>
      </c>
      <c r="DR125" s="957"/>
      <c r="DS125" s="957"/>
      <c r="DT125" s="957"/>
      <c r="DU125" s="957"/>
      <c r="DV125" s="958" t="s">
        <v>449</v>
      </c>
      <c r="DW125" s="958"/>
      <c r="DX125" s="958"/>
      <c r="DY125" s="958"/>
      <c r="DZ125" s="959"/>
    </row>
    <row r="126" spans="1:130" s="197" customFormat="1" ht="26.25" customHeight="1" x14ac:dyDescent="0.15">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449</v>
      </c>
      <c r="AB126" s="989"/>
      <c r="AC126" s="989"/>
      <c r="AD126" s="989"/>
      <c r="AE126" s="990"/>
      <c r="AF126" s="991" t="s">
        <v>449</v>
      </c>
      <c r="AG126" s="989"/>
      <c r="AH126" s="989"/>
      <c r="AI126" s="989"/>
      <c r="AJ126" s="990"/>
      <c r="AK126" s="991" t="s">
        <v>449</v>
      </c>
      <c r="AL126" s="989"/>
      <c r="AM126" s="989"/>
      <c r="AN126" s="989"/>
      <c r="AO126" s="990"/>
      <c r="AP126" s="992" t="s">
        <v>449</v>
      </c>
      <c r="AQ126" s="993"/>
      <c r="AR126" s="993"/>
      <c r="AS126" s="993"/>
      <c r="AT126" s="994"/>
      <c r="AU126" s="233"/>
      <c r="AV126" s="233"/>
      <c r="AW126" s="233"/>
      <c r="AX126" s="1066" t="s">
        <v>453</v>
      </c>
      <c r="AY126" s="1067"/>
      <c r="AZ126" s="1067"/>
      <c r="BA126" s="1067"/>
      <c r="BB126" s="1067"/>
      <c r="BC126" s="1067"/>
      <c r="BD126" s="1067"/>
      <c r="BE126" s="1068"/>
      <c r="BF126" s="1082" t="s">
        <v>454</v>
      </c>
      <c r="BG126" s="1067"/>
      <c r="BH126" s="1067"/>
      <c r="BI126" s="1067"/>
      <c r="BJ126" s="1067"/>
      <c r="BK126" s="1067"/>
      <c r="BL126" s="1068"/>
      <c r="BM126" s="1082" t="s">
        <v>455</v>
      </c>
      <c r="BN126" s="1067"/>
      <c r="BO126" s="1067"/>
      <c r="BP126" s="1067"/>
      <c r="BQ126" s="1067"/>
      <c r="BR126" s="1067"/>
      <c r="BS126" s="1068"/>
      <c r="BT126" s="1082" t="s">
        <v>456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457</v>
      </c>
      <c r="CQ126" s="980"/>
      <c r="CR126" s="980"/>
      <c r="CS126" s="980"/>
      <c r="CT126" s="980"/>
      <c r="CU126" s="980"/>
      <c r="CV126" s="980"/>
      <c r="CW126" s="980"/>
      <c r="CX126" s="980"/>
      <c r="CY126" s="980"/>
      <c r="CZ126" s="980"/>
      <c r="DA126" s="980"/>
      <c r="DB126" s="980"/>
      <c r="DC126" s="980"/>
      <c r="DD126" s="980"/>
      <c r="DE126" s="980"/>
      <c r="DF126" s="981"/>
      <c r="DG126" s="949" t="s">
        <v>449</v>
      </c>
      <c r="DH126" s="950"/>
      <c r="DI126" s="950"/>
      <c r="DJ126" s="950"/>
      <c r="DK126" s="950"/>
      <c r="DL126" s="950" t="s">
        <v>449</v>
      </c>
      <c r="DM126" s="950"/>
      <c r="DN126" s="950"/>
      <c r="DO126" s="950"/>
      <c r="DP126" s="950"/>
      <c r="DQ126" s="950" t="s">
        <v>449</v>
      </c>
      <c r="DR126" s="950"/>
      <c r="DS126" s="950"/>
      <c r="DT126" s="950"/>
      <c r="DU126" s="950"/>
      <c r="DV126" s="951" t="s">
        <v>449</v>
      </c>
      <c r="DW126" s="951"/>
      <c r="DX126" s="951"/>
      <c r="DY126" s="951"/>
      <c r="DZ126" s="952"/>
    </row>
    <row r="127" spans="1:130" s="197" customFormat="1" ht="26.25" customHeight="1" thickBot="1" x14ac:dyDescent="0.2">
      <c r="A127" s="1006"/>
      <c r="B127" s="978"/>
      <c r="C127" s="1034" t="s">
        <v>458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449</v>
      </c>
      <c r="AB127" s="989"/>
      <c r="AC127" s="989"/>
      <c r="AD127" s="989"/>
      <c r="AE127" s="990"/>
      <c r="AF127" s="991" t="s">
        <v>449</v>
      </c>
      <c r="AG127" s="989"/>
      <c r="AH127" s="989"/>
      <c r="AI127" s="989"/>
      <c r="AJ127" s="990"/>
      <c r="AK127" s="991" t="s">
        <v>449</v>
      </c>
      <c r="AL127" s="989"/>
      <c r="AM127" s="989"/>
      <c r="AN127" s="989"/>
      <c r="AO127" s="990"/>
      <c r="AP127" s="992" t="s">
        <v>449</v>
      </c>
      <c r="AQ127" s="993"/>
      <c r="AR127" s="993"/>
      <c r="AS127" s="993"/>
      <c r="AT127" s="994"/>
      <c r="AU127" s="233"/>
      <c r="AV127" s="233"/>
      <c r="AW127" s="233"/>
      <c r="AX127" s="916" t="s">
        <v>459</v>
      </c>
      <c r="AY127" s="917"/>
      <c r="AZ127" s="917"/>
      <c r="BA127" s="917"/>
      <c r="BB127" s="917"/>
      <c r="BC127" s="917"/>
      <c r="BD127" s="917"/>
      <c r="BE127" s="918"/>
      <c r="BF127" s="1071" t="s">
        <v>449</v>
      </c>
      <c r="BG127" s="1072"/>
      <c r="BH127" s="1072"/>
      <c r="BI127" s="1072"/>
      <c r="BJ127" s="1072"/>
      <c r="BK127" s="1072"/>
      <c r="BL127" s="1081"/>
      <c r="BM127" s="1071">
        <v>13.94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460</v>
      </c>
      <c r="CQ127" s="1075"/>
      <c r="CR127" s="1075"/>
      <c r="CS127" s="1075"/>
      <c r="CT127" s="1075"/>
      <c r="CU127" s="1075"/>
      <c r="CV127" s="1075"/>
      <c r="CW127" s="1075"/>
      <c r="CX127" s="1075"/>
      <c r="CY127" s="1075"/>
      <c r="CZ127" s="1075"/>
      <c r="DA127" s="1075"/>
      <c r="DB127" s="1075"/>
      <c r="DC127" s="1075"/>
      <c r="DD127" s="1075"/>
      <c r="DE127" s="1075"/>
      <c r="DF127" s="1076"/>
      <c r="DG127" s="1077">
        <v>6044</v>
      </c>
      <c r="DH127" s="1078"/>
      <c r="DI127" s="1078"/>
      <c r="DJ127" s="1078"/>
      <c r="DK127" s="1078"/>
      <c r="DL127" s="1078" t="s">
        <v>461</v>
      </c>
      <c r="DM127" s="1078"/>
      <c r="DN127" s="1078"/>
      <c r="DO127" s="1078"/>
      <c r="DP127" s="1078"/>
      <c r="DQ127" s="1078">
        <v>5942</v>
      </c>
      <c r="DR127" s="1078"/>
      <c r="DS127" s="1078"/>
      <c r="DT127" s="1078"/>
      <c r="DU127" s="1078"/>
      <c r="DV127" s="1079">
        <v>0.1</v>
      </c>
      <c r="DW127" s="1079"/>
      <c r="DX127" s="1079"/>
      <c r="DY127" s="1079"/>
      <c r="DZ127" s="1080"/>
    </row>
    <row r="128" spans="1:130" s="197" customFormat="1" ht="26.25" customHeight="1" x14ac:dyDescent="0.15">
      <c r="A128" s="1101" t="s">
        <v>462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463</v>
      </c>
      <c r="X128" s="1103"/>
      <c r="Y128" s="1103"/>
      <c r="Z128" s="1104"/>
      <c r="AA128" s="1119">
        <v>381760</v>
      </c>
      <c r="AB128" s="1120"/>
      <c r="AC128" s="1120"/>
      <c r="AD128" s="1120"/>
      <c r="AE128" s="1121"/>
      <c r="AF128" s="1122">
        <v>374748</v>
      </c>
      <c r="AG128" s="1120"/>
      <c r="AH128" s="1120"/>
      <c r="AI128" s="1120"/>
      <c r="AJ128" s="1121"/>
      <c r="AK128" s="1122">
        <v>363574</v>
      </c>
      <c r="AL128" s="1120"/>
      <c r="AM128" s="1120"/>
      <c r="AN128" s="1120"/>
      <c r="AO128" s="1121"/>
      <c r="AP128" s="1123"/>
      <c r="AQ128" s="1124"/>
      <c r="AR128" s="1124"/>
      <c r="AS128" s="1124"/>
      <c r="AT128" s="1125"/>
      <c r="AU128" s="235"/>
      <c r="AV128" s="235"/>
      <c r="AW128" s="235"/>
      <c r="AX128" s="1084" t="s">
        <v>464</v>
      </c>
      <c r="AY128" s="980"/>
      <c r="AZ128" s="980"/>
      <c r="BA128" s="980"/>
      <c r="BB128" s="980"/>
      <c r="BC128" s="980"/>
      <c r="BD128" s="980"/>
      <c r="BE128" s="981"/>
      <c r="BF128" s="1096" t="s">
        <v>449</v>
      </c>
      <c r="BG128" s="1097"/>
      <c r="BH128" s="1097"/>
      <c r="BI128" s="1097"/>
      <c r="BJ128" s="1097"/>
      <c r="BK128" s="1097"/>
      <c r="BL128" s="1098"/>
      <c r="BM128" s="1096">
        <v>18.940000000000001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465</v>
      </c>
      <c r="X129" s="1091"/>
      <c r="Y129" s="1091"/>
      <c r="Z129" s="1092"/>
      <c r="AA129" s="988">
        <v>7396021</v>
      </c>
      <c r="AB129" s="989"/>
      <c r="AC129" s="989"/>
      <c r="AD129" s="989"/>
      <c r="AE129" s="990"/>
      <c r="AF129" s="991">
        <v>7249436</v>
      </c>
      <c r="AG129" s="989"/>
      <c r="AH129" s="989"/>
      <c r="AI129" s="989"/>
      <c r="AJ129" s="990"/>
      <c r="AK129" s="991">
        <v>7336649</v>
      </c>
      <c r="AL129" s="989"/>
      <c r="AM129" s="989"/>
      <c r="AN129" s="989"/>
      <c r="AO129" s="990"/>
      <c r="AP129" s="1093"/>
      <c r="AQ129" s="1094"/>
      <c r="AR129" s="1094"/>
      <c r="AS129" s="1094"/>
      <c r="AT129" s="1095"/>
      <c r="AU129" s="235"/>
      <c r="AV129" s="235"/>
      <c r="AW129" s="235"/>
      <c r="AX129" s="1084" t="s">
        <v>466</v>
      </c>
      <c r="AY129" s="980"/>
      <c r="AZ129" s="980"/>
      <c r="BA129" s="980"/>
      <c r="BB129" s="980"/>
      <c r="BC129" s="980"/>
      <c r="BD129" s="980"/>
      <c r="BE129" s="981"/>
      <c r="BF129" s="1085">
        <v>14.4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468</v>
      </c>
      <c r="X130" s="1091"/>
      <c r="Y130" s="1091"/>
      <c r="Z130" s="1092"/>
      <c r="AA130" s="988">
        <v>1097094</v>
      </c>
      <c r="AB130" s="989"/>
      <c r="AC130" s="989"/>
      <c r="AD130" s="989"/>
      <c r="AE130" s="990"/>
      <c r="AF130" s="991">
        <v>1143303</v>
      </c>
      <c r="AG130" s="989"/>
      <c r="AH130" s="989"/>
      <c r="AI130" s="989"/>
      <c r="AJ130" s="990"/>
      <c r="AK130" s="991">
        <v>1066545</v>
      </c>
      <c r="AL130" s="989"/>
      <c r="AM130" s="989"/>
      <c r="AN130" s="989"/>
      <c r="AO130" s="990"/>
      <c r="AP130" s="1093"/>
      <c r="AQ130" s="1094"/>
      <c r="AR130" s="1094"/>
      <c r="AS130" s="1094"/>
      <c r="AT130" s="1095"/>
      <c r="AU130" s="235"/>
      <c r="AV130" s="235"/>
      <c r="AW130" s="235"/>
      <c r="AX130" s="1143" t="s">
        <v>469</v>
      </c>
      <c r="AY130" s="1075"/>
      <c r="AZ130" s="1075"/>
      <c r="BA130" s="1075"/>
      <c r="BB130" s="1075"/>
      <c r="BC130" s="1075"/>
      <c r="BD130" s="1075"/>
      <c r="BE130" s="1076"/>
      <c r="BF130" s="1105">
        <v>109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470</v>
      </c>
      <c r="X131" s="1114"/>
      <c r="Y131" s="1114"/>
      <c r="Z131" s="1115"/>
      <c r="AA131" s="1027">
        <v>6298927</v>
      </c>
      <c r="AB131" s="1028"/>
      <c r="AC131" s="1028"/>
      <c r="AD131" s="1028"/>
      <c r="AE131" s="1029"/>
      <c r="AF131" s="1030">
        <v>6106133</v>
      </c>
      <c r="AG131" s="1028"/>
      <c r="AH131" s="1028"/>
      <c r="AI131" s="1028"/>
      <c r="AJ131" s="1029"/>
      <c r="AK131" s="1030">
        <v>6270104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472</v>
      </c>
      <c r="W132" s="1131"/>
      <c r="X132" s="1131"/>
      <c r="Y132" s="1131"/>
      <c r="Z132" s="1132"/>
      <c r="AA132" s="1133">
        <v>15.310194900000001</v>
      </c>
      <c r="AB132" s="1134"/>
      <c r="AC132" s="1134"/>
      <c r="AD132" s="1134"/>
      <c r="AE132" s="1135"/>
      <c r="AF132" s="1136">
        <v>13.760361919999999</v>
      </c>
      <c r="AG132" s="1134"/>
      <c r="AH132" s="1134"/>
      <c r="AI132" s="1134"/>
      <c r="AJ132" s="1135"/>
      <c r="AK132" s="1136">
        <v>14.187228790000001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473</v>
      </c>
      <c r="W133" s="1138"/>
      <c r="X133" s="1138"/>
      <c r="Y133" s="1138"/>
      <c r="Z133" s="1139"/>
      <c r="AA133" s="1140">
        <v>17.2</v>
      </c>
      <c r="AB133" s="1141"/>
      <c r="AC133" s="1141"/>
      <c r="AD133" s="1141"/>
      <c r="AE133" s="1142"/>
      <c r="AF133" s="1140">
        <v>15.4</v>
      </c>
      <c r="AG133" s="1141"/>
      <c r="AH133" s="1141"/>
      <c r="AI133" s="1141"/>
      <c r="AJ133" s="1142"/>
      <c r="AK133" s="1140">
        <v>14.4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47" t="s">
        <v>476</v>
      </c>
      <c r="L7" s="254"/>
      <c r="M7" s="255" t="s">
        <v>477</v>
      </c>
      <c r="N7" s="256"/>
    </row>
    <row r="8" spans="1:16" x14ac:dyDescent="0.15">
      <c r="A8" s="248"/>
      <c r="B8" s="244"/>
      <c r="C8" s="244"/>
      <c r="D8" s="244"/>
      <c r="E8" s="244"/>
      <c r="F8" s="244"/>
      <c r="G8" s="257"/>
      <c r="H8" s="258"/>
      <c r="I8" s="258"/>
      <c r="J8" s="259"/>
      <c r="K8" s="1148"/>
      <c r="L8" s="260" t="s">
        <v>478</v>
      </c>
      <c r="M8" s="261" t="s">
        <v>479</v>
      </c>
      <c r="N8" s="262" t="s">
        <v>480</v>
      </c>
    </row>
    <row r="9" spans="1:16" x14ac:dyDescent="0.15">
      <c r="A9" s="248"/>
      <c r="B9" s="244"/>
      <c r="C9" s="244"/>
      <c r="D9" s="244"/>
      <c r="E9" s="244"/>
      <c r="F9" s="244"/>
      <c r="G9" s="1149" t="s">
        <v>481</v>
      </c>
      <c r="H9" s="1150"/>
      <c r="I9" s="1150"/>
      <c r="J9" s="1151"/>
      <c r="K9" s="263">
        <v>2386182</v>
      </c>
      <c r="L9" s="264">
        <v>79539</v>
      </c>
      <c r="M9" s="265">
        <v>71916</v>
      </c>
      <c r="N9" s="266">
        <v>10.6</v>
      </c>
    </row>
    <row r="10" spans="1:16" x14ac:dyDescent="0.15">
      <c r="A10" s="248"/>
      <c r="B10" s="244"/>
      <c r="C10" s="244"/>
      <c r="D10" s="244"/>
      <c r="E10" s="244"/>
      <c r="F10" s="244"/>
      <c r="G10" s="1149" t="s">
        <v>482</v>
      </c>
      <c r="H10" s="1150"/>
      <c r="I10" s="1150"/>
      <c r="J10" s="1151"/>
      <c r="K10" s="267">
        <v>103978</v>
      </c>
      <c r="L10" s="268">
        <v>3466</v>
      </c>
      <c r="M10" s="269">
        <v>7911</v>
      </c>
      <c r="N10" s="270">
        <v>-56.2</v>
      </c>
    </row>
    <row r="11" spans="1:16" ht="13.5" customHeight="1" x14ac:dyDescent="0.15">
      <c r="A11" s="248"/>
      <c r="B11" s="244"/>
      <c r="C11" s="244"/>
      <c r="D11" s="244"/>
      <c r="E11" s="244"/>
      <c r="F11" s="244"/>
      <c r="G11" s="1149" t="s">
        <v>483</v>
      </c>
      <c r="H11" s="1150"/>
      <c r="I11" s="1150"/>
      <c r="J11" s="1151"/>
      <c r="K11" s="267">
        <v>1748</v>
      </c>
      <c r="L11" s="268">
        <v>58</v>
      </c>
      <c r="M11" s="269">
        <v>7787</v>
      </c>
      <c r="N11" s="270">
        <v>-99.3</v>
      </c>
    </row>
    <row r="12" spans="1:16" ht="13.5" customHeight="1" x14ac:dyDescent="0.15">
      <c r="A12" s="248"/>
      <c r="B12" s="244"/>
      <c r="C12" s="244"/>
      <c r="D12" s="244"/>
      <c r="E12" s="244"/>
      <c r="F12" s="244"/>
      <c r="G12" s="1149" t="s">
        <v>484</v>
      </c>
      <c r="H12" s="1150"/>
      <c r="I12" s="1150"/>
      <c r="J12" s="1151"/>
      <c r="K12" s="267">
        <v>7459</v>
      </c>
      <c r="L12" s="268">
        <v>249</v>
      </c>
      <c r="M12" s="269">
        <v>906</v>
      </c>
      <c r="N12" s="270">
        <v>-72.5</v>
      </c>
    </row>
    <row r="13" spans="1:16" ht="13.5" customHeight="1" x14ac:dyDescent="0.15">
      <c r="A13" s="248"/>
      <c r="B13" s="244"/>
      <c r="C13" s="244"/>
      <c r="D13" s="244"/>
      <c r="E13" s="244"/>
      <c r="F13" s="244"/>
      <c r="G13" s="1149" t="s">
        <v>485</v>
      </c>
      <c r="H13" s="1150"/>
      <c r="I13" s="1150"/>
      <c r="J13" s="1151"/>
      <c r="K13" s="267" t="s">
        <v>486</v>
      </c>
      <c r="L13" s="268" t="s">
        <v>486</v>
      </c>
      <c r="M13" s="269">
        <v>13</v>
      </c>
      <c r="N13" s="270" t="s">
        <v>486</v>
      </c>
    </row>
    <row r="14" spans="1:16" ht="13.5" customHeight="1" x14ac:dyDescent="0.15">
      <c r="A14" s="248"/>
      <c r="B14" s="244"/>
      <c r="C14" s="244"/>
      <c r="D14" s="244"/>
      <c r="E14" s="244"/>
      <c r="F14" s="244"/>
      <c r="G14" s="1149" t="s">
        <v>487</v>
      </c>
      <c r="H14" s="1150"/>
      <c r="I14" s="1150"/>
      <c r="J14" s="1151"/>
      <c r="K14" s="267">
        <v>115130</v>
      </c>
      <c r="L14" s="268">
        <v>3838</v>
      </c>
      <c r="M14" s="269">
        <v>3077</v>
      </c>
      <c r="N14" s="270">
        <v>24.7</v>
      </c>
    </row>
    <row r="15" spans="1:16" ht="13.5" customHeight="1" x14ac:dyDescent="0.15">
      <c r="A15" s="248"/>
      <c r="B15" s="244"/>
      <c r="C15" s="244"/>
      <c r="D15" s="244"/>
      <c r="E15" s="244"/>
      <c r="F15" s="244"/>
      <c r="G15" s="1149" t="s">
        <v>488</v>
      </c>
      <c r="H15" s="1150"/>
      <c r="I15" s="1150"/>
      <c r="J15" s="1151"/>
      <c r="K15" s="267">
        <v>131084</v>
      </c>
      <c r="L15" s="268">
        <v>4369</v>
      </c>
      <c r="M15" s="269">
        <v>1653</v>
      </c>
      <c r="N15" s="270">
        <v>164.3</v>
      </c>
    </row>
    <row r="16" spans="1:16" x14ac:dyDescent="0.15">
      <c r="A16" s="248"/>
      <c r="B16" s="244"/>
      <c r="C16" s="244"/>
      <c r="D16" s="244"/>
      <c r="E16" s="244"/>
      <c r="F16" s="244"/>
      <c r="G16" s="1152" t="s">
        <v>489</v>
      </c>
      <c r="H16" s="1153"/>
      <c r="I16" s="1153"/>
      <c r="J16" s="1154"/>
      <c r="K16" s="268">
        <v>-219871</v>
      </c>
      <c r="L16" s="268">
        <v>-7329</v>
      </c>
      <c r="M16" s="269">
        <v>-7483</v>
      </c>
      <c r="N16" s="270">
        <v>-2.1</v>
      </c>
    </row>
    <row r="17" spans="1:16" x14ac:dyDescent="0.15">
      <c r="A17" s="248"/>
      <c r="B17" s="244"/>
      <c r="C17" s="244"/>
      <c r="D17" s="244"/>
      <c r="E17" s="244"/>
      <c r="F17" s="244"/>
      <c r="G17" s="1152" t="s">
        <v>167</v>
      </c>
      <c r="H17" s="1153"/>
      <c r="I17" s="1153"/>
      <c r="J17" s="1154"/>
      <c r="K17" s="268">
        <v>2525710</v>
      </c>
      <c r="L17" s="268">
        <v>84190</v>
      </c>
      <c r="M17" s="269">
        <v>85779</v>
      </c>
      <c r="N17" s="270">
        <v>-1.9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44" t="s">
        <v>494</v>
      </c>
      <c r="H21" s="1145"/>
      <c r="I21" s="1145"/>
      <c r="J21" s="1146"/>
      <c r="K21" s="280">
        <v>9.3000000000000007</v>
      </c>
      <c r="L21" s="281">
        <v>8.2100000000000009</v>
      </c>
      <c r="M21" s="282">
        <v>1.0900000000000001</v>
      </c>
      <c r="N21" s="249"/>
      <c r="O21" s="283"/>
      <c r="P21" s="279"/>
    </row>
    <row r="22" spans="1:16" s="284" customFormat="1" x14ac:dyDescent="0.15">
      <c r="A22" s="279"/>
      <c r="B22" s="249"/>
      <c r="C22" s="249"/>
      <c r="D22" s="249"/>
      <c r="E22" s="249"/>
      <c r="F22" s="249"/>
      <c r="G22" s="1144" t="s">
        <v>495</v>
      </c>
      <c r="H22" s="1145"/>
      <c r="I22" s="1145"/>
      <c r="J22" s="1146"/>
      <c r="K22" s="285">
        <v>96.2</v>
      </c>
      <c r="L22" s="286">
        <v>97</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47" t="s">
        <v>476</v>
      </c>
      <c r="L30" s="254"/>
      <c r="M30" s="255" t="s">
        <v>477</v>
      </c>
      <c r="N30" s="256"/>
    </row>
    <row r="31" spans="1:16" x14ac:dyDescent="0.15">
      <c r="A31" s="248"/>
      <c r="B31" s="244"/>
      <c r="C31" s="244"/>
      <c r="D31" s="244"/>
      <c r="E31" s="244"/>
      <c r="F31" s="244"/>
      <c r="G31" s="257"/>
      <c r="H31" s="258"/>
      <c r="I31" s="258"/>
      <c r="J31" s="259"/>
      <c r="K31" s="1148"/>
      <c r="L31" s="260" t="s">
        <v>478</v>
      </c>
      <c r="M31" s="261" t="s">
        <v>479</v>
      </c>
      <c r="N31" s="262" t="s">
        <v>480</v>
      </c>
    </row>
    <row r="32" spans="1:16" ht="27" customHeight="1" x14ac:dyDescent="0.15">
      <c r="A32" s="248"/>
      <c r="B32" s="244"/>
      <c r="C32" s="244"/>
      <c r="D32" s="244"/>
      <c r="E32" s="244"/>
      <c r="F32" s="244"/>
      <c r="G32" s="1160" t="s">
        <v>499</v>
      </c>
      <c r="H32" s="1161"/>
      <c r="I32" s="1161"/>
      <c r="J32" s="1162"/>
      <c r="K32" s="294">
        <v>1681631</v>
      </c>
      <c r="L32" s="294">
        <v>56054</v>
      </c>
      <c r="M32" s="295">
        <v>51963</v>
      </c>
      <c r="N32" s="296">
        <v>7.9</v>
      </c>
    </row>
    <row r="33" spans="1:16" ht="13.5" customHeight="1" x14ac:dyDescent="0.15">
      <c r="A33" s="248"/>
      <c r="B33" s="244"/>
      <c r="C33" s="244"/>
      <c r="D33" s="244"/>
      <c r="E33" s="244"/>
      <c r="F33" s="244"/>
      <c r="G33" s="1160" t="s">
        <v>500</v>
      </c>
      <c r="H33" s="1161"/>
      <c r="I33" s="1161"/>
      <c r="J33" s="1162"/>
      <c r="K33" s="294" t="s">
        <v>486</v>
      </c>
      <c r="L33" s="294" t="s">
        <v>486</v>
      </c>
      <c r="M33" s="295" t="s">
        <v>486</v>
      </c>
      <c r="N33" s="296" t="s">
        <v>486</v>
      </c>
    </row>
    <row r="34" spans="1:16" ht="27" customHeight="1" x14ac:dyDescent="0.15">
      <c r="A34" s="248"/>
      <c r="B34" s="244"/>
      <c r="C34" s="244"/>
      <c r="D34" s="244"/>
      <c r="E34" s="244"/>
      <c r="F34" s="244"/>
      <c r="G34" s="1160" t="s">
        <v>501</v>
      </c>
      <c r="H34" s="1161"/>
      <c r="I34" s="1161"/>
      <c r="J34" s="1162"/>
      <c r="K34" s="294" t="s">
        <v>486</v>
      </c>
      <c r="L34" s="294" t="s">
        <v>486</v>
      </c>
      <c r="M34" s="295">
        <v>71</v>
      </c>
      <c r="N34" s="296" t="s">
        <v>486</v>
      </c>
    </row>
    <row r="35" spans="1:16" ht="27" customHeight="1" x14ac:dyDescent="0.15">
      <c r="A35" s="248"/>
      <c r="B35" s="244"/>
      <c r="C35" s="244"/>
      <c r="D35" s="244"/>
      <c r="E35" s="244"/>
      <c r="F35" s="244"/>
      <c r="G35" s="1160" t="s">
        <v>502</v>
      </c>
      <c r="H35" s="1161"/>
      <c r="I35" s="1161"/>
      <c r="J35" s="1162"/>
      <c r="K35" s="294">
        <v>2475</v>
      </c>
      <c r="L35" s="294">
        <v>83</v>
      </c>
      <c r="M35" s="295">
        <v>20847</v>
      </c>
      <c r="N35" s="296">
        <v>-99.6</v>
      </c>
    </row>
    <row r="36" spans="1:16" ht="27" customHeight="1" x14ac:dyDescent="0.15">
      <c r="A36" s="248"/>
      <c r="B36" s="244"/>
      <c r="C36" s="244"/>
      <c r="D36" s="244"/>
      <c r="E36" s="244"/>
      <c r="F36" s="244"/>
      <c r="G36" s="1160" t="s">
        <v>503</v>
      </c>
      <c r="H36" s="1161"/>
      <c r="I36" s="1161"/>
      <c r="J36" s="1162"/>
      <c r="K36" s="294">
        <v>635567</v>
      </c>
      <c r="L36" s="294">
        <v>21186</v>
      </c>
      <c r="M36" s="295">
        <v>3529</v>
      </c>
      <c r="N36" s="296">
        <v>500.3</v>
      </c>
    </row>
    <row r="37" spans="1:16" ht="13.5" customHeight="1" x14ac:dyDescent="0.15">
      <c r="A37" s="248"/>
      <c r="B37" s="244"/>
      <c r="C37" s="244"/>
      <c r="D37" s="244"/>
      <c r="E37" s="244"/>
      <c r="F37" s="244"/>
      <c r="G37" s="1160" t="s">
        <v>504</v>
      </c>
      <c r="H37" s="1161"/>
      <c r="I37" s="1161"/>
      <c r="J37" s="1162"/>
      <c r="K37" s="294" t="s">
        <v>486</v>
      </c>
      <c r="L37" s="294" t="s">
        <v>486</v>
      </c>
      <c r="M37" s="295">
        <v>828</v>
      </c>
      <c r="N37" s="296" t="s">
        <v>486</v>
      </c>
    </row>
    <row r="38" spans="1:16" ht="27" customHeight="1" x14ac:dyDescent="0.15">
      <c r="A38" s="248"/>
      <c r="B38" s="244"/>
      <c r="C38" s="244"/>
      <c r="D38" s="244"/>
      <c r="E38" s="244"/>
      <c r="F38" s="244"/>
      <c r="G38" s="1163" t="s">
        <v>505</v>
      </c>
      <c r="H38" s="1164"/>
      <c r="I38" s="1164"/>
      <c r="J38" s="1165"/>
      <c r="K38" s="297" t="s">
        <v>486</v>
      </c>
      <c r="L38" s="297" t="s">
        <v>486</v>
      </c>
      <c r="M38" s="298">
        <v>6</v>
      </c>
      <c r="N38" s="299" t="s">
        <v>486</v>
      </c>
      <c r="O38" s="293"/>
    </row>
    <row r="39" spans="1:16" x14ac:dyDescent="0.15">
      <c r="A39" s="248"/>
      <c r="B39" s="244"/>
      <c r="C39" s="244"/>
      <c r="D39" s="244"/>
      <c r="E39" s="244"/>
      <c r="F39" s="244"/>
      <c r="G39" s="1163" t="s">
        <v>506</v>
      </c>
      <c r="H39" s="1164"/>
      <c r="I39" s="1164"/>
      <c r="J39" s="1165"/>
      <c r="K39" s="300">
        <v>-363574</v>
      </c>
      <c r="L39" s="300">
        <v>-12119</v>
      </c>
      <c r="M39" s="301">
        <v>-4386</v>
      </c>
      <c r="N39" s="302">
        <v>176.3</v>
      </c>
      <c r="O39" s="293"/>
    </row>
    <row r="40" spans="1:16" ht="27" customHeight="1" x14ac:dyDescent="0.15">
      <c r="A40" s="248"/>
      <c r="B40" s="244"/>
      <c r="C40" s="244"/>
      <c r="D40" s="244"/>
      <c r="E40" s="244"/>
      <c r="F40" s="244"/>
      <c r="G40" s="1160" t="s">
        <v>507</v>
      </c>
      <c r="H40" s="1161"/>
      <c r="I40" s="1161"/>
      <c r="J40" s="1162"/>
      <c r="K40" s="300">
        <v>-1066545</v>
      </c>
      <c r="L40" s="300">
        <v>-35552</v>
      </c>
      <c r="M40" s="301">
        <v>-50220</v>
      </c>
      <c r="N40" s="302">
        <v>-29.2</v>
      </c>
      <c r="O40" s="293"/>
    </row>
    <row r="41" spans="1:16" x14ac:dyDescent="0.15">
      <c r="A41" s="248"/>
      <c r="B41" s="244"/>
      <c r="C41" s="244"/>
      <c r="D41" s="244"/>
      <c r="E41" s="244"/>
      <c r="F41" s="244"/>
      <c r="G41" s="1166" t="s">
        <v>278</v>
      </c>
      <c r="H41" s="1167"/>
      <c r="I41" s="1167"/>
      <c r="J41" s="1168"/>
      <c r="K41" s="294">
        <v>889554</v>
      </c>
      <c r="L41" s="300">
        <v>29652</v>
      </c>
      <c r="M41" s="301">
        <v>22638</v>
      </c>
      <c r="N41" s="302">
        <v>31</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55" t="s">
        <v>476</v>
      </c>
      <c r="J49" s="1157" t="s">
        <v>511</v>
      </c>
      <c r="K49" s="1158"/>
      <c r="L49" s="1158"/>
      <c r="M49" s="1158"/>
      <c r="N49" s="1159"/>
    </row>
    <row r="50" spans="1:14" x14ac:dyDescent="0.15">
      <c r="A50" s="248"/>
      <c r="B50" s="244"/>
      <c r="C50" s="244"/>
      <c r="D50" s="244"/>
      <c r="E50" s="244"/>
      <c r="F50" s="244"/>
      <c r="G50" s="312"/>
      <c r="H50" s="313"/>
      <c r="I50" s="1156"/>
      <c r="J50" s="314" t="s">
        <v>512</v>
      </c>
      <c r="K50" s="315" t="s">
        <v>513</v>
      </c>
      <c r="L50" s="316" t="s">
        <v>514</v>
      </c>
      <c r="M50" s="317" t="s">
        <v>515</v>
      </c>
      <c r="N50" s="318" t="s">
        <v>516</v>
      </c>
    </row>
    <row r="51" spans="1:14" x14ac:dyDescent="0.15">
      <c r="A51" s="248"/>
      <c r="B51" s="244"/>
      <c r="C51" s="244"/>
      <c r="D51" s="244"/>
      <c r="E51" s="244"/>
      <c r="F51" s="244"/>
      <c r="G51" s="310" t="s">
        <v>517</v>
      </c>
      <c r="H51" s="311"/>
      <c r="I51" s="319">
        <v>1007672</v>
      </c>
      <c r="J51" s="320">
        <v>32272</v>
      </c>
      <c r="K51" s="321">
        <v>-51.5</v>
      </c>
      <c r="L51" s="322">
        <v>67201</v>
      </c>
      <c r="M51" s="323">
        <v>-22.2</v>
      </c>
      <c r="N51" s="324">
        <v>-29.3</v>
      </c>
    </row>
    <row r="52" spans="1:14" x14ac:dyDescent="0.15">
      <c r="A52" s="248"/>
      <c r="B52" s="244"/>
      <c r="C52" s="244"/>
      <c r="D52" s="244"/>
      <c r="E52" s="244"/>
      <c r="F52" s="244"/>
      <c r="G52" s="325"/>
      <c r="H52" s="326" t="s">
        <v>518</v>
      </c>
      <c r="I52" s="327">
        <v>536194</v>
      </c>
      <c r="J52" s="328">
        <v>17172</v>
      </c>
      <c r="K52" s="329">
        <v>-39.5</v>
      </c>
      <c r="L52" s="330">
        <v>35210</v>
      </c>
      <c r="M52" s="331">
        <v>-14.6</v>
      </c>
      <c r="N52" s="332">
        <v>-24.9</v>
      </c>
    </row>
    <row r="53" spans="1:14" x14ac:dyDescent="0.15">
      <c r="A53" s="248"/>
      <c r="B53" s="244"/>
      <c r="C53" s="244"/>
      <c r="D53" s="244"/>
      <c r="E53" s="244"/>
      <c r="F53" s="244"/>
      <c r="G53" s="310" t="s">
        <v>519</v>
      </c>
      <c r="H53" s="311"/>
      <c r="I53" s="319">
        <v>1019434</v>
      </c>
      <c r="J53" s="320">
        <v>32851</v>
      </c>
      <c r="K53" s="321">
        <v>1.8</v>
      </c>
      <c r="L53" s="322">
        <v>75709</v>
      </c>
      <c r="M53" s="323">
        <v>12.7</v>
      </c>
      <c r="N53" s="324">
        <v>-10.9</v>
      </c>
    </row>
    <row r="54" spans="1:14" x14ac:dyDescent="0.15">
      <c r="A54" s="248"/>
      <c r="B54" s="244"/>
      <c r="C54" s="244"/>
      <c r="D54" s="244"/>
      <c r="E54" s="244"/>
      <c r="F54" s="244"/>
      <c r="G54" s="325"/>
      <c r="H54" s="326" t="s">
        <v>518</v>
      </c>
      <c r="I54" s="327">
        <v>567834</v>
      </c>
      <c r="J54" s="328">
        <v>18298</v>
      </c>
      <c r="K54" s="329">
        <v>6.6</v>
      </c>
      <c r="L54" s="330">
        <v>35212</v>
      </c>
      <c r="M54" s="331">
        <v>0</v>
      </c>
      <c r="N54" s="332">
        <v>6.6</v>
      </c>
    </row>
    <row r="55" spans="1:14" x14ac:dyDescent="0.15">
      <c r="A55" s="248"/>
      <c r="B55" s="244"/>
      <c r="C55" s="244"/>
      <c r="D55" s="244"/>
      <c r="E55" s="244"/>
      <c r="F55" s="244"/>
      <c r="G55" s="310" t="s">
        <v>520</v>
      </c>
      <c r="H55" s="311"/>
      <c r="I55" s="319">
        <v>1452522</v>
      </c>
      <c r="J55" s="320">
        <v>47137</v>
      </c>
      <c r="K55" s="321">
        <v>43.5</v>
      </c>
      <c r="L55" s="322">
        <v>90961</v>
      </c>
      <c r="M55" s="323">
        <v>20.100000000000001</v>
      </c>
      <c r="N55" s="324">
        <v>23.4</v>
      </c>
    </row>
    <row r="56" spans="1:14" x14ac:dyDescent="0.15">
      <c r="A56" s="248"/>
      <c r="B56" s="244"/>
      <c r="C56" s="244"/>
      <c r="D56" s="244"/>
      <c r="E56" s="244"/>
      <c r="F56" s="244"/>
      <c r="G56" s="325"/>
      <c r="H56" s="326" t="s">
        <v>518</v>
      </c>
      <c r="I56" s="327">
        <v>685365</v>
      </c>
      <c r="J56" s="328">
        <v>22241</v>
      </c>
      <c r="K56" s="329">
        <v>21.5</v>
      </c>
      <c r="L56" s="330">
        <v>37720</v>
      </c>
      <c r="M56" s="331">
        <v>7.1</v>
      </c>
      <c r="N56" s="332">
        <v>14.4</v>
      </c>
    </row>
    <row r="57" spans="1:14" x14ac:dyDescent="0.15">
      <c r="A57" s="248"/>
      <c r="B57" s="244"/>
      <c r="C57" s="244"/>
      <c r="D57" s="244"/>
      <c r="E57" s="244"/>
      <c r="F57" s="244"/>
      <c r="G57" s="310" t="s">
        <v>521</v>
      </c>
      <c r="H57" s="311"/>
      <c r="I57" s="319">
        <v>1997588</v>
      </c>
      <c r="J57" s="320">
        <v>65665</v>
      </c>
      <c r="K57" s="321">
        <v>39.299999999999997</v>
      </c>
      <c r="L57" s="322">
        <v>106614</v>
      </c>
      <c r="M57" s="323">
        <v>17.2</v>
      </c>
      <c r="N57" s="324">
        <v>22.1</v>
      </c>
    </row>
    <row r="58" spans="1:14" x14ac:dyDescent="0.15">
      <c r="A58" s="248"/>
      <c r="B58" s="244"/>
      <c r="C58" s="244"/>
      <c r="D58" s="244"/>
      <c r="E58" s="244"/>
      <c r="F58" s="244"/>
      <c r="G58" s="325"/>
      <c r="H58" s="326" t="s">
        <v>518</v>
      </c>
      <c r="I58" s="327">
        <v>801389</v>
      </c>
      <c r="J58" s="328">
        <v>26343</v>
      </c>
      <c r="K58" s="329">
        <v>18.399999999999999</v>
      </c>
      <c r="L58" s="330">
        <v>45545</v>
      </c>
      <c r="M58" s="331">
        <v>20.7</v>
      </c>
      <c r="N58" s="332">
        <v>-2.2999999999999998</v>
      </c>
    </row>
    <row r="59" spans="1:14" x14ac:dyDescent="0.15">
      <c r="A59" s="248"/>
      <c r="B59" s="244"/>
      <c r="C59" s="244"/>
      <c r="D59" s="244"/>
      <c r="E59" s="244"/>
      <c r="F59" s="244"/>
      <c r="G59" s="310" t="s">
        <v>522</v>
      </c>
      <c r="H59" s="311"/>
      <c r="I59" s="319">
        <v>1399653</v>
      </c>
      <c r="J59" s="320">
        <v>46655</v>
      </c>
      <c r="K59" s="321">
        <v>-28.9</v>
      </c>
      <c r="L59" s="322">
        <v>81768</v>
      </c>
      <c r="M59" s="323">
        <v>-23.3</v>
      </c>
      <c r="N59" s="324">
        <v>-5.6</v>
      </c>
    </row>
    <row r="60" spans="1:14" x14ac:dyDescent="0.15">
      <c r="A60" s="248"/>
      <c r="B60" s="244"/>
      <c r="C60" s="244"/>
      <c r="D60" s="244"/>
      <c r="E60" s="244"/>
      <c r="F60" s="244"/>
      <c r="G60" s="325"/>
      <c r="H60" s="326" t="s">
        <v>518</v>
      </c>
      <c r="I60" s="333">
        <v>686204</v>
      </c>
      <c r="J60" s="328">
        <v>22873</v>
      </c>
      <c r="K60" s="329">
        <v>-13.2</v>
      </c>
      <c r="L60" s="330">
        <v>37917</v>
      </c>
      <c r="M60" s="331">
        <v>-16.7</v>
      </c>
      <c r="N60" s="332">
        <v>3.5</v>
      </c>
    </row>
    <row r="61" spans="1:14" x14ac:dyDescent="0.15">
      <c r="A61" s="248"/>
      <c r="B61" s="244"/>
      <c r="C61" s="244"/>
      <c r="D61" s="244"/>
      <c r="E61" s="244"/>
      <c r="F61" s="244"/>
      <c r="G61" s="310" t="s">
        <v>523</v>
      </c>
      <c r="H61" s="334"/>
      <c r="I61" s="335">
        <v>1375374</v>
      </c>
      <c r="J61" s="336">
        <v>44916</v>
      </c>
      <c r="K61" s="337">
        <v>0.8</v>
      </c>
      <c r="L61" s="338">
        <v>84451</v>
      </c>
      <c r="M61" s="339">
        <v>0.9</v>
      </c>
      <c r="N61" s="324">
        <v>-0.1</v>
      </c>
    </row>
    <row r="62" spans="1:14" x14ac:dyDescent="0.15">
      <c r="A62" s="248"/>
      <c r="B62" s="244"/>
      <c r="C62" s="244"/>
      <c r="D62" s="244"/>
      <c r="E62" s="244"/>
      <c r="F62" s="244"/>
      <c r="G62" s="325"/>
      <c r="H62" s="326" t="s">
        <v>518</v>
      </c>
      <c r="I62" s="327">
        <v>655397</v>
      </c>
      <c r="J62" s="328">
        <v>21385</v>
      </c>
      <c r="K62" s="329">
        <v>-1.2</v>
      </c>
      <c r="L62" s="330">
        <v>38321</v>
      </c>
      <c r="M62" s="331">
        <v>-0.7</v>
      </c>
      <c r="N62" s="332">
        <v>-0.5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2"/>
  <sheetViews>
    <sheetView showGridLines="0" view="pageBreakPreview" zoomScale="75" zoomScaleNormal="130" zoomScaleSheetLayoutView="7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rowBreaks count="1" manualBreakCount="1">
    <brk id="116" max="3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2"/>
  <sheetViews>
    <sheetView showGridLines="0" view="pageBreakPreview" zoomScale="75" zoomScaleNormal="100" zoomScaleSheetLayoutView="7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69" t="s">
        <v>3</v>
      </c>
      <c r="D47" s="1169"/>
      <c r="E47" s="1170"/>
      <c r="F47" s="11">
        <v>8.35</v>
      </c>
      <c r="G47" s="12">
        <v>10.6</v>
      </c>
      <c r="H47" s="12">
        <v>11.25</v>
      </c>
      <c r="I47" s="12">
        <v>11.52</v>
      </c>
      <c r="J47" s="13">
        <v>14.34</v>
      </c>
    </row>
    <row r="48" spans="2:10" ht="57.75" customHeight="1" x14ac:dyDescent="0.15">
      <c r="B48" s="14"/>
      <c r="C48" s="1171" t="s">
        <v>4</v>
      </c>
      <c r="D48" s="1171"/>
      <c r="E48" s="1172"/>
      <c r="F48" s="15">
        <v>6.46</v>
      </c>
      <c r="G48" s="16">
        <v>7.87</v>
      </c>
      <c r="H48" s="16">
        <v>7.45</v>
      </c>
      <c r="I48" s="16">
        <v>7.43</v>
      </c>
      <c r="J48" s="17">
        <v>9.64</v>
      </c>
    </row>
    <row r="49" spans="2:10" ht="57.75" customHeight="1" thickBot="1" x14ac:dyDescent="0.2">
      <c r="B49" s="18"/>
      <c r="C49" s="1173" t="s">
        <v>5</v>
      </c>
      <c r="D49" s="1173"/>
      <c r="E49" s="1174"/>
      <c r="F49" s="19" t="s">
        <v>530</v>
      </c>
      <c r="G49" s="20">
        <v>8.09</v>
      </c>
      <c r="H49" s="20">
        <v>0.8</v>
      </c>
      <c r="I49" s="20" t="s">
        <v>531</v>
      </c>
      <c r="J49" s="21">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lpstr>'性質別歳出決算分析表（住民一人当たりのコスト）'!Print_Area</vt:lpstr>
      <vt:lpstr>'目的別歳出決算分析表（住民一人当たりのコスト）'!Print_Area</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2017-05-09T07:11:15Z</cp:lastPrinted>
  <dcterms:created xsi:type="dcterms:W3CDTF">2017-02-15T16:26:59Z</dcterms:created>
  <dcterms:modified xsi:type="dcterms:W3CDTF">2017-05-26T05:19:06Z</dcterms:modified>
</cp:coreProperties>
</file>