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 name="Sheet1" sheetId="20" r:id="rId17"/>
  </sheets>
  <calcPr calcId="15251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AM36" i="9"/>
  <c r="C36"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CO34" i="9" l="1"/>
  <c r="CO35" i="9" s="1"/>
  <c r="CO36" i="9" s="1"/>
</calcChain>
</file>

<file path=xl/sharedStrings.xml><?xml version="1.0" encoding="utf-8"?>
<sst xmlns="http://schemas.openxmlformats.org/spreadsheetml/2006/main" count="1036" uniqueCount="567">
  <si>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</si>
  <si>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</si>
  <si>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</si>
  <si>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</si>
  <si>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</si>
  <si>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</si>
  <si>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</si>
  <si>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</si>
  <si>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</si>
  <si>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</si>
  <si>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</si>
  <si>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</si>
  <si>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</si>
  <si>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</si>
  <si>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</si>
  <si>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</si>
  <si>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</si>
  <si>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</si>
  <si>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</si>
  <si>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</si>
  <si>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</si>
  <si>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</si>
  <si>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</si>
  <si>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</si>
  <si>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</si>
  <si>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</si>
  <si>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</si>
  <si>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</si>
  <si>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</si>
  <si>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</si>
  <si>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</si>
  <si>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</si>
  <si>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</si>
  <si>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</si>
  <si>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</si>
  <si>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</si>
  <si>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</si>
  <si>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</si>
  <si>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</si>
  <si>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</si>
  <si>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</si>
  <si>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</si>
  <si>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</si>
  <si>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</si>
  <si>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</si>
  <si>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</si>
  <si>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</si>
  <si>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</si>
  <si>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</si>
  <si>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</si>
  <si>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</si>
  <si>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</si>
  <si>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</si>
  <si>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</si>
  <si>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</si>
  <si>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</si>
  <si>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</si>
  <si>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</si>
  <si>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</si>
  <si>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</si>
  <si>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</si>
  <si>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</si>
  <si>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</si>
  <si>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</si>
  <si>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</si>
  <si>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</si>
  <si>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</si>
  <si>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</si>
  <si>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</si>
  <si>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</si>
  <si>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</si>
  <si>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</si>
  <si>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</si>
  <si>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</si>
  <si>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</si>
  <si>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</si>
  <si>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</si>
  <si>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</si>
  <si>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</si>
  <si>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</si>
  <si>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</si>
  <si>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</si>
  <si>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</si>
  <si>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</si>
  <si>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</si>
  <si>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</si>
  <si>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</si>
  <si>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</si>
  <si>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</si>
  <si>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</si>
  <si>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</si>
  <si>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</si>
  <si>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</si>
  <si>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</si>
  <si>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</si>
  <si>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</si>
  <si>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</si>
  <si>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</si>
  <si>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</si>
  <si>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</si>
  <si>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</si>
  <si>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</si>
  <si>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</si>
  <si>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</si>
  <si>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</si>
  <si>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</si>
  <si>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</si>
  <si>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</si>
  <si>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</si>
  <si>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</si>
  <si>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</si>
  <si>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</si>
  <si>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</si>
  <si>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</si>
  <si>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</si>
  <si>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</si>
  <si>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</si>
  <si>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</si>
  <si>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</si>
  <si>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</si>
  <si>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</si>
  <si>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</si>
  <si>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</si>
  <si>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</si>
  <si>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</si>
  <si>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</si>
  <si>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</si>
  <si>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</si>
  <si>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</si>
  <si>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</si>
  <si>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</si>
  <si>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</si>
  <si>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</si>
  <si>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</si>
  <si>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</si>
  <si>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</si>
  <si>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</si>
  <si>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</si>
  <si>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</si>
  <si>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</si>
  <si>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</si>
  <si>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</si>
  <si>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</si>
  <si>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</si>
  <si>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</si>
  <si>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</si>
  <si>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</si>
  <si>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</si>
  <si>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</si>
  <si>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</si>
  <si>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</si>
  <si>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</si>
  <si>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</si>
  <si>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</si>
  <si>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</si>
  <si>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</si>
  <si>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</si>
  <si>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</si>
  <si>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</si>
  <si>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</si>
  <si>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</si>
  <si>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</si>
  <si>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</si>
  <si>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</si>
  <si>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</si>
  <si>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</si>
  <si>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</si>
  <si>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</si>
  <si>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</si>
  <si>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</si>
  <si>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</si>
  <si>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</si>
  <si>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</si>
  <si>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</si>
  <si>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</si>
  <si>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</si>
  <si>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</si>
  <si>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</si>
  <si>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</si>
  <si>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</si>
  <si>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</si>
  <si>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</si>
  <si>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</si>
  <si>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</si>
  <si>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</si>
  <si>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</si>
  <si>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</si>
  <si>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</si>
  <si>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</si>
  <si>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</si>
  <si>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</si>
  <si>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</si>
  <si>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</si>
  <si>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茨城県鹿嶋市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</si>
  <si>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</si>
  <si>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</si>
  <si>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</si>
  <si>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</si>
  <si>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</si>
  <si>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</si>
  <si>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</si>
  <si>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</si>
  <si>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</si>
  <si>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</si>
  <si>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</si>
  <si>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</si>
  <si>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</si>
  <si>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</si>
  <si>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</si>
  <si>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</si>
  <si>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</si>
  <si>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</si>
  <si>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</si>
  <si>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</si>
  <si>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</si>
  <si>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</si>
  <si>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</si>
  <si>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</si>
  <si>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</si>
  <si>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</si>
  <si>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</si>
  <si>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</si>
  <si>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</si>
  <si>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</si>
  <si>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</si>
  <si>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</si>
  <si>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</si>
  <si>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</si>
  <si>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</si>
  <si>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</si>
  <si>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</si>
  <si>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</si>
  <si>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</si>
  <si>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</si>
  <si>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</si>
  <si>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</si>
  <si>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</si>
  <si>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</si>
  <si>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</si>
  <si>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</si>
  <si>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</si>
  <si>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</si>
  <si>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</si>
  <si>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</si>
  <si>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</si>
  <si>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</si>
  <si>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</si>
  <si>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</si>
  <si>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</si>
  <si>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</si>
  <si>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</si>
  <si>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</si>
  <si>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</si>
  <si>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</si>
  <si>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</si>
  <si>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</si>
  <si>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</si>
  <si>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</si>
  <si>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</si>
  <si>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</si>
  <si>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</si>
  <si>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</si>
  <si>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</si>
  <si>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</si>
  <si>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</si>
  <si>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</si>
  <si>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</si>
  <si>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</si>
  <si>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</si>
  <si>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</si>
  <si>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</si>
  <si>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</si>
  <si>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</si>
  <si>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</si>
  <si>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</si>
  <si>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</si>
  <si>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</si>
  <si>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</si>
  <si>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</si>
  <si>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</si>
  <si>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</si>
  <si>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</si>
  <si>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</si>
  <si>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</si>
  <si>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</si>
  <si>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</si>
  <si>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</si>
  <si>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</si>
  <si>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</si>
  <si>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</si>
  <si>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</si>
  <si>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</si>
  <si>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</si>
  <si>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</si>
  <si>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</si>
  <si>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</si>
  <si>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</si>
  <si>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</si>
  <si>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</si>
  <si>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</si>
  <si>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</si>
  <si>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</si>
  <si>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</si>
  <si>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</si>
  <si>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</si>
  <si>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</si>
  <si>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</si>
  <si>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</si>
  <si>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</si>
  <si>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</si>
  <si>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</si>
  <si>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</si>
  <si>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</si>
  <si>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</si>
  <si>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</si>
  <si>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</si>
  <si>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</si>
  <si>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</si>
  <si>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</si>
  <si>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</si>
  <si>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</si>
  <si>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</si>
  <si>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</si>
  <si>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</si>
  <si>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</si>
  <si>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</si>
  <si>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</si>
  <si>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</si>
  <si>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</si>
  <si>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</si>
  <si>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</si>
  <si>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</si>
  <si>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</si>
  <si>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</si>
  <si>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</si>
  <si>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</si>
  <si>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</si>
  <si>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</si>
  <si>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</si>
  <si>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</si>
  <si>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</si>
  <si>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茨城県鹿嶋市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</si>
  <si>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</si>
  <si>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</si>
  <si>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</si>
  <si>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</si>
  <si>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</si>
  <si>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</si>
  <si>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</si>
  <si>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</si>
  <si>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</si>
  <si>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</si>
  <si>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</si>
  <si>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</si>
  <si>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</si>
  <si>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</si>
  <si>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</si>
  <si>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</si>
  <si>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</si>
  <si>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</si>
  <si>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</si>
  <si>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</si>
  <si>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</si>
  <si>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</si>
  <si>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</si>
  <si>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</si>
  <si>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</si>
  <si>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</si>
  <si>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</si>
  <si>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</si>
  <si>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</si>
  <si>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</si>
  <si>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</si>
  <si>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</si>
  <si>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</si>
  <si>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</si>
  <si>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</si>
  <si>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</si>
  <si>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</si>
  <si>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</si>
  <si>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</si>
  <si>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大野区域水道事業会計</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</si>
  <si>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</si>
  <si>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</si>
  <si>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</si>
  <si>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</si>
  <si>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</si>
  <si>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</si>
  <si>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</si>
  <si>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</si>
  <si>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</si>
  <si>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</si>
  <si>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</si>
  <si>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</si>
  <si>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</si>
  <si>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</si>
  <si>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</si>
  <si>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</si>
  <si>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</si>
  <si>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</si>
  <si>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</si>
  <si>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</si>
  <si>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</si>
  <si>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</si>
  <si>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</si>
  <si>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</si>
  <si>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</si>
  <si>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</si>
  <si>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</si>
  <si>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</si>
  <si>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</si>
  <si>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</si>
  <si>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</si>
  <si>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</si>
  <si>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</si>
  <si>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</si>
  <si>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</si>
  <si>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</si>
  <si>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</si>
  <si>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</si>
  <si>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</si>
  <si>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</si>
  <si>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</si>
  <si>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</si>
  <si>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</si>
  <si>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</si>
  <si>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</si>
  <si>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</si>
  <si>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</si>
  <si>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</si>
  <si>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</si>
  <si>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</si>
  <si>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</si>
  <si>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</si>
  <si>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</si>
  <si>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</si>
  <si>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</si>
  <si>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</si>
  <si>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</si>
  <si>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農業集落排水特別会計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</si>
  <si>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</si>
  <si>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</si>
  <si>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</si>
  <si>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</si>
  <si>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</si>
  <si>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</si>
  <si>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</si>
  <si>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</si>
  <si>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</si>
  <si>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</si>
  <si>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</si>
  <si>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</si>
  <si>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</si>
  <si>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</si>
  <si>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</si>
  <si>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</si>
  <si>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</si>
  <si>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</si>
  <si>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</si>
  <si>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</si>
  <si>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</si>
  <si>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</si>
  <si>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</si>
  <si>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</si>
  <si>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</si>
  <si>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</si>
  <si>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</si>
  <si>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</si>
  <si>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</si>
  <si>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</si>
  <si>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</si>
  <si>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</si>
  <si>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</si>
  <si>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</si>
  <si>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</si>
  <si>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</si>
  <si>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</si>
  <si>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</si>
  <si>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</si>
  <si>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</si>
  <si>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</si>
  <si>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</si>
  <si>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</si>
  <si>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</si>
  <si>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</si>
  <si>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</si>
  <si>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</si>
  <si>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</si>
  <si>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</si>
  <si>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</si>
  <si>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</si>
  <si>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</si>
  <si>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</si>
  <si>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</si>
  <si>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</si>
  <si>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</si>
  <si>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</si>
  <si>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</si>
  <si>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</si>
  <si>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</si>
  <si>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</si>
  <si>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</si>
  <si>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</si>
  <si>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</si>
  <si>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</si>
  <si>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</si>
  <si>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</si>
  <si>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</si>
  <si>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</si>
  <si>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</si>
  <si>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</si>
  <si>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</si>
  <si>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</si>
  <si>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</si>
  <si>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</si>
  <si>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</si>
  <si>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</si>
  <si>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</si>
  <si>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</si>
  <si>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</si>
  <si>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</si>
  <si>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</si>
  <si>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</si>
  <si>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</si>
  <si>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24.55</t>
  </si>
  <si>
    <t>▲ 13.44</t>
  </si>
  <si>
    <t>▲ 2.57</t>
  </si>
  <si>
    <t>▲ 4.21</t>
  </si>
  <si>
    <t>水道事業会計</t>
  </si>
  <si>
    <t>一般会計</t>
  </si>
  <si>
    <t>鹿島臨海都市計画事業鹿嶋市平井東部土地区画整理事業特別会計</t>
  </si>
  <si>
    <t>国民健康保険特別会計</t>
  </si>
  <si>
    <t>大野区域水道事業会計</t>
  </si>
  <si>
    <t>介護保険特別会計</t>
  </si>
  <si>
    <t>公共下水道特別会計</t>
  </si>
  <si>
    <t>農業集落排水特別会計</t>
  </si>
  <si>
    <t>その他会計（赤字）</t>
  </si>
  <si>
    <t>その他会計（黒字）</t>
  </si>
  <si>
    <t>-</t>
    <phoneticPr fontId="2"/>
  </si>
  <si>
    <t>-</t>
    <phoneticPr fontId="2"/>
  </si>
  <si>
    <t>茨城県市町村総合事務組合</t>
    <rPh sb="0" eb="3">
      <t>イバラキケン</t>
    </rPh>
    <rPh sb="3" eb="6">
      <t>シチョウソン</t>
    </rPh>
    <rPh sb="6" eb="8">
      <t>ソウゴウ</t>
    </rPh>
    <rPh sb="8" eb="10">
      <t>ジム</t>
    </rPh>
    <rPh sb="10" eb="12">
      <t>クミアイ</t>
    </rPh>
    <phoneticPr fontId="2"/>
  </si>
  <si>
    <t>茨城租税債権管理機構</t>
    <phoneticPr fontId="2"/>
  </si>
  <si>
    <t>茨城県後期高齢者医療広域連合</t>
    <phoneticPr fontId="2"/>
  </si>
  <si>
    <t>鹿行広域事務組合</t>
    <phoneticPr fontId="2"/>
  </si>
  <si>
    <t>鹿島地方事務組合</t>
    <phoneticPr fontId="2"/>
  </si>
  <si>
    <t>-</t>
    <phoneticPr fontId="2"/>
  </si>
  <si>
    <t>鹿嶋市農業公社</t>
    <rPh sb="0" eb="3">
      <t>カシマシ</t>
    </rPh>
    <rPh sb="3" eb="5">
      <t>ノウギョウ</t>
    </rPh>
    <rPh sb="5" eb="7">
      <t>コウシャ</t>
    </rPh>
    <phoneticPr fontId="2"/>
  </si>
  <si>
    <t>鹿嶋市文化スポーツ振興事業団</t>
    <rPh sb="0" eb="3">
      <t>カシマシ</t>
    </rPh>
    <rPh sb="3" eb="5">
      <t>ブンカ</t>
    </rPh>
    <rPh sb="9" eb="11">
      <t>シンコウ</t>
    </rPh>
    <rPh sb="11" eb="14">
      <t>ジギョウダン</t>
    </rPh>
    <phoneticPr fontId="2"/>
  </si>
  <si>
    <t>鹿嶋市土地開発公社</t>
    <rPh sb="0" eb="3">
      <t>カシマシ</t>
    </rPh>
    <rPh sb="3" eb="5">
      <t>トチ</t>
    </rPh>
    <rPh sb="5" eb="7">
      <t>カイハツ</t>
    </rPh>
    <rPh sb="7" eb="9">
      <t>コウシャ</t>
    </rPh>
    <phoneticPr fontId="2"/>
  </si>
  <si>
    <t>-</t>
    <phoneticPr fontId="2"/>
  </si>
  <si>
    <t>-</t>
    <phoneticPr fontId="2"/>
  </si>
  <si>
    <t>-</t>
    <phoneticPr fontId="2"/>
  </si>
  <si>
    <t>鹿島臨海都市計画事業鹿嶋市平井東部土地区画整理事業特別会計</t>
    <phoneticPr fontId="5"/>
  </si>
  <si>
    <t>農業集落排水特別会計</t>
    <phoneticPr fontId="5"/>
  </si>
  <si>
    <t>公共下水道特別会計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</si>
  <si>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</si>
  <si>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</si>
  <si>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</si>
  <si>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</si>
  <si>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</si>
  <si>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</si>
  <si>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</si>
  <si>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</si>
  <si>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</si>
  <si>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</si>
  <si>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</si>
  <si>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類似団体内平均と比べ，将来負担比率は15.2ポイント高く，実質公債費比率は0.3ポイント高くなっている。
将来負担比率について，平成２６年度に，新規起債の増による将来負担の増や充当可能基金の減による充当可能財源の減により比率が上昇したが，退職手当支給率の引き下げによる退職手当負担見込額の減等により平成２７年度は下降した。実質公債費比率については，平成２４年度に鹿島臨海都市計画事業鹿嶋市平井東部土地区画整理事業特別会計への繰出金を行ったため比率が上昇したが，平成２７年度に対象（３ヶ年平均）から外れたため，実質公債費比率が下降した。今後も適正な起債管理等を行い健全な比率を維持できるよう努めていく。</t>
    <rPh sb="0" eb="2">
      <t>ルイジ</t>
    </rPh>
    <rPh sb="2" eb="4">
      <t>ダンタイ</t>
    </rPh>
    <rPh sb="4" eb="5">
      <t>ナイ</t>
    </rPh>
    <rPh sb="5" eb="7">
      <t>ヘイキン</t>
    </rPh>
    <rPh sb="8" eb="9">
      <t>クラ</t>
    </rPh>
    <rPh sb="11" eb="13">
      <t>ショウライ</t>
    </rPh>
    <rPh sb="13" eb="15">
      <t>フタン</t>
    </rPh>
    <rPh sb="15" eb="17">
      <t>ヒリツ</t>
    </rPh>
    <rPh sb="26" eb="27">
      <t>タカ</t>
    </rPh>
    <rPh sb="29" eb="31">
      <t>ジッシツ</t>
    </rPh>
    <rPh sb="31" eb="34">
      <t>コウサイヒ</t>
    </rPh>
    <rPh sb="34" eb="36">
      <t>ヒリツ</t>
    </rPh>
    <rPh sb="44" eb="45">
      <t>タカ</t>
    </rPh>
    <rPh sb="53" eb="55">
      <t>ショウライ</t>
    </rPh>
    <rPh sb="55" eb="57">
      <t>フタン</t>
    </rPh>
    <rPh sb="57" eb="59">
      <t>ヒリツ</t>
    </rPh>
    <rPh sb="72" eb="74">
      <t>シンキ</t>
    </rPh>
    <rPh sb="74" eb="76">
      <t>キサイ</t>
    </rPh>
    <rPh sb="77" eb="78">
      <t>ゾウ</t>
    </rPh>
    <rPh sb="81" eb="83">
      <t>ショウライ</t>
    </rPh>
    <rPh sb="83" eb="85">
      <t>フタン</t>
    </rPh>
    <rPh sb="86" eb="87">
      <t>ゾウ</t>
    </rPh>
    <rPh sb="88" eb="90">
      <t>ジュウトウ</t>
    </rPh>
    <rPh sb="90" eb="92">
      <t>カノウ</t>
    </rPh>
    <rPh sb="92" eb="94">
      <t>キキン</t>
    </rPh>
    <rPh sb="95" eb="96">
      <t>ゲン</t>
    </rPh>
    <rPh sb="99" eb="101">
      <t>ジュウトウ</t>
    </rPh>
    <rPh sb="101" eb="103">
      <t>カノウ</t>
    </rPh>
    <rPh sb="103" eb="105">
      <t>ザイゲン</t>
    </rPh>
    <rPh sb="106" eb="107">
      <t>ゲン</t>
    </rPh>
    <rPh sb="110" eb="112">
      <t>ヒリツ</t>
    </rPh>
    <rPh sb="113" eb="115">
      <t>ジョウショウ</t>
    </rPh>
    <rPh sb="119" eb="121">
      <t>タイショク</t>
    </rPh>
    <rPh sb="121" eb="123">
      <t>テアテ</t>
    </rPh>
    <rPh sb="123" eb="125">
      <t>シキュウ</t>
    </rPh>
    <rPh sb="125" eb="126">
      <t>リツ</t>
    </rPh>
    <rPh sb="127" eb="128">
      <t>ヒ</t>
    </rPh>
    <rPh sb="129" eb="130">
      <t>サ</t>
    </rPh>
    <rPh sb="144" eb="145">
      <t>ゲン</t>
    </rPh>
    <rPh sb="145" eb="146">
      <t>トウ</t>
    </rPh>
    <rPh sb="149" eb="151">
      <t>ヘイセイ</t>
    </rPh>
    <rPh sb="153" eb="155">
      <t>ネンド</t>
    </rPh>
    <rPh sb="156" eb="158">
      <t>カコウ</t>
    </rPh>
    <rPh sb="221" eb="223">
      <t>ヒリツ</t>
    </rPh>
    <rPh sb="267" eb="269">
      <t>コンゴ</t>
    </rPh>
    <rPh sb="270" eb="272">
      <t>テキセイ</t>
    </rPh>
    <rPh sb="273" eb="275">
      <t>キサイ</t>
    </rPh>
    <rPh sb="275" eb="277">
      <t>カンリ</t>
    </rPh>
    <rPh sb="277" eb="278">
      <t>トウ</t>
    </rPh>
    <rPh sb="279" eb="280">
      <t>オコナ</t>
    </rPh>
    <rPh sb="281" eb="283">
      <t>ケンゼン</t>
    </rPh>
    <rPh sb="284" eb="286">
      <t>ヒリツ</t>
    </rPh>
    <rPh sb="287" eb="289">
      <t>イジ</t>
    </rPh>
    <rPh sb="294" eb="29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</si>
</sst>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25862</c:v>
                </c:pt>
                <c:pt idx="1">
                  <c:v>25795</c:v>
                </c:pt>
                <c:pt idx="2">
                  <c:v>46536</c:v>
                </c:pt>
                <c:pt idx="3">
                  <c:v>67199</c:v>
                </c:pt>
                <c:pt idx="4">
                  <c:v>56843</c:v>
                </c:pt>
              </c:numCache>
            </c:numRef>
          </c:val>
          <c:smooth val="0"/>
        </c:ser>
        <c:dLbls>
          <c:showLegendKey val="0"/>
          <c:showVal val="0"/>
          <c:showCatName val="0"/>
          <c:showSerName val="0"/>
          <c:showPercent val="0"/>
          <c:showBubbleSize val="0"/>
        </c:dLbls>
        <c:marker val="1"/>
        <c:smooth val="0"/>
        <c:axId val="460973496"/>
        <c:axId val="460975848"/>
      </c:lineChart>
      <c:catAx>
        <c:axId val="460973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975848"/>
        <c:crosses val="autoZero"/>
        <c:auto val="1"/>
        <c:lblAlgn val="ctr"/>
        <c:lblOffset val="100"/>
        <c:tickLblSkip val="1"/>
        <c:tickMarkSkip val="1"/>
        <c:noMultiLvlLbl val="0"/>
      </c:catAx>
      <c:valAx>
        <c:axId val="4609758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973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c:v>
                </c:pt>
                <c:pt idx="1">
                  <c:v>11.27</c:v>
                </c:pt>
                <c:pt idx="2">
                  <c:v>4.8499999999999996</c:v>
                </c:pt>
                <c:pt idx="3">
                  <c:v>7.8</c:v>
                </c:pt>
                <c:pt idx="4">
                  <c:v>7.36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c:v>
                </c:pt>
                <c:pt idx="1">
                  <c:v>21.18</c:v>
                </c:pt>
                <c:pt idx="2">
                  <c:v>19.29</c:v>
                </c:pt>
                <c:pt idx="3">
                  <c:v>16.53</c:v>
                </c:pt>
                <c:pt idx="4">
                  <c:v>16.54</c:v>
                </c:pt>
              </c:numCache>
            </c:numRef>
          </c:val>
        </c:ser>
        <c:dLbls>
          <c:showLegendKey val="0"/>
          <c:showVal val="0"/>
          <c:showCatName val="0"/>
          <c:showSerName val="0"/>
          <c:showPercent val="0"/>
          <c:showBubbleSize val="0"/>
        </c:dLbls>
        <c:gapWidth val="250"/>
        <c:overlap val="100"/>
        <c:axId val="460975456"/>
        <c:axId val="46097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c:v>
                </c:pt>
                <c:pt idx="1">
                  <c:v>-24.55</c:v>
                </c:pt>
                <c:pt idx="2">
                  <c:v>-13.44</c:v>
                </c:pt>
                <c:pt idx="3">
                  <c:v>-2.57</c:v>
                </c:pt>
                <c:pt idx="4">
                  <c:v>-4.21</c:v>
                </c:pt>
              </c:numCache>
            </c:numRef>
          </c:val>
          <c:smooth val="0"/>
        </c:ser>
        <c:dLbls>
          <c:showLegendKey val="0"/>
          <c:showVal val="0"/>
          <c:showCatName val="0"/>
          <c:showSerName val="0"/>
          <c:showPercent val="0"/>
          <c:showBubbleSize val="0"/>
        </c:dLbls>
        <c:marker val="1"/>
        <c:smooth val="0"/>
        <c:axId val="460975456"/>
        <c:axId val="460973104"/>
      </c:lineChart>
      <c:catAx>
        <c:axId val="46097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0973104"/>
        <c:crosses val="autoZero"/>
        <c:auto val="1"/>
        <c:lblAlgn val="ctr"/>
        <c:lblOffset val="100"/>
        <c:tickLblSkip val="1"/>
        <c:tickMarkSkip val="1"/>
        <c:noMultiLvlLbl val="0"/>
      </c:catAx>
      <c:valAx>
        <c:axId val="46097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97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0.99</c:v>
                </c:pt>
                <c:pt idx="2">
                  <c:v>#N/A</c:v>
                </c:pt>
                <c:pt idx="3">
                  <c:v>0.28000000000000003</c:v>
                </c:pt>
                <c:pt idx="4">
                  <c:v>#N/A</c:v>
                </c:pt>
                <c:pt idx="5">
                  <c:v>0.08</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0.15</c:v>
                </c:pt>
                <c:pt idx="4">
                  <c:v>#N/A</c:v>
                </c:pt>
                <c:pt idx="5">
                  <c:v>0.03</c:v>
                </c:pt>
                <c:pt idx="6">
                  <c:v>#N/A</c:v>
                </c:pt>
                <c:pt idx="7">
                  <c:v>0.06</c:v>
                </c:pt>
                <c:pt idx="8">
                  <c:v>#N/A</c:v>
                </c:pt>
                <c:pt idx="9">
                  <c:v>0.15</c:v>
                </c:pt>
              </c:numCache>
            </c:numRef>
          </c:val>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1.55</c:v>
                </c:pt>
                <c:pt idx="2">
                  <c:v>#N/A</c:v>
                </c:pt>
                <c:pt idx="3">
                  <c:v>0.71</c:v>
                </c:pt>
                <c:pt idx="4">
                  <c:v>#N/A</c:v>
                </c:pt>
                <c:pt idx="5">
                  <c:v>0.71</c:v>
                </c:pt>
                <c:pt idx="6">
                  <c:v>#N/A</c:v>
                </c:pt>
                <c:pt idx="7">
                  <c:v>0.28000000000000003</c:v>
                </c:pt>
                <c:pt idx="8">
                  <c:v>#N/A</c:v>
                </c:pt>
                <c:pt idx="9">
                  <c:v>0.41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0.83</c:v>
                </c:pt>
                <c:pt idx="2">
                  <c:v>#N/A</c:v>
                </c:pt>
                <c:pt idx="3">
                  <c:v>0.65</c:v>
                </c:pt>
                <c:pt idx="4">
                  <c:v>#N/A</c:v>
                </c:pt>
                <c:pt idx="5">
                  <c:v>1.17</c:v>
                </c:pt>
                <c:pt idx="6">
                  <c:v>#N/A</c:v>
                </c:pt>
                <c:pt idx="7">
                  <c:v>1.1499999999999999</c:v>
                </c:pt>
                <c:pt idx="8">
                  <c:v>#N/A</c:v>
                </c:pt>
                <c:pt idx="9">
                  <c:v>0.64</c:v>
                </c:pt>
              </c:numCache>
            </c:numRef>
          </c:val>
        </c:ser>
        <c:ser>
          <c:idx val="5"/>
          <c:order val="5"/>
          <c:tx>
            <c:strRef>
              <c:f>データシート!$A$32</c:f>
              <c:strCache>
                <c:ptCount val="1"/>
                <c:pt idx="0">
                  <c:v>大野区域水道事業会計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1.64</c:v>
                </c:pt>
                <c:pt idx="2">
                  <c:v>#N/A</c:v>
                </c:pt>
                <c:pt idx="3">
                  <c:v>1.52</c:v>
                </c:pt>
                <c:pt idx="4">
                  <c:v>#N/A</c:v>
                </c:pt>
                <c:pt idx="5">
                  <c:v>1.39</c:v>
                </c:pt>
                <c:pt idx="6">
                  <c:v>#N/A</c:v>
                </c:pt>
                <c:pt idx="7">
                  <c:v>0.7</c:v>
                </c:pt>
                <c:pt idx="8">
                  <c:v>#N/A</c:v>
                </c:pt>
                <c:pt idx="9">
                  <c:v>1.08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3.49</c:v>
                </c:pt>
                <c:pt idx="2">
                  <c:v>#N/A</c:v>
                </c:pt>
                <c:pt idx="3">
                  <c:v>3.87</c:v>
                </c:pt>
                <c:pt idx="4">
                  <c:v>#N/A</c:v>
                </c:pt>
                <c:pt idx="5">
                  <c:v>3.16</c:v>
                </c:pt>
                <c:pt idx="6">
                  <c:v>#N/A</c:v>
                </c:pt>
                <c:pt idx="7">
                  <c:v>2.27</c:v>
                </c:pt>
                <c:pt idx="8">
                  <c:v>#N/A</c:v>
                </c:pt>
                <c:pt idx="9">
                  <c:v>3.38</c:v>
                </c:pt>
              </c:numCache>
            </c:numRef>
          </c:val>
        </c:ser>
        <c:ser>
          <c:idx val="7"/>
          <c:order val="7"/>
          <c:tx>
            <c:strRef>
              <c:f>データシート!$A$34</c:f>
              <c:strCache>
                <c:ptCount val="1"/>
                <c:pt idx="0">
                  <c:v>鹿島臨海都市計画事業鹿嶋市平井東部土地区画整理事業特別会計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#N/A</c:v>
                </c:pt>
                <c:pt idx="3">
                  <c:v>7.57</c:v>
                </c:pt>
                <c:pt idx="4">
                  <c:v>#N/A</c:v>
                </c:pt>
                <c:pt idx="5">
                  <c:v>7.48</c:v>
                </c:pt>
                <c:pt idx="6">
                  <c:v>#N/A</c:v>
                </c:pt>
                <c:pt idx="7">
                  <c:v>5.21</c:v>
                </c:pt>
                <c:pt idx="8">
                  <c:v>#N/A</c:v>
                </c:pt>
                <c:pt idx="9">
                  <c:v>4.8499999999999996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19.84</c:v>
                </c:pt>
                <c:pt idx="2">
                  <c:v>#N/A</c:v>
                </c:pt>
                <c:pt idx="3">
                  <c:v>11.13</c:v>
                </c:pt>
                <c:pt idx="4">
                  <c:v>#N/A</c:v>
                </c:pt>
                <c:pt idx="5">
                  <c:v>4.7699999999999996</c:v>
                </c:pt>
                <c:pt idx="6">
                  <c:v>#N/A</c:v>
                </c:pt>
                <c:pt idx="7">
                  <c:v>7.86</c:v>
                </c:pt>
                <c:pt idx="8">
                  <c:v>#N/A</c:v>
                </c:pt>
                <c:pt idx="9">
                  <c:v>7.4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6.8</c:v>
                </c:pt>
                <c:pt idx="2">
                  <c:v>#N/A</c:v>
                </c:pt>
                <c:pt idx="3">
                  <c:v>6.97</c:v>
                </c:pt>
                <c:pt idx="4">
                  <c:v>#N/A</c:v>
                </c:pt>
                <c:pt idx="5">
                  <c:v>6.93</c:v>
                </c:pt>
                <c:pt idx="6">
                  <c:v>#N/A</c:v>
                </c:pt>
                <c:pt idx="7">
                  <c:v>6.93</c:v>
                </c:pt>
                <c:pt idx="8">
                  <c:v>#N/A</c:v>
                </c:pt>
                <c:pt idx="9">
                  <c:v>9.23</c:v>
                </c:pt>
              </c:numCache>
            </c:numRef>
          </c:val>
        </c:ser>
        <c:dLbls>
          <c:showLegendKey val="0"/>
          <c:showVal val="0"/>
          <c:showCatName val="0"/>
          <c:showSerName val="0"/>
          <c:showPercent val="0"/>
          <c:showBubbleSize val="0"/>
        </c:dLbls>
        <c:gapWidth val="150"/>
        <c:overlap val="100"/>
        <c:axId val="460974280"/>
        <c:axId val="460974672"/>
      </c:barChart>
      <c:catAx>
        <c:axId val="46097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974672"/>
        <c:crosses val="autoZero"/>
        <c:auto val="1"/>
        <c:lblAlgn val="ctr"/>
        <c:lblOffset val="100"/>
        <c:tickLblSkip val="1"/>
        <c:tickMarkSkip val="1"/>
        <c:noMultiLvlLbl val="0"/>
      </c:catAx>
      <c:valAx>
        <c:axId val="46097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974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1418</c:v>
                </c:pt>
                <c:pt idx="5">
                  <c:v>1454</c:v>
                </c:pt>
                <c:pt idx="8">
                  <c:v>1520</c:v>
                </c:pt>
                <c:pt idx="11">
                  <c:v>1501</c:v>
                </c:pt>
                <c:pt idx="14">
                  <c:v>1424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2</c:v>
                </c:pt>
                <c:pt idx="6">
                  <c:v>9</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195</c:v>
                </c:pt>
                <c:pt idx="3">
                  <c:v>198</c:v>
                </c:pt>
                <c:pt idx="6">
                  <c:v>197</c:v>
                </c:pt>
                <c:pt idx="9">
                  <c:v>173</c:v>
                </c:pt>
                <c:pt idx="12">
                  <c:v>132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658</c:v>
                </c:pt>
                <c:pt idx="3">
                  <c:v>2256</c:v>
                </c:pt>
                <c:pt idx="6">
                  <c:v>612</c:v>
                </c:pt>
                <c:pt idx="9">
                  <c:v>553</c:v>
                </c:pt>
                <c:pt idx="12">
                  <c:v>532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28</c:v>
                </c:pt>
                <c:pt idx="3">
                  <c:v>23</c:v>
                </c:pt>
                <c:pt idx="6">
                  <c:v>19</c:v>
                </c:pt>
                <c:pt idx="9">
                  <c:v>19</c:v>
                </c:pt>
                <c:pt idx="12">
                  <c:v>19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17</c:v>
                </c:pt>
                <c:pt idx="6">
                  <c:v>17</c:v>
                </c:pt>
                <c:pt idx="9">
                  <c:v>17</c:v>
                </c:pt>
                <c:pt idx="12">
                  <c:v>17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1798</c:v>
                </c:pt>
                <c:pt idx="3">
                  <c:v>1770</c:v>
                </c:pt>
                <c:pt idx="6">
                  <c:v>1754</c:v>
                </c:pt>
                <c:pt idx="9">
                  <c:v>1713</c:v>
                </c:pt>
                <c:pt idx="12">
                  <c:v>1644</c:v>
                </c:pt>
              </c:numCache>
            </c:numRef>
          </c:val>
        </c:ser>
        <c:dLbls>
          <c:showLegendKey val="0"/>
          <c:showVal val="0"/>
          <c:showCatName val="0"/>
          <c:showSerName val="0"/>
          <c:showPercent val="0"/>
          <c:showBubbleSize val="0"/>
        </c:dLbls>
        <c:gapWidth val="100"/>
        <c:overlap val="100"/>
        <c:axId val="460972320"/>
        <c:axId val="460969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1261</c:v>
                </c:pt>
                <c:pt idx="2">
                  <c:v>#N/A</c:v>
                </c:pt>
                <c:pt idx="3">
                  <c:v>#N/A</c:v>
                </c:pt>
                <c:pt idx="4">
                  <c:v>2812</c:v>
                </c:pt>
                <c:pt idx="5">
                  <c:v>#N/A</c:v>
                </c:pt>
                <c:pt idx="6">
                  <c:v>#N/A</c:v>
                </c:pt>
                <c:pt idx="7">
                  <c:v>1088</c:v>
                </c:pt>
                <c:pt idx="8">
                  <c:v>#N/A</c:v>
                </c:pt>
                <c:pt idx="9">
                  <c:v>#N/A</c:v>
                </c:pt>
                <c:pt idx="10">
                  <c:v>987</c:v>
                </c:pt>
                <c:pt idx="11">
                  <c:v>#N/A</c:v>
                </c:pt>
                <c:pt idx="12">
                  <c:v>#N/A</c:v>
                </c:pt>
                <c:pt idx="13">
                  <c:v>933</c:v>
                </c:pt>
                <c:pt idx="14">
                  <c:v>#N/A</c:v>
                </c:pt>
              </c:numCache>
            </c:numRef>
          </c:val>
          <c:smooth val="0"/>
        </c:ser>
        <c:dLbls>
          <c:showLegendKey val="0"/>
          <c:showVal val="0"/>
          <c:showCatName val="0"/>
          <c:showSerName val="0"/>
          <c:showPercent val="0"/>
          <c:showBubbleSize val="0"/>
        </c:dLbls>
        <c:marker val="1"/>
        <c:smooth val="0"/>
        <c:axId val="460972320"/>
        <c:axId val="460969968"/>
      </c:lineChart>
      <c:catAx>
        <c:axId val="4609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969968"/>
        <c:crosses val="autoZero"/>
        <c:auto val="1"/>
        <c:lblAlgn val="ctr"/>
        <c:lblOffset val="100"/>
        <c:tickLblSkip val="1"/>
        <c:tickMarkSkip val="1"/>
        <c:noMultiLvlLbl val="0"/>
      </c:catAx>
      <c:valAx>
        <c:axId val="46096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9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15969</c:v>
                </c:pt>
                <c:pt idx="5">
                  <c:v>16769</c:v>
                </c:pt>
                <c:pt idx="8">
                  <c:v>16894</c:v>
                </c:pt>
                <c:pt idx="11">
                  <c:v>16442</c:v>
                </c:pt>
                <c:pt idx="14">
                  <c:v>16153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353</c:v>
                </c:pt>
                <c:pt idx="5">
                  <c:v>317</c:v>
                </c:pt>
                <c:pt idx="8">
                  <c:v>226</c:v>
                </c:pt>
                <c:pt idx="11">
                  <c:v>114</c:v>
                </c:pt>
                <c:pt idx="14">
                  <c:v>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5915</c:v>
                </c:pt>
                <c:pt idx="5">
                  <c:v>5470</c:v>
                </c:pt>
                <c:pt idx="8">
                  <c:v>5566</c:v>
                </c:pt>
                <c:pt idx="11">
                  <c:v>5280</c:v>
                </c:pt>
                <c:pt idx="14">
                  <c:v>5480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4259</c:v>
                </c:pt>
                <c:pt idx="3">
                  <c:v>3963</c:v>
                </c:pt>
                <c:pt idx="6">
                  <c:v>3666</c:v>
                </c:pt>
                <c:pt idx="9">
                  <c:v>3785</c:v>
                </c:pt>
                <c:pt idx="12">
                  <c:v>3206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754</c:v>
                </c:pt>
                <c:pt idx="3">
                  <c:v>512</c:v>
                </c:pt>
                <c:pt idx="6">
                  <c:v>488</c:v>
                </c:pt>
                <c:pt idx="9">
                  <c:v>766</c:v>
                </c:pt>
                <c:pt idx="12">
                  <c:v>821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9283</c:v>
                </c:pt>
                <c:pt idx="3">
                  <c:v>8438</c:v>
                </c:pt>
                <c:pt idx="6">
                  <c:v>7533</c:v>
                </c:pt>
                <c:pt idx="9">
                  <c:v>7192</c:v>
                </c:pt>
                <c:pt idx="12">
                  <c:v>7054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15553</c:v>
                </c:pt>
                <c:pt idx="3">
                  <c:v>15951</c:v>
                </c:pt>
                <c:pt idx="6">
                  <c:v>16305</c:v>
                </c:pt>
                <c:pt idx="9">
                  <c:v>17372</c:v>
                </c:pt>
                <c:pt idx="12">
                  <c:v>17254</c:v>
                </c:pt>
              </c:numCache>
            </c:numRef>
          </c:val>
        </c:ser>
        <c:dLbls>
          <c:showLegendKey val="0"/>
          <c:showVal val="0"/>
          <c:showCatName val="0"/>
          <c:showSerName val="0"/>
          <c:showPercent val="0"/>
          <c:showBubbleSize val="0"/>
        </c:dLbls>
        <c:gapWidth val="100"/>
        <c:overlap val="100"/>
        <c:axId val="460972712"/>
        <c:axId val="46748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7615</c:v>
                </c:pt>
                <c:pt idx="2">
                  <c:v>#N/A</c:v>
                </c:pt>
                <c:pt idx="3">
                  <c:v>#N/A</c:v>
                </c:pt>
                <c:pt idx="4">
                  <c:v>6308</c:v>
                </c:pt>
                <c:pt idx="5">
                  <c:v>#N/A</c:v>
                </c:pt>
                <c:pt idx="6">
                  <c:v>#N/A</c:v>
                </c:pt>
                <c:pt idx="7">
                  <c:v>5305</c:v>
                </c:pt>
                <c:pt idx="8">
                  <c:v>#N/A</c:v>
                </c:pt>
                <c:pt idx="9">
                  <c:v>#N/A</c:v>
                </c:pt>
                <c:pt idx="10">
                  <c:v>7280</c:v>
                </c:pt>
                <c:pt idx="11">
                  <c:v>#N/A</c:v>
                </c:pt>
                <c:pt idx="12">
                  <c:v>#N/A</c:v>
                </c:pt>
                <c:pt idx="13">
                  <c:v>6609</c:v>
                </c:pt>
                <c:pt idx="14">
                  <c:v>#N/A</c:v>
                </c:pt>
              </c:numCache>
            </c:numRef>
          </c:val>
          <c:smooth val="0"/>
        </c:ser>
        <c:dLbls>
          <c:showLegendKey val="0"/>
          <c:showVal val="0"/>
          <c:showCatName val="0"/>
          <c:showSerName val="0"/>
          <c:showPercent val="0"/>
          <c:showBubbleSize val="0"/>
        </c:dLbls>
        <c:marker val="1"/>
        <c:smooth val="0"/>
        <c:axId val="460972712"/>
        <c:axId val="467482208"/>
      </c:lineChart>
      <c:catAx>
        <c:axId val="460972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7482208"/>
        <c:crosses val="autoZero"/>
        <c:auto val="1"/>
        <c:lblAlgn val="ctr"/>
        <c:lblOffset val="100"/>
        <c:tickLblSkip val="1"/>
        <c:tickMarkSkip val="1"/>
        <c:noMultiLvlLbl val="0"/>
      </c:catAx>
      <c:valAx>
        <c:axId val="46748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972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{CE4B0B64-51F2-43F0-AA5F-7F6C2B7D6C49}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{154717E2-A9DF-4BF3-9F27-7D2F9BF3ECBC}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{3BC241B4-4D93-4B5E-A49A-9C237EF05B6C}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{F176AF8D-198A-44CD-B5A9-4DEA97E08B46}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{34A507FB-0CB5-4BA5-9C5C-1DC31AC6210D}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{29F39341-3EAA-459F-A49B-574926441780}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{8460C8ED-CCC2-4F7C-A3DC-0E67735B6799}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{A5D1250D-E103-489C-91A7-E52E6A6FC700}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{D0C5A2BE-B56B-4A02-A3A8-A0F4A4FE2F25}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{99CBD545-9F7D-4665-A664-E78DFF985A3E}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7483776"/>
        <c:axId val="467485736"/>
      </c:scatterChart>
      <c:valAx>
        <c:axId val="467483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485736"/>
        <c:crosses val="autoZero"/>
        <c:crossBetween val="midCat"/>
      </c:valAx>
      <c:valAx>
        <c:axId val="467485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483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{6846533B-1528-4DC7-BE02-CEABB0DEB2BE}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{843CCC1D-4C65-4E1E-A2A7-2D36D8E1CBA8}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{5EB125FD-611E-45F0-8648-E12607C3400F}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{83A7B162-E107-44A6-BE82-A1BCABD41A9D}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{5C8B06AE-B9A5-4C74-BD30-F8405A333DB7}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15.3</c:v>
                </c:pt>
                <c:pt idx="2">
                  <c:v>14.2</c:v>
                </c:pt>
                <c:pt idx="3">
                  <c:v>13.4</c:v>
                </c:pt>
                <c:pt idx="4">
                  <c:v>8.1</c:v>
                </c:pt>
              </c:numCache>
            </c:numRef>
          </c:xVal>
          <c:yVal>
            <c:numRef>
              <c:f>公会計指標分析・財政指標組合せ分析表!$K$73:$O$73</c:f>
              <c:numCache>
                <c:formatCode>#,##0.0;"▲ "#,##0.0</c:formatCode>
                <c:ptCount val="5"/>
                <c:pt idx="0">
                  <c:v>63.1</c:v>
                </c:pt>
                <c:pt idx="1">
                  <c:v>52.3</c:v>
                </c:pt>
                <c:pt idx="2">
                  <c:v>43.2</c:v>
                </c:pt>
                <c:pt idx="3">
                  <c:v>59.7</c:v>
                </c:pt>
                <c:pt idx="4">
                  <c:v>52.5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{CC24EE9E-E321-4A5E-B050-78D655D79D05}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{C518A363-074D-4F5E-848E-54E0FC28445B}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{74D2EAFD-E8C9-4F66-9A73-83BF1F22AFFD}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{527E0A8A-9FA4-4ABD-9AF9-815779E91940}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{3BDD6AB8-01A0-4E1B-A7A9-36F6FC690495}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467481424"/>
        <c:axId val="467481816"/>
      </c:scatterChart>
      <c:valAx>
        <c:axId val="467481424"/>
        <c:scaling>
          <c:orientation val="minMax"/>
          <c:max val="16"/>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481816"/>
        <c:crosses val="autoZero"/>
        <c:crossBetween val="midCat"/>
      </c:valAx>
      <c:valAx>
        <c:axId val="467481816"/>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4814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近年の起債抑制により元利償還金の額は減少傾向にある。</a:t>
          </a:r>
        </a:p>
        <a:p>
          <a:r>
            <a:rPr kumimoji="1" lang="ja-JP" altLang="en-US" sz="1400">
              <a:latin typeface="ＭＳ ゴシック" pitchFamily="49" charset="-128"/>
              <a:ea typeface="ＭＳ ゴシック" pitchFamily="49" charset="-128"/>
            </a:rPr>
            <a:t>　元利償還金等から控除される算入公債費等については，災害復旧費等に係る基準財政需要額の減により減少した。</a:t>
          </a:r>
        </a:p>
        <a:p>
          <a:r>
            <a:rPr kumimoji="1" lang="ja-JP" altLang="en-US" sz="1400">
              <a:latin typeface="ＭＳ ゴシック" pitchFamily="49" charset="-128"/>
              <a:ea typeface="ＭＳ ゴシック" pitchFamily="49" charset="-128"/>
            </a:rPr>
            <a:t>　算入公債費が減少した以上に，元利償還金や組合が起こした地方債の元利償還金に対する負担金等が減少したことにより，実質公債費比率の分子が減少した。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近年の起債抑制による一般会計等地方債現在高の減や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共下水道特別会計等における起債残高の減により公営企業債等繰入見込額が減少していること，また，退職手当支給率の引き下げや職員構成の変動による退職手当負担見込額の減少により将来負担額が減少した。</a:t>
          </a:r>
        </a:p>
        <a:p>
          <a:r>
            <a:rPr kumimoji="1" lang="ja-JP" altLang="en-US" sz="1400">
              <a:latin typeface="ＭＳ ゴシック" pitchFamily="49" charset="-128"/>
              <a:ea typeface="ＭＳ ゴシック" pitchFamily="49" charset="-128"/>
            </a:rPr>
            <a:t>　将来負担額から控除される充当可能財源等は，充当可能基金が増加したものの，基準財政需要額算入見込額の減等により微減となったが，将来負担額の減少額の方が大きいため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68,182
67,331
106.02
32,317,864
29,162,435
1,026,380
13,942,252
17,253,707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68,182
67,331
106.02
32,317,864
29,162,435
1,026,380
13,942,252
17,253,707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68,182
67,331
106.02
32,317,864
29,162,435
1,026,380
13,942,252
17,253,707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68,182
67,331
106.02
32,317,864
29,162,435
1,026,380
13,942,252
17,253,707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本市は，鹿島臨海工業地帯を有しており，企業からの市税収入が多く，類似団体平均と比較して</a:t>
          </a:r>
          <a:r>
            <a:rPr kumimoji="1" lang="en-US" altLang="ja-JP" sz="1300">
              <a:solidFill>
                <a:schemeClr val="dk1"/>
              </a:solidFill>
              <a:effectLst/>
              <a:latin typeface="+mn-lt"/>
              <a:ea typeface="+mn-ea"/>
              <a:cs typeface="+mn-cs"/>
            </a:rPr>
            <a:t>0.25</a:t>
          </a:r>
          <a:r>
            <a:rPr kumimoji="1" lang="ja-JP" altLang="ja-JP" sz="1300">
              <a:solidFill>
                <a:schemeClr val="dk1"/>
              </a:solidFill>
              <a:effectLst/>
              <a:latin typeface="+mn-lt"/>
              <a:ea typeface="+mn-ea"/>
              <a:cs typeface="+mn-cs"/>
            </a:rPr>
            <a:t>ポイント高くなっている。しかし，単年度財政力指数は近年下降傾向にあり，今後平成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年度までは市税の減少を見込んでいる。市税等の収納率の向上等により，自主財源の確保に努める。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107950</xdr:rowOff>
    </xdr:to>
    <xdr:cxnSp macro="">
      <xdr:nvCxnSpPr>
        <xdr:cNvPr id="68" name="直線コネクタ 67"/>
        <xdr:cNvCxnSpPr/>
      </xdr:nvCxnSpPr>
      <xdr:spPr>
        <a:xfrm>
          <a:off x="4114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38</xdr:row>
      <xdr:rowOff>107950</xdr:rowOff>
    </xdr:to>
    <xdr:cxnSp macro="">
      <xdr:nvCxnSpPr>
        <xdr:cNvPr id="71" name="直線コネクタ 70"/>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38</xdr:row>
      <xdr:rowOff>107950</xdr:rowOff>
    </xdr:to>
    <xdr:cxnSp macro="">
      <xdr:nvCxnSpPr>
        <xdr:cNvPr id="74" name="直線コネクタ 73"/>
        <xdr:cNvCxnSpPr/>
      </xdr:nvCxnSpPr>
      <xdr:spPr>
        <a:xfrm>
          <a:off x="2336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17992</xdr:rowOff>
    </xdr:from>
    <xdr:to>
      <xdr:col>3</xdr:col>
      <xdr:colOff>279400</xdr:colOff>
      <xdr:row>38</xdr:row>
      <xdr:rowOff>67733</xdr:rowOff>
    </xdr:to>
    <xdr:cxnSp macro="">
      <xdr:nvCxnSpPr>
        <xdr:cNvPr id="77" name="直線コネクタ 76"/>
        <xdr:cNvCxnSpPr/>
      </xdr:nvCxnSpPr>
      <xdr:spPr>
        <a:xfrm>
          <a:off x="1447800" y="6361642"/>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8"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91" name="円/楕円 90"/>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2" name="テキスト ボックス 91"/>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3" name="円/楕円 92"/>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4" name="テキスト ボックス 93"/>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138642</xdr:rowOff>
    </xdr:from>
    <xdr:to>
      <xdr:col>2</xdr:col>
      <xdr:colOff>127000</xdr:colOff>
      <xdr:row>37</xdr:row>
      <xdr:rowOff>68792</xdr:rowOff>
    </xdr:to>
    <xdr:sp macro="" textlink="">
      <xdr:nvSpPr>
        <xdr:cNvPr id="95" name="円/楕円 94"/>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78969</xdr:rowOff>
    </xdr:from>
    <xdr:ext cx="762000" cy="259045"/>
    <xdr:sp macro="" textlink="">
      <xdr:nvSpPr>
        <xdr:cNvPr id="96" name="テキスト ボックス 95"/>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前年度と比べ</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ポイント高く，また，類似団体平均と比較して</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ポイント高くなっている。</a:t>
          </a:r>
          <a:endParaRPr lang="ja-JP" altLang="ja-JP" sz="1300">
            <a:effectLst/>
          </a:endParaRPr>
        </a:p>
        <a:p>
          <a:r>
            <a:rPr kumimoji="1" lang="ja-JP" altLang="ja-JP" sz="1300">
              <a:solidFill>
                <a:schemeClr val="dk1"/>
              </a:solidFill>
              <a:effectLst/>
              <a:latin typeface="+mn-lt"/>
              <a:ea typeface="+mn-ea"/>
              <a:cs typeface="+mn-cs"/>
            </a:rPr>
            <a:t>　人件費，扶助費，物件費，補助費等について増加し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また，市税の減や臨時財政対策債の減等によ</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経常一般財源が減少し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数値が上昇した。引き続き事業費の精査や市税の収納率向上等に取り組んでいく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49022</xdr:rowOff>
    </xdr:from>
    <xdr:to>
      <xdr:col>7</xdr:col>
      <xdr:colOff>152400</xdr:colOff>
      <xdr:row>64</xdr:row>
      <xdr:rowOff>116586</xdr:rowOff>
    </xdr:to>
    <xdr:cxnSp macro="">
      <xdr:nvCxnSpPr>
        <xdr:cNvPr id="129" name="直線コネクタ 128"/>
        <xdr:cNvCxnSpPr/>
      </xdr:nvCxnSpPr>
      <xdr:spPr>
        <a:xfrm>
          <a:off x="4114800" y="1102182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49022</xdr:rowOff>
    </xdr:to>
    <xdr:cxnSp macro="">
      <xdr:nvCxnSpPr>
        <xdr:cNvPr id="132" name="直線コネクタ 131"/>
        <xdr:cNvCxnSpPr/>
      </xdr:nvCxnSpPr>
      <xdr:spPr>
        <a:xfrm>
          <a:off x="3225800" y="110073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64</xdr:row>
      <xdr:rowOff>34544</xdr:rowOff>
    </xdr:to>
    <xdr:cxnSp macro="">
      <xdr:nvCxnSpPr>
        <xdr:cNvPr id="135" name="直線コネクタ 134"/>
        <xdr:cNvCxnSpPr/>
      </xdr:nvCxnSpPr>
      <xdr:spPr>
        <a:xfrm>
          <a:off x="2336800" y="11007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64</xdr:row>
      <xdr:rowOff>68326</xdr:rowOff>
    </xdr:to>
    <xdr:cxnSp macro="">
      <xdr:nvCxnSpPr>
        <xdr:cNvPr id="138" name="直線コネクタ 137"/>
        <xdr:cNvCxnSpPr/>
      </xdr:nvCxnSpPr>
      <xdr:spPr>
        <a:xfrm flipV="1">
          <a:off x="1447800" y="110073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65786</xdr:rowOff>
    </xdr:from>
    <xdr:to>
      <xdr:col>7</xdr:col>
      <xdr:colOff>203200</xdr:colOff>
      <xdr:row>64</xdr:row>
      <xdr:rowOff>167386</xdr:rowOff>
    </xdr:to>
    <xdr:sp macro="" textlink="">
      <xdr:nvSpPr>
        <xdr:cNvPr id="148" name="円/楕円 147"/>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37863</xdr:rowOff>
    </xdr:from>
    <xdr:ext cx="762000" cy="259045"/>
    <xdr:sp macro="" textlink="">
      <xdr:nvSpPr>
        <xdr:cNvPr id="149" name="財政構造の弾力性該当値テキスト"/>
        <xdr:cNvSpPr txBox="1"/>
      </xdr:nvSpPr>
      <xdr:spPr>
        <a:xfrm>
          <a:off x="5041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169672</xdr:rowOff>
    </xdr:from>
    <xdr:to>
      <xdr:col>6</xdr:col>
      <xdr:colOff>50800</xdr:colOff>
      <xdr:row>64</xdr:row>
      <xdr:rowOff>99822</xdr:rowOff>
    </xdr:to>
    <xdr:sp macro="" textlink="">
      <xdr:nvSpPr>
        <xdr:cNvPr id="150" name="円/楕円 149"/>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109999</xdr:rowOff>
    </xdr:from>
    <xdr:ext cx="736600" cy="259045"/>
    <xdr:sp macro="" textlink="">
      <xdr:nvSpPr>
        <xdr:cNvPr id="151" name="テキスト ボックス 150"/>
        <xdr:cNvSpPr txBox="1"/>
      </xdr:nvSpPr>
      <xdr:spPr>
        <a:xfrm>
          <a:off x="3733800" y="1073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155194</xdr:rowOff>
    </xdr:from>
    <xdr:to>
      <xdr:col>4</xdr:col>
      <xdr:colOff>533400</xdr:colOff>
      <xdr:row>64</xdr:row>
      <xdr:rowOff>85344</xdr:rowOff>
    </xdr:to>
    <xdr:sp macro="" textlink="">
      <xdr:nvSpPr>
        <xdr:cNvPr id="152" name="円/楕円 151"/>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95521</xdr:rowOff>
    </xdr:from>
    <xdr:ext cx="762000" cy="259045"/>
    <xdr:sp macro="" textlink="">
      <xdr:nvSpPr>
        <xdr:cNvPr id="153" name="テキスト ボックス 152"/>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4" name="円/楕円 153"/>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95521</xdr:rowOff>
    </xdr:from>
    <xdr:ext cx="762000" cy="259045"/>
    <xdr:sp macro="" textlink="">
      <xdr:nvSpPr>
        <xdr:cNvPr id="155" name="テキスト ボックス 154"/>
        <xdr:cNvSpPr txBox="1"/>
      </xdr:nvSpPr>
      <xdr:spPr>
        <a:xfrm>
          <a:off x="1955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17526</xdr:rowOff>
    </xdr:from>
    <xdr:to>
      <xdr:col>2</xdr:col>
      <xdr:colOff>127000</xdr:colOff>
      <xdr:row>64</xdr:row>
      <xdr:rowOff>119126</xdr:rowOff>
    </xdr:to>
    <xdr:sp macro="" textlink="">
      <xdr:nvSpPr>
        <xdr:cNvPr id="156" name="円/楕円 155"/>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103903</xdr:rowOff>
    </xdr:from>
    <xdr:ext cx="762000" cy="259045"/>
    <xdr:sp macro="" textlink="">
      <xdr:nvSpPr>
        <xdr:cNvPr id="157" name="テキスト ボックス 156"/>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類似団体平均，全国平均をともに下回る額となっている。昨年と比べ</a:t>
          </a:r>
          <a:r>
            <a:rPr kumimoji="1" lang="en-US" altLang="ja-JP" sz="1300">
              <a:solidFill>
                <a:schemeClr val="dk1"/>
              </a:solidFill>
              <a:effectLst/>
              <a:latin typeface="+mn-lt"/>
              <a:ea typeface="+mn-ea"/>
              <a:cs typeface="+mn-cs"/>
            </a:rPr>
            <a:t>3,001</a:t>
          </a:r>
          <a:r>
            <a:rPr kumimoji="1" lang="ja-JP" altLang="ja-JP" sz="1300">
              <a:solidFill>
                <a:schemeClr val="dk1"/>
              </a:solidFill>
              <a:effectLst/>
              <a:latin typeface="+mn-lt"/>
              <a:ea typeface="+mn-ea"/>
              <a:cs typeface="+mn-cs"/>
            </a:rPr>
            <a:t>円高くなっているが，これは，国勢調査の実施に伴う人件費の増や，民間保育園入所支援事業における物件費の増が影響している。今後も定員管理計画の着実な推進による人件費の抑制や入札に伴う物件費のコスト削減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156090</xdr:rowOff>
    </xdr:from>
    <xdr:to>
      <xdr:col>7</xdr:col>
      <xdr:colOff>152400</xdr:colOff>
      <xdr:row>83</xdr:row>
      <xdr:rowOff>36365</xdr:rowOff>
    </xdr:to>
    <xdr:cxnSp macro="">
      <xdr:nvCxnSpPr>
        <xdr:cNvPr id="194" name="直線コネクタ 193"/>
        <xdr:cNvCxnSpPr/>
      </xdr:nvCxnSpPr>
      <xdr:spPr>
        <a:xfrm>
          <a:off x="4114800" y="14214990"/>
          <a:ext cx="838200" cy="5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156090</xdr:rowOff>
    </xdr:from>
    <xdr:to>
      <xdr:col>6</xdr:col>
      <xdr:colOff>0</xdr:colOff>
      <xdr:row>83</xdr:row>
      <xdr:rowOff>58598</xdr:rowOff>
    </xdr:to>
    <xdr:cxnSp macro="">
      <xdr:nvCxnSpPr>
        <xdr:cNvPr id="197" name="直線コネクタ 196"/>
        <xdr:cNvCxnSpPr/>
      </xdr:nvCxnSpPr>
      <xdr:spPr>
        <a:xfrm flipV="1">
          <a:off x="3225800" y="14214990"/>
          <a:ext cx="889000" cy="7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12787</xdr:rowOff>
    </xdr:from>
    <xdr:to>
      <xdr:col>4</xdr:col>
      <xdr:colOff>482600</xdr:colOff>
      <xdr:row>83</xdr:row>
      <xdr:rowOff>58598</xdr:rowOff>
    </xdr:to>
    <xdr:cxnSp macro="">
      <xdr:nvCxnSpPr>
        <xdr:cNvPr id="200" name="直線コネクタ 199"/>
        <xdr:cNvCxnSpPr/>
      </xdr:nvCxnSpPr>
      <xdr:spPr>
        <a:xfrm>
          <a:off x="2336800" y="14243137"/>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12787</xdr:rowOff>
    </xdr:from>
    <xdr:to>
      <xdr:col>3</xdr:col>
      <xdr:colOff>279400</xdr:colOff>
      <xdr:row>83</xdr:row>
      <xdr:rowOff>67492</xdr:rowOff>
    </xdr:to>
    <xdr:cxnSp macro="">
      <xdr:nvCxnSpPr>
        <xdr:cNvPr id="203" name="直線コネクタ 202"/>
        <xdr:cNvCxnSpPr/>
      </xdr:nvCxnSpPr>
      <xdr:spPr>
        <a:xfrm flipV="1">
          <a:off x="1447800" y="14243137"/>
          <a:ext cx="889000" cy="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157015</xdr:rowOff>
    </xdr:from>
    <xdr:to>
      <xdr:col>7</xdr:col>
      <xdr:colOff>203200</xdr:colOff>
      <xdr:row>83</xdr:row>
      <xdr:rowOff>87165</xdr:rowOff>
    </xdr:to>
    <xdr:sp macro="" textlink="">
      <xdr:nvSpPr>
        <xdr:cNvPr id="213" name="円/楕円 212"/>
        <xdr:cNvSpPr/>
      </xdr:nvSpPr>
      <xdr:spPr>
        <a:xfrm>
          <a:off x="4902200" y="142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2092</xdr:rowOff>
    </xdr:from>
    <xdr:ext cx="762000" cy="259045"/>
    <xdr:sp macro="" textlink="">
      <xdr:nvSpPr>
        <xdr:cNvPr id="214" name="人件費・物件費等の状況該当値テキスト"/>
        <xdr:cNvSpPr txBox="1"/>
      </xdr:nvSpPr>
      <xdr:spPr>
        <a:xfrm>
          <a:off x="5041900" y="1406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105290</xdr:rowOff>
    </xdr:from>
    <xdr:to>
      <xdr:col>6</xdr:col>
      <xdr:colOff>50800</xdr:colOff>
      <xdr:row>83</xdr:row>
      <xdr:rowOff>35440</xdr:rowOff>
    </xdr:to>
    <xdr:sp macro="" textlink="">
      <xdr:nvSpPr>
        <xdr:cNvPr id="215" name="円/楕円 214"/>
        <xdr:cNvSpPr/>
      </xdr:nvSpPr>
      <xdr:spPr>
        <a:xfrm>
          <a:off x="4064000" y="141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45617</xdr:rowOff>
    </xdr:from>
    <xdr:ext cx="736600" cy="259045"/>
    <xdr:sp macro="" textlink="">
      <xdr:nvSpPr>
        <xdr:cNvPr id="216" name="テキスト ボックス 215"/>
        <xdr:cNvSpPr txBox="1"/>
      </xdr:nvSpPr>
      <xdr:spPr>
        <a:xfrm>
          <a:off x="3733800" y="1393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7798</xdr:rowOff>
    </xdr:from>
    <xdr:to>
      <xdr:col>4</xdr:col>
      <xdr:colOff>533400</xdr:colOff>
      <xdr:row>83</xdr:row>
      <xdr:rowOff>109398</xdr:rowOff>
    </xdr:to>
    <xdr:sp macro="" textlink="">
      <xdr:nvSpPr>
        <xdr:cNvPr id="217" name="円/楕円 216"/>
        <xdr:cNvSpPr/>
      </xdr:nvSpPr>
      <xdr:spPr>
        <a:xfrm>
          <a:off x="3175000" y="1423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119575</xdr:rowOff>
    </xdr:from>
    <xdr:ext cx="762000" cy="259045"/>
    <xdr:sp macro="" textlink="">
      <xdr:nvSpPr>
        <xdr:cNvPr id="218" name="テキスト ボックス 217"/>
        <xdr:cNvSpPr txBox="1"/>
      </xdr:nvSpPr>
      <xdr:spPr>
        <a:xfrm>
          <a:off x="2844800" y="140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111,663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133437</xdr:rowOff>
    </xdr:from>
    <xdr:to>
      <xdr:col>3</xdr:col>
      <xdr:colOff>330200</xdr:colOff>
      <xdr:row>83</xdr:row>
      <xdr:rowOff>63587</xdr:rowOff>
    </xdr:to>
    <xdr:sp macro="" textlink="">
      <xdr:nvSpPr>
        <xdr:cNvPr id="219" name="円/楕円 218"/>
        <xdr:cNvSpPr/>
      </xdr:nvSpPr>
      <xdr:spPr>
        <a:xfrm>
          <a:off x="2286000" y="1419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73764</xdr:rowOff>
    </xdr:from>
    <xdr:ext cx="762000" cy="259045"/>
    <xdr:sp macro="" textlink="">
      <xdr:nvSpPr>
        <xdr:cNvPr id="220" name="テキスト ボックス 219"/>
        <xdr:cNvSpPr txBox="1"/>
      </xdr:nvSpPr>
      <xdr:spPr>
        <a:xfrm>
          <a:off x="1955800" y="1396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109,005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16692</xdr:rowOff>
    </xdr:from>
    <xdr:to>
      <xdr:col>2</xdr:col>
      <xdr:colOff>127000</xdr:colOff>
      <xdr:row>83</xdr:row>
      <xdr:rowOff>118292</xdr:rowOff>
    </xdr:to>
    <xdr:sp macro="" textlink="">
      <xdr:nvSpPr>
        <xdr:cNvPr id="221" name="円/楕円 220"/>
        <xdr:cNvSpPr/>
      </xdr:nvSpPr>
      <xdr:spPr>
        <a:xfrm>
          <a:off x="13970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128469</xdr:rowOff>
    </xdr:from>
    <xdr:ext cx="762000" cy="259045"/>
    <xdr:sp macro="" textlink="">
      <xdr:nvSpPr>
        <xdr:cNvPr id="222" name="テキスト ボックス 221"/>
        <xdr:cNvSpPr txBox="1"/>
      </xdr:nvSpPr>
      <xdr:spPr>
        <a:xfrm>
          <a:off x="1066800" y="1401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以降の給与構造見直しにより，地域民間給与の反映，年功的な給与上昇の抑制と，職務・職責に応じた給与構造への転換，勤務実績の反映など，国と同様の考え方による取り組みを推進してきており，国とほぼ同水準となっている。今後も一層の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133350</xdr:rowOff>
    </xdr:to>
    <xdr:cxnSp macro="">
      <xdr:nvCxnSpPr>
        <xdr:cNvPr id="258" name="直線コネクタ 257"/>
        <xdr:cNvCxnSpPr/>
      </xdr:nvCxnSpPr>
      <xdr:spPr>
        <a:xfrm>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167821</xdr:rowOff>
    </xdr:to>
    <xdr:cxnSp macro="">
      <xdr:nvCxnSpPr>
        <xdr:cNvPr id="261" name="直線コネクタ 260"/>
        <xdr:cNvCxnSpPr/>
      </xdr:nvCxnSpPr>
      <xdr:spPr>
        <a:xfrm flipV="1">
          <a:off x="15290800" y="142832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89</xdr:row>
      <xdr:rowOff>161773</xdr:rowOff>
    </xdr:to>
    <xdr:cxnSp macro="">
      <xdr:nvCxnSpPr>
        <xdr:cNvPr id="264" name="直線コネクタ 263"/>
        <xdr:cNvCxnSpPr/>
      </xdr:nvCxnSpPr>
      <xdr:spPr>
        <a:xfrm flipV="1">
          <a:off x="14401800" y="14398171"/>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46868</xdr:rowOff>
    </xdr:from>
    <xdr:to>
      <xdr:col>21</xdr:col>
      <xdr:colOff>0</xdr:colOff>
      <xdr:row>89</xdr:row>
      <xdr:rowOff>161773</xdr:rowOff>
    </xdr:to>
    <xdr:cxnSp macro="">
      <xdr:nvCxnSpPr>
        <xdr:cNvPr id="267" name="直線コネクタ 266"/>
        <xdr:cNvCxnSpPr/>
      </xdr:nvCxnSpPr>
      <xdr:spPr>
        <a:xfrm>
          <a:off x="13512800" y="1530591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8"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9" name="円/楕円 278"/>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80" name="テキスト ボックス 279"/>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81" name="円/楕円 280"/>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31948</xdr:rowOff>
    </xdr:from>
    <xdr:ext cx="762000" cy="259045"/>
    <xdr:sp macro="" textlink="">
      <xdr:nvSpPr>
        <xdr:cNvPr id="282" name="テキスト ボックス 281"/>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110973</xdr:rowOff>
    </xdr:from>
    <xdr:to>
      <xdr:col>21</xdr:col>
      <xdr:colOff>50800</xdr:colOff>
      <xdr:row>90</xdr:row>
      <xdr:rowOff>41123</xdr:rowOff>
    </xdr:to>
    <xdr:sp macro="" textlink="">
      <xdr:nvSpPr>
        <xdr:cNvPr id="283" name="円/楕円 282"/>
        <xdr:cNvSpPr/>
      </xdr:nvSpPr>
      <xdr:spPr>
        <a:xfrm>
          <a:off x="14351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84" name="テキスト ボックス 283"/>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5" name="円/楕円 284"/>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82445</xdr:rowOff>
    </xdr:from>
    <xdr:ext cx="762000" cy="259045"/>
    <xdr:sp macro="" textlink="">
      <xdr:nvSpPr>
        <xdr:cNvPr id="286" name="テキスト ボックス 285"/>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この間の定員適正化の取組により，類似団体平均と比較して</a:t>
          </a:r>
          <a:r>
            <a:rPr kumimoji="1" lang="en-US" altLang="ja-JP" sz="1300">
              <a:latin typeface="ＭＳ Ｐゴシック"/>
            </a:rPr>
            <a:t>1.56</a:t>
          </a:r>
          <a:r>
            <a:rPr kumimoji="1" lang="ja-JP" altLang="en-US" sz="1300">
              <a:latin typeface="ＭＳ Ｐゴシック"/>
            </a:rPr>
            <a:t>人少ない数値となっている。引き続き，鹿嶋市定員管理計画（</a:t>
          </a:r>
          <a:r>
            <a:rPr kumimoji="1" lang="en-US" altLang="ja-JP" sz="1300">
              <a:latin typeface="ＭＳ Ｐゴシック"/>
            </a:rPr>
            <a:t>H24</a:t>
          </a:r>
          <a:r>
            <a:rPr kumimoji="1" lang="ja-JP" altLang="en-US" sz="1300">
              <a:latin typeface="ＭＳ Ｐゴシック"/>
            </a:rPr>
            <a:t>～</a:t>
          </a:r>
          <a:r>
            <a:rPr kumimoji="1" lang="en-US" altLang="ja-JP" sz="1300">
              <a:latin typeface="ＭＳ Ｐゴシック"/>
            </a:rPr>
            <a:t>H28</a:t>
          </a:r>
          <a:r>
            <a:rPr kumimoji="1" lang="ja-JP" altLang="en-US" sz="1300">
              <a:latin typeface="ＭＳ Ｐゴシック"/>
            </a:rPr>
            <a:t>年度）に基づく適正な定員管理を推進するとともに，職員個々の資質及び能力の向上を図り，市民サービスの質の確保に努める。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150601</xdr:rowOff>
    </xdr:from>
    <xdr:to>
      <xdr:col>24</xdr:col>
      <xdr:colOff>558800</xdr:colOff>
      <xdr:row>60</xdr:row>
      <xdr:rowOff>13335</xdr:rowOff>
    </xdr:to>
    <xdr:cxnSp macro="">
      <xdr:nvCxnSpPr>
        <xdr:cNvPr id="321" name="直線コネクタ 320"/>
        <xdr:cNvCxnSpPr/>
      </xdr:nvCxnSpPr>
      <xdr:spPr>
        <a:xfrm>
          <a:off x="16179800" y="10266151"/>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146579</xdr:rowOff>
    </xdr:from>
    <xdr:to>
      <xdr:col>23</xdr:col>
      <xdr:colOff>406400</xdr:colOff>
      <xdr:row>59</xdr:row>
      <xdr:rowOff>150601</xdr:rowOff>
    </xdr:to>
    <xdr:cxnSp macro="">
      <xdr:nvCxnSpPr>
        <xdr:cNvPr id="324" name="直線コネクタ 323"/>
        <xdr:cNvCxnSpPr/>
      </xdr:nvCxnSpPr>
      <xdr:spPr>
        <a:xfrm>
          <a:off x="15290800" y="1026212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146579</xdr:rowOff>
    </xdr:from>
    <xdr:to>
      <xdr:col>22</xdr:col>
      <xdr:colOff>203200</xdr:colOff>
      <xdr:row>59</xdr:row>
      <xdr:rowOff>148590</xdr:rowOff>
    </xdr:to>
    <xdr:cxnSp macro="">
      <xdr:nvCxnSpPr>
        <xdr:cNvPr id="327" name="直線コネクタ 326"/>
        <xdr:cNvCxnSpPr/>
      </xdr:nvCxnSpPr>
      <xdr:spPr>
        <a:xfrm flipV="1">
          <a:off x="14401800" y="102621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148590</xdr:rowOff>
    </xdr:from>
    <xdr:to>
      <xdr:col>21</xdr:col>
      <xdr:colOff>0</xdr:colOff>
      <xdr:row>60</xdr:row>
      <xdr:rowOff>17356</xdr:rowOff>
    </xdr:to>
    <xdr:cxnSp macro="">
      <xdr:nvCxnSpPr>
        <xdr:cNvPr id="330" name="直線コネクタ 329"/>
        <xdr:cNvCxnSpPr/>
      </xdr:nvCxnSpPr>
      <xdr:spPr>
        <a:xfrm flipV="1">
          <a:off x="13512800" y="102641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133985</xdr:rowOff>
    </xdr:from>
    <xdr:to>
      <xdr:col>24</xdr:col>
      <xdr:colOff>609600</xdr:colOff>
      <xdr:row>60</xdr:row>
      <xdr:rowOff>64135</xdr:rowOff>
    </xdr:to>
    <xdr:sp macro="" textlink="">
      <xdr:nvSpPr>
        <xdr:cNvPr id="340" name="円/楕円 339"/>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150512</xdr:rowOff>
    </xdr:from>
    <xdr:ext cx="762000" cy="259045"/>
    <xdr:sp macro="" textlink="">
      <xdr:nvSpPr>
        <xdr:cNvPr id="341"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99801</xdr:rowOff>
    </xdr:from>
    <xdr:to>
      <xdr:col>23</xdr:col>
      <xdr:colOff>457200</xdr:colOff>
      <xdr:row>60</xdr:row>
      <xdr:rowOff>29951</xdr:rowOff>
    </xdr:to>
    <xdr:sp macro="" textlink="">
      <xdr:nvSpPr>
        <xdr:cNvPr id="342" name="円/楕円 341"/>
        <xdr:cNvSpPr/>
      </xdr:nvSpPr>
      <xdr:spPr>
        <a:xfrm>
          <a:off x="16129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40128</xdr:rowOff>
    </xdr:from>
    <xdr:ext cx="736600" cy="259045"/>
    <xdr:sp macro="" textlink="">
      <xdr:nvSpPr>
        <xdr:cNvPr id="343" name="テキスト ボックス 342"/>
        <xdr:cNvSpPr txBox="1"/>
      </xdr:nvSpPr>
      <xdr:spPr>
        <a:xfrm>
          <a:off x="15798800" y="99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95779</xdr:rowOff>
    </xdr:from>
    <xdr:to>
      <xdr:col>22</xdr:col>
      <xdr:colOff>254000</xdr:colOff>
      <xdr:row>60</xdr:row>
      <xdr:rowOff>25929</xdr:rowOff>
    </xdr:to>
    <xdr:sp macro="" textlink="">
      <xdr:nvSpPr>
        <xdr:cNvPr id="344" name="円/楕円 343"/>
        <xdr:cNvSpPr/>
      </xdr:nvSpPr>
      <xdr:spPr>
        <a:xfrm>
          <a:off x="15240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36106</xdr:rowOff>
    </xdr:from>
    <xdr:ext cx="762000" cy="259045"/>
    <xdr:sp macro="" textlink="">
      <xdr:nvSpPr>
        <xdr:cNvPr id="345" name="テキスト ボックス 344"/>
        <xdr:cNvSpPr txBox="1"/>
      </xdr:nvSpPr>
      <xdr:spPr>
        <a:xfrm>
          <a:off x="14909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97790</xdr:rowOff>
    </xdr:from>
    <xdr:to>
      <xdr:col>21</xdr:col>
      <xdr:colOff>50800</xdr:colOff>
      <xdr:row>60</xdr:row>
      <xdr:rowOff>27940</xdr:rowOff>
    </xdr:to>
    <xdr:sp macro="" textlink="">
      <xdr:nvSpPr>
        <xdr:cNvPr id="346" name="円/楕円 345"/>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38117</xdr:rowOff>
    </xdr:from>
    <xdr:ext cx="762000" cy="259045"/>
    <xdr:sp macro="" textlink="">
      <xdr:nvSpPr>
        <xdr:cNvPr id="347" name="テキスト ボックス 346"/>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138006</xdr:rowOff>
    </xdr:from>
    <xdr:to>
      <xdr:col>19</xdr:col>
      <xdr:colOff>533400</xdr:colOff>
      <xdr:row>60</xdr:row>
      <xdr:rowOff>68156</xdr:rowOff>
    </xdr:to>
    <xdr:sp macro="" textlink="">
      <xdr:nvSpPr>
        <xdr:cNvPr id="348" name="円/楕円 347"/>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78333</xdr:rowOff>
    </xdr:from>
    <xdr:ext cx="762000" cy="259045"/>
    <xdr:sp macro="" textlink="">
      <xdr:nvSpPr>
        <xdr:cNvPr id="349" name="テキスト ボックス 348"/>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本市の実質公債費比率は，類似団体平均より</a:t>
          </a:r>
          <a:r>
            <a:rPr kumimoji="1" lang="en-US" altLang="ja-JP" sz="1300">
              <a:latin typeface="ＭＳ Ｐゴシック"/>
            </a:rPr>
            <a:t>0.3</a:t>
          </a:r>
          <a:r>
            <a:rPr kumimoji="1" lang="ja-JP" altLang="en-US" sz="1300">
              <a:latin typeface="ＭＳ Ｐゴシック"/>
            </a:rPr>
            <a:t>ポイント高いが，前年度に比べ</a:t>
          </a:r>
          <a:r>
            <a:rPr kumimoji="1" lang="en-US" altLang="ja-JP" sz="1300">
              <a:latin typeface="ＭＳ Ｐゴシック"/>
            </a:rPr>
            <a:t>5.3</a:t>
          </a:r>
          <a:r>
            <a:rPr kumimoji="1" lang="ja-JP" altLang="en-US" sz="1300">
              <a:latin typeface="ＭＳ Ｐゴシック"/>
            </a:rPr>
            <a:t>ポイント下降した。下降の大きな要因としては，平成</a:t>
          </a:r>
          <a:r>
            <a:rPr kumimoji="1" lang="en-US" altLang="ja-JP" sz="1300">
              <a:latin typeface="ＭＳ Ｐゴシック"/>
            </a:rPr>
            <a:t>24</a:t>
          </a:r>
          <a:r>
            <a:rPr kumimoji="1" lang="ja-JP" altLang="en-US" sz="1300">
              <a:latin typeface="ＭＳ Ｐゴシック"/>
            </a:rPr>
            <a:t>年度に行った平井東部土地区画整理事業特別会計への繰出金の影響が平成</a:t>
          </a:r>
          <a:r>
            <a:rPr kumimoji="1" lang="en-US" altLang="ja-JP" sz="1300">
              <a:latin typeface="ＭＳ Ｐゴシック"/>
            </a:rPr>
            <a:t>27</a:t>
          </a:r>
          <a:r>
            <a:rPr kumimoji="1" lang="ja-JP" altLang="en-US" sz="1300">
              <a:latin typeface="ＭＳ Ｐゴシック"/>
            </a:rPr>
            <a:t>年度にはなくなったためである。今後も市債発行を抑制するなど，健全化に努める。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12382</xdr:rowOff>
    </xdr:from>
    <xdr:to>
      <xdr:col>24</xdr:col>
      <xdr:colOff>558800</xdr:colOff>
      <xdr:row>41</xdr:row>
      <xdr:rowOff>160655</xdr:rowOff>
    </xdr:to>
    <xdr:cxnSp macro="">
      <xdr:nvCxnSpPr>
        <xdr:cNvPr id="379" name="直線コネクタ 378"/>
        <xdr:cNvCxnSpPr/>
      </xdr:nvCxnSpPr>
      <xdr:spPr>
        <a:xfrm flipV="1">
          <a:off x="16179800" y="6870382"/>
          <a:ext cx="8382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160655</xdr:rowOff>
    </xdr:from>
    <xdr:to>
      <xdr:col>23</xdr:col>
      <xdr:colOff>406400</xdr:colOff>
      <xdr:row>42</xdr:row>
      <xdr:rowOff>37465</xdr:rowOff>
    </xdr:to>
    <xdr:cxnSp macro="">
      <xdr:nvCxnSpPr>
        <xdr:cNvPr id="382" name="直線コネクタ 381"/>
        <xdr:cNvCxnSpPr/>
      </xdr:nvCxnSpPr>
      <xdr:spPr>
        <a:xfrm flipV="1">
          <a:off x="15290800" y="719010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37465</xdr:rowOff>
    </xdr:from>
    <xdr:to>
      <xdr:col>22</xdr:col>
      <xdr:colOff>203200</xdr:colOff>
      <xdr:row>42</xdr:row>
      <xdr:rowOff>103822</xdr:rowOff>
    </xdr:to>
    <xdr:cxnSp macro="">
      <xdr:nvCxnSpPr>
        <xdr:cNvPr id="385" name="直線コネクタ 384"/>
        <xdr:cNvCxnSpPr/>
      </xdr:nvCxnSpPr>
      <xdr:spPr>
        <a:xfrm flipV="1">
          <a:off x="14401800" y="72383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42</xdr:row>
      <xdr:rowOff>103822</xdr:rowOff>
    </xdr:to>
    <xdr:cxnSp macro="">
      <xdr:nvCxnSpPr>
        <xdr:cNvPr id="388" name="直線コネクタ 387"/>
        <xdr:cNvCxnSpPr/>
      </xdr:nvCxnSpPr>
      <xdr:spPr>
        <a:xfrm>
          <a:off x="13512800" y="7069455"/>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133032</xdr:rowOff>
    </xdr:from>
    <xdr:to>
      <xdr:col>24</xdr:col>
      <xdr:colOff>609600</xdr:colOff>
      <xdr:row>40</xdr:row>
      <xdr:rowOff>63182</xdr:rowOff>
    </xdr:to>
    <xdr:sp macro="" textlink="">
      <xdr:nvSpPr>
        <xdr:cNvPr id="398" name="円/楕円 397"/>
        <xdr:cNvSpPr/>
      </xdr:nvSpPr>
      <xdr:spPr>
        <a:xfrm>
          <a:off x="169672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105109</xdr:rowOff>
    </xdr:from>
    <xdr:ext cx="762000" cy="259045"/>
    <xdr:sp macro="" textlink="">
      <xdr:nvSpPr>
        <xdr:cNvPr id="399" name="公債費負担の状況該当値テキスト"/>
        <xdr:cNvSpPr txBox="1"/>
      </xdr:nvSpPr>
      <xdr:spPr>
        <a:xfrm>
          <a:off x="17106900" y="67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109855</xdr:rowOff>
    </xdr:from>
    <xdr:to>
      <xdr:col>23</xdr:col>
      <xdr:colOff>457200</xdr:colOff>
      <xdr:row>42</xdr:row>
      <xdr:rowOff>40005</xdr:rowOff>
    </xdr:to>
    <xdr:sp macro="" textlink="">
      <xdr:nvSpPr>
        <xdr:cNvPr id="400" name="円/楕円 399"/>
        <xdr:cNvSpPr/>
      </xdr:nvSpPr>
      <xdr:spPr>
        <a:xfrm>
          <a:off x="16129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24782</xdr:rowOff>
    </xdr:from>
    <xdr:ext cx="736600" cy="259045"/>
    <xdr:sp macro="" textlink="">
      <xdr:nvSpPr>
        <xdr:cNvPr id="401" name="テキスト ボックス 400"/>
        <xdr:cNvSpPr txBox="1"/>
      </xdr:nvSpPr>
      <xdr:spPr>
        <a:xfrm>
          <a:off x="15798800" y="722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158115</xdr:rowOff>
    </xdr:from>
    <xdr:to>
      <xdr:col>22</xdr:col>
      <xdr:colOff>254000</xdr:colOff>
      <xdr:row>42</xdr:row>
      <xdr:rowOff>88265</xdr:rowOff>
    </xdr:to>
    <xdr:sp macro="" textlink="">
      <xdr:nvSpPr>
        <xdr:cNvPr id="402" name="円/楕円 401"/>
        <xdr:cNvSpPr/>
      </xdr:nvSpPr>
      <xdr:spPr>
        <a:xfrm>
          <a:off x="15240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73042</xdr:rowOff>
    </xdr:from>
    <xdr:ext cx="762000" cy="259045"/>
    <xdr:sp macro="" textlink="">
      <xdr:nvSpPr>
        <xdr:cNvPr id="403" name="テキスト ボックス 402"/>
        <xdr:cNvSpPr txBox="1"/>
      </xdr:nvSpPr>
      <xdr:spPr>
        <a:xfrm>
          <a:off x="14909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53022</xdr:rowOff>
    </xdr:from>
    <xdr:to>
      <xdr:col>21</xdr:col>
      <xdr:colOff>50800</xdr:colOff>
      <xdr:row>42</xdr:row>
      <xdr:rowOff>154622</xdr:rowOff>
    </xdr:to>
    <xdr:sp macro="" textlink="">
      <xdr:nvSpPr>
        <xdr:cNvPr id="404" name="円/楕円 403"/>
        <xdr:cNvSpPr/>
      </xdr:nvSpPr>
      <xdr:spPr>
        <a:xfrm>
          <a:off x="14351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139399</xdr:rowOff>
    </xdr:from>
    <xdr:ext cx="762000" cy="259045"/>
    <xdr:sp macro="" textlink="">
      <xdr:nvSpPr>
        <xdr:cNvPr id="405" name="テキスト ボックス 404"/>
        <xdr:cNvSpPr txBox="1"/>
      </xdr:nvSpPr>
      <xdr:spPr>
        <a:xfrm>
          <a:off x="14020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6" name="円/楕円 405"/>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407" name="テキスト ボックス 406"/>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7.2</a:t>
          </a:r>
          <a:r>
            <a:rPr kumimoji="1" lang="ja-JP" altLang="en-US" sz="1300">
              <a:latin typeface="ＭＳ Ｐゴシック"/>
            </a:rPr>
            <a:t>ポイント下降したが，類似団体平均と比較して</a:t>
          </a:r>
          <a:r>
            <a:rPr kumimoji="1" lang="en-US" altLang="ja-JP" sz="1300">
              <a:latin typeface="ＭＳ Ｐゴシック"/>
            </a:rPr>
            <a:t>15.2</a:t>
          </a:r>
          <a:r>
            <a:rPr kumimoji="1" lang="ja-JP" altLang="en-US" sz="1300">
              <a:latin typeface="ＭＳ Ｐゴシック"/>
            </a:rPr>
            <a:t>ポイント高くなっている。下降の要因としては，退職手当支給率の引き下げや職員構成の変動による退職手当負担見込額の減少，新規起債の抑制や地方債償還終了による地方債現在高の減少があげられる。今後も後世への負担を少しでも軽減するよう，事業の精査及び人員配置の最適化を図っ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49742</xdr:rowOff>
    </xdr:from>
    <xdr:to>
      <xdr:col>24</xdr:col>
      <xdr:colOff>558800</xdr:colOff>
      <xdr:row>16</xdr:row>
      <xdr:rowOff>107654</xdr:rowOff>
    </xdr:to>
    <xdr:cxnSp macro="">
      <xdr:nvCxnSpPr>
        <xdr:cNvPr id="441" name="直線コネクタ 440"/>
        <xdr:cNvCxnSpPr/>
      </xdr:nvCxnSpPr>
      <xdr:spPr>
        <a:xfrm flipV="1">
          <a:off x="16179800" y="279294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146389</xdr:rowOff>
    </xdr:from>
    <xdr:to>
      <xdr:col>23</xdr:col>
      <xdr:colOff>406400</xdr:colOff>
      <xdr:row>16</xdr:row>
      <xdr:rowOff>107654</xdr:rowOff>
    </xdr:to>
    <xdr:cxnSp macro="">
      <xdr:nvCxnSpPr>
        <xdr:cNvPr id="444" name="直線コネクタ 443"/>
        <xdr:cNvCxnSpPr/>
      </xdr:nvCxnSpPr>
      <xdr:spPr>
        <a:xfrm>
          <a:off x="15290800" y="2718139"/>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146389</xdr:rowOff>
    </xdr:from>
    <xdr:to>
      <xdr:col>22</xdr:col>
      <xdr:colOff>203200</xdr:colOff>
      <xdr:row>16</xdr:row>
      <xdr:rowOff>48133</xdr:rowOff>
    </xdr:to>
    <xdr:cxnSp macro="">
      <xdr:nvCxnSpPr>
        <xdr:cNvPr id="447" name="直線コネクタ 446"/>
        <xdr:cNvCxnSpPr/>
      </xdr:nvCxnSpPr>
      <xdr:spPr>
        <a:xfrm flipV="1">
          <a:off x="14401800" y="2718139"/>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48133</xdr:rowOff>
    </xdr:from>
    <xdr:to>
      <xdr:col>21</xdr:col>
      <xdr:colOff>0</xdr:colOff>
      <xdr:row>16</xdr:row>
      <xdr:rowOff>135001</xdr:rowOff>
    </xdr:to>
    <xdr:cxnSp macro="">
      <xdr:nvCxnSpPr>
        <xdr:cNvPr id="450" name="直線コネクタ 449"/>
        <xdr:cNvCxnSpPr/>
      </xdr:nvCxnSpPr>
      <xdr:spPr>
        <a:xfrm flipV="1">
          <a:off x="13512800" y="279133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170392</xdr:rowOff>
    </xdr:from>
    <xdr:to>
      <xdr:col>24</xdr:col>
      <xdr:colOff>609600</xdr:colOff>
      <xdr:row>16</xdr:row>
      <xdr:rowOff>100542</xdr:rowOff>
    </xdr:to>
    <xdr:sp macro="" textlink="">
      <xdr:nvSpPr>
        <xdr:cNvPr id="460" name="円/楕円 459"/>
        <xdr:cNvSpPr/>
      </xdr:nvSpPr>
      <xdr:spPr>
        <a:xfrm>
          <a:off x="169672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142469</xdr:rowOff>
    </xdr:from>
    <xdr:ext cx="762000" cy="259045"/>
    <xdr:sp macro="" textlink="">
      <xdr:nvSpPr>
        <xdr:cNvPr id="461" name="将来負担の状況該当値テキスト"/>
        <xdr:cNvSpPr txBox="1"/>
      </xdr:nvSpPr>
      <xdr:spPr>
        <a:xfrm>
          <a:off x="17106900" y="271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56854</xdr:rowOff>
    </xdr:from>
    <xdr:to>
      <xdr:col>23</xdr:col>
      <xdr:colOff>457200</xdr:colOff>
      <xdr:row>16</xdr:row>
      <xdr:rowOff>158454</xdr:rowOff>
    </xdr:to>
    <xdr:sp macro="" textlink="">
      <xdr:nvSpPr>
        <xdr:cNvPr id="462" name="円/楕円 461"/>
        <xdr:cNvSpPr/>
      </xdr:nvSpPr>
      <xdr:spPr>
        <a:xfrm>
          <a:off x="16129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143231</xdr:rowOff>
    </xdr:from>
    <xdr:ext cx="736600" cy="259045"/>
    <xdr:sp macro="" textlink="">
      <xdr:nvSpPr>
        <xdr:cNvPr id="463" name="テキスト ボックス 462"/>
        <xdr:cNvSpPr txBox="1"/>
      </xdr:nvSpPr>
      <xdr:spPr>
        <a:xfrm>
          <a:off x="15798800" y="2886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95589</xdr:rowOff>
    </xdr:from>
    <xdr:to>
      <xdr:col>22</xdr:col>
      <xdr:colOff>254000</xdr:colOff>
      <xdr:row>16</xdr:row>
      <xdr:rowOff>25739</xdr:rowOff>
    </xdr:to>
    <xdr:sp macro="" textlink="">
      <xdr:nvSpPr>
        <xdr:cNvPr id="464" name="円/楕円 463"/>
        <xdr:cNvSpPr/>
      </xdr:nvSpPr>
      <xdr:spPr>
        <a:xfrm>
          <a:off x="152400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35916</xdr:rowOff>
    </xdr:from>
    <xdr:ext cx="762000" cy="259045"/>
    <xdr:sp macro="" textlink="">
      <xdr:nvSpPr>
        <xdr:cNvPr id="465" name="テキスト ボックス 464"/>
        <xdr:cNvSpPr txBox="1"/>
      </xdr:nvSpPr>
      <xdr:spPr>
        <a:xfrm>
          <a:off x="14909800" y="2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168783</xdr:rowOff>
    </xdr:from>
    <xdr:to>
      <xdr:col>21</xdr:col>
      <xdr:colOff>50800</xdr:colOff>
      <xdr:row>16</xdr:row>
      <xdr:rowOff>98933</xdr:rowOff>
    </xdr:to>
    <xdr:sp macro="" textlink="">
      <xdr:nvSpPr>
        <xdr:cNvPr id="466" name="円/楕円 465"/>
        <xdr:cNvSpPr/>
      </xdr:nvSpPr>
      <xdr:spPr>
        <a:xfrm>
          <a:off x="14351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109110</xdr:rowOff>
    </xdr:from>
    <xdr:ext cx="762000" cy="259045"/>
    <xdr:sp macro="" textlink="">
      <xdr:nvSpPr>
        <xdr:cNvPr id="467" name="テキスト ボックス 466"/>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84201</xdr:rowOff>
    </xdr:from>
    <xdr:to>
      <xdr:col>19</xdr:col>
      <xdr:colOff>533400</xdr:colOff>
      <xdr:row>17</xdr:row>
      <xdr:rowOff>14351</xdr:rowOff>
    </xdr:to>
    <xdr:sp macro="" textlink="">
      <xdr:nvSpPr>
        <xdr:cNvPr id="468" name="円/楕円 467"/>
        <xdr:cNvSpPr/>
      </xdr:nvSpPr>
      <xdr:spPr>
        <a:xfrm>
          <a:off x="13462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24528</xdr:rowOff>
    </xdr:from>
    <xdr:ext cx="762000" cy="259045"/>
    <xdr:sp macro="" textlink="">
      <xdr:nvSpPr>
        <xdr:cNvPr id="469" name="テキスト ボックス 468"/>
        <xdr:cNvSpPr txBox="1"/>
      </xdr:nvSpPr>
      <xdr:spPr>
        <a:xfrm>
          <a:off x="13131800" y="259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68,182
67,331
106.02
32,317,864
29,162,435
1,026,380
13,942,252
17,253,707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0.6</a:t>
          </a:r>
          <a:r>
            <a:rPr kumimoji="1" lang="ja-JP" altLang="en-US" sz="1300">
              <a:latin typeface="ＭＳ Ｐゴシック"/>
            </a:rPr>
            <a:t>ポイント上昇しているが，これは地域手当の皆増及び退職者の増による退職手当特別負担金の増によるものである。今後も定員管理計画の着実な推進と民間委託の推進により人件費の抑制に努める。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20320</xdr:rowOff>
    </xdr:to>
    <xdr:cxnSp macro="">
      <xdr:nvCxnSpPr>
        <xdr:cNvPr id="66" name="直線コネクタ 65"/>
        <xdr:cNvCxnSpPr/>
      </xdr:nvCxnSpPr>
      <xdr:spPr>
        <a:xfrm>
          <a:off x="3987800" y="6489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27940</xdr:rowOff>
    </xdr:to>
    <xdr:cxnSp macro="">
      <xdr:nvCxnSpPr>
        <xdr:cNvPr id="69" name="直線コネクタ 68"/>
        <xdr:cNvCxnSpPr/>
      </xdr:nvCxnSpPr>
      <xdr:spPr>
        <a:xfrm flipV="1">
          <a:off x="3098800" y="648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50800</xdr:rowOff>
    </xdr:to>
    <xdr:cxnSp macro="">
      <xdr:nvCxnSpPr>
        <xdr:cNvPr id="72" name="直線コネクタ 71"/>
        <xdr:cNvCxnSpPr/>
      </xdr:nvCxnSpPr>
      <xdr:spPr>
        <a:xfrm flipV="1">
          <a:off x="2209800" y="654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66040</xdr:rowOff>
    </xdr:to>
    <xdr:cxnSp macro="">
      <xdr:nvCxnSpPr>
        <xdr:cNvPr id="75" name="直線コネクタ 74"/>
        <xdr:cNvCxnSpPr/>
      </xdr:nvCxnSpPr>
      <xdr:spPr>
        <a:xfrm flipV="1">
          <a:off x="1320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3" name="円/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物件費は前年度と比較し</a:t>
          </a:r>
          <a:r>
            <a:rPr kumimoji="1" lang="en-US" altLang="ja-JP" sz="1300">
              <a:latin typeface="ＭＳ Ｐゴシック"/>
            </a:rPr>
            <a:t>0.2</a:t>
          </a:r>
          <a:r>
            <a:rPr kumimoji="1" lang="ja-JP" altLang="en-US" sz="1300">
              <a:latin typeface="ＭＳ Ｐゴシック"/>
            </a:rPr>
            <a:t>ポイント上昇し，また類似団体平均よりも</a:t>
          </a:r>
          <a:r>
            <a:rPr kumimoji="1" lang="en-US" altLang="ja-JP" sz="1300">
              <a:latin typeface="ＭＳ Ｐゴシック"/>
            </a:rPr>
            <a:t>0.6</a:t>
          </a:r>
          <a:r>
            <a:rPr kumimoji="1" lang="ja-JP" altLang="en-US" sz="1300">
              <a:latin typeface="ＭＳ Ｐゴシック"/>
            </a:rPr>
            <a:t>ポイント高くなっている。民間保育所入所支援事業（教育費部分）の増が上昇の大きな要因となっている。今後も数値は横ばいないし上昇となる見込みである。引き続き入札等による競争性確保などにより，物件費の適正化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85852</xdr:rowOff>
    </xdr:from>
    <xdr:to>
      <xdr:col>24</xdr:col>
      <xdr:colOff>31750</xdr:colOff>
      <xdr:row>16</xdr:row>
      <xdr:rowOff>104140</xdr:rowOff>
    </xdr:to>
    <xdr:cxnSp macro="">
      <xdr:nvCxnSpPr>
        <xdr:cNvPr id="125" name="直線コネクタ 124"/>
        <xdr:cNvCxnSpPr/>
      </xdr:nvCxnSpPr>
      <xdr:spPr>
        <a:xfrm>
          <a:off x="15671800" y="2829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110998</xdr:rowOff>
    </xdr:from>
    <xdr:to>
      <xdr:col>22</xdr:col>
      <xdr:colOff>565150</xdr:colOff>
      <xdr:row>16</xdr:row>
      <xdr:rowOff>85852</xdr:rowOff>
    </xdr:to>
    <xdr:cxnSp macro="">
      <xdr:nvCxnSpPr>
        <xdr:cNvPr id="128" name="直線コネクタ 127"/>
        <xdr:cNvCxnSpPr/>
      </xdr:nvCxnSpPr>
      <xdr:spPr>
        <a:xfrm>
          <a:off x="14782800" y="26827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110998</xdr:rowOff>
    </xdr:from>
    <xdr:to>
      <xdr:col>21</xdr:col>
      <xdr:colOff>361950</xdr:colOff>
      <xdr:row>15</xdr:row>
      <xdr:rowOff>147574</xdr:rowOff>
    </xdr:to>
    <xdr:cxnSp macro="">
      <xdr:nvCxnSpPr>
        <xdr:cNvPr id="131" name="直線コネクタ 130"/>
        <xdr:cNvCxnSpPr/>
      </xdr:nvCxnSpPr>
      <xdr:spPr>
        <a:xfrm flipV="1">
          <a:off x="13893800" y="2682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15</xdr:row>
      <xdr:rowOff>147574</xdr:rowOff>
    </xdr:to>
    <xdr:cxnSp macro="">
      <xdr:nvCxnSpPr>
        <xdr:cNvPr id="134" name="直線コネクタ 133"/>
        <xdr:cNvCxnSpPr/>
      </xdr:nvCxnSpPr>
      <xdr:spPr>
        <a:xfrm>
          <a:off x="13004800" y="2691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8" name="テキスト ボックス 137"/>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5"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35052</xdr:rowOff>
    </xdr:from>
    <xdr:to>
      <xdr:col>22</xdr:col>
      <xdr:colOff>615950</xdr:colOff>
      <xdr:row>16</xdr:row>
      <xdr:rowOff>136652</xdr:rowOff>
    </xdr:to>
    <xdr:sp macro="" textlink="">
      <xdr:nvSpPr>
        <xdr:cNvPr id="146" name="円/楕円 145"/>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121429</xdr:rowOff>
    </xdr:from>
    <xdr:ext cx="736600" cy="259045"/>
    <xdr:sp macro="" textlink="">
      <xdr:nvSpPr>
        <xdr:cNvPr id="147" name="テキスト ボックス 146"/>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60198</xdr:rowOff>
    </xdr:from>
    <xdr:to>
      <xdr:col>21</xdr:col>
      <xdr:colOff>412750</xdr:colOff>
      <xdr:row>15</xdr:row>
      <xdr:rowOff>161798</xdr:rowOff>
    </xdr:to>
    <xdr:sp macro="" textlink="">
      <xdr:nvSpPr>
        <xdr:cNvPr id="148" name="円/楕円 147"/>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146575</xdr:rowOff>
    </xdr:from>
    <xdr:ext cx="762000" cy="259045"/>
    <xdr:sp macro="" textlink="">
      <xdr:nvSpPr>
        <xdr:cNvPr id="149" name="テキスト ボックス 148"/>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96774</xdr:rowOff>
    </xdr:from>
    <xdr:to>
      <xdr:col>20</xdr:col>
      <xdr:colOff>209550</xdr:colOff>
      <xdr:row>16</xdr:row>
      <xdr:rowOff>26924</xdr:rowOff>
    </xdr:to>
    <xdr:sp macro="" textlink="">
      <xdr:nvSpPr>
        <xdr:cNvPr id="150" name="円/楕円 149"/>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51" name="テキスト ボックス 150"/>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52" name="円/楕円 151"/>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53" name="テキスト ボックス 152"/>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a:t>
          </a:r>
          <a:r>
            <a:rPr kumimoji="1" lang="en-US" altLang="ja-JP" sz="1300">
              <a:latin typeface="ＭＳ Ｐゴシック"/>
            </a:rPr>
            <a:t>2.2</a:t>
          </a:r>
          <a:r>
            <a:rPr kumimoji="1" lang="ja-JP" altLang="en-US" sz="1300">
              <a:latin typeface="ＭＳ Ｐゴシック"/>
            </a:rPr>
            <a:t>ポイント高く，前年度からも</a:t>
          </a:r>
          <a:r>
            <a:rPr kumimoji="1" lang="en-US" altLang="ja-JP" sz="1300">
              <a:latin typeface="ＭＳ Ｐゴシック"/>
            </a:rPr>
            <a:t>0.7</a:t>
          </a:r>
          <a:r>
            <a:rPr kumimoji="1" lang="ja-JP" altLang="en-US" sz="1300">
              <a:latin typeface="ＭＳ Ｐゴシック"/>
            </a:rPr>
            <a:t>ポイント上昇した。少子高齢化対策など今後も扶助費の上昇が見込まれるが，国の制度改正に適切に対応し，資格審査等の適正化を進めていくことで，財政を圧迫してい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82550</xdr:rowOff>
    </xdr:to>
    <xdr:cxnSp macro="">
      <xdr:nvCxnSpPr>
        <xdr:cNvPr id="186" name="直線コネクタ 185"/>
        <xdr:cNvCxnSpPr/>
      </xdr:nvCxnSpPr>
      <xdr:spPr>
        <a:xfrm>
          <a:off x="3987800" y="9766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133350</xdr:rowOff>
    </xdr:from>
    <xdr:to>
      <xdr:col>5</xdr:col>
      <xdr:colOff>549275</xdr:colOff>
      <xdr:row>56</xdr:row>
      <xdr:rowOff>165100</xdr:rowOff>
    </xdr:to>
    <xdr:cxnSp macro="">
      <xdr:nvCxnSpPr>
        <xdr:cNvPr id="189" name="直線コネクタ 188"/>
        <xdr:cNvCxnSpPr/>
      </xdr:nvCxnSpPr>
      <xdr:spPr>
        <a:xfrm>
          <a:off x="3098800" y="9563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82550</xdr:rowOff>
    </xdr:from>
    <xdr:to>
      <xdr:col>4</xdr:col>
      <xdr:colOff>346075</xdr:colOff>
      <xdr:row>55</xdr:row>
      <xdr:rowOff>133350</xdr:rowOff>
    </xdr:to>
    <xdr:cxnSp macro="">
      <xdr:nvCxnSpPr>
        <xdr:cNvPr id="192" name="直線コネクタ 191"/>
        <xdr:cNvCxnSpPr/>
      </xdr:nvCxnSpPr>
      <xdr:spPr>
        <a:xfrm>
          <a:off x="2209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55</xdr:row>
      <xdr:rowOff>95250</xdr:rowOff>
    </xdr:to>
    <xdr:cxnSp macro="">
      <xdr:nvCxnSpPr>
        <xdr:cNvPr id="195" name="直線コネクタ 194"/>
        <xdr:cNvCxnSpPr/>
      </xdr:nvCxnSpPr>
      <xdr:spPr>
        <a:xfrm flipV="1">
          <a:off x="1320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5" name="円/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06"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7" name="円/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8" name="テキスト ボックス 207"/>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82550</xdr:rowOff>
    </xdr:from>
    <xdr:to>
      <xdr:col>4</xdr:col>
      <xdr:colOff>396875</xdr:colOff>
      <xdr:row>56</xdr:row>
      <xdr:rowOff>12700</xdr:rowOff>
    </xdr:to>
    <xdr:sp macro="" textlink="">
      <xdr:nvSpPr>
        <xdr:cNvPr id="209" name="円/楕円 208"/>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210" name="テキスト ボックス 209"/>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31750</xdr:rowOff>
    </xdr:from>
    <xdr:to>
      <xdr:col>3</xdr:col>
      <xdr:colOff>193675</xdr:colOff>
      <xdr:row>55</xdr:row>
      <xdr:rowOff>133350</xdr:rowOff>
    </xdr:to>
    <xdr:sp macro="" textlink="">
      <xdr:nvSpPr>
        <xdr:cNvPr id="211" name="円/楕円 210"/>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212" name="テキスト ボックス 21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3" name="円/楕円 212"/>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14" name="テキスト ボックス 213"/>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その他の経費に係る経常収支比率は前年度と同じ</a:t>
          </a:r>
          <a:r>
            <a:rPr kumimoji="1" lang="en-US" altLang="ja-JP" sz="1300">
              <a:solidFill>
                <a:schemeClr val="dk1"/>
              </a:solidFill>
              <a:effectLst/>
              <a:latin typeface="+mn-lt"/>
              <a:ea typeface="+mn-ea"/>
              <a:cs typeface="+mn-cs"/>
            </a:rPr>
            <a:t>13.8</a:t>
          </a:r>
          <a:r>
            <a:rPr kumimoji="1" lang="ja-JP" altLang="ja-JP" sz="1300">
              <a:solidFill>
                <a:schemeClr val="dk1"/>
              </a:solidFill>
              <a:effectLst/>
              <a:latin typeface="+mn-lt"/>
              <a:ea typeface="+mn-ea"/>
              <a:cs typeface="+mn-cs"/>
            </a:rPr>
            <a:t>ポイントとなっており，類似団体平均とも同じ数値となっている。今後，各会計への繰出金について必要額の精査を引き続き行い，また，維持補修費についても，公共施設等総合管理計画に沿った適正な執行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69850</xdr:rowOff>
    </xdr:from>
    <xdr:to>
      <xdr:col>24</xdr:col>
      <xdr:colOff>31750</xdr:colOff>
      <xdr:row>58</xdr:row>
      <xdr:rowOff>69850</xdr:rowOff>
    </xdr:to>
    <xdr:cxnSp macro="">
      <xdr:nvCxnSpPr>
        <xdr:cNvPr id="251" name="直線コネクタ 250"/>
        <xdr:cNvCxnSpPr/>
      </xdr:nvCxnSpPr>
      <xdr:spPr>
        <a:xfrm>
          <a:off x="15671800" y="10013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69850</xdr:rowOff>
    </xdr:from>
    <xdr:to>
      <xdr:col>22</xdr:col>
      <xdr:colOff>565150</xdr:colOff>
      <xdr:row>59</xdr:row>
      <xdr:rowOff>50800</xdr:rowOff>
    </xdr:to>
    <xdr:cxnSp macro="">
      <xdr:nvCxnSpPr>
        <xdr:cNvPr id="254" name="直線コネクタ 253"/>
        <xdr:cNvCxnSpPr/>
      </xdr:nvCxnSpPr>
      <xdr:spPr>
        <a:xfrm flipV="1">
          <a:off x="14782800" y="10013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59</xdr:row>
      <xdr:rowOff>50800</xdr:rowOff>
    </xdr:to>
    <xdr:cxnSp macro="">
      <xdr:nvCxnSpPr>
        <xdr:cNvPr id="257" name="直線コネクタ 256"/>
        <xdr:cNvCxnSpPr/>
      </xdr:nvCxnSpPr>
      <xdr:spPr>
        <a:xfrm>
          <a:off x="13893800" y="1003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31750</xdr:rowOff>
    </xdr:from>
    <xdr:to>
      <xdr:col>20</xdr:col>
      <xdr:colOff>158750</xdr:colOff>
      <xdr:row>58</xdr:row>
      <xdr:rowOff>88900</xdr:rowOff>
    </xdr:to>
    <xdr:cxnSp macro="">
      <xdr:nvCxnSpPr>
        <xdr:cNvPr id="260" name="直線コネクタ 259"/>
        <xdr:cNvCxnSpPr/>
      </xdr:nvCxnSpPr>
      <xdr:spPr>
        <a:xfrm>
          <a:off x="13004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70" name="円/楕円 269"/>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162577</xdr:rowOff>
    </xdr:from>
    <xdr:ext cx="762000" cy="259045"/>
    <xdr:sp macro="" textlink="">
      <xdr:nvSpPr>
        <xdr:cNvPr id="271"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19050</xdr:rowOff>
    </xdr:from>
    <xdr:to>
      <xdr:col>22</xdr:col>
      <xdr:colOff>615950</xdr:colOff>
      <xdr:row>58</xdr:row>
      <xdr:rowOff>120650</xdr:rowOff>
    </xdr:to>
    <xdr:sp macro="" textlink="">
      <xdr:nvSpPr>
        <xdr:cNvPr id="272" name="円/楕円 271"/>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130827</xdr:rowOff>
    </xdr:from>
    <xdr:ext cx="736600" cy="259045"/>
    <xdr:sp macro="" textlink="">
      <xdr:nvSpPr>
        <xdr:cNvPr id="273" name="テキスト ボックス 272"/>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0</xdr:rowOff>
    </xdr:from>
    <xdr:to>
      <xdr:col>21</xdr:col>
      <xdr:colOff>412750</xdr:colOff>
      <xdr:row>59</xdr:row>
      <xdr:rowOff>101600</xdr:rowOff>
    </xdr:to>
    <xdr:sp macro="" textlink="">
      <xdr:nvSpPr>
        <xdr:cNvPr id="274" name="円/楕円 273"/>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75" name="テキスト ボックス 274"/>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6" name="円/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152400</xdr:rowOff>
    </xdr:from>
    <xdr:to>
      <xdr:col>19</xdr:col>
      <xdr:colOff>6350</xdr:colOff>
      <xdr:row>58</xdr:row>
      <xdr:rowOff>82550</xdr:rowOff>
    </xdr:to>
    <xdr:sp macro="" textlink="">
      <xdr:nvSpPr>
        <xdr:cNvPr id="278" name="円/楕円 277"/>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92727</xdr:rowOff>
    </xdr:from>
    <xdr:ext cx="762000" cy="259045"/>
    <xdr:sp macro="" textlink="">
      <xdr:nvSpPr>
        <xdr:cNvPr id="279" name="テキスト ボックス 278"/>
        <xdr:cNvSpPr txBox="1"/>
      </xdr:nvSpPr>
      <xdr:spPr>
        <a:xfrm>
          <a:off x="12623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補助費等について，類似団体と比較し</a:t>
          </a:r>
          <a:r>
            <a:rPr kumimoji="1" lang="en-US" altLang="ja-JP" sz="1300">
              <a:latin typeface="ＭＳ Ｐゴシック"/>
            </a:rPr>
            <a:t>0.2</a:t>
          </a:r>
          <a:r>
            <a:rPr kumimoji="1" lang="ja-JP" altLang="en-US" sz="1300">
              <a:latin typeface="ＭＳ Ｐゴシック"/>
            </a:rPr>
            <a:t>ポイント少なくなっている。本市での前年度比較は，補助費等総額は前年度と比べ減少しているものの，経常経費に充てる一般財源額が増加していることにより，</a:t>
          </a:r>
          <a:r>
            <a:rPr kumimoji="1" lang="en-US" altLang="ja-JP" sz="1300">
              <a:latin typeface="ＭＳ Ｐゴシック"/>
            </a:rPr>
            <a:t>0.5</a:t>
          </a:r>
          <a:r>
            <a:rPr kumimoji="1" lang="ja-JP" altLang="en-US" sz="1300">
              <a:latin typeface="ＭＳ Ｐゴシック"/>
            </a:rPr>
            <a:t>ポイント上昇した。各種団体・事務組合等への補助金・負担金については，補助の内容が適正であるのか，負担割合が妥当であるのか審議を行いながら経費の縮減に努めていく。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81280</xdr:rowOff>
    </xdr:from>
    <xdr:to>
      <xdr:col>24</xdr:col>
      <xdr:colOff>31750</xdr:colOff>
      <xdr:row>37</xdr:row>
      <xdr:rowOff>109855</xdr:rowOff>
    </xdr:to>
    <xdr:cxnSp macro="">
      <xdr:nvCxnSpPr>
        <xdr:cNvPr id="307" name="直線コネクタ 306"/>
        <xdr:cNvCxnSpPr/>
      </xdr:nvCxnSpPr>
      <xdr:spPr>
        <a:xfrm>
          <a:off x="15671800" y="64249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81280</xdr:rowOff>
    </xdr:from>
    <xdr:to>
      <xdr:col>22</xdr:col>
      <xdr:colOff>565150</xdr:colOff>
      <xdr:row>37</xdr:row>
      <xdr:rowOff>109855</xdr:rowOff>
    </xdr:to>
    <xdr:cxnSp macro="">
      <xdr:nvCxnSpPr>
        <xdr:cNvPr id="310" name="直線コネクタ 309"/>
        <xdr:cNvCxnSpPr/>
      </xdr:nvCxnSpPr>
      <xdr:spPr>
        <a:xfrm flipV="1">
          <a:off x="14782800" y="64249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109855</xdr:rowOff>
    </xdr:from>
    <xdr:to>
      <xdr:col>21</xdr:col>
      <xdr:colOff>361950</xdr:colOff>
      <xdr:row>38</xdr:row>
      <xdr:rowOff>6985</xdr:rowOff>
    </xdr:to>
    <xdr:cxnSp macro="">
      <xdr:nvCxnSpPr>
        <xdr:cNvPr id="313" name="直線コネクタ 312"/>
        <xdr:cNvCxnSpPr/>
      </xdr:nvCxnSpPr>
      <xdr:spPr>
        <a:xfrm flipV="1">
          <a:off x="13893800" y="64535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6985</xdr:rowOff>
    </xdr:from>
    <xdr:to>
      <xdr:col>20</xdr:col>
      <xdr:colOff>158750</xdr:colOff>
      <xdr:row>38</xdr:row>
      <xdr:rowOff>75565</xdr:rowOff>
    </xdr:to>
    <xdr:cxnSp macro="">
      <xdr:nvCxnSpPr>
        <xdr:cNvPr id="316" name="直線コネクタ 315"/>
        <xdr:cNvCxnSpPr/>
      </xdr:nvCxnSpPr>
      <xdr:spPr>
        <a:xfrm flipV="1">
          <a:off x="13004800" y="65220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59055</xdr:rowOff>
    </xdr:from>
    <xdr:to>
      <xdr:col>24</xdr:col>
      <xdr:colOff>82550</xdr:colOff>
      <xdr:row>37</xdr:row>
      <xdr:rowOff>160655</xdr:rowOff>
    </xdr:to>
    <xdr:sp macro="" textlink="">
      <xdr:nvSpPr>
        <xdr:cNvPr id="326" name="円/楕円 325"/>
        <xdr:cNvSpPr/>
      </xdr:nvSpPr>
      <xdr:spPr>
        <a:xfrm>
          <a:off x="164592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75582</xdr:rowOff>
    </xdr:from>
    <xdr:ext cx="762000" cy="259045"/>
    <xdr:sp macro="" textlink="">
      <xdr:nvSpPr>
        <xdr:cNvPr id="327" name="補助費等該当値テキスト"/>
        <xdr:cNvSpPr txBox="1"/>
      </xdr:nvSpPr>
      <xdr:spPr>
        <a:xfrm>
          <a:off x="165989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30480</xdr:rowOff>
    </xdr:from>
    <xdr:to>
      <xdr:col>22</xdr:col>
      <xdr:colOff>615950</xdr:colOff>
      <xdr:row>37</xdr:row>
      <xdr:rowOff>132080</xdr:rowOff>
    </xdr:to>
    <xdr:sp macro="" textlink="">
      <xdr:nvSpPr>
        <xdr:cNvPr id="328" name="円/楕円 327"/>
        <xdr:cNvSpPr/>
      </xdr:nvSpPr>
      <xdr:spPr>
        <a:xfrm>
          <a:off x="15621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142257</xdr:rowOff>
    </xdr:from>
    <xdr:ext cx="736600" cy="259045"/>
    <xdr:sp macro="" textlink="">
      <xdr:nvSpPr>
        <xdr:cNvPr id="329" name="テキスト ボックス 328"/>
        <xdr:cNvSpPr txBox="1"/>
      </xdr:nvSpPr>
      <xdr:spPr>
        <a:xfrm>
          <a:off x="15290800" y="614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59055</xdr:rowOff>
    </xdr:from>
    <xdr:to>
      <xdr:col>21</xdr:col>
      <xdr:colOff>412750</xdr:colOff>
      <xdr:row>37</xdr:row>
      <xdr:rowOff>160655</xdr:rowOff>
    </xdr:to>
    <xdr:sp macro="" textlink="">
      <xdr:nvSpPr>
        <xdr:cNvPr id="330" name="円/楕円 329"/>
        <xdr:cNvSpPr/>
      </xdr:nvSpPr>
      <xdr:spPr>
        <a:xfrm>
          <a:off x="14732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145432</xdr:rowOff>
    </xdr:from>
    <xdr:ext cx="762000" cy="259045"/>
    <xdr:sp macro="" textlink="">
      <xdr:nvSpPr>
        <xdr:cNvPr id="331" name="テキスト ボックス 330"/>
        <xdr:cNvSpPr txBox="1"/>
      </xdr:nvSpPr>
      <xdr:spPr>
        <a:xfrm>
          <a:off x="144018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127635</xdr:rowOff>
    </xdr:from>
    <xdr:to>
      <xdr:col>20</xdr:col>
      <xdr:colOff>209550</xdr:colOff>
      <xdr:row>38</xdr:row>
      <xdr:rowOff>57785</xdr:rowOff>
    </xdr:to>
    <xdr:sp macro="" textlink="">
      <xdr:nvSpPr>
        <xdr:cNvPr id="332" name="円/楕円 331"/>
        <xdr:cNvSpPr/>
      </xdr:nvSpPr>
      <xdr:spPr>
        <a:xfrm>
          <a:off x="138430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33" name="テキスト ボックス 332"/>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24765</xdr:rowOff>
    </xdr:from>
    <xdr:to>
      <xdr:col>19</xdr:col>
      <xdr:colOff>6350</xdr:colOff>
      <xdr:row>38</xdr:row>
      <xdr:rowOff>126365</xdr:rowOff>
    </xdr:to>
    <xdr:sp macro="" textlink="">
      <xdr:nvSpPr>
        <xdr:cNvPr id="334" name="円/楕円 333"/>
        <xdr:cNvSpPr/>
      </xdr:nvSpPr>
      <xdr:spPr>
        <a:xfrm>
          <a:off x="12954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111142</xdr:rowOff>
    </xdr:from>
    <xdr:ext cx="762000" cy="259045"/>
    <xdr:sp macro="" textlink="">
      <xdr:nvSpPr>
        <xdr:cNvPr id="335" name="テキスト ボックス 334"/>
        <xdr:cNvSpPr txBox="1"/>
      </xdr:nvSpPr>
      <xdr:spPr>
        <a:xfrm>
          <a:off x="12623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近年の新規起債抑制により，類似団体平均と比較して</a:t>
          </a:r>
          <a:r>
            <a:rPr kumimoji="1" lang="en-US" altLang="ja-JP" sz="1300">
              <a:latin typeface="ＭＳ Ｐゴシック"/>
            </a:rPr>
            <a:t>4.1</a:t>
          </a:r>
          <a:r>
            <a:rPr kumimoji="1" lang="ja-JP" altLang="en-US" sz="1300">
              <a:latin typeface="ＭＳ Ｐゴシック"/>
            </a:rPr>
            <a:t>ポイント下回っている。しかし，今後大規模事業へ財源として起債が増加することによる公債費の上昇が見込まれるため，引き続き健全な財政運営のため適正な市債管理に努める。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127000</xdr:rowOff>
    </xdr:to>
    <xdr:cxnSp macro="">
      <xdr:nvCxnSpPr>
        <xdr:cNvPr id="365" name="直線コネクタ 364"/>
        <xdr:cNvCxnSpPr/>
      </xdr:nvCxnSpPr>
      <xdr:spPr>
        <a:xfrm flipV="1">
          <a:off x="3987800" y="13129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131572</xdr:rowOff>
    </xdr:to>
    <xdr:cxnSp macro="">
      <xdr:nvCxnSpPr>
        <xdr:cNvPr id="368" name="直線コネクタ 367"/>
        <xdr:cNvCxnSpPr/>
      </xdr:nvCxnSpPr>
      <xdr:spPr>
        <a:xfrm flipV="1">
          <a:off x="3098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131572</xdr:rowOff>
    </xdr:to>
    <xdr:cxnSp macro="">
      <xdr:nvCxnSpPr>
        <xdr:cNvPr id="371" name="直線コネクタ 370"/>
        <xdr:cNvCxnSpPr/>
      </xdr:nvCxnSpPr>
      <xdr:spPr>
        <a:xfrm>
          <a:off x="2209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131572</xdr:rowOff>
    </xdr:to>
    <xdr:cxnSp macro="">
      <xdr:nvCxnSpPr>
        <xdr:cNvPr id="374" name="直線コネクタ 373"/>
        <xdr:cNvCxnSpPr/>
      </xdr:nvCxnSpPr>
      <xdr:spPr>
        <a:xfrm flipV="1">
          <a:off x="1320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4" name="円/楕円 383"/>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5"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6" name="円/楕円 385"/>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7" name="テキスト ボックス 386"/>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88" name="円/楕円 387"/>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89" name="テキスト ボックス 388"/>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0" name="円/楕円 389"/>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1" name="テキスト ボックス 390"/>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392" name="円/楕円 391"/>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21099</xdr:rowOff>
    </xdr:from>
    <xdr:ext cx="762000" cy="259045"/>
    <xdr:sp macro="" textlink="">
      <xdr:nvSpPr>
        <xdr:cNvPr id="393" name="テキスト ボックス 392"/>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前年度と比較して，その他の経費については横ばい，人件費，扶助費，物件費，補助費等については上昇している。また，市税の減等により経常一般財源が減少したことにより，前年度から</a:t>
          </a:r>
          <a:r>
            <a:rPr kumimoji="1" lang="en-US" altLang="ja-JP" sz="1300">
              <a:latin typeface="ＭＳ Ｐゴシック"/>
            </a:rPr>
            <a:t>2</a:t>
          </a:r>
          <a:r>
            <a:rPr kumimoji="1" lang="ja-JP" altLang="en-US" sz="1300">
              <a:latin typeface="ＭＳ Ｐゴシック"/>
            </a:rPr>
            <a:t>ポイント上昇した。引き続き行政評価等を活用しながら既存事業の見直しを行い，数値改善に努める。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170435</xdr:rowOff>
    </xdr:from>
    <xdr:to>
      <xdr:col>24</xdr:col>
      <xdr:colOff>31750</xdr:colOff>
      <xdr:row>78</xdr:row>
      <xdr:rowOff>90424</xdr:rowOff>
    </xdr:to>
    <xdr:cxnSp macro="">
      <xdr:nvCxnSpPr>
        <xdr:cNvPr id="424" name="直線コネクタ 423"/>
        <xdr:cNvCxnSpPr/>
      </xdr:nvCxnSpPr>
      <xdr:spPr>
        <a:xfrm>
          <a:off x="15671800" y="1337208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77</xdr:row>
      <xdr:rowOff>170435</xdr:rowOff>
    </xdr:to>
    <xdr:cxnSp macro="">
      <xdr:nvCxnSpPr>
        <xdr:cNvPr id="427" name="直線コネクタ 426"/>
        <xdr:cNvCxnSpPr/>
      </xdr:nvCxnSpPr>
      <xdr:spPr>
        <a:xfrm>
          <a:off x="14782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152146</xdr:rowOff>
    </xdr:from>
    <xdr:to>
      <xdr:col>21</xdr:col>
      <xdr:colOff>361950</xdr:colOff>
      <xdr:row>77</xdr:row>
      <xdr:rowOff>156718</xdr:rowOff>
    </xdr:to>
    <xdr:cxnSp macro="">
      <xdr:nvCxnSpPr>
        <xdr:cNvPr id="430" name="直線コネクタ 429"/>
        <xdr:cNvCxnSpPr/>
      </xdr:nvCxnSpPr>
      <xdr:spPr>
        <a:xfrm flipV="1">
          <a:off x="13893800" y="13353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156718</xdr:rowOff>
    </xdr:from>
    <xdr:to>
      <xdr:col>20</xdr:col>
      <xdr:colOff>158750</xdr:colOff>
      <xdr:row>78</xdr:row>
      <xdr:rowOff>12700</xdr:rowOff>
    </xdr:to>
    <xdr:cxnSp macro="">
      <xdr:nvCxnSpPr>
        <xdr:cNvPr id="433" name="直線コネクタ 432"/>
        <xdr:cNvCxnSpPr/>
      </xdr:nvCxnSpPr>
      <xdr:spPr>
        <a:xfrm flipV="1">
          <a:off x="13004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7" name="テキスト ボックス 43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39624</xdr:rowOff>
    </xdr:from>
    <xdr:to>
      <xdr:col>24</xdr:col>
      <xdr:colOff>82550</xdr:colOff>
      <xdr:row>78</xdr:row>
      <xdr:rowOff>141224</xdr:rowOff>
    </xdr:to>
    <xdr:sp macro="" textlink="">
      <xdr:nvSpPr>
        <xdr:cNvPr id="443" name="円/楕円 442"/>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11701</xdr:rowOff>
    </xdr:from>
    <xdr:ext cx="762000" cy="259045"/>
    <xdr:sp macro="" textlink="">
      <xdr:nvSpPr>
        <xdr:cNvPr id="444"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45" name="円/楕円 444"/>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34562</xdr:rowOff>
    </xdr:from>
    <xdr:ext cx="736600" cy="259045"/>
    <xdr:sp macro="" textlink="">
      <xdr:nvSpPr>
        <xdr:cNvPr id="446" name="テキスト ボックス 445"/>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47" name="円/楕円 446"/>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16273</xdr:rowOff>
    </xdr:from>
    <xdr:ext cx="762000" cy="259045"/>
    <xdr:sp macro="" textlink="">
      <xdr:nvSpPr>
        <xdr:cNvPr id="448" name="テキスト ボックス 447"/>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105918</xdr:rowOff>
    </xdr:from>
    <xdr:to>
      <xdr:col>20</xdr:col>
      <xdr:colOff>209550</xdr:colOff>
      <xdr:row>78</xdr:row>
      <xdr:rowOff>36068</xdr:rowOff>
    </xdr:to>
    <xdr:sp macro="" textlink="">
      <xdr:nvSpPr>
        <xdr:cNvPr id="449" name="円/楕円 448"/>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20845</xdr:rowOff>
    </xdr:from>
    <xdr:ext cx="762000" cy="259045"/>
    <xdr:sp macro="" textlink="">
      <xdr:nvSpPr>
        <xdr:cNvPr id="450" name="テキスト ボックス 449"/>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1" name="円/楕円 450"/>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2" name="テキスト ボックス 451"/>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茨城県鹿嶋市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48247</xdr:rowOff>
    </xdr:from>
    <xdr:to>
      <xdr:col>4</xdr:col>
      <xdr:colOff>1117600</xdr:colOff>
      <xdr:row>17</xdr:row>
      <xdr:rowOff>81318</xdr:rowOff>
    </xdr:to>
    <xdr:cxnSp macro="">
      <xdr:nvCxnSpPr>
        <xdr:cNvPr id="50" name="直線コネクタ 49"/>
        <xdr:cNvCxnSpPr/>
      </xdr:nvCxnSpPr>
      <xdr:spPr bwMode="auto">
        <a:xfrm flipV="1">
          <a:off x="5003800" y="3010522"/>
          <a:ext cx="6477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77641</xdr:rowOff>
    </xdr:from>
    <xdr:to>
      <xdr:col>4</xdr:col>
      <xdr:colOff>469900</xdr:colOff>
      <xdr:row>17</xdr:row>
      <xdr:rowOff>81318</xdr:rowOff>
    </xdr:to>
    <xdr:cxnSp macro="">
      <xdr:nvCxnSpPr>
        <xdr:cNvPr id="53" name="直線コネクタ 52"/>
        <xdr:cNvCxnSpPr/>
      </xdr:nvCxnSpPr>
      <xdr:spPr bwMode="auto">
        <a:xfrm>
          <a:off x="4305300" y="3039916"/>
          <a:ext cx="698500" cy="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75508</xdr:rowOff>
    </xdr:from>
    <xdr:to>
      <xdr:col>3</xdr:col>
      <xdr:colOff>904875</xdr:colOff>
      <xdr:row>17</xdr:row>
      <xdr:rowOff>77641</xdr:rowOff>
    </xdr:to>
    <xdr:cxnSp macro="">
      <xdr:nvCxnSpPr>
        <xdr:cNvPr id="56" name="直線コネクタ 55"/>
        <xdr:cNvCxnSpPr/>
      </xdr:nvCxnSpPr>
      <xdr:spPr bwMode="auto">
        <a:xfrm>
          <a:off x="3606800" y="3037783"/>
          <a:ext cx="698500" cy="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9766</xdr:rowOff>
    </xdr:from>
    <xdr:to>
      <xdr:col>3</xdr:col>
      <xdr:colOff>206375</xdr:colOff>
      <xdr:row>17</xdr:row>
      <xdr:rowOff>75508</xdr:rowOff>
    </xdr:to>
    <xdr:cxnSp macro="">
      <xdr:nvCxnSpPr>
        <xdr:cNvPr id="59" name="直線コネクタ 58"/>
        <xdr:cNvCxnSpPr/>
      </xdr:nvCxnSpPr>
      <xdr:spPr bwMode="auto">
        <a:xfrm>
          <a:off x="2908300" y="2972041"/>
          <a:ext cx="698500" cy="65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168897</xdr:rowOff>
    </xdr:from>
    <xdr:to>
      <xdr:col>5</xdr:col>
      <xdr:colOff>34925</xdr:colOff>
      <xdr:row>17</xdr:row>
      <xdr:rowOff>99047</xdr:rowOff>
    </xdr:to>
    <xdr:sp macro="" textlink="">
      <xdr:nvSpPr>
        <xdr:cNvPr id="69" name="円/楕円 68"/>
        <xdr:cNvSpPr/>
      </xdr:nvSpPr>
      <xdr:spPr bwMode="auto">
        <a:xfrm>
          <a:off x="5600700" y="2959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140974</xdr:rowOff>
    </xdr:from>
    <xdr:ext cx="762000" cy="259045"/>
    <xdr:sp macro="" textlink="">
      <xdr:nvSpPr>
        <xdr:cNvPr id="70" name="人口1人当たり決算額の推移該当値テキスト130"/>
        <xdr:cNvSpPr txBox="1"/>
      </xdr:nvSpPr>
      <xdr:spPr>
        <a:xfrm>
          <a:off x="5740400" y="293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30518</xdr:rowOff>
    </xdr:from>
    <xdr:to>
      <xdr:col>4</xdr:col>
      <xdr:colOff>520700</xdr:colOff>
      <xdr:row>17</xdr:row>
      <xdr:rowOff>132118</xdr:rowOff>
    </xdr:to>
    <xdr:sp macro="" textlink="">
      <xdr:nvSpPr>
        <xdr:cNvPr id="71" name="円/楕円 70"/>
        <xdr:cNvSpPr/>
      </xdr:nvSpPr>
      <xdr:spPr bwMode="auto">
        <a:xfrm>
          <a:off x="4953000" y="299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116895</xdr:rowOff>
    </xdr:from>
    <xdr:ext cx="736600" cy="259045"/>
    <xdr:sp macro="" textlink="">
      <xdr:nvSpPr>
        <xdr:cNvPr id="72" name="テキスト ボックス 71"/>
        <xdr:cNvSpPr txBox="1"/>
      </xdr:nvSpPr>
      <xdr:spPr>
        <a:xfrm>
          <a:off x="4622800" y="307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26841</xdr:rowOff>
    </xdr:from>
    <xdr:to>
      <xdr:col>3</xdr:col>
      <xdr:colOff>955675</xdr:colOff>
      <xdr:row>17</xdr:row>
      <xdr:rowOff>128441</xdr:rowOff>
    </xdr:to>
    <xdr:sp macro="" textlink="">
      <xdr:nvSpPr>
        <xdr:cNvPr id="73" name="円/楕円 72"/>
        <xdr:cNvSpPr/>
      </xdr:nvSpPr>
      <xdr:spPr bwMode="auto">
        <a:xfrm>
          <a:off x="4254500" y="2989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113218</xdr:rowOff>
    </xdr:from>
    <xdr:ext cx="762000" cy="259045"/>
    <xdr:sp macro="" textlink="">
      <xdr:nvSpPr>
        <xdr:cNvPr id="74" name="テキスト ボックス 73"/>
        <xdr:cNvSpPr txBox="1"/>
      </xdr:nvSpPr>
      <xdr:spPr>
        <a:xfrm>
          <a:off x="3924300" y="307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24708</xdr:rowOff>
    </xdr:from>
    <xdr:to>
      <xdr:col>3</xdr:col>
      <xdr:colOff>257175</xdr:colOff>
      <xdr:row>17</xdr:row>
      <xdr:rowOff>126308</xdr:rowOff>
    </xdr:to>
    <xdr:sp macro="" textlink="">
      <xdr:nvSpPr>
        <xdr:cNvPr id="75" name="円/楕円 74"/>
        <xdr:cNvSpPr/>
      </xdr:nvSpPr>
      <xdr:spPr bwMode="auto">
        <a:xfrm>
          <a:off x="3556000" y="298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111085</xdr:rowOff>
    </xdr:from>
    <xdr:ext cx="762000" cy="259045"/>
    <xdr:sp macro="" textlink="">
      <xdr:nvSpPr>
        <xdr:cNvPr id="76" name="テキスト ボックス 75"/>
        <xdr:cNvSpPr txBox="1"/>
      </xdr:nvSpPr>
      <xdr:spPr>
        <a:xfrm>
          <a:off x="3225800" y="307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67,203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130416</xdr:rowOff>
    </xdr:from>
    <xdr:to>
      <xdr:col>2</xdr:col>
      <xdr:colOff>692150</xdr:colOff>
      <xdr:row>17</xdr:row>
      <xdr:rowOff>60566</xdr:rowOff>
    </xdr:to>
    <xdr:sp macro="" textlink="">
      <xdr:nvSpPr>
        <xdr:cNvPr id="77" name="円/楕円 76"/>
        <xdr:cNvSpPr/>
      </xdr:nvSpPr>
      <xdr:spPr bwMode="auto">
        <a:xfrm>
          <a:off x="2857500" y="292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45343</xdr:rowOff>
    </xdr:from>
    <xdr:ext cx="762000" cy="259045"/>
    <xdr:sp macro="" textlink="">
      <xdr:nvSpPr>
        <xdr:cNvPr id="78" name="テキスト ボックス 77"/>
        <xdr:cNvSpPr txBox="1"/>
      </xdr:nvSpPr>
      <xdr:spPr>
        <a:xfrm>
          <a:off x="2527300" y="300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200968</xdr:rowOff>
    </xdr:from>
    <xdr:to>
      <xdr:col>4</xdr:col>
      <xdr:colOff>1117600</xdr:colOff>
      <xdr:row>35</xdr:row>
      <xdr:rowOff>226474</xdr:rowOff>
    </xdr:to>
    <xdr:cxnSp macro="">
      <xdr:nvCxnSpPr>
        <xdr:cNvPr id="113" name="直線コネクタ 112"/>
        <xdr:cNvCxnSpPr/>
      </xdr:nvCxnSpPr>
      <xdr:spPr bwMode="auto">
        <a:xfrm>
          <a:off x="5003800" y="6811318"/>
          <a:ext cx="647700" cy="2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152832</xdr:rowOff>
    </xdr:from>
    <xdr:to>
      <xdr:col>4</xdr:col>
      <xdr:colOff>469900</xdr:colOff>
      <xdr:row>35</xdr:row>
      <xdr:rowOff>200968</xdr:rowOff>
    </xdr:to>
    <xdr:cxnSp macro="">
      <xdr:nvCxnSpPr>
        <xdr:cNvPr id="116" name="直線コネクタ 115"/>
        <xdr:cNvCxnSpPr/>
      </xdr:nvCxnSpPr>
      <xdr:spPr bwMode="auto">
        <a:xfrm>
          <a:off x="4305300" y="6763182"/>
          <a:ext cx="698500" cy="4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6854</xdr:rowOff>
    </xdr:from>
    <xdr:to>
      <xdr:col>3</xdr:col>
      <xdr:colOff>904875</xdr:colOff>
      <xdr:row>35</xdr:row>
      <xdr:rowOff>152832</xdr:rowOff>
    </xdr:to>
    <xdr:cxnSp macro="">
      <xdr:nvCxnSpPr>
        <xdr:cNvPr id="119" name="直線コネクタ 118"/>
        <xdr:cNvCxnSpPr/>
      </xdr:nvCxnSpPr>
      <xdr:spPr bwMode="auto">
        <a:xfrm>
          <a:off x="3606800" y="5931404"/>
          <a:ext cx="698500" cy="83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6854</xdr:rowOff>
    </xdr:from>
    <xdr:to>
      <xdr:col>3</xdr:col>
      <xdr:colOff>206375</xdr:colOff>
      <xdr:row>35</xdr:row>
      <xdr:rowOff>60085</xdr:rowOff>
    </xdr:to>
    <xdr:cxnSp macro="">
      <xdr:nvCxnSpPr>
        <xdr:cNvPr id="122" name="直線コネクタ 121"/>
        <xdr:cNvCxnSpPr/>
      </xdr:nvCxnSpPr>
      <xdr:spPr bwMode="auto">
        <a:xfrm flipV="1">
          <a:off x="2908300" y="5931404"/>
          <a:ext cx="698500" cy="73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75546</xdr:rowOff>
    </xdr:from>
    <xdr:ext cx="762000" cy="259045"/>
    <xdr:sp macro="" textlink="">
      <xdr:nvSpPr>
        <xdr:cNvPr id="124" name="テキスト ボックス 123"/>
        <xdr:cNvSpPr txBox="1"/>
      </xdr:nvSpPr>
      <xdr:spPr>
        <a:xfrm>
          <a:off x="32258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175674</xdr:rowOff>
    </xdr:from>
    <xdr:to>
      <xdr:col>5</xdr:col>
      <xdr:colOff>34925</xdr:colOff>
      <xdr:row>35</xdr:row>
      <xdr:rowOff>277274</xdr:rowOff>
    </xdr:to>
    <xdr:sp macro="" textlink="">
      <xdr:nvSpPr>
        <xdr:cNvPr id="132" name="円/楕円 131"/>
        <xdr:cNvSpPr/>
      </xdr:nvSpPr>
      <xdr:spPr bwMode="auto">
        <a:xfrm>
          <a:off x="5600700" y="678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147751</xdr:rowOff>
    </xdr:from>
    <xdr:ext cx="762000" cy="259045"/>
    <xdr:sp macro="" textlink="">
      <xdr:nvSpPr>
        <xdr:cNvPr id="133" name="人口1人当たり決算額の推移該当値テキスト445"/>
        <xdr:cNvSpPr txBox="1"/>
      </xdr:nvSpPr>
      <xdr:spPr>
        <a:xfrm>
          <a:off x="5740400" y="675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150168</xdr:rowOff>
    </xdr:from>
    <xdr:to>
      <xdr:col>4</xdr:col>
      <xdr:colOff>520700</xdr:colOff>
      <xdr:row>35</xdr:row>
      <xdr:rowOff>251768</xdr:rowOff>
    </xdr:to>
    <xdr:sp macro="" textlink="">
      <xdr:nvSpPr>
        <xdr:cNvPr id="134" name="円/楕円 133"/>
        <xdr:cNvSpPr/>
      </xdr:nvSpPr>
      <xdr:spPr bwMode="auto">
        <a:xfrm>
          <a:off x="4953000" y="676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236545</xdr:rowOff>
    </xdr:from>
    <xdr:ext cx="736600" cy="259045"/>
    <xdr:sp macro="" textlink="">
      <xdr:nvSpPr>
        <xdr:cNvPr id="135" name="テキスト ボックス 134"/>
        <xdr:cNvSpPr txBox="1"/>
      </xdr:nvSpPr>
      <xdr:spPr>
        <a:xfrm>
          <a:off x="4622800" y="684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102032</xdr:rowOff>
    </xdr:from>
    <xdr:to>
      <xdr:col>3</xdr:col>
      <xdr:colOff>955675</xdr:colOff>
      <xdr:row>35</xdr:row>
      <xdr:rowOff>203632</xdr:rowOff>
    </xdr:to>
    <xdr:sp macro="" textlink="">
      <xdr:nvSpPr>
        <xdr:cNvPr id="136" name="円/楕円 135"/>
        <xdr:cNvSpPr/>
      </xdr:nvSpPr>
      <xdr:spPr bwMode="auto">
        <a:xfrm>
          <a:off x="4254500" y="671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188409</xdr:rowOff>
    </xdr:from>
    <xdr:ext cx="762000" cy="259045"/>
    <xdr:sp macro="" textlink="">
      <xdr:nvSpPr>
        <xdr:cNvPr id="137" name="テキスト ボックス 136"/>
        <xdr:cNvSpPr txBox="1"/>
      </xdr:nvSpPr>
      <xdr:spPr>
        <a:xfrm>
          <a:off x="3924300" y="679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15,959</a:t>
          </a:r>
          <a:endParaRPr kumimoji="1" lang="ja-JP" altLang="en-US" sz="1000" b="1">
            <a:solidFill>
              <a:srgbClr val="FF0000"/>
            </a:solidFill>
            <a:latin typeface="ＭＳ Ｐゴシック"/>
          </a:endParaRPr>
        </a:p>
      </xdr:txBody>
    </xdr:sp>
    <xdr:clientData/>
  </xdr:oneCellAnchor>
  <xdr:twoCellAnchor>
    <xdr:from>
      <xdr:col>3</xdr:col>
      <xdr:colOff>155575</xdr:colOff>
      <xdr:row>32</xdr:row>
      <xdr:rowOff>127504</xdr:rowOff>
    </xdr:from>
    <xdr:to>
      <xdr:col>3</xdr:col>
      <xdr:colOff>257175</xdr:colOff>
      <xdr:row>33</xdr:row>
      <xdr:rowOff>57654</xdr:rowOff>
    </xdr:to>
    <xdr:sp macro="" textlink="">
      <xdr:nvSpPr>
        <xdr:cNvPr id="138" name="円/楕円 137"/>
        <xdr:cNvSpPr/>
      </xdr:nvSpPr>
      <xdr:spPr bwMode="auto">
        <a:xfrm>
          <a:off x="3556000" y="588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239281</xdr:rowOff>
    </xdr:from>
    <xdr:ext cx="762000" cy="259045"/>
    <xdr:sp macro="" textlink="">
      <xdr:nvSpPr>
        <xdr:cNvPr id="139" name="テキスト ボックス 138"/>
        <xdr:cNvSpPr txBox="1"/>
      </xdr:nvSpPr>
      <xdr:spPr>
        <a:xfrm>
          <a:off x="3225800" y="564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9285</xdr:rowOff>
    </xdr:from>
    <xdr:to>
      <xdr:col>2</xdr:col>
      <xdr:colOff>692150</xdr:colOff>
      <xdr:row>35</xdr:row>
      <xdr:rowOff>110885</xdr:rowOff>
    </xdr:to>
    <xdr:sp macro="" textlink="">
      <xdr:nvSpPr>
        <xdr:cNvPr id="140" name="円/楕円 139"/>
        <xdr:cNvSpPr/>
      </xdr:nvSpPr>
      <xdr:spPr bwMode="auto">
        <a:xfrm>
          <a:off x="2857500" y="661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95662</xdr:rowOff>
    </xdr:from>
    <xdr:ext cx="762000" cy="259045"/>
    <xdr:sp macro="" textlink="">
      <xdr:nvSpPr>
        <xdr:cNvPr id="141" name="テキスト ボックス 140"/>
        <xdr:cNvSpPr txBox="1"/>
      </xdr:nvSpPr>
      <xdr:spPr>
        <a:xfrm>
          <a:off x="2527300" y="670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68,182
67,331
106.02
32,317,864
29,162,435
1,026,380
13,942,252
17,253,707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103215</xdr:rowOff>
    </xdr:from>
    <xdr:to>
      <xdr:col>6</xdr:col>
      <xdr:colOff>511175</xdr:colOff>
      <xdr:row>36</xdr:row>
      <xdr:rowOff>125641</xdr:rowOff>
    </xdr:to>
    <xdr:cxnSp macro="">
      <xdr:nvCxnSpPr>
        <xdr:cNvPr id="59" name="直線コネクタ 58"/>
        <xdr:cNvCxnSpPr/>
      </xdr:nvCxnSpPr>
      <xdr:spPr>
        <a:xfrm flipV="1">
          <a:off x="3797300" y="6275415"/>
          <a:ext cx="8382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65199</xdr:rowOff>
    </xdr:from>
    <xdr:to>
      <xdr:col>5</xdr:col>
      <xdr:colOff>358775</xdr:colOff>
      <xdr:row>36</xdr:row>
      <xdr:rowOff>125641</xdr:rowOff>
    </xdr:to>
    <xdr:cxnSp macro="">
      <xdr:nvCxnSpPr>
        <xdr:cNvPr id="62" name="直線コネクタ 61"/>
        <xdr:cNvCxnSpPr/>
      </xdr:nvCxnSpPr>
      <xdr:spPr>
        <a:xfrm>
          <a:off x="2908300" y="6237399"/>
          <a:ext cx="8890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39436</xdr:rowOff>
    </xdr:from>
    <xdr:to>
      <xdr:col>4</xdr:col>
      <xdr:colOff>155575</xdr:colOff>
      <xdr:row>36</xdr:row>
      <xdr:rowOff>65199</xdr:rowOff>
    </xdr:to>
    <xdr:cxnSp macro="">
      <xdr:nvCxnSpPr>
        <xdr:cNvPr id="65" name="直線コネクタ 64"/>
        <xdr:cNvCxnSpPr/>
      </xdr:nvCxnSpPr>
      <xdr:spPr>
        <a:xfrm>
          <a:off x="2019300" y="6211636"/>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9924</xdr:rowOff>
    </xdr:from>
    <xdr:to>
      <xdr:col>2</xdr:col>
      <xdr:colOff>638175</xdr:colOff>
      <xdr:row>36</xdr:row>
      <xdr:rowOff>39436</xdr:rowOff>
    </xdr:to>
    <xdr:cxnSp macro="">
      <xdr:nvCxnSpPr>
        <xdr:cNvPr id="68" name="直線コネクタ 67"/>
        <xdr:cNvCxnSpPr/>
      </xdr:nvCxnSpPr>
      <xdr:spPr>
        <a:xfrm>
          <a:off x="1130300" y="6182124"/>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52415</xdr:rowOff>
    </xdr:from>
    <xdr:to>
      <xdr:col>6</xdr:col>
      <xdr:colOff>561975</xdr:colOff>
      <xdr:row>36</xdr:row>
      <xdr:rowOff>154015</xdr:rowOff>
    </xdr:to>
    <xdr:sp macro="" textlink="">
      <xdr:nvSpPr>
        <xdr:cNvPr id="78" name="円/楕円 77"/>
        <xdr:cNvSpPr/>
      </xdr:nvSpPr>
      <xdr:spPr>
        <a:xfrm>
          <a:off x="4584700" y="62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30842</xdr:rowOff>
    </xdr:from>
    <xdr:ext cx="534377" cy="259045"/>
    <xdr:sp macro="" textlink="">
      <xdr:nvSpPr>
        <xdr:cNvPr id="79" name="人件費該当値テキスト"/>
        <xdr:cNvSpPr txBox="1"/>
      </xdr:nvSpPr>
      <xdr:spPr>
        <a:xfrm>
          <a:off x="4686300"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56,596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74841</xdr:rowOff>
    </xdr:from>
    <xdr:to>
      <xdr:col>5</xdr:col>
      <xdr:colOff>409575</xdr:colOff>
      <xdr:row>37</xdr:row>
      <xdr:rowOff>4991</xdr:rowOff>
    </xdr:to>
    <xdr:sp macro="" textlink="">
      <xdr:nvSpPr>
        <xdr:cNvPr id="80" name="円/楕円 79"/>
        <xdr:cNvSpPr/>
      </xdr:nvSpPr>
      <xdr:spPr>
        <a:xfrm>
          <a:off x="3746500" y="62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167568</xdr:rowOff>
    </xdr:from>
    <xdr:ext cx="534377" cy="259045"/>
    <xdr:sp macro="" textlink="">
      <xdr:nvSpPr>
        <xdr:cNvPr id="81" name="テキスト ボックス 80"/>
        <xdr:cNvSpPr txBox="1"/>
      </xdr:nvSpPr>
      <xdr:spPr>
        <a:xfrm>
          <a:off x="3530111" y="63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14399</xdr:rowOff>
    </xdr:from>
    <xdr:to>
      <xdr:col>4</xdr:col>
      <xdr:colOff>206375</xdr:colOff>
      <xdr:row>36</xdr:row>
      <xdr:rowOff>115999</xdr:rowOff>
    </xdr:to>
    <xdr:sp macro="" textlink="">
      <xdr:nvSpPr>
        <xdr:cNvPr id="82" name="円/楕円 81"/>
        <xdr:cNvSpPr/>
      </xdr:nvSpPr>
      <xdr:spPr>
        <a:xfrm>
          <a:off x="2857500" y="6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107126</xdr:rowOff>
    </xdr:from>
    <xdr:ext cx="534377" cy="259045"/>
    <xdr:sp macro="" textlink="">
      <xdr:nvSpPr>
        <xdr:cNvPr id="83" name="テキスト ボックス 82"/>
        <xdr:cNvSpPr txBox="1"/>
      </xdr:nvSpPr>
      <xdr:spPr>
        <a:xfrm>
          <a:off x="2641111" y="627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160086</xdr:rowOff>
    </xdr:from>
    <xdr:to>
      <xdr:col>3</xdr:col>
      <xdr:colOff>3175</xdr:colOff>
      <xdr:row>36</xdr:row>
      <xdr:rowOff>90236</xdr:rowOff>
    </xdr:to>
    <xdr:sp macro="" textlink="">
      <xdr:nvSpPr>
        <xdr:cNvPr id="84" name="円/楕円 83"/>
        <xdr:cNvSpPr/>
      </xdr:nvSpPr>
      <xdr:spPr>
        <a:xfrm>
          <a:off x="1968500" y="61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81363</xdr:rowOff>
    </xdr:from>
    <xdr:ext cx="534377" cy="259045"/>
    <xdr:sp macro="" textlink="">
      <xdr:nvSpPr>
        <xdr:cNvPr id="85" name="テキスト ボックス 84"/>
        <xdr:cNvSpPr txBox="1"/>
      </xdr:nvSpPr>
      <xdr:spPr>
        <a:xfrm>
          <a:off x="1752111" y="62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130574</xdr:rowOff>
    </xdr:from>
    <xdr:to>
      <xdr:col>1</xdr:col>
      <xdr:colOff>485775</xdr:colOff>
      <xdr:row>36</xdr:row>
      <xdr:rowOff>60724</xdr:rowOff>
    </xdr:to>
    <xdr:sp macro="" textlink="">
      <xdr:nvSpPr>
        <xdr:cNvPr id="86" name="円/楕円 85"/>
        <xdr:cNvSpPr/>
      </xdr:nvSpPr>
      <xdr:spPr>
        <a:xfrm>
          <a:off x="1079500" y="61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51851</xdr:rowOff>
    </xdr:from>
    <xdr:ext cx="534377" cy="259045"/>
    <xdr:sp macro="" textlink="">
      <xdr:nvSpPr>
        <xdr:cNvPr id="87" name="テキスト ボックス 86"/>
        <xdr:cNvSpPr txBox="1"/>
      </xdr:nvSpPr>
      <xdr:spPr>
        <a:xfrm>
          <a:off x="863111" y="62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69424</xdr:rowOff>
    </xdr:from>
    <xdr:to>
      <xdr:col>6</xdr:col>
      <xdr:colOff>511175</xdr:colOff>
      <xdr:row>55</xdr:row>
      <xdr:rowOff>114478</xdr:rowOff>
    </xdr:to>
    <xdr:cxnSp macro="">
      <xdr:nvCxnSpPr>
        <xdr:cNvPr id="117" name="直線コネクタ 116"/>
        <xdr:cNvCxnSpPr/>
      </xdr:nvCxnSpPr>
      <xdr:spPr>
        <a:xfrm flipV="1">
          <a:off x="3797300" y="9499174"/>
          <a:ext cx="838200" cy="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97275</xdr:rowOff>
    </xdr:from>
    <xdr:to>
      <xdr:col>5</xdr:col>
      <xdr:colOff>358775</xdr:colOff>
      <xdr:row>55</xdr:row>
      <xdr:rowOff>114478</xdr:rowOff>
    </xdr:to>
    <xdr:cxnSp macro="">
      <xdr:nvCxnSpPr>
        <xdr:cNvPr id="120" name="直線コネクタ 119"/>
        <xdr:cNvCxnSpPr/>
      </xdr:nvCxnSpPr>
      <xdr:spPr>
        <a:xfrm>
          <a:off x="2908300" y="9527025"/>
          <a:ext cx="889000" cy="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97275</xdr:rowOff>
    </xdr:from>
    <xdr:to>
      <xdr:col>4</xdr:col>
      <xdr:colOff>155575</xdr:colOff>
      <xdr:row>55</xdr:row>
      <xdr:rowOff>114973</xdr:rowOff>
    </xdr:to>
    <xdr:cxnSp macro="">
      <xdr:nvCxnSpPr>
        <xdr:cNvPr id="123" name="直線コネクタ 122"/>
        <xdr:cNvCxnSpPr/>
      </xdr:nvCxnSpPr>
      <xdr:spPr>
        <a:xfrm flipV="1">
          <a:off x="2019300" y="9527025"/>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96533</xdr:rowOff>
    </xdr:from>
    <xdr:to>
      <xdr:col>2</xdr:col>
      <xdr:colOff>638175</xdr:colOff>
      <xdr:row>55</xdr:row>
      <xdr:rowOff>114973</xdr:rowOff>
    </xdr:to>
    <xdr:cxnSp macro="">
      <xdr:nvCxnSpPr>
        <xdr:cNvPr id="126" name="直線コネクタ 125"/>
        <xdr:cNvCxnSpPr/>
      </xdr:nvCxnSpPr>
      <xdr:spPr>
        <a:xfrm>
          <a:off x="1130300" y="9526283"/>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18624</xdr:rowOff>
    </xdr:from>
    <xdr:to>
      <xdr:col>6</xdr:col>
      <xdr:colOff>561975</xdr:colOff>
      <xdr:row>55</xdr:row>
      <xdr:rowOff>120224</xdr:rowOff>
    </xdr:to>
    <xdr:sp macro="" textlink="">
      <xdr:nvSpPr>
        <xdr:cNvPr id="136" name="円/楕円 135"/>
        <xdr:cNvSpPr/>
      </xdr:nvSpPr>
      <xdr:spPr>
        <a:xfrm>
          <a:off x="4584700" y="94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168501</xdr:rowOff>
    </xdr:from>
    <xdr:ext cx="534377" cy="259045"/>
    <xdr:sp macro="" textlink="">
      <xdr:nvSpPr>
        <xdr:cNvPr id="137" name="物件費該当値テキスト"/>
        <xdr:cNvSpPr txBox="1"/>
      </xdr:nvSpPr>
      <xdr:spPr>
        <a:xfrm>
          <a:off x="4686300" y="94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54,689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63678</xdr:rowOff>
    </xdr:from>
    <xdr:to>
      <xdr:col>5</xdr:col>
      <xdr:colOff>409575</xdr:colOff>
      <xdr:row>55</xdr:row>
      <xdr:rowOff>165278</xdr:rowOff>
    </xdr:to>
    <xdr:sp macro="" textlink="">
      <xdr:nvSpPr>
        <xdr:cNvPr id="138" name="円/楕円 137"/>
        <xdr:cNvSpPr/>
      </xdr:nvSpPr>
      <xdr:spPr>
        <a:xfrm>
          <a:off x="3746500" y="949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156405</xdr:rowOff>
    </xdr:from>
    <xdr:ext cx="534377" cy="259045"/>
    <xdr:sp macro="" textlink="">
      <xdr:nvSpPr>
        <xdr:cNvPr id="139" name="テキスト ボックス 138"/>
        <xdr:cNvSpPr txBox="1"/>
      </xdr:nvSpPr>
      <xdr:spPr>
        <a:xfrm>
          <a:off x="3530111" y="958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46475</xdr:rowOff>
    </xdr:from>
    <xdr:to>
      <xdr:col>4</xdr:col>
      <xdr:colOff>206375</xdr:colOff>
      <xdr:row>55</xdr:row>
      <xdr:rowOff>148075</xdr:rowOff>
    </xdr:to>
    <xdr:sp macro="" textlink="">
      <xdr:nvSpPr>
        <xdr:cNvPr id="140" name="円/楕円 139"/>
        <xdr:cNvSpPr/>
      </xdr:nvSpPr>
      <xdr:spPr>
        <a:xfrm>
          <a:off x="2857500" y="94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139202</xdr:rowOff>
    </xdr:from>
    <xdr:ext cx="534377" cy="259045"/>
    <xdr:sp macro="" textlink="">
      <xdr:nvSpPr>
        <xdr:cNvPr id="141" name="テキスト ボックス 140"/>
        <xdr:cNvSpPr txBox="1"/>
      </xdr:nvSpPr>
      <xdr:spPr>
        <a:xfrm>
          <a:off x="2641111" y="95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64173</xdr:rowOff>
    </xdr:from>
    <xdr:to>
      <xdr:col>3</xdr:col>
      <xdr:colOff>3175</xdr:colOff>
      <xdr:row>55</xdr:row>
      <xdr:rowOff>165773</xdr:rowOff>
    </xdr:to>
    <xdr:sp macro="" textlink="">
      <xdr:nvSpPr>
        <xdr:cNvPr id="142" name="円/楕円 141"/>
        <xdr:cNvSpPr/>
      </xdr:nvSpPr>
      <xdr:spPr>
        <a:xfrm>
          <a:off x="1968500" y="94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156900</xdr:rowOff>
    </xdr:from>
    <xdr:ext cx="534377" cy="259045"/>
    <xdr:sp macro="" textlink="">
      <xdr:nvSpPr>
        <xdr:cNvPr id="143" name="テキスト ボックス 142"/>
        <xdr:cNvSpPr txBox="1"/>
      </xdr:nvSpPr>
      <xdr:spPr>
        <a:xfrm>
          <a:off x="1752111" y="95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45733</xdr:rowOff>
    </xdr:from>
    <xdr:to>
      <xdr:col>1</xdr:col>
      <xdr:colOff>485775</xdr:colOff>
      <xdr:row>55</xdr:row>
      <xdr:rowOff>147333</xdr:rowOff>
    </xdr:to>
    <xdr:sp macro="" textlink="">
      <xdr:nvSpPr>
        <xdr:cNvPr id="144" name="円/楕円 143"/>
        <xdr:cNvSpPr/>
      </xdr:nvSpPr>
      <xdr:spPr>
        <a:xfrm>
          <a:off x="1079500" y="94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138460</xdr:rowOff>
    </xdr:from>
    <xdr:ext cx="534377" cy="259045"/>
    <xdr:sp macro="" textlink="">
      <xdr:nvSpPr>
        <xdr:cNvPr id="145" name="テキスト ボックス 144"/>
        <xdr:cNvSpPr txBox="1"/>
      </xdr:nvSpPr>
      <xdr:spPr>
        <a:xfrm>
          <a:off x="863111" y="95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111288</xdr:rowOff>
    </xdr:from>
    <xdr:to>
      <xdr:col>6</xdr:col>
      <xdr:colOff>511175</xdr:colOff>
      <xdr:row>77</xdr:row>
      <xdr:rowOff>30952</xdr:rowOff>
    </xdr:to>
    <xdr:cxnSp macro="">
      <xdr:nvCxnSpPr>
        <xdr:cNvPr id="176" name="直線コネクタ 175"/>
        <xdr:cNvCxnSpPr/>
      </xdr:nvCxnSpPr>
      <xdr:spPr>
        <a:xfrm>
          <a:off x="3797300" y="13141488"/>
          <a:ext cx="8382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135128</xdr:rowOff>
    </xdr:from>
    <xdr:to>
      <xdr:col>5</xdr:col>
      <xdr:colOff>358775</xdr:colOff>
      <xdr:row>76</xdr:row>
      <xdr:rowOff>111288</xdr:rowOff>
    </xdr:to>
    <xdr:cxnSp macro="">
      <xdr:nvCxnSpPr>
        <xdr:cNvPr id="179" name="直線コネクタ 178"/>
        <xdr:cNvCxnSpPr/>
      </xdr:nvCxnSpPr>
      <xdr:spPr>
        <a:xfrm>
          <a:off x="2908300" y="12650978"/>
          <a:ext cx="889000" cy="49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135128</xdr:rowOff>
    </xdr:from>
    <xdr:to>
      <xdr:col>4</xdr:col>
      <xdr:colOff>155575</xdr:colOff>
      <xdr:row>75</xdr:row>
      <xdr:rowOff>32258</xdr:rowOff>
    </xdr:to>
    <xdr:cxnSp macro="">
      <xdr:nvCxnSpPr>
        <xdr:cNvPr id="182" name="直線コネクタ 181"/>
        <xdr:cNvCxnSpPr/>
      </xdr:nvCxnSpPr>
      <xdr:spPr>
        <a:xfrm flipV="1">
          <a:off x="2019300" y="12650978"/>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113537</xdr:rowOff>
    </xdr:from>
    <xdr:ext cx="469744" cy="259045"/>
    <xdr:sp macro="" textlink="">
      <xdr:nvSpPr>
        <xdr:cNvPr id="184" name="テキスト ボックス 183"/>
        <xdr:cNvSpPr txBox="1"/>
      </xdr:nvSpPr>
      <xdr:spPr>
        <a:xfrm>
          <a:off x="2673427" y="1297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166153</xdr:rowOff>
    </xdr:from>
    <xdr:to>
      <xdr:col>2</xdr:col>
      <xdr:colOff>638175</xdr:colOff>
      <xdr:row>75</xdr:row>
      <xdr:rowOff>32258</xdr:rowOff>
    </xdr:to>
    <xdr:cxnSp macro="">
      <xdr:nvCxnSpPr>
        <xdr:cNvPr id="185" name="直線コネクタ 184"/>
        <xdr:cNvCxnSpPr/>
      </xdr:nvCxnSpPr>
      <xdr:spPr>
        <a:xfrm>
          <a:off x="1130300" y="1285345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98841</xdr:rowOff>
    </xdr:from>
    <xdr:ext cx="469744" cy="259045"/>
    <xdr:sp macro="" textlink="">
      <xdr:nvSpPr>
        <xdr:cNvPr id="187" name="テキスト ボックス 186"/>
        <xdr:cNvSpPr txBox="1"/>
      </xdr:nvSpPr>
      <xdr:spPr>
        <a:xfrm>
          <a:off x="1784427" y="129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145214</xdr:rowOff>
    </xdr:from>
    <xdr:ext cx="469744" cy="259045"/>
    <xdr:sp macro="" textlink="">
      <xdr:nvSpPr>
        <xdr:cNvPr id="189" name="テキスト ボックス 188"/>
        <xdr:cNvSpPr txBox="1"/>
      </xdr:nvSpPr>
      <xdr:spPr>
        <a:xfrm>
          <a:off x="895427" y="1300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151602</xdr:rowOff>
    </xdr:from>
    <xdr:to>
      <xdr:col>6</xdr:col>
      <xdr:colOff>561975</xdr:colOff>
      <xdr:row>77</xdr:row>
      <xdr:rowOff>81752</xdr:rowOff>
    </xdr:to>
    <xdr:sp macro="" textlink="">
      <xdr:nvSpPr>
        <xdr:cNvPr id="195" name="円/楕円 194"/>
        <xdr:cNvSpPr/>
      </xdr:nvSpPr>
      <xdr:spPr>
        <a:xfrm>
          <a:off x="4584700" y="131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130029</xdr:rowOff>
    </xdr:from>
    <xdr:ext cx="469744" cy="259045"/>
    <xdr:sp macro="" textlink="">
      <xdr:nvSpPr>
        <xdr:cNvPr id="196" name="維持補修費該当値テキスト"/>
        <xdr:cNvSpPr txBox="1"/>
      </xdr:nvSpPr>
      <xdr:spPr>
        <a:xfrm>
          <a:off x="4686300" y="131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60488</xdr:rowOff>
    </xdr:from>
    <xdr:to>
      <xdr:col>5</xdr:col>
      <xdr:colOff>409575</xdr:colOff>
      <xdr:row>76</xdr:row>
      <xdr:rowOff>162088</xdr:rowOff>
    </xdr:to>
    <xdr:sp macro="" textlink="">
      <xdr:nvSpPr>
        <xdr:cNvPr id="197" name="円/楕円 196"/>
        <xdr:cNvSpPr/>
      </xdr:nvSpPr>
      <xdr:spPr>
        <a:xfrm>
          <a:off x="3746500" y="130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153215</xdr:rowOff>
    </xdr:from>
    <xdr:ext cx="469744" cy="259045"/>
    <xdr:sp macro="" textlink="">
      <xdr:nvSpPr>
        <xdr:cNvPr id="198" name="テキスト ボックス 197"/>
        <xdr:cNvSpPr txBox="1"/>
      </xdr:nvSpPr>
      <xdr:spPr>
        <a:xfrm>
          <a:off x="3562427" y="1318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84328</xdr:rowOff>
    </xdr:from>
    <xdr:to>
      <xdr:col>4</xdr:col>
      <xdr:colOff>206375</xdr:colOff>
      <xdr:row>74</xdr:row>
      <xdr:rowOff>14478</xdr:rowOff>
    </xdr:to>
    <xdr:sp macro="" textlink="">
      <xdr:nvSpPr>
        <xdr:cNvPr id="199" name="円/楕円 198"/>
        <xdr:cNvSpPr/>
      </xdr:nvSpPr>
      <xdr:spPr>
        <a:xfrm>
          <a:off x="2857500" y="12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31005</xdr:rowOff>
    </xdr:from>
    <xdr:ext cx="469744" cy="259045"/>
    <xdr:sp macro="" textlink="">
      <xdr:nvSpPr>
        <xdr:cNvPr id="200" name="テキスト ボックス 199"/>
        <xdr:cNvSpPr txBox="1"/>
      </xdr:nvSpPr>
      <xdr:spPr>
        <a:xfrm>
          <a:off x="2673427" y="1237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152908</xdr:rowOff>
    </xdr:from>
    <xdr:to>
      <xdr:col>3</xdr:col>
      <xdr:colOff>3175</xdr:colOff>
      <xdr:row>75</xdr:row>
      <xdr:rowOff>83058</xdr:rowOff>
    </xdr:to>
    <xdr:sp macro="" textlink="">
      <xdr:nvSpPr>
        <xdr:cNvPr id="201" name="円/楕円 200"/>
        <xdr:cNvSpPr/>
      </xdr:nvSpPr>
      <xdr:spPr>
        <a:xfrm>
          <a:off x="1968500" y="128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99585</xdr:rowOff>
    </xdr:from>
    <xdr:ext cx="469744" cy="259045"/>
    <xdr:sp macro="" textlink="">
      <xdr:nvSpPr>
        <xdr:cNvPr id="202" name="テキスト ボックス 201"/>
        <xdr:cNvSpPr txBox="1"/>
      </xdr:nvSpPr>
      <xdr:spPr>
        <a:xfrm>
          <a:off x="1784427" y="1261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115353</xdr:rowOff>
    </xdr:from>
    <xdr:to>
      <xdr:col>1</xdr:col>
      <xdr:colOff>485775</xdr:colOff>
      <xdr:row>75</xdr:row>
      <xdr:rowOff>45503</xdr:rowOff>
    </xdr:to>
    <xdr:sp macro="" textlink="">
      <xdr:nvSpPr>
        <xdr:cNvPr id="203" name="円/楕円 202"/>
        <xdr:cNvSpPr/>
      </xdr:nvSpPr>
      <xdr:spPr>
        <a:xfrm>
          <a:off x="1079500" y="128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62030</xdr:rowOff>
    </xdr:from>
    <xdr:ext cx="469744" cy="259045"/>
    <xdr:sp macro="" textlink="">
      <xdr:nvSpPr>
        <xdr:cNvPr id="204" name="テキスト ボックス 203"/>
        <xdr:cNvSpPr txBox="1"/>
      </xdr:nvSpPr>
      <xdr:spPr>
        <a:xfrm>
          <a:off x="895427" y="1257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5398</xdr:rowOff>
    </xdr:from>
    <xdr:to>
      <xdr:col>6</xdr:col>
      <xdr:colOff>511175</xdr:colOff>
      <xdr:row>95</xdr:row>
      <xdr:rowOff>61461</xdr:rowOff>
    </xdr:to>
    <xdr:cxnSp macro="">
      <xdr:nvCxnSpPr>
        <xdr:cNvPr id="234" name="直線コネクタ 233"/>
        <xdr:cNvCxnSpPr/>
      </xdr:nvCxnSpPr>
      <xdr:spPr>
        <a:xfrm flipV="1">
          <a:off x="3797300" y="16293148"/>
          <a:ext cx="838200" cy="5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61461</xdr:rowOff>
    </xdr:from>
    <xdr:to>
      <xdr:col>5</xdr:col>
      <xdr:colOff>358775</xdr:colOff>
      <xdr:row>96</xdr:row>
      <xdr:rowOff>5398</xdr:rowOff>
    </xdr:to>
    <xdr:cxnSp macro="">
      <xdr:nvCxnSpPr>
        <xdr:cNvPr id="237" name="直線コネクタ 236"/>
        <xdr:cNvCxnSpPr/>
      </xdr:nvCxnSpPr>
      <xdr:spPr>
        <a:xfrm flipV="1">
          <a:off x="2908300" y="16349211"/>
          <a:ext cx="889000" cy="11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5398</xdr:rowOff>
    </xdr:from>
    <xdr:to>
      <xdr:col>4</xdr:col>
      <xdr:colOff>155575</xdr:colOff>
      <xdr:row>96</xdr:row>
      <xdr:rowOff>40487</xdr:rowOff>
    </xdr:to>
    <xdr:cxnSp macro="">
      <xdr:nvCxnSpPr>
        <xdr:cNvPr id="240" name="直線コネクタ 239"/>
        <xdr:cNvCxnSpPr/>
      </xdr:nvCxnSpPr>
      <xdr:spPr>
        <a:xfrm flipV="1">
          <a:off x="2019300" y="16464598"/>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125394</xdr:rowOff>
    </xdr:from>
    <xdr:to>
      <xdr:col>2</xdr:col>
      <xdr:colOff>638175</xdr:colOff>
      <xdr:row>96</xdr:row>
      <xdr:rowOff>40487</xdr:rowOff>
    </xdr:to>
    <xdr:cxnSp macro="">
      <xdr:nvCxnSpPr>
        <xdr:cNvPr id="243" name="直線コネクタ 242"/>
        <xdr:cNvCxnSpPr/>
      </xdr:nvCxnSpPr>
      <xdr:spPr>
        <a:xfrm>
          <a:off x="1130300" y="16413144"/>
          <a:ext cx="889000" cy="8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126048</xdr:rowOff>
    </xdr:from>
    <xdr:to>
      <xdr:col>6</xdr:col>
      <xdr:colOff>561975</xdr:colOff>
      <xdr:row>95</xdr:row>
      <xdr:rowOff>56198</xdr:rowOff>
    </xdr:to>
    <xdr:sp macro="" textlink="">
      <xdr:nvSpPr>
        <xdr:cNvPr id="253" name="円/楕円 252"/>
        <xdr:cNvSpPr/>
      </xdr:nvSpPr>
      <xdr:spPr>
        <a:xfrm>
          <a:off x="4584700" y="16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148925</xdr:rowOff>
    </xdr:from>
    <xdr:ext cx="534377" cy="259045"/>
    <xdr:sp macro="" textlink="">
      <xdr:nvSpPr>
        <xdr:cNvPr id="254" name="扶助費該当値テキスト"/>
        <xdr:cNvSpPr txBox="1"/>
      </xdr:nvSpPr>
      <xdr:spPr>
        <a:xfrm>
          <a:off x="4686300"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78,050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10661</xdr:rowOff>
    </xdr:from>
    <xdr:to>
      <xdr:col>5</xdr:col>
      <xdr:colOff>409575</xdr:colOff>
      <xdr:row>95</xdr:row>
      <xdr:rowOff>112261</xdr:rowOff>
    </xdr:to>
    <xdr:sp macro="" textlink="">
      <xdr:nvSpPr>
        <xdr:cNvPr id="255" name="円/楕円 254"/>
        <xdr:cNvSpPr/>
      </xdr:nvSpPr>
      <xdr:spPr>
        <a:xfrm>
          <a:off x="3746500" y="162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103388</xdr:rowOff>
    </xdr:from>
    <xdr:ext cx="534377" cy="259045"/>
    <xdr:sp macro="" textlink="">
      <xdr:nvSpPr>
        <xdr:cNvPr id="256" name="テキスト ボックス 255"/>
        <xdr:cNvSpPr txBox="1"/>
      </xdr:nvSpPr>
      <xdr:spPr>
        <a:xfrm>
          <a:off x="3530111" y="1639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126048</xdr:rowOff>
    </xdr:from>
    <xdr:to>
      <xdr:col>4</xdr:col>
      <xdr:colOff>206375</xdr:colOff>
      <xdr:row>96</xdr:row>
      <xdr:rowOff>56198</xdr:rowOff>
    </xdr:to>
    <xdr:sp macro="" textlink="">
      <xdr:nvSpPr>
        <xdr:cNvPr id="257" name="円/楕円 256"/>
        <xdr:cNvSpPr/>
      </xdr:nvSpPr>
      <xdr:spPr>
        <a:xfrm>
          <a:off x="2857500" y="164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47325</xdr:rowOff>
    </xdr:from>
    <xdr:ext cx="534377" cy="259045"/>
    <xdr:sp macro="" textlink="">
      <xdr:nvSpPr>
        <xdr:cNvPr id="258" name="テキスト ボックス 257"/>
        <xdr:cNvSpPr txBox="1"/>
      </xdr:nvSpPr>
      <xdr:spPr>
        <a:xfrm>
          <a:off x="2641111" y="165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161137</xdr:rowOff>
    </xdr:from>
    <xdr:to>
      <xdr:col>3</xdr:col>
      <xdr:colOff>3175</xdr:colOff>
      <xdr:row>96</xdr:row>
      <xdr:rowOff>91287</xdr:rowOff>
    </xdr:to>
    <xdr:sp macro="" textlink="">
      <xdr:nvSpPr>
        <xdr:cNvPr id="259" name="円/楕円 258"/>
        <xdr:cNvSpPr/>
      </xdr:nvSpPr>
      <xdr:spPr>
        <a:xfrm>
          <a:off x="1968500" y="164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82414</xdr:rowOff>
    </xdr:from>
    <xdr:ext cx="534377" cy="259045"/>
    <xdr:sp macro="" textlink="">
      <xdr:nvSpPr>
        <xdr:cNvPr id="260" name="テキスト ボックス 259"/>
        <xdr:cNvSpPr txBox="1"/>
      </xdr:nvSpPr>
      <xdr:spPr>
        <a:xfrm>
          <a:off x="1752111" y="165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74594</xdr:rowOff>
    </xdr:from>
    <xdr:to>
      <xdr:col>1</xdr:col>
      <xdr:colOff>485775</xdr:colOff>
      <xdr:row>96</xdr:row>
      <xdr:rowOff>4744</xdr:rowOff>
    </xdr:to>
    <xdr:sp macro="" textlink="">
      <xdr:nvSpPr>
        <xdr:cNvPr id="261" name="円/楕円 260"/>
        <xdr:cNvSpPr/>
      </xdr:nvSpPr>
      <xdr:spPr>
        <a:xfrm>
          <a:off x="1079500" y="163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167321</xdr:rowOff>
    </xdr:from>
    <xdr:ext cx="534377" cy="259045"/>
    <xdr:sp macro="" textlink="">
      <xdr:nvSpPr>
        <xdr:cNvPr id="262" name="テキスト ボックス 261"/>
        <xdr:cNvSpPr txBox="1"/>
      </xdr:nvSpPr>
      <xdr:spPr>
        <a:xfrm>
          <a:off x="863111" y="1645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91732</xdr:rowOff>
    </xdr:from>
    <xdr:to>
      <xdr:col>15</xdr:col>
      <xdr:colOff>180975</xdr:colOff>
      <xdr:row>36</xdr:row>
      <xdr:rowOff>111684</xdr:rowOff>
    </xdr:to>
    <xdr:cxnSp macro="">
      <xdr:nvCxnSpPr>
        <xdr:cNvPr id="291" name="直線コネクタ 290"/>
        <xdr:cNvCxnSpPr/>
      </xdr:nvCxnSpPr>
      <xdr:spPr>
        <a:xfrm>
          <a:off x="9639300" y="6263932"/>
          <a:ext cx="8382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91732</xdr:rowOff>
    </xdr:from>
    <xdr:to>
      <xdr:col>14</xdr:col>
      <xdr:colOff>28575</xdr:colOff>
      <xdr:row>36</xdr:row>
      <xdr:rowOff>110312</xdr:rowOff>
    </xdr:to>
    <xdr:cxnSp macro="">
      <xdr:nvCxnSpPr>
        <xdr:cNvPr id="294" name="直線コネクタ 293"/>
        <xdr:cNvCxnSpPr/>
      </xdr:nvCxnSpPr>
      <xdr:spPr>
        <a:xfrm flipV="1">
          <a:off x="8750300" y="6263932"/>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110312</xdr:rowOff>
    </xdr:from>
    <xdr:to>
      <xdr:col>12</xdr:col>
      <xdr:colOff>511175</xdr:colOff>
      <xdr:row>36</xdr:row>
      <xdr:rowOff>120117</xdr:rowOff>
    </xdr:to>
    <xdr:cxnSp macro="">
      <xdr:nvCxnSpPr>
        <xdr:cNvPr id="297" name="直線コネクタ 296"/>
        <xdr:cNvCxnSpPr/>
      </xdr:nvCxnSpPr>
      <xdr:spPr>
        <a:xfrm flipV="1">
          <a:off x="7861300" y="6282512"/>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95288</xdr:rowOff>
    </xdr:from>
    <xdr:to>
      <xdr:col>11</xdr:col>
      <xdr:colOff>307975</xdr:colOff>
      <xdr:row>36</xdr:row>
      <xdr:rowOff>120117</xdr:rowOff>
    </xdr:to>
    <xdr:cxnSp macro="">
      <xdr:nvCxnSpPr>
        <xdr:cNvPr id="300" name="直線コネクタ 299"/>
        <xdr:cNvCxnSpPr/>
      </xdr:nvCxnSpPr>
      <xdr:spPr>
        <a:xfrm>
          <a:off x="6972300" y="6267488"/>
          <a:ext cx="8890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60884</xdr:rowOff>
    </xdr:from>
    <xdr:to>
      <xdr:col>15</xdr:col>
      <xdr:colOff>231775</xdr:colOff>
      <xdr:row>36</xdr:row>
      <xdr:rowOff>162484</xdr:rowOff>
    </xdr:to>
    <xdr:sp macro="" textlink="">
      <xdr:nvSpPr>
        <xdr:cNvPr id="310" name="円/楕円 309"/>
        <xdr:cNvSpPr/>
      </xdr:nvSpPr>
      <xdr:spPr>
        <a:xfrm>
          <a:off x="10426700" y="62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39311</xdr:rowOff>
    </xdr:from>
    <xdr:ext cx="534377" cy="259045"/>
    <xdr:sp macro="" textlink="">
      <xdr:nvSpPr>
        <xdr:cNvPr id="311" name="補助費等該当値テキスト"/>
        <xdr:cNvSpPr txBox="1"/>
      </xdr:nvSpPr>
      <xdr:spPr>
        <a:xfrm>
          <a:off x="10528300" y="62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35,206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40932</xdr:rowOff>
    </xdr:from>
    <xdr:to>
      <xdr:col>14</xdr:col>
      <xdr:colOff>79375</xdr:colOff>
      <xdr:row>36</xdr:row>
      <xdr:rowOff>142532</xdr:rowOff>
    </xdr:to>
    <xdr:sp macro="" textlink="">
      <xdr:nvSpPr>
        <xdr:cNvPr id="312" name="円/楕円 311"/>
        <xdr:cNvSpPr/>
      </xdr:nvSpPr>
      <xdr:spPr>
        <a:xfrm>
          <a:off x="9588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133659</xdr:rowOff>
    </xdr:from>
    <xdr:ext cx="534377" cy="259045"/>
    <xdr:sp macro="" textlink="">
      <xdr:nvSpPr>
        <xdr:cNvPr id="313" name="テキスト ボックス 312"/>
        <xdr:cNvSpPr txBox="1"/>
      </xdr:nvSpPr>
      <xdr:spPr>
        <a:xfrm>
          <a:off x="9372111" y="63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59512</xdr:rowOff>
    </xdr:from>
    <xdr:to>
      <xdr:col>12</xdr:col>
      <xdr:colOff>561975</xdr:colOff>
      <xdr:row>36</xdr:row>
      <xdr:rowOff>161112</xdr:rowOff>
    </xdr:to>
    <xdr:sp macro="" textlink="">
      <xdr:nvSpPr>
        <xdr:cNvPr id="314" name="円/楕円 313"/>
        <xdr:cNvSpPr/>
      </xdr:nvSpPr>
      <xdr:spPr>
        <a:xfrm>
          <a:off x="8699500" y="62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152239</xdr:rowOff>
    </xdr:from>
    <xdr:ext cx="534377" cy="259045"/>
    <xdr:sp macro="" textlink="">
      <xdr:nvSpPr>
        <xdr:cNvPr id="315" name="テキスト ボックス 314"/>
        <xdr:cNvSpPr txBox="1"/>
      </xdr:nvSpPr>
      <xdr:spPr>
        <a:xfrm>
          <a:off x="8483111" y="63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69317</xdr:rowOff>
    </xdr:from>
    <xdr:to>
      <xdr:col>11</xdr:col>
      <xdr:colOff>358775</xdr:colOff>
      <xdr:row>36</xdr:row>
      <xdr:rowOff>170917</xdr:rowOff>
    </xdr:to>
    <xdr:sp macro="" textlink="">
      <xdr:nvSpPr>
        <xdr:cNvPr id="316" name="円/楕円 315"/>
        <xdr:cNvSpPr/>
      </xdr:nvSpPr>
      <xdr:spPr>
        <a:xfrm>
          <a:off x="7810500" y="62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162044</xdr:rowOff>
    </xdr:from>
    <xdr:ext cx="534377" cy="259045"/>
    <xdr:sp macro="" textlink="">
      <xdr:nvSpPr>
        <xdr:cNvPr id="317" name="テキスト ボックス 316"/>
        <xdr:cNvSpPr txBox="1"/>
      </xdr:nvSpPr>
      <xdr:spPr>
        <a:xfrm>
          <a:off x="7594111" y="63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44488</xdr:rowOff>
    </xdr:from>
    <xdr:to>
      <xdr:col>10</xdr:col>
      <xdr:colOff>155575</xdr:colOff>
      <xdr:row>36</xdr:row>
      <xdr:rowOff>146088</xdr:rowOff>
    </xdr:to>
    <xdr:sp macro="" textlink="">
      <xdr:nvSpPr>
        <xdr:cNvPr id="318" name="円/楕円 317"/>
        <xdr:cNvSpPr/>
      </xdr:nvSpPr>
      <xdr:spPr>
        <a:xfrm>
          <a:off x="6921500" y="62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137215</xdr:rowOff>
    </xdr:from>
    <xdr:ext cx="534377" cy="259045"/>
    <xdr:sp macro="" textlink="">
      <xdr:nvSpPr>
        <xdr:cNvPr id="319" name="テキスト ボックス 318"/>
        <xdr:cNvSpPr txBox="1"/>
      </xdr:nvSpPr>
      <xdr:spPr>
        <a:xfrm>
          <a:off x="6705111" y="63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53170</xdr:rowOff>
    </xdr:from>
    <xdr:to>
      <xdr:col>15</xdr:col>
      <xdr:colOff>180975</xdr:colOff>
      <xdr:row>55</xdr:row>
      <xdr:rowOff>165902</xdr:rowOff>
    </xdr:to>
    <xdr:cxnSp macro="">
      <xdr:nvCxnSpPr>
        <xdr:cNvPr id="350" name="直線コネクタ 349"/>
        <xdr:cNvCxnSpPr/>
      </xdr:nvCxnSpPr>
      <xdr:spPr>
        <a:xfrm>
          <a:off x="9639300" y="9482920"/>
          <a:ext cx="838200" cy="1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53170</xdr:rowOff>
    </xdr:from>
    <xdr:to>
      <xdr:col>14</xdr:col>
      <xdr:colOff>28575</xdr:colOff>
      <xdr:row>56</xdr:row>
      <xdr:rowOff>106651</xdr:rowOff>
    </xdr:to>
    <xdr:cxnSp macro="">
      <xdr:nvCxnSpPr>
        <xdr:cNvPr id="353" name="直線コネクタ 352"/>
        <xdr:cNvCxnSpPr/>
      </xdr:nvCxnSpPr>
      <xdr:spPr>
        <a:xfrm flipV="1">
          <a:off x="8750300" y="9482920"/>
          <a:ext cx="889000" cy="2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106651</xdr:rowOff>
    </xdr:from>
    <xdr:to>
      <xdr:col>12</xdr:col>
      <xdr:colOff>511175</xdr:colOff>
      <xdr:row>57</xdr:row>
      <xdr:rowOff>160982</xdr:rowOff>
    </xdr:to>
    <xdr:cxnSp macro="">
      <xdr:nvCxnSpPr>
        <xdr:cNvPr id="356" name="直線コネクタ 355"/>
        <xdr:cNvCxnSpPr/>
      </xdr:nvCxnSpPr>
      <xdr:spPr>
        <a:xfrm flipV="1">
          <a:off x="7861300" y="9707851"/>
          <a:ext cx="889000" cy="2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160252</xdr:rowOff>
    </xdr:from>
    <xdr:to>
      <xdr:col>11</xdr:col>
      <xdr:colOff>307975</xdr:colOff>
      <xdr:row>57</xdr:row>
      <xdr:rowOff>160982</xdr:rowOff>
    </xdr:to>
    <xdr:cxnSp macro="">
      <xdr:nvCxnSpPr>
        <xdr:cNvPr id="359" name="直線コネクタ 358"/>
        <xdr:cNvCxnSpPr/>
      </xdr:nvCxnSpPr>
      <xdr:spPr>
        <a:xfrm>
          <a:off x="6972300" y="9932902"/>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115102</xdr:rowOff>
    </xdr:from>
    <xdr:to>
      <xdr:col>15</xdr:col>
      <xdr:colOff>231775</xdr:colOff>
      <xdr:row>56</xdr:row>
      <xdr:rowOff>45252</xdr:rowOff>
    </xdr:to>
    <xdr:sp macro="" textlink="">
      <xdr:nvSpPr>
        <xdr:cNvPr id="369" name="円/楕円 368"/>
        <xdr:cNvSpPr/>
      </xdr:nvSpPr>
      <xdr:spPr>
        <a:xfrm>
          <a:off x="10426700" y="95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137979</xdr:rowOff>
    </xdr:from>
    <xdr:ext cx="534377" cy="259045"/>
    <xdr:sp macro="" textlink="">
      <xdr:nvSpPr>
        <xdr:cNvPr id="370" name="普通建設事業費該当値テキスト"/>
        <xdr:cNvSpPr txBox="1"/>
      </xdr:nvSpPr>
      <xdr:spPr>
        <a:xfrm>
          <a:off x="10528300" y="939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2370</xdr:rowOff>
    </xdr:from>
    <xdr:to>
      <xdr:col>14</xdr:col>
      <xdr:colOff>79375</xdr:colOff>
      <xdr:row>55</xdr:row>
      <xdr:rowOff>103970</xdr:rowOff>
    </xdr:to>
    <xdr:sp macro="" textlink="">
      <xdr:nvSpPr>
        <xdr:cNvPr id="371" name="円/楕円 370"/>
        <xdr:cNvSpPr/>
      </xdr:nvSpPr>
      <xdr:spPr>
        <a:xfrm>
          <a:off x="9588500" y="94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120497</xdr:rowOff>
    </xdr:from>
    <xdr:ext cx="534377" cy="259045"/>
    <xdr:sp macro="" textlink="">
      <xdr:nvSpPr>
        <xdr:cNvPr id="372" name="テキスト ボックス 371"/>
        <xdr:cNvSpPr txBox="1"/>
      </xdr:nvSpPr>
      <xdr:spPr>
        <a:xfrm>
          <a:off x="9372111" y="92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55851</xdr:rowOff>
    </xdr:from>
    <xdr:to>
      <xdr:col>12</xdr:col>
      <xdr:colOff>561975</xdr:colOff>
      <xdr:row>56</xdr:row>
      <xdr:rowOff>157451</xdr:rowOff>
    </xdr:to>
    <xdr:sp macro="" textlink="">
      <xdr:nvSpPr>
        <xdr:cNvPr id="373" name="円/楕円 372"/>
        <xdr:cNvSpPr/>
      </xdr:nvSpPr>
      <xdr:spPr>
        <a:xfrm>
          <a:off x="8699500" y="96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148578</xdr:rowOff>
    </xdr:from>
    <xdr:ext cx="534377" cy="259045"/>
    <xdr:sp macro="" textlink="">
      <xdr:nvSpPr>
        <xdr:cNvPr id="374" name="テキスト ボックス 373"/>
        <xdr:cNvSpPr txBox="1"/>
      </xdr:nvSpPr>
      <xdr:spPr>
        <a:xfrm>
          <a:off x="8483111" y="97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110182</xdr:rowOff>
    </xdr:from>
    <xdr:to>
      <xdr:col>11</xdr:col>
      <xdr:colOff>358775</xdr:colOff>
      <xdr:row>58</xdr:row>
      <xdr:rowOff>40332</xdr:rowOff>
    </xdr:to>
    <xdr:sp macro="" textlink="">
      <xdr:nvSpPr>
        <xdr:cNvPr id="375" name="円/楕円 374"/>
        <xdr:cNvSpPr/>
      </xdr:nvSpPr>
      <xdr:spPr>
        <a:xfrm>
          <a:off x="7810500" y="98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31459</xdr:rowOff>
    </xdr:from>
    <xdr:ext cx="534377" cy="259045"/>
    <xdr:sp macro="" textlink="">
      <xdr:nvSpPr>
        <xdr:cNvPr id="376" name="テキスト ボックス 375"/>
        <xdr:cNvSpPr txBox="1"/>
      </xdr:nvSpPr>
      <xdr:spPr>
        <a:xfrm>
          <a:off x="7594111" y="99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109452</xdr:rowOff>
    </xdr:from>
    <xdr:to>
      <xdr:col>10</xdr:col>
      <xdr:colOff>155575</xdr:colOff>
      <xdr:row>58</xdr:row>
      <xdr:rowOff>39602</xdr:rowOff>
    </xdr:to>
    <xdr:sp macro="" textlink="">
      <xdr:nvSpPr>
        <xdr:cNvPr id="377" name="円/楕円 376"/>
        <xdr:cNvSpPr/>
      </xdr:nvSpPr>
      <xdr:spPr>
        <a:xfrm>
          <a:off x="6921500" y="988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30729</xdr:rowOff>
    </xdr:from>
    <xdr:ext cx="534377" cy="259045"/>
    <xdr:sp macro="" textlink="">
      <xdr:nvSpPr>
        <xdr:cNvPr id="378" name="テキスト ボックス 377"/>
        <xdr:cNvSpPr txBox="1"/>
      </xdr:nvSpPr>
      <xdr:spPr>
        <a:xfrm>
          <a:off x="6705111" y="99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30184</xdr:rowOff>
    </xdr:from>
    <xdr:to>
      <xdr:col>15</xdr:col>
      <xdr:colOff>180975</xdr:colOff>
      <xdr:row>76</xdr:row>
      <xdr:rowOff>27670</xdr:rowOff>
    </xdr:to>
    <xdr:cxnSp macro="">
      <xdr:nvCxnSpPr>
        <xdr:cNvPr id="409" name="直線コネクタ 408"/>
        <xdr:cNvCxnSpPr/>
      </xdr:nvCxnSpPr>
      <xdr:spPr>
        <a:xfrm>
          <a:off x="9639300" y="12888934"/>
          <a:ext cx="8382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148320</xdr:rowOff>
    </xdr:from>
    <xdr:to>
      <xdr:col>15</xdr:col>
      <xdr:colOff>231775</xdr:colOff>
      <xdr:row>76</xdr:row>
      <xdr:rowOff>78470</xdr:rowOff>
    </xdr:to>
    <xdr:sp macro="" textlink="">
      <xdr:nvSpPr>
        <xdr:cNvPr id="419" name="円/楕円 418"/>
        <xdr:cNvSpPr/>
      </xdr:nvSpPr>
      <xdr:spPr>
        <a:xfrm>
          <a:off x="10426700" y="1300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171197</xdr:rowOff>
    </xdr:from>
    <xdr:ext cx="534377" cy="259045"/>
    <xdr:sp macro="" textlink="">
      <xdr:nvSpPr>
        <xdr:cNvPr id="420" name="普通建設事業費 （ うち新規整備　）該当値テキスト"/>
        <xdr:cNvSpPr txBox="1"/>
      </xdr:nvSpPr>
      <xdr:spPr>
        <a:xfrm>
          <a:off x="10528300" y="128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150834</xdr:rowOff>
    </xdr:from>
    <xdr:to>
      <xdr:col>14</xdr:col>
      <xdr:colOff>79375</xdr:colOff>
      <xdr:row>75</xdr:row>
      <xdr:rowOff>80984</xdr:rowOff>
    </xdr:to>
    <xdr:sp macro="" textlink="">
      <xdr:nvSpPr>
        <xdr:cNvPr id="421" name="円/楕円 420"/>
        <xdr:cNvSpPr/>
      </xdr:nvSpPr>
      <xdr:spPr>
        <a:xfrm>
          <a:off x="9588500" y="1283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97511</xdr:rowOff>
    </xdr:from>
    <xdr:ext cx="534377" cy="259045"/>
    <xdr:sp macro="" textlink="">
      <xdr:nvSpPr>
        <xdr:cNvPr id="422" name="テキスト ボックス 421"/>
        <xdr:cNvSpPr txBox="1"/>
      </xdr:nvSpPr>
      <xdr:spPr>
        <a:xfrm>
          <a:off x="9372111" y="126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65438</xdr:rowOff>
    </xdr:from>
    <xdr:to>
      <xdr:col>15</xdr:col>
      <xdr:colOff>180975</xdr:colOff>
      <xdr:row>98</xdr:row>
      <xdr:rowOff>141185</xdr:rowOff>
    </xdr:to>
    <xdr:cxnSp macro="">
      <xdr:nvCxnSpPr>
        <xdr:cNvPr id="453" name="直線コネクタ 452"/>
        <xdr:cNvCxnSpPr/>
      </xdr:nvCxnSpPr>
      <xdr:spPr>
        <a:xfrm flipV="1">
          <a:off x="9639300" y="16867538"/>
          <a:ext cx="838200" cy="7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14638</xdr:rowOff>
    </xdr:from>
    <xdr:to>
      <xdr:col>15</xdr:col>
      <xdr:colOff>231775</xdr:colOff>
      <xdr:row>98</xdr:row>
      <xdr:rowOff>116238</xdr:rowOff>
    </xdr:to>
    <xdr:sp macro="" textlink="">
      <xdr:nvSpPr>
        <xdr:cNvPr id="463" name="円/楕円 462"/>
        <xdr:cNvSpPr/>
      </xdr:nvSpPr>
      <xdr:spPr>
        <a:xfrm>
          <a:off x="10426700" y="168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164515</xdr:rowOff>
    </xdr:from>
    <xdr:ext cx="534377" cy="259045"/>
    <xdr:sp macro="" textlink="">
      <xdr:nvSpPr>
        <xdr:cNvPr id="464" name="普通建設事業費 （ うち更新整備　）該当値テキスト"/>
        <xdr:cNvSpPr txBox="1"/>
      </xdr:nvSpPr>
      <xdr:spPr>
        <a:xfrm>
          <a:off x="10528300" y="167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90385</xdr:rowOff>
    </xdr:from>
    <xdr:to>
      <xdr:col>14</xdr:col>
      <xdr:colOff>79375</xdr:colOff>
      <xdr:row>99</xdr:row>
      <xdr:rowOff>20535</xdr:rowOff>
    </xdr:to>
    <xdr:sp macro="" textlink="">
      <xdr:nvSpPr>
        <xdr:cNvPr id="465" name="円/楕円 464"/>
        <xdr:cNvSpPr/>
      </xdr:nvSpPr>
      <xdr:spPr>
        <a:xfrm>
          <a:off x="9588500" y="168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11662</xdr:rowOff>
    </xdr:from>
    <xdr:ext cx="469744" cy="259045"/>
    <xdr:sp macro="" textlink="">
      <xdr:nvSpPr>
        <xdr:cNvPr id="466" name="テキスト ボックス 465"/>
        <xdr:cNvSpPr txBox="1"/>
      </xdr:nvSpPr>
      <xdr:spPr>
        <a:xfrm>
          <a:off x="9404427" y="169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7989</xdr:rowOff>
    </xdr:from>
    <xdr:to>
      <xdr:col>23</xdr:col>
      <xdr:colOff>517525</xdr:colOff>
      <xdr:row>38</xdr:row>
      <xdr:rowOff>156388</xdr:rowOff>
    </xdr:to>
    <xdr:cxnSp macro="">
      <xdr:nvCxnSpPr>
        <xdr:cNvPr id="495" name="直線コネクタ 494"/>
        <xdr:cNvCxnSpPr/>
      </xdr:nvCxnSpPr>
      <xdr:spPr>
        <a:xfrm>
          <a:off x="15481300" y="6523089"/>
          <a:ext cx="8382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88549</xdr:rowOff>
    </xdr:from>
    <xdr:ext cx="469744" cy="259045"/>
    <xdr:sp macro="" textlink="">
      <xdr:nvSpPr>
        <xdr:cNvPr id="496" name="災害復旧事業費平均値テキスト"/>
        <xdr:cNvSpPr txBox="1"/>
      </xdr:nvSpPr>
      <xdr:spPr>
        <a:xfrm>
          <a:off x="16370300" y="660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79502</xdr:rowOff>
    </xdr:from>
    <xdr:to>
      <xdr:col>22</xdr:col>
      <xdr:colOff>365125</xdr:colOff>
      <xdr:row>38</xdr:row>
      <xdr:rowOff>7989</xdr:rowOff>
    </xdr:to>
    <xdr:cxnSp macro="">
      <xdr:nvCxnSpPr>
        <xdr:cNvPr id="498" name="直線コネクタ 497"/>
        <xdr:cNvCxnSpPr/>
      </xdr:nvCxnSpPr>
      <xdr:spPr>
        <a:xfrm>
          <a:off x="14592300" y="5565902"/>
          <a:ext cx="889000" cy="95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109656</xdr:rowOff>
    </xdr:from>
    <xdr:ext cx="469744" cy="259045"/>
    <xdr:sp macro="" textlink="">
      <xdr:nvSpPr>
        <xdr:cNvPr id="500" name="テキスト ボックス 499"/>
        <xdr:cNvSpPr txBox="1"/>
      </xdr:nvSpPr>
      <xdr:spPr>
        <a:xfrm>
          <a:off x="15246427"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79502</xdr:rowOff>
    </xdr:from>
    <xdr:to>
      <xdr:col>21</xdr:col>
      <xdr:colOff>161925</xdr:colOff>
      <xdr:row>32</xdr:row>
      <xdr:rowOff>165951</xdr:rowOff>
    </xdr:to>
    <xdr:cxnSp macro="">
      <xdr:nvCxnSpPr>
        <xdr:cNvPr id="501" name="直線コネクタ 500"/>
        <xdr:cNvCxnSpPr/>
      </xdr:nvCxnSpPr>
      <xdr:spPr>
        <a:xfrm flipV="1">
          <a:off x="13703300" y="5565902"/>
          <a:ext cx="8890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98645</xdr:rowOff>
    </xdr:from>
    <xdr:ext cx="469744" cy="259045"/>
    <xdr:sp macro="" textlink="">
      <xdr:nvSpPr>
        <xdr:cNvPr id="503" name="テキスト ボックス 502"/>
        <xdr:cNvSpPr txBox="1"/>
      </xdr:nvSpPr>
      <xdr:spPr>
        <a:xfrm>
          <a:off x="14357427" y="661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165951</xdr:rowOff>
    </xdr:from>
    <xdr:to>
      <xdr:col>19</xdr:col>
      <xdr:colOff>644525</xdr:colOff>
      <xdr:row>33</xdr:row>
      <xdr:rowOff>37173</xdr:rowOff>
    </xdr:to>
    <xdr:cxnSp macro="">
      <xdr:nvCxnSpPr>
        <xdr:cNvPr id="504" name="直線コネクタ 503"/>
        <xdr:cNvCxnSpPr/>
      </xdr:nvCxnSpPr>
      <xdr:spPr>
        <a:xfrm flipV="1">
          <a:off x="12814300" y="5652351"/>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74413</xdr:rowOff>
    </xdr:from>
    <xdr:ext cx="469744" cy="259045"/>
    <xdr:sp macro="" textlink="">
      <xdr:nvSpPr>
        <xdr:cNvPr id="506" name="テキスト ボックス 505"/>
        <xdr:cNvSpPr txBox="1"/>
      </xdr:nvSpPr>
      <xdr:spPr>
        <a:xfrm>
          <a:off x="13468427" y="65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116400</xdr:rowOff>
    </xdr:from>
    <xdr:ext cx="469744" cy="259045"/>
    <xdr:sp macro="" textlink="">
      <xdr:nvSpPr>
        <xdr:cNvPr id="508" name="テキスト ボックス 507"/>
        <xdr:cNvSpPr txBox="1"/>
      </xdr:nvSpPr>
      <xdr:spPr>
        <a:xfrm>
          <a:off x="12579427" y="663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105588</xdr:rowOff>
    </xdr:from>
    <xdr:to>
      <xdr:col>23</xdr:col>
      <xdr:colOff>568325</xdr:colOff>
      <xdr:row>39</xdr:row>
      <xdr:rowOff>35738</xdr:rowOff>
    </xdr:to>
    <xdr:sp macro="" textlink="">
      <xdr:nvSpPr>
        <xdr:cNvPr id="514" name="円/楕円 513"/>
        <xdr:cNvSpPr/>
      </xdr:nvSpPr>
      <xdr:spPr>
        <a:xfrm>
          <a:off x="16268700" y="66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64965</xdr:rowOff>
    </xdr:from>
    <xdr:ext cx="469744" cy="259045"/>
    <xdr:sp macro="" textlink="">
      <xdr:nvSpPr>
        <xdr:cNvPr id="515" name="災害復旧事業費該当値テキスト"/>
        <xdr:cNvSpPr txBox="1"/>
      </xdr:nvSpPr>
      <xdr:spPr>
        <a:xfrm>
          <a:off x="16370300" y="640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128638</xdr:rowOff>
    </xdr:from>
    <xdr:to>
      <xdr:col>22</xdr:col>
      <xdr:colOff>415925</xdr:colOff>
      <xdr:row>38</xdr:row>
      <xdr:rowOff>58789</xdr:rowOff>
    </xdr:to>
    <xdr:sp macro="" textlink="">
      <xdr:nvSpPr>
        <xdr:cNvPr id="516" name="円/楕円 515"/>
        <xdr:cNvSpPr/>
      </xdr:nvSpPr>
      <xdr:spPr>
        <a:xfrm>
          <a:off x="15430500" y="6472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75315</xdr:rowOff>
    </xdr:from>
    <xdr:ext cx="469744" cy="259045"/>
    <xdr:sp macro="" textlink="">
      <xdr:nvSpPr>
        <xdr:cNvPr id="517" name="テキスト ボックス 516"/>
        <xdr:cNvSpPr txBox="1"/>
      </xdr:nvSpPr>
      <xdr:spPr>
        <a:xfrm>
          <a:off x="15246427" y="624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28702</xdr:rowOff>
    </xdr:from>
    <xdr:to>
      <xdr:col>21</xdr:col>
      <xdr:colOff>212725</xdr:colOff>
      <xdr:row>32</xdr:row>
      <xdr:rowOff>130302</xdr:rowOff>
    </xdr:to>
    <xdr:sp macro="" textlink="">
      <xdr:nvSpPr>
        <xdr:cNvPr id="518" name="円/楕円 517"/>
        <xdr:cNvSpPr/>
      </xdr:nvSpPr>
      <xdr:spPr>
        <a:xfrm>
          <a:off x="14541500" y="5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146829</xdr:rowOff>
    </xdr:from>
    <xdr:ext cx="534377" cy="259045"/>
    <xdr:sp macro="" textlink="">
      <xdr:nvSpPr>
        <xdr:cNvPr id="519" name="テキスト ボックス 518"/>
        <xdr:cNvSpPr txBox="1"/>
      </xdr:nvSpPr>
      <xdr:spPr>
        <a:xfrm>
          <a:off x="14325111" y="52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30,580</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115151</xdr:rowOff>
    </xdr:from>
    <xdr:to>
      <xdr:col>20</xdr:col>
      <xdr:colOff>9525</xdr:colOff>
      <xdr:row>33</xdr:row>
      <xdr:rowOff>45301</xdr:rowOff>
    </xdr:to>
    <xdr:sp macro="" textlink="">
      <xdr:nvSpPr>
        <xdr:cNvPr id="520" name="円/楕円 519"/>
        <xdr:cNvSpPr/>
      </xdr:nvSpPr>
      <xdr:spPr>
        <a:xfrm>
          <a:off x="13652500" y="56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61828</xdr:rowOff>
    </xdr:from>
    <xdr:ext cx="534377" cy="259045"/>
    <xdr:sp macro="" textlink="">
      <xdr:nvSpPr>
        <xdr:cNvPr id="521" name="テキスト ボックス 520"/>
        <xdr:cNvSpPr txBox="1"/>
      </xdr:nvSpPr>
      <xdr:spPr>
        <a:xfrm>
          <a:off x="13436111" y="53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28,311</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157823</xdr:rowOff>
    </xdr:from>
    <xdr:to>
      <xdr:col>18</xdr:col>
      <xdr:colOff>492125</xdr:colOff>
      <xdr:row>33</xdr:row>
      <xdr:rowOff>87973</xdr:rowOff>
    </xdr:to>
    <xdr:sp macro="" textlink="">
      <xdr:nvSpPr>
        <xdr:cNvPr id="522" name="円/楕円 521"/>
        <xdr:cNvSpPr/>
      </xdr:nvSpPr>
      <xdr:spPr>
        <a:xfrm>
          <a:off x="12763500" y="564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104500</xdr:rowOff>
    </xdr:from>
    <xdr:ext cx="534377" cy="259045"/>
    <xdr:sp macro="" textlink="">
      <xdr:nvSpPr>
        <xdr:cNvPr id="523" name="テキスト ボックス 522"/>
        <xdr:cNvSpPr txBox="1"/>
      </xdr:nvSpPr>
      <xdr:spPr>
        <a:xfrm>
          <a:off x="12547111" y="541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20631</xdr:rowOff>
    </xdr:from>
    <xdr:to>
      <xdr:col>23</xdr:col>
      <xdr:colOff>517525</xdr:colOff>
      <xdr:row>77</xdr:row>
      <xdr:rowOff>37418</xdr:rowOff>
    </xdr:to>
    <xdr:cxnSp macro="">
      <xdr:nvCxnSpPr>
        <xdr:cNvPr id="603" name="直線コネクタ 602"/>
        <xdr:cNvCxnSpPr/>
      </xdr:nvCxnSpPr>
      <xdr:spPr>
        <a:xfrm>
          <a:off x="15481300" y="13222281"/>
          <a:ext cx="8382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10573</xdr:rowOff>
    </xdr:from>
    <xdr:to>
      <xdr:col>22</xdr:col>
      <xdr:colOff>365125</xdr:colOff>
      <xdr:row>77</xdr:row>
      <xdr:rowOff>20631</xdr:rowOff>
    </xdr:to>
    <xdr:cxnSp macro="">
      <xdr:nvCxnSpPr>
        <xdr:cNvPr id="606" name="直線コネクタ 605"/>
        <xdr:cNvCxnSpPr/>
      </xdr:nvCxnSpPr>
      <xdr:spPr>
        <a:xfrm>
          <a:off x="14592300" y="1321222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5366</xdr:rowOff>
    </xdr:from>
    <xdr:to>
      <xdr:col>21</xdr:col>
      <xdr:colOff>161925</xdr:colOff>
      <xdr:row>77</xdr:row>
      <xdr:rowOff>10573</xdr:rowOff>
    </xdr:to>
    <xdr:cxnSp macro="">
      <xdr:nvCxnSpPr>
        <xdr:cNvPr id="609" name="直線コネクタ 608"/>
        <xdr:cNvCxnSpPr/>
      </xdr:nvCxnSpPr>
      <xdr:spPr>
        <a:xfrm>
          <a:off x="13703300" y="13207016"/>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167867</xdr:rowOff>
    </xdr:from>
    <xdr:to>
      <xdr:col>19</xdr:col>
      <xdr:colOff>644525</xdr:colOff>
      <xdr:row>77</xdr:row>
      <xdr:rowOff>5366</xdr:rowOff>
    </xdr:to>
    <xdr:cxnSp macro="">
      <xdr:nvCxnSpPr>
        <xdr:cNvPr id="612" name="直線コネクタ 611"/>
        <xdr:cNvCxnSpPr/>
      </xdr:nvCxnSpPr>
      <xdr:spPr>
        <a:xfrm>
          <a:off x="12814300" y="13198067"/>
          <a:ext cx="8890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158068</xdr:rowOff>
    </xdr:from>
    <xdr:to>
      <xdr:col>23</xdr:col>
      <xdr:colOff>568325</xdr:colOff>
      <xdr:row>77</xdr:row>
      <xdr:rowOff>88218</xdr:rowOff>
    </xdr:to>
    <xdr:sp macro="" textlink="">
      <xdr:nvSpPr>
        <xdr:cNvPr id="622" name="円/楕円 621"/>
        <xdr:cNvSpPr/>
      </xdr:nvSpPr>
      <xdr:spPr>
        <a:xfrm>
          <a:off x="16268700" y="131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136495</xdr:rowOff>
    </xdr:from>
    <xdr:ext cx="534377" cy="259045"/>
    <xdr:sp macro="" textlink="">
      <xdr:nvSpPr>
        <xdr:cNvPr id="623" name="公債費該当値テキスト"/>
        <xdr:cNvSpPr txBox="1"/>
      </xdr:nvSpPr>
      <xdr:spPr>
        <a:xfrm>
          <a:off x="16370300" y="131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141281</xdr:rowOff>
    </xdr:from>
    <xdr:to>
      <xdr:col>22</xdr:col>
      <xdr:colOff>415925</xdr:colOff>
      <xdr:row>77</xdr:row>
      <xdr:rowOff>71431</xdr:rowOff>
    </xdr:to>
    <xdr:sp macro="" textlink="">
      <xdr:nvSpPr>
        <xdr:cNvPr id="624" name="円/楕円 623"/>
        <xdr:cNvSpPr/>
      </xdr:nvSpPr>
      <xdr:spPr>
        <a:xfrm>
          <a:off x="15430500" y="131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62558</xdr:rowOff>
    </xdr:from>
    <xdr:ext cx="534377" cy="259045"/>
    <xdr:sp macro="" textlink="">
      <xdr:nvSpPr>
        <xdr:cNvPr id="625" name="テキスト ボックス 624"/>
        <xdr:cNvSpPr txBox="1"/>
      </xdr:nvSpPr>
      <xdr:spPr>
        <a:xfrm>
          <a:off x="15214111" y="132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131223</xdr:rowOff>
    </xdr:from>
    <xdr:to>
      <xdr:col>21</xdr:col>
      <xdr:colOff>212725</xdr:colOff>
      <xdr:row>77</xdr:row>
      <xdr:rowOff>61373</xdr:rowOff>
    </xdr:to>
    <xdr:sp macro="" textlink="">
      <xdr:nvSpPr>
        <xdr:cNvPr id="626" name="円/楕円 625"/>
        <xdr:cNvSpPr/>
      </xdr:nvSpPr>
      <xdr:spPr>
        <a:xfrm>
          <a:off x="14541500" y="131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52500</xdr:rowOff>
    </xdr:from>
    <xdr:ext cx="534377" cy="259045"/>
    <xdr:sp macro="" textlink="">
      <xdr:nvSpPr>
        <xdr:cNvPr id="627" name="テキスト ボックス 626"/>
        <xdr:cNvSpPr txBox="1"/>
      </xdr:nvSpPr>
      <xdr:spPr>
        <a:xfrm>
          <a:off x="14325111" y="132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126016</xdr:rowOff>
    </xdr:from>
    <xdr:to>
      <xdr:col>20</xdr:col>
      <xdr:colOff>9525</xdr:colOff>
      <xdr:row>77</xdr:row>
      <xdr:rowOff>56166</xdr:rowOff>
    </xdr:to>
    <xdr:sp macro="" textlink="">
      <xdr:nvSpPr>
        <xdr:cNvPr id="628" name="円/楕円 627"/>
        <xdr:cNvSpPr/>
      </xdr:nvSpPr>
      <xdr:spPr>
        <a:xfrm>
          <a:off x="13652500" y="13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47293</xdr:rowOff>
    </xdr:from>
    <xdr:ext cx="534377" cy="259045"/>
    <xdr:sp macro="" textlink="">
      <xdr:nvSpPr>
        <xdr:cNvPr id="629" name="テキスト ボックス 628"/>
        <xdr:cNvSpPr txBox="1"/>
      </xdr:nvSpPr>
      <xdr:spPr>
        <a:xfrm>
          <a:off x="13436111" y="132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117067</xdr:rowOff>
    </xdr:from>
    <xdr:to>
      <xdr:col>18</xdr:col>
      <xdr:colOff>492125</xdr:colOff>
      <xdr:row>77</xdr:row>
      <xdr:rowOff>47217</xdr:rowOff>
    </xdr:to>
    <xdr:sp macro="" textlink="">
      <xdr:nvSpPr>
        <xdr:cNvPr id="630" name="円/楕円 629"/>
        <xdr:cNvSpPr/>
      </xdr:nvSpPr>
      <xdr:spPr>
        <a:xfrm>
          <a:off x="12763500" y="131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38344</xdr:rowOff>
    </xdr:from>
    <xdr:ext cx="534377" cy="259045"/>
    <xdr:sp macro="" textlink="">
      <xdr:nvSpPr>
        <xdr:cNvPr id="631" name="テキスト ボックス 630"/>
        <xdr:cNvSpPr txBox="1"/>
      </xdr:nvSpPr>
      <xdr:spPr>
        <a:xfrm>
          <a:off x="12547111" y="1323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7931</xdr:rowOff>
    </xdr:from>
    <xdr:to>
      <xdr:col>23</xdr:col>
      <xdr:colOff>517525</xdr:colOff>
      <xdr:row>98</xdr:row>
      <xdr:rowOff>88912</xdr:rowOff>
    </xdr:to>
    <xdr:cxnSp macro="">
      <xdr:nvCxnSpPr>
        <xdr:cNvPr id="660" name="直線コネクタ 659"/>
        <xdr:cNvCxnSpPr/>
      </xdr:nvCxnSpPr>
      <xdr:spPr>
        <a:xfrm flipV="1">
          <a:off x="15481300" y="15438431"/>
          <a:ext cx="838200" cy="145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73634</xdr:rowOff>
    </xdr:from>
    <xdr:to>
      <xdr:col>22</xdr:col>
      <xdr:colOff>365125</xdr:colOff>
      <xdr:row>98</xdr:row>
      <xdr:rowOff>88912</xdr:rowOff>
    </xdr:to>
    <xdr:cxnSp macro="">
      <xdr:nvCxnSpPr>
        <xdr:cNvPr id="663" name="直線コネクタ 662"/>
        <xdr:cNvCxnSpPr/>
      </xdr:nvCxnSpPr>
      <xdr:spPr>
        <a:xfrm>
          <a:off x="14592300" y="16875734"/>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119717</xdr:rowOff>
    </xdr:from>
    <xdr:to>
      <xdr:col>21</xdr:col>
      <xdr:colOff>161925</xdr:colOff>
      <xdr:row>98</xdr:row>
      <xdr:rowOff>73634</xdr:rowOff>
    </xdr:to>
    <xdr:cxnSp macro="">
      <xdr:nvCxnSpPr>
        <xdr:cNvPr id="666" name="直線コネクタ 665"/>
        <xdr:cNvCxnSpPr/>
      </xdr:nvCxnSpPr>
      <xdr:spPr>
        <a:xfrm>
          <a:off x="13703300" y="16750367"/>
          <a:ext cx="889000" cy="12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119717</xdr:rowOff>
    </xdr:from>
    <xdr:to>
      <xdr:col>19</xdr:col>
      <xdr:colOff>644525</xdr:colOff>
      <xdr:row>97</xdr:row>
      <xdr:rowOff>146938</xdr:rowOff>
    </xdr:to>
    <xdr:cxnSp macro="">
      <xdr:nvCxnSpPr>
        <xdr:cNvPr id="669" name="直線コネクタ 668"/>
        <xdr:cNvCxnSpPr/>
      </xdr:nvCxnSpPr>
      <xdr:spPr>
        <a:xfrm flipV="1">
          <a:off x="12814300" y="16750367"/>
          <a:ext cx="889000" cy="2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89</xdr:row>
      <xdr:rowOff>128581</xdr:rowOff>
    </xdr:from>
    <xdr:to>
      <xdr:col>23</xdr:col>
      <xdr:colOff>568325</xdr:colOff>
      <xdr:row>90</xdr:row>
      <xdr:rowOff>58731</xdr:rowOff>
    </xdr:to>
    <xdr:sp macro="" textlink="">
      <xdr:nvSpPr>
        <xdr:cNvPr id="679" name="円/楕円 678"/>
        <xdr:cNvSpPr/>
      </xdr:nvSpPr>
      <xdr:spPr>
        <a:xfrm>
          <a:off x="16268700" y="1538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81608</xdr:rowOff>
    </xdr:from>
    <xdr:ext cx="534377" cy="259045"/>
    <xdr:sp macro="" textlink="">
      <xdr:nvSpPr>
        <xdr:cNvPr id="680" name="積立金該当値テキスト"/>
        <xdr:cNvSpPr txBox="1"/>
      </xdr:nvSpPr>
      <xdr:spPr>
        <a:xfrm>
          <a:off x="16370300" y="153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38112</xdr:rowOff>
    </xdr:from>
    <xdr:to>
      <xdr:col>22</xdr:col>
      <xdr:colOff>415925</xdr:colOff>
      <xdr:row>98</xdr:row>
      <xdr:rowOff>139712</xdr:rowOff>
    </xdr:to>
    <xdr:sp macro="" textlink="">
      <xdr:nvSpPr>
        <xdr:cNvPr id="681" name="円/楕円 680"/>
        <xdr:cNvSpPr/>
      </xdr:nvSpPr>
      <xdr:spPr>
        <a:xfrm>
          <a:off x="15430500" y="168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130839</xdr:rowOff>
    </xdr:from>
    <xdr:ext cx="469744" cy="259045"/>
    <xdr:sp macro="" textlink="">
      <xdr:nvSpPr>
        <xdr:cNvPr id="682" name="テキスト ボックス 681"/>
        <xdr:cNvSpPr txBox="1"/>
      </xdr:nvSpPr>
      <xdr:spPr>
        <a:xfrm>
          <a:off x="15246427" y="169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22834</xdr:rowOff>
    </xdr:from>
    <xdr:to>
      <xdr:col>21</xdr:col>
      <xdr:colOff>212725</xdr:colOff>
      <xdr:row>98</xdr:row>
      <xdr:rowOff>124434</xdr:rowOff>
    </xdr:to>
    <xdr:sp macro="" textlink="">
      <xdr:nvSpPr>
        <xdr:cNvPr id="683" name="円/楕円 682"/>
        <xdr:cNvSpPr/>
      </xdr:nvSpPr>
      <xdr:spPr>
        <a:xfrm>
          <a:off x="14541500" y="168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115561</xdr:rowOff>
    </xdr:from>
    <xdr:ext cx="469744" cy="259045"/>
    <xdr:sp macro="" textlink="">
      <xdr:nvSpPr>
        <xdr:cNvPr id="684" name="テキスト ボックス 683"/>
        <xdr:cNvSpPr txBox="1"/>
      </xdr:nvSpPr>
      <xdr:spPr>
        <a:xfrm>
          <a:off x="14357427" y="169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68917</xdr:rowOff>
    </xdr:from>
    <xdr:to>
      <xdr:col>20</xdr:col>
      <xdr:colOff>9525</xdr:colOff>
      <xdr:row>97</xdr:row>
      <xdr:rowOff>170517</xdr:rowOff>
    </xdr:to>
    <xdr:sp macro="" textlink="">
      <xdr:nvSpPr>
        <xdr:cNvPr id="685" name="円/楕円 684"/>
        <xdr:cNvSpPr/>
      </xdr:nvSpPr>
      <xdr:spPr>
        <a:xfrm>
          <a:off x="13652500" y="166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161644</xdr:rowOff>
    </xdr:from>
    <xdr:ext cx="534377" cy="259045"/>
    <xdr:sp macro="" textlink="">
      <xdr:nvSpPr>
        <xdr:cNvPr id="686" name="テキスト ボックス 685"/>
        <xdr:cNvSpPr txBox="1"/>
      </xdr:nvSpPr>
      <xdr:spPr>
        <a:xfrm>
          <a:off x="13436111" y="1679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96138</xdr:rowOff>
    </xdr:from>
    <xdr:to>
      <xdr:col>18</xdr:col>
      <xdr:colOff>492125</xdr:colOff>
      <xdr:row>98</xdr:row>
      <xdr:rowOff>26288</xdr:rowOff>
    </xdr:to>
    <xdr:sp macro="" textlink="">
      <xdr:nvSpPr>
        <xdr:cNvPr id="687" name="円/楕円 686"/>
        <xdr:cNvSpPr/>
      </xdr:nvSpPr>
      <xdr:spPr>
        <a:xfrm>
          <a:off x="12763500" y="16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17415</xdr:rowOff>
    </xdr:from>
    <xdr:ext cx="534377" cy="259045"/>
    <xdr:sp macro="" textlink="">
      <xdr:nvSpPr>
        <xdr:cNvPr id="688" name="テキスト ボックス 687"/>
        <xdr:cNvSpPr txBox="1"/>
      </xdr:nvSpPr>
      <xdr:spPr>
        <a:xfrm>
          <a:off x="12547111" y="168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2692</xdr:rowOff>
    </xdr:from>
    <xdr:to>
      <xdr:col>32</xdr:col>
      <xdr:colOff>187325</xdr:colOff>
      <xdr:row>39</xdr:row>
      <xdr:rowOff>12027</xdr:rowOff>
    </xdr:to>
    <xdr:cxnSp macro="">
      <xdr:nvCxnSpPr>
        <xdr:cNvPr id="717" name="直線コネクタ 716"/>
        <xdr:cNvCxnSpPr/>
      </xdr:nvCxnSpPr>
      <xdr:spPr>
        <a:xfrm flipV="1">
          <a:off x="21323300" y="6689242"/>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149225</xdr:rowOff>
    </xdr:from>
    <xdr:to>
      <xdr:col>31</xdr:col>
      <xdr:colOff>34925</xdr:colOff>
      <xdr:row>39</xdr:row>
      <xdr:rowOff>12027</xdr:rowOff>
    </xdr:to>
    <xdr:cxnSp macro="">
      <xdr:nvCxnSpPr>
        <xdr:cNvPr id="720" name="直線コネクタ 719"/>
        <xdr:cNvCxnSpPr/>
      </xdr:nvCxnSpPr>
      <xdr:spPr>
        <a:xfrm>
          <a:off x="20434300" y="6664325"/>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149225</xdr:rowOff>
    </xdr:from>
    <xdr:to>
      <xdr:col>29</xdr:col>
      <xdr:colOff>517525</xdr:colOff>
      <xdr:row>39</xdr:row>
      <xdr:rowOff>64</xdr:rowOff>
    </xdr:to>
    <xdr:cxnSp macro="">
      <xdr:nvCxnSpPr>
        <xdr:cNvPr id="723" name="直線コネクタ 722"/>
        <xdr:cNvCxnSpPr/>
      </xdr:nvCxnSpPr>
      <xdr:spPr>
        <a:xfrm flipV="1">
          <a:off x="19545300" y="666432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22179</xdr:rowOff>
    </xdr:from>
    <xdr:ext cx="469744" cy="259045"/>
    <xdr:sp macro="" textlink="">
      <xdr:nvSpPr>
        <xdr:cNvPr id="725" name="テキスト ボックス 724"/>
        <xdr:cNvSpPr txBox="1"/>
      </xdr:nvSpPr>
      <xdr:spPr>
        <a:xfrm>
          <a:off x="20199427" y="67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166598</xdr:rowOff>
    </xdr:from>
    <xdr:to>
      <xdr:col>28</xdr:col>
      <xdr:colOff>314325</xdr:colOff>
      <xdr:row>39</xdr:row>
      <xdr:rowOff>64</xdr:rowOff>
    </xdr:to>
    <xdr:cxnSp macro="">
      <xdr:nvCxnSpPr>
        <xdr:cNvPr id="726" name="直線コネクタ 725"/>
        <xdr:cNvCxnSpPr/>
      </xdr:nvCxnSpPr>
      <xdr:spPr>
        <a:xfrm>
          <a:off x="18656300" y="6681698"/>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123342</xdr:rowOff>
    </xdr:from>
    <xdr:to>
      <xdr:col>32</xdr:col>
      <xdr:colOff>238125</xdr:colOff>
      <xdr:row>39</xdr:row>
      <xdr:rowOff>53492</xdr:rowOff>
    </xdr:to>
    <xdr:sp macro="" textlink="">
      <xdr:nvSpPr>
        <xdr:cNvPr id="736" name="円/楕円 735"/>
        <xdr:cNvSpPr/>
      </xdr:nvSpPr>
      <xdr:spPr>
        <a:xfrm>
          <a:off x="22110700" y="66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71289</xdr:rowOff>
    </xdr:from>
    <xdr:ext cx="469744" cy="259045"/>
    <xdr:sp macro="" textlink="">
      <xdr:nvSpPr>
        <xdr:cNvPr id="737" name="投資及び出資金該当値テキスト"/>
        <xdr:cNvSpPr txBox="1"/>
      </xdr:nvSpPr>
      <xdr:spPr>
        <a:xfrm>
          <a:off x="22212300" y="65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132677</xdr:rowOff>
    </xdr:from>
    <xdr:to>
      <xdr:col>31</xdr:col>
      <xdr:colOff>85725</xdr:colOff>
      <xdr:row>39</xdr:row>
      <xdr:rowOff>62827</xdr:rowOff>
    </xdr:to>
    <xdr:sp macro="" textlink="">
      <xdr:nvSpPr>
        <xdr:cNvPr id="738" name="円/楕円 737"/>
        <xdr:cNvSpPr/>
      </xdr:nvSpPr>
      <xdr:spPr>
        <a:xfrm>
          <a:off x="21272500" y="66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53954</xdr:rowOff>
    </xdr:from>
    <xdr:ext cx="378565" cy="259045"/>
    <xdr:sp macro="" textlink="">
      <xdr:nvSpPr>
        <xdr:cNvPr id="739" name="テキスト ボックス 738"/>
        <xdr:cNvSpPr txBox="1"/>
      </xdr:nvSpPr>
      <xdr:spPr>
        <a:xfrm>
          <a:off x="21134017" y="674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98425</xdr:rowOff>
    </xdr:from>
    <xdr:to>
      <xdr:col>29</xdr:col>
      <xdr:colOff>568325</xdr:colOff>
      <xdr:row>39</xdr:row>
      <xdr:rowOff>28575</xdr:rowOff>
    </xdr:to>
    <xdr:sp macro="" textlink="">
      <xdr:nvSpPr>
        <xdr:cNvPr id="740" name="円/楕円 739"/>
        <xdr:cNvSpPr/>
      </xdr:nvSpPr>
      <xdr:spPr>
        <a:xfrm>
          <a:off x="20383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45102</xdr:rowOff>
    </xdr:from>
    <xdr:ext cx="469744" cy="259045"/>
    <xdr:sp macro="" textlink="">
      <xdr:nvSpPr>
        <xdr:cNvPr id="741" name="テキスト ボックス 740"/>
        <xdr:cNvSpPr txBox="1"/>
      </xdr:nvSpPr>
      <xdr:spPr>
        <a:xfrm>
          <a:off x="20199427" y="638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120714</xdr:rowOff>
    </xdr:from>
    <xdr:to>
      <xdr:col>28</xdr:col>
      <xdr:colOff>365125</xdr:colOff>
      <xdr:row>39</xdr:row>
      <xdr:rowOff>50864</xdr:rowOff>
    </xdr:to>
    <xdr:sp macro="" textlink="">
      <xdr:nvSpPr>
        <xdr:cNvPr id="742" name="円/楕円 741"/>
        <xdr:cNvSpPr/>
      </xdr:nvSpPr>
      <xdr:spPr>
        <a:xfrm>
          <a:off x="19494500" y="66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41991</xdr:rowOff>
    </xdr:from>
    <xdr:ext cx="469744" cy="259045"/>
    <xdr:sp macro="" textlink="">
      <xdr:nvSpPr>
        <xdr:cNvPr id="743" name="テキスト ボックス 742"/>
        <xdr:cNvSpPr txBox="1"/>
      </xdr:nvSpPr>
      <xdr:spPr>
        <a:xfrm>
          <a:off x="19310427" y="67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115798</xdr:rowOff>
    </xdr:from>
    <xdr:to>
      <xdr:col>27</xdr:col>
      <xdr:colOff>161925</xdr:colOff>
      <xdr:row>39</xdr:row>
      <xdr:rowOff>45948</xdr:rowOff>
    </xdr:to>
    <xdr:sp macro="" textlink="">
      <xdr:nvSpPr>
        <xdr:cNvPr id="744" name="円/楕円 743"/>
        <xdr:cNvSpPr/>
      </xdr:nvSpPr>
      <xdr:spPr>
        <a:xfrm>
          <a:off x="18605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37075</xdr:rowOff>
    </xdr:from>
    <xdr:ext cx="469744" cy="259045"/>
    <xdr:sp macro="" textlink="">
      <xdr:nvSpPr>
        <xdr:cNvPr id="745" name="テキスト ボックス 744"/>
        <xdr:cNvSpPr txBox="1"/>
      </xdr:nvSpPr>
      <xdr:spPr>
        <a:xfrm>
          <a:off x="18421427" y="672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131631</xdr:rowOff>
    </xdr:from>
    <xdr:to>
      <xdr:col>32</xdr:col>
      <xdr:colOff>187325</xdr:colOff>
      <xdr:row>58</xdr:row>
      <xdr:rowOff>134945</xdr:rowOff>
    </xdr:to>
    <xdr:cxnSp macro="">
      <xdr:nvCxnSpPr>
        <xdr:cNvPr id="772" name="直線コネクタ 771"/>
        <xdr:cNvCxnSpPr/>
      </xdr:nvCxnSpPr>
      <xdr:spPr>
        <a:xfrm flipV="1">
          <a:off x="21323300" y="10075731"/>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127402</xdr:rowOff>
    </xdr:from>
    <xdr:to>
      <xdr:col>31</xdr:col>
      <xdr:colOff>34925</xdr:colOff>
      <xdr:row>58</xdr:row>
      <xdr:rowOff>134945</xdr:rowOff>
    </xdr:to>
    <xdr:cxnSp macro="">
      <xdr:nvCxnSpPr>
        <xdr:cNvPr id="775" name="直線コネクタ 774"/>
        <xdr:cNvCxnSpPr/>
      </xdr:nvCxnSpPr>
      <xdr:spPr>
        <a:xfrm>
          <a:off x="20434300" y="10071502"/>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118074</xdr:rowOff>
    </xdr:from>
    <xdr:to>
      <xdr:col>29</xdr:col>
      <xdr:colOff>517525</xdr:colOff>
      <xdr:row>58</xdr:row>
      <xdr:rowOff>127402</xdr:rowOff>
    </xdr:to>
    <xdr:cxnSp macro="">
      <xdr:nvCxnSpPr>
        <xdr:cNvPr id="778" name="直線コネクタ 777"/>
        <xdr:cNvCxnSpPr/>
      </xdr:nvCxnSpPr>
      <xdr:spPr>
        <a:xfrm>
          <a:off x="19545300" y="10062174"/>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88128</xdr:rowOff>
    </xdr:from>
    <xdr:to>
      <xdr:col>28</xdr:col>
      <xdr:colOff>314325</xdr:colOff>
      <xdr:row>58</xdr:row>
      <xdr:rowOff>118074</xdr:rowOff>
    </xdr:to>
    <xdr:cxnSp macro="">
      <xdr:nvCxnSpPr>
        <xdr:cNvPr id="781" name="直線コネクタ 780"/>
        <xdr:cNvCxnSpPr/>
      </xdr:nvCxnSpPr>
      <xdr:spPr>
        <a:xfrm>
          <a:off x="18656300" y="10032228"/>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80831</xdr:rowOff>
    </xdr:from>
    <xdr:to>
      <xdr:col>32</xdr:col>
      <xdr:colOff>238125</xdr:colOff>
      <xdr:row>59</xdr:row>
      <xdr:rowOff>10981</xdr:rowOff>
    </xdr:to>
    <xdr:sp macro="" textlink="">
      <xdr:nvSpPr>
        <xdr:cNvPr id="791" name="円/楕円 790"/>
        <xdr:cNvSpPr/>
      </xdr:nvSpPr>
      <xdr:spPr>
        <a:xfrm>
          <a:off x="22110700" y="100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167208</xdr:rowOff>
    </xdr:from>
    <xdr:ext cx="378565" cy="259045"/>
    <xdr:sp macro="" textlink="">
      <xdr:nvSpPr>
        <xdr:cNvPr id="792" name="貸付金該当値テキスト"/>
        <xdr:cNvSpPr txBox="1"/>
      </xdr:nvSpPr>
      <xdr:spPr>
        <a:xfrm>
          <a:off x="22212300" y="9939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84145</xdr:rowOff>
    </xdr:from>
    <xdr:to>
      <xdr:col>31</xdr:col>
      <xdr:colOff>85725</xdr:colOff>
      <xdr:row>59</xdr:row>
      <xdr:rowOff>14295</xdr:rowOff>
    </xdr:to>
    <xdr:sp macro="" textlink="">
      <xdr:nvSpPr>
        <xdr:cNvPr id="793" name="円/楕円 792"/>
        <xdr:cNvSpPr/>
      </xdr:nvSpPr>
      <xdr:spPr>
        <a:xfrm>
          <a:off x="21272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5422</xdr:rowOff>
    </xdr:from>
    <xdr:ext cx="378565" cy="259045"/>
    <xdr:sp macro="" textlink="">
      <xdr:nvSpPr>
        <xdr:cNvPr id="794" name="テキスト ボックス 793"/>
        <xdr:cNvSpPr txBox="1"/>
      </xdr:nvSpPr>
      <xdr:spPr>
        <a:xfrm>
          <a:off x="21134017" y="1012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76602</xdr:rowOff>
    </xdr:from>
    <xdr:to>
      <xdr:col>29</xdr:col>
      <xdr:colOff>568325</xdr:colOff>
      <xdr:row>59</xdr:row>
      <xdr:rowOff>6752</xdr:rowOff>
    </xdr:to>
    <xdr:sp macro="" textlink="">
      <xdr:nvSpPr>
        <xdr:cNvPr id="795" name="円/楕円 794"/>
        <xdr:cNvSpPr/>
      </xdr:nvSpPr>
      <xdr:spPr>
        <a:xfrm>
          <a:off x="20383500" y="100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169329</xdr:rowOff>
    </xdr:from>
    <xdr:ext cx="378565" cy="259045"/>
    <xdr:sp macro="" textlink="">
      <xdr:nvSpPr>
        <xdr:cNvPr id="796" name="テキスト ボックス 795"/>
        <xdr:cNvSpPr txBox="1"/>
      </xdr:nvSpPr>
      <xdr:spPr>
        <a:xfrm>
          <a:off x="20245017" y="1011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67274</xdr:rowOff>
    </xdr:from>
    <xdr:to>
      <xdr:col>28</xdr:col>
      <xdr:colOff>365125</xdr:colOff>
      <xdr:row>58</xdr:row>
      <xdr:rowOff>168874</xdr:rowOff>
    </xdr:to>
    <xdr:sp macro="" textlink="">
      <xdr:nvSpPr>
        <xdr:cNvPr id="797" name="円/楕円 796"/>
        <xdr:cNvSpPr/>
      </xdr:nvSpPr>
      <xdr:spPr>
        <a:xfrm>
          <a:off x="19494500" y="100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160001</xdr:rowOff>
    </xdr:from>
    <xdr:ext cx="378565" cy="259045"/>
    <xdr:sp macro="" textlink="">
      <xdr:nvSpPr>
        <xdr:cNvPr id="798" name="テキスト ボックス 797"/>
        <xdr:cNvSpPr txBox="1"/>
      </xdr:nvSpPr>
      <xdr:spPr>
        <a:xfrm>
          <a:off x="19356017" y="10104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37328</xdr:rowOff>
    </xdr:from>
    <xdr:to>
      <xdr:col>27</xdr:col>
      <xdr:colOff>161925</xdr:colOff>
      <xdr:row>58</xdr:row>
      <xdr:rowOff>138928</xdr:rowOff>
    </xdr:to>
    <xdr:sp macro="" textlink="">
      <xdr:nvSpPr>
        <xdr:cNvPr id="799" name="円/楕円 798"/>
        <xdr:cNvSpPr/>
      </xdr:nvSpPr>
      <xdr:spPr>
        <a:xfrm>
          <a:off x="18605500" y="99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130055</xdr:rowOff>
    </xdr:from>
    <xdr:ext cx="469744" cy="259045"/>
    <xdr:sp macro="" textlink="">
      <xdr:nvSpPr>
        <xdr:cNvPr id="800" name="テキスト ボックス 799"/>
        <xdr:cNvSpPr txBox="1"/>
      </xdr:nvSpPr>
      <xdr:spPr>
        <a:xfrm>
          <a:off x="18421427" y="1007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139998</xdr:rowOff>
    </xdr:from>
    <xdr:to>
      <xdr:col>32</xdr:col>
      <xdr:colOff>187325</xdr:colOff>
      <xdr:row>77</xdr:row>
      <xdr:rowOff>11204</xdr:rowOff>
    </xdr:to>
    <xdr:cxnSp macro="">
      <xdr:nvCxnSpPr>
        <xdr:cNvPr id="828" name="直線コネクタ 827"/>
        <xdr:cNvCxnSpPr/>
      </xdr:nvCxnSpPr>
      <xdr:spPr>
        <a:xfrm>
          <a:off x="21323300" y="13170198"/>
          <a:ext cx="838200" cy="4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131333</xdr:rowOff>
    </xdr:from>
    <xdr:to>
      <xdr:col>31</xdr:col>
      <xdr:colOff>34925</xdr:colOff>
      <xdr:row>76</xdr:row>
      <xdr:rowOff>139998</xdr:rowOff>
    </xdr:to>
    <xdr:cxnSp macro="">
      <xdr:nvCxnSpPr>
        <xdr:cNvPr id="831" name="直線コネクタ 830"/>
        <xdr:cNvCxnSpPr/>
      </xdr:nvCxnSpPr>
      <xdr:spPr>
        <a:xfrm>
          <a:off x="20434300" y="13161533"/>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116017</xdr:rowOff>
    </xdr:from>
    <xdr:to>
      <xdr:col>29</xdr:col>
      <xdr:colOff>517525</xdr:colOff>
      <xdr:row>76</xdr:row>
      <xdr:rowOff>131333</xdr:rowOff>
    </xdr:to>
    <xdr:cxnSp macro="">
      <xdr:nvCxnSpPr>
        <xdr:cNvPr id="834" name="直線コネクタ 833"/>
        <xdr:cNvCxnSpPr/>
      </xdr:nvCxnSpPr>
      <xdr:spPr>
        <a:xfrm>
          <a:off x="19545300" y="12631867"/>
          <a:ext cx="889000" cy="52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116017</xdr:rowOff>
    </xdr:from>
    <xdr:to>
      <xdr:col>28</xdr:col>
      <xdr:colOff>314325</xdr:colOff>
      <xdr:row>75</xdr:row>
      <xdr:rowOff>152662</xdr:rowOff>
    </xdr:to>
    <xdr:cxnSp macro="">
      <xdr:nvCxnSpPr>
        <xdr:cNvPr id="837" name="直線コネクタ 836"/>
        <xdr:cNvCxnSpPr/>
      </xdr:nvCxnSpPr>
      <xdr:spPr>
        <a:xfrm flipV="1">
          <a:off x="18656300" y="12631867"/>
          <a:ext cx="889000" cy="37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131854</xdr:rowOff>
    </xdr:from>
    <xdr:to>
      <xdr:col>32</xdr:col>
      <xdr:colOff>238125</xdr:colOff>
      <xdr:row>77</xdr:row>
      <xdr:rowOff>62004</xdr:rowOff>
    </xdr:to>
    <xdr:sp macro="" textlink="">
      <xdr:nvSpPr>
        <xdr:cNvPr id="847" name="円/楕円 846"/>
        <xdr:cNvSpPr/>
      </xdr:nvSpPr>
      <xdr:spPr>
        <a:xfrm>
          <a:off x="22110700" y="1316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110281</xdr:rowOff>
    </xdr:from>
    <xdr:ext cx="534377" cy="259045"/>
    <xdr:sp macro="" textlink="">
      <xdr:nvSpPr>
        <xdr:cNvPr id="848" name="繰出金該当値テキスト"/>
        <xdr:cNvSpPr txBox="1"/>
      </xdr:nvSpPr>
      <xdr:spPr>
        <a:xfrm>
          <a:off x="22212300" y="131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33,121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89198</xdr:rowOff>
    </xdr:from>
    <xdr:to>
      <xdr:col>31</xdr:col>
      <xdr:colOff>85725</xdr:colOff>
      <xdr:row>77</xdr:row>
      <xdr:rowOff>19348</xdr:rowOff>
    </xdr:to>
    <xdr:sp macro="" textlink="">
      <xdr:nvSpPr>
        <xdr:cNvPr id="849" name="円/楕円 848"/>
        <xdr:cNvSpPr/>
      </xdr:nvSpPr>
      <xdr:spPr>
        <a:xfrm>
          <a:off x="21272500" y="131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10475</xdr:rowOff>
    </xdr:from>
    <xdr:ext cx="534377" cy="259045"/>
    <xdr:sp macro="" textlink="">
      <xdr:nvSpPr>
        <xdr:cNvPr id="850" name="テキスト ボックス 849"/>
        <xdr:cNvSpPr txBox="1"/>
      </xdr:nvSpPr>
      <xdr:spPr>
        <a:xfrm>
          <a:off x="21056111" y="132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80533</xdr:rowOff>
    </xdr:from>
    <xdr:to>
      <xdr:col>29</xdr:col>
      <xdr:colOff>568325</xdr:colOff>
      <xdr:row>77</xdr:row>
      <xdr:rowOff>10683</xdr:rowOff>
    </xdr:to>
    <xdr:sp macro="" textlink="">
      <xdr:nvSpPr>
        <xdr:cNvPr id="851" name="円/楕円 850"/>
        <xdr:cNvSpPr/>
      </xdr:nvSpPr>
      <xdr:spPr>
        <a:xfrm>
          <a:off x="20383500" y="131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1810</xdr:rowOff>
    </xdr:from>
    <xdr:ext cx="534377" cy="259045"/>
    <xdr:sp macro="" textlink="">
      <xdr:nvSpPr>
        <xdr:cNvPr id="852" name="テキスト ボックス 851"/>
        <xdr:cNvSpPr txBox="1"/>
      </xdr:nvSpPr>
      <xdr:spPr>
        <a:xfrm>
          <a:off x="20167111" y="132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35,366</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65217</xdr:rowOff>
    </xdr:from>
    <xdr:to>
      <xdr:col>28</xdr:col>
      <xdr:colOff>365125</xdr:colOff>
      <xdr:row>73</xdr:row>
      <xdr:rowOff>166817</xdr:rowOff>
    </xdr:to>
    <xdr:sp macro="" textlink="">
      <xdr:nvSpPr>
        <xdr:cNvPr id="853" name="円/楕円 852"/>
        <xdr:cNvSpPr/>
      </xdr:nvSpPr>
      <xdr:spPr>
        <a:xfrm>
          <a:off x="19494500" y="125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11894</xdr:rowOff>
    </xdr:from>
    <xdr:ext cx="534377" cy="259045"/>
    <xdr:sp macro="" textlink="">
      <xdr:nvSpPr>
        <xdr:cNvPr id="854" name="テキスト ボックス 853"/>
        <xdr:cNvSpPr txBox="1"/>
      </xdr:nvSpPr>
      <xdr:spPr>
        <a:xfrm>
          <a:off x="19278111" y="1235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101862</xdr:rowOff>
    </xdr:from>
    <xdr:to>
      <xdr:col>27</xdr:col>
      <xdr:colOff>161925</xdr:colOff>
      <xdr:row>76</xdr:row>
      <xdr:rowOff>32012</xdr:rowOff>
    </xdr:to>
    <xdr:sp macro="" textlink="">
      <xdr:nvSpPr>
        <xdr:cNvPr id="855" name="円/楕円 854"/>
        <xdr:cNvSpPr/>
      </xdr:nvSpPr>
      <xdr:spPr>
        <a:xfrm>
          <a:off x="18605500" y="129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48539</xdr:rowOff>
    </xdr:from>
    <xdr:ext cx="534377" cy="259045"/>
    <xdr:sp macro="" textlink="">
      <xdr:nvSpPr>
        <xdr:cNvPr id="856" name="テキスト ボックス 855"/>
        <xdr:cNvSpPr txBox="1"/>
      </xdr:nvSpPr>
      <xdr:spPr>
        <a:xfrm>
          <a:off x="18389111" y="1273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積立金について，住民一人当たり</a:t>
          </a:r>
          <a:r>
            <a:rPr kumimoji="1" lang="en-US" altLang="ja-JP" sz="1300">
              <a:latin typeface="ＭＳ Ｐゴシック"/>
            </a:rPr>
            <a:t>82,917</a:t>
          </a:r>
          <a:r>
            <a:rPr kumimoji="1" lang="ja-JP" altLang="en-US" sz="1300">
              <a:latin typeface="ＭＳ Ｐゴシック"/>
            </a:rPr>
            <a:t>円となっており，類似団体の中で</a:t>
          </a:r>
          <a:r>
            <a:rPr kumimoji="1" lang="en-US" altLang="ja-JP" sz="1300">
              <a:latin typeface="ＭＳ Ｐゴシック"/>
            </a:rPr>
            <a:t>1</a:t>
          </a:r>
          <a:r>
            <a:rPr kumimoji="1" lang="ja-JP" altLang="en-US" sz="1300">
              <a:latin typeface="ＭＳ Ｐゴシック"/>
            </a:rPr>
            <a:t>位となっている。これは，東日本大震災の復興事業に係る交付金を東日本大震災復興基金に積み立てたためである。（約</a:t>
          </a:r>
          <a:r>
            <a:rPr kumimoji="1" lang="en-US" altLang="ja-JP" sz="1300">
              <a:latin typeface="ＭＳ Ｐゴシック"/>
            </a:rPr>
            <a:t>52</a:t>
          </a:r>
          <a:r>
            <a:rPr kumimoji="1" lang="ja-JP" altLang="en-US" sz="1300">
              <a:latin typeface="ＭＳ Ｐゴシック"/>
            </a:rPr>
            <a:t>億円）</a:t>
          </a:r>
        </a:p>
        <a:p>
          <a:r>
            <a:rPr kumimoji="1" lang="ja-JP" altLang="en-US" sz="1300">
              <a:latin typeface="ＭＳ Ｐゴシック"/>
            </a:rPr>
            <a:t>東日本大震災復興基金に積み立てた交付金は，今後事業執行に合わせて取り崩しを行っていく。計画的かつ円滑な執行に努め，復興事業の完了を目指す。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68,182
67,331
106.02
32,317,864
29,162,435
1,026,380
13,942,252
17,253,707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23876</xdr:rowOff>
    </xdr:from>
    <xdr:to>
      <xdr:col>6</xdr:col>
      <xdr:colOff>511175</xdr:colOff>
      <xdr:row>36</xdr:row>
      <xdr:rowOff>97409</xdr:rowOff>
    </xdr:to>
    <xdr:cxnSp macro="">
      <xdr:nvCxnSpPr>
        <xdr:cNvPr id="61" name="直線コネクタ 60"/>
        <xdr:cNvCxnSpPr/>
      </xdr:nvCxnSpPr>
      <xdr:spPr>
        <a:xfrm flipV="1">
          <a:off x="3797300" y="6196076"/>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97409</xdr:rowOff>
    </xdr:from>
    <xdr:to>
      <xdr:col>5</xdr:col>
      <xdr:colOff>358775</xdr:colOff>
      <xdr:row>36</xdr:row>
      <xdr:rowOff>125222</xdr:rowOff>
    </xdr:to>
    <xdr:cxnSp macro="">
      <xdr:nvCxnSpPr>
        <xdr:cNvPr id="64" name="直線コネクタ 63"/>
        <xdr:cNvCxnSpPr/>
      </xdr:nvCxnSpPr>
      <xdr:spPr>
        <a:xfrm flipV="1">
          <a:off x="2908300" y="626960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52451</xdr:rowOff>
    </xdr:from>
    <xdr:to>
      <xdr:col>4</xdr:col>
      <xdr:colOff>155575</xdr:colOff>
      <xdr:row>36</xdr:row>
      <xdr:rowOff>125222</xdr:rowOff>
    </xdr:to>
    <xdr:cxnSp macro="">
      <xdr:nvCxnSpPr>
        <xdr:cNvPr id="67" name="直線コネクタ 66"/>
        <xdr:cNvCxnSpPr/>
      </xdr:nvCxnSpPr>
      <xdr:spPr>
        <a:xfrm>
          <a:off x="2019300" y="6224651"/>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116840</xdr:rowOff>
    </xdr:from>
    <xdr:to>
      <xdr:col>2</xdr:col>
      <xdr:colOff>638175</xdr:colOff>
      <xdr:row>36</xdr:row>
      <xdr:rowOff>52451</xdr:rowOff>
    </xdr:to>
    <xdr:cxnSp macro="">
      <xdr:nvCxnSpPr>
        <xdr:cNvPr id="70" name="直線コネクタ 69"/>
        <xdr:cNvCxnSpPr/>
      </xdr:nvCxnSpPr>
      <xdr:spPr>
        <a:xfrm>
          <a:off x="1130300" y="6117590"/>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144526</xdr:rowOff>
    </xdr:from>
    <xdr:to>
      <xdr:col>6</xdr:col>
      <xdr:colOff>561975</xdr:colOff>
      <xdr:row>36</xdr:row>
      <xdr:rowOff>74676</xdr:rowOff>
    </xdr:to>
    <xdr:sp macro="" textlink="">
      <xdr:nvSpPr>
        <xdr:cNvPr id="80" name="円/楕円 79"/>
        <xdr:cNvSpPr/>
      </xdr:nvSpPr>
      <xdr:spPr>
        <a:xfrm>
          <a:off x="45847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122953</xdr:rowOff>
    </xdr:from>
    <xdr:ext cx="469744" cy="259045"/>
    <xdr:sp macro="" textlink="">
      <xdr:nvSpPr>
        <xdr:cNvPr id="81" name="議会費該当値テキスト"/>
        <xdr:cNvSpPr txBox="1"/>
      </xdr:nvSpPr>
      <xdr:spPr>
        <a:xfrm>
          <a:off x="4686300"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46609</xdr:rowOff>
    </xdr:from>
    <xdr:to>
      <xdr:col>5</xdr:col>
      <xdr:colOff>409575</xdr:colOff>
      <xdr:row>36</xdr:row>
      <xdr:rowOff>148209</xdr:rowOff>
    </xdr:to>
    <xdr:sp macro="" textlink="">
      <xdr:nvSpPr>
        <xdr:cNvPr id="82" name="円/楕円 81"/>
        <xdr:cNvSpPr/>
      </xdr:nvSpPr>
      <xdr:spPr>
        <a:xfrm>
          <a:off x="3746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139336</xdr:rowOff>
    </xdr:from>
    <xdr:ext cx="469744" cy="259045"/>
    <xdr:sp macro="" textlink="">
      <xdr:nvSpPr>
        <xdr:cNvPr id="83" name="テキスト ボックス 82"/>
        <xdr:cNvSpPr txBox="1"/>
      </xdr:nvSpPr>
      <xdr:spPr>
        <a:xfrm>
          <a:off x="3562427"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74422</xdr:rowOff>
    </xdr:from>
    <xdr:to>
      <xdr:col>4</xdr:col>
      <xdr:colOff>206375</xdr:colOff>
      <xdr:row>37</xdr:row>
      <xdr:rowOff>4572</xdr:rowOff>
    </xdr:to>
    <xdr:sp macro="" textlink="">
      <xdr:nvSpPr>
        <xdr:cNvPr id="84" name="円/楕円 83"/>
        <xdr:cNvSpPr/>
      </xdr:nvSpPr>
      <xdr:spPr>
        <a:xfrm>
          <a:off x="2857500" y="62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167149</xdr:rowOff>
    </xdr:from>
    <xdr:ext cx="469744" cy="259045"/>
    <xdr:sp macro="" textlink="">
      <xdr:nvSpPr>
        <xdr:cNvPr id="85" name="テキスト ボックス 84"/>
        <xdr:cNvSpPr txBox="1"/>
      </xdr:nvSpPr>
      <xdr:spPr>
        <a:xfrm>
          <a:off x="2673427"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1651</xdr:rowOff>
    </xdr:from>
    <xdr:to>
      <xdr:col>3</xdr:col>
      <xdr:colOff>3175</xdr:colOff>
      <xdr:row>36</xdr:row>
      <xdr:rowOff>103251</xdr:rowOff>
    </xdr:to>
    <xdr:sp macro="" textlink="">
      <xdr:nvSpPr>
        <xdr:cNvPr id="86" name="円/楕円 85"/>
        <xdr:cNvSpPr/>
      </xdr:nvSpPr>
      <xdr:spPr>
        <a:xfrm>
          <a:off x="1968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94378</xdr:rowOff>
    </xdr:from>
    <xdr:ext cx="469744" cy="259045"/>
    <xdr:sp macro="" textlink="">
      <xdr:nvSpPr>
        <xdr:cNvPr id="87" name="テキスト ボックス 86"/>
        <xdr:cNvSpPr txBox="1"/>
      </xdr:nvSpPr>
      <xdr:spPr>
        <a:xfrm>
          <a:off x="1784427" y="62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66040</xdr:rowOff>
    </xdr:from>
    <xdr:to>
      <xdr:col>1</xdr:col>
      <xdr:colOff>485775</xdr:colOff>
      <xdr:row>35</xdr:row>
      <xdr:rowOff>167640</xdr:rowOff>
    </xdr:to>
    <xdr:sp macro="" textlink="">
      <xdr:nvSpPr>
        <xdr:cNvPr id="88" name="円/楕円 87"/>
        <xdr:cNvSpPr/>
      </xdr:nvSpPr>
      <xdr:spPr>
        <a:xfrm>
          <a:off x="1079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158767</xdr:rowOff>
    </xdr:from>
    <xdr:ext cx="469744" cy="259045"/>
    <xdr:sp macro="" textlink="">
      <xdr:nvSpPr>
        <xdr:cNvPr id="89" name="テキスト ボックス 88"/>
        <xdr:cNvSpPr txBox="1"/>
      </xdr:nvSpPr>
      <xdr:spPr>
        <a:xfrm>
          <a:off x="895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71218</xdr:rowOff>
    </xdr:from>
    <xdr:to>
      <xdr:col>6</xdr:col>
      <xdr:colOff>511175</xdr:colOff>
      <xdr:row>57</xdr:row>
      <xdr:rowOff>115077</xdr:rowOff>
    </xdr:to>
    <xdr:cxnSp macro="">
      <xdr:nvCxnSpPr>
        <xdr:cNvPr id="121" name="直線コネクタ 120"/>
        <xdr:cNvCxnSpPr/>
      </xdr:nvCxnSpPr>
      <xdr:spPr>
        <a:xfrm flipV="1">
          <a:off x="3797300" y="8643718"/>
          <a:ext cx="838200" cy="12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95221</xdr:rowOff>
    </xdr:from>
    <xdr:to>
      <xdr:col>5</xdr:col>
      <xdr:colOff>358775</xdr:colOff>
      <xdr:row>57</xdr:row>
      <xdr:rowOff>115077</xdr:rowOff>
    </xdr:to>
    <xdr:cxnSp macro="">
      <xdr:nvCxnSpPr>
        <xdr:cNvPr id="124" name="直線コネクタ 123"/>
        <xdr:cNvCxnSpPr/>
      </xdr:nvCxnSpPr>
      <xdr:spPr>
        <a:xfrm>
          <a:off x="2908300" y="9867871"/>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101164</xdr:rowOff>
    </xdr:from>
    <xdr:to>
      <xdr:col>4</xdr:col>
      <xdr:colOff>155575</xdr:colOff>
      <xdr:row>57</xdr:row>
      <xdr:rowOff>95221</xdr:rowOff>
    </xdr:to>
    <xdr:cxnSp macro="">
      <xdr:nvCxnSpPr>
        <xdr:cNvPr id="127" name="直線コネクタ 126"/>
        <xdr:cNvCxnSpPr/>
      </xdr:nvCxnSpPr>
      <xdr:spPr>
        <a:xfrm>
          <a:off x="2019300" y="9702364"/>
          <a:ext cx="8890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101164</xdr:rowOff>
    </xdr:from>
    <xdr:to>
      <xdr:col>2</xdr:col>
      <xdr:colOff>638175</xdr:colOff>
      <xdr:row>56</xdr:row>
      <xdr:rowOff>121853</xdr:rowOff>
    </xdr:to>
    <xdr:cxnSp macro="">
      <xdr:nvCxnSpPr>
        <xdr:cNvPr id="130" name="直線コネクタ 129"/>
        <xdr:cNvCxnSpPr/>
      </xdr:nvCxnSpPr>
      <xdr:spPr>
        <a:xfrm flipV="1">
          <a:off x="1130300" y="9702364"/>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20418</xdr:rowOff>
    </xdr:from>
    <xdr:to>
      <xdr:col>6</xdr:col>
      <xdr:colOff>561975</xdr:colOff>
      <xdr:row>50</xdr:row>
      <xdr:rowOff>122018</xdr:rowOff>
    </xdr:to>
    <xdr:sp macro="" textlink="">
      <xdr:nvSpPr>
        <xdr:cNvPr id="140" name="円/楕円 139"/>
        <xdr:cNvSpPr/>
      </xdr:nvSpPr>
      <xdr:spPr>
        <a:xfrm>
          <a:off x="4584700" y="85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144895</xdr:rowOff>
    </xdr:from>
    <xdr:ext cx="599010" cy="259045"/>
    <xdr:sp macro="" textlink="">
      <xdr:nvSpPr>
        <xdr:cNvPr id="141" name="総務費該当値テキスト"/>
        <xdr:cNvSpPr txBox="1"/>
      </xdr:nvSpPr>
      <xdr:spPr>
        <a:xfrm>
          <a:off x="4686300" y="854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64277</xdr:rowOff>
    </xdr:from>
    <xdr:to>
      <xdr:col>5</xdr:col>
      <xdr:colOff>409575</xdr:colOff>
      <xdr:row>57</xdr:row>
      <xdr:rowOff>165877</xdr:rowOff>
    </xdr:to>
    <xdr:sp macro="" textlink="">
      <xdr:nvSpPr>
        <xdr:cNvPr id="142" name="円/楕円 141"/>
        <xdr:cNvSpPr/>
      </xdr:nvSpPr>
      <xdr:spPr>
        <a:xfrm>
          <a:off x="3746500" y="98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157004</xdr:rowOff>
    </xdr:from>
    <xdr:ext cx="534377" cy="259045"/>
    <xdr:sp macro="" textlink="">
      <xdr:nvSpPr>
        <xdr:cNvPr id="143" name="テキスト ボックス 142"/>
        <xdr:cNvSpPr txBox="1"/>
      </xdr:nvSpPr>
      <xdr:spPr>
        <a:xfrm>
          <a:off x="3530111" y="99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44421</xdr:rowOff>
    </xdr:from>
    <xdr:to>
      <xdr:col>4</xdr:col>
      <xdr:colOff>206375</xdr:colOff>
      <xdr:row>57</xdr:row>
      <xdr:rowOff>146021</xdr:rowOff>
    </xdr:to>
    <xdr:sp macro="" textlink="">
      <xdr:nvSpPr>
        <xdr:cNvPr id="144" name="円/楕円 143"/>
        <xdr:cNvSpPr/>
      </xdr:nvSpPr>
      <xdr:spPr>
        <a:xfrm>
          <a:off x="2857500" y="98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137148</xdr:rowOff>
    </xdr:from>
    <xdr:ext cx="534377" cy="259045"/>
    <xdr:sp macro="" textlink="">
      <xdr:nvSpPr>
        <xdr:cNvPr id="145" name="テキスト ボックス 144"/>
        <xdr:cNvSpPr txBox="1"/>
      </xdr:nvSpPr>
      <xdr:spPr>
        <a:xfrm>
          <a:off x="2641111" y="99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50364</xdr:rowOff>
    </xdr:from>
    <xdr:to>
      <xdr:col>3</xdr:col>
      <xdr:colOff>3175</xdr:colOff>
      <xdr:row>56</xdr:row>
      <xdr:rowOff>151964</xdr:rowOff>
    </xdr:to>
    <xdr:sp macro="" textlink="">
      <xdr:nvSpPr>
        <xdr:cNvPr id="146" name="円/楕円 145"/>
        <xdr:cNvSpPr/>
      </xdr:nvSpPr>
      <xdr:spPr>
        <a:xfrm>
          <a:off x="1968500" y="96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143091</xdr:rowOff>
    </xdr:from>
    <xdr:ext cx="534377" cy="259045"/>
    <xdr:sp macro="" textlink="">
      <xdr:nvSpPr>
        <xdr:cNvPr id="147" name="テキスト ボックス 146"/>
        <xdr:cNvSpPr txBox="1"/>
      </xdr:nvSpPr>
      <xdr:spPr>
        <a:xfrm>
          <a:off x="1752111" y="974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71053</xdr:rowOff>
    </xdr:from>
    <xdr:to>
      <xdr:col>1</xdr:col>
      <xdr:colOff>485775</xdr:colOff>
      <xdr:row>57</xdr:row>
      <xdr:rowOff>1203</xdr:rowOff>
    </xdr:to>
    <xdr:sp macro="" textlink="">
      <xdr:nvSpPr>
        <xdr:cNvPr id="148" name="円/楕円 147"/>
        <xdr:cNvSpPr/>
      </xdr:nvSpPr>
      <xdr:spPr>
        <a:xfrm>
          <a:off x="1079500" y="9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163780</xdr:rowOff>
    </xdr:from>
    <xdr:ext cx="534377" cy="259045"/>
    <xdr:sp macro="" textlink="">
      <xdr:nvSpPr>
        <xdr:cNvPr id="149" name="テキスト ボックス 148"/>
        <xdr:cNvSpPr txBox="1"/>
      </xdr:nvSpPr>
      <xdr:spPr>
        <a:xfrm>
          <a:off x="863111" y="97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116459</xdr:rowOff>
    </xdr:from>
    <xdr:to>
      <xdr:col>6</xdr:col>
      <xdr:colOff>511175</xdr:colOff>
      <xdr:row>76</xdr:row>
      <xdr:rowOff>140881</xdr:rowOff>
    </xdr:to>
    <xdr:cxnSp macro="">
      <xdr:nvCxnSpPr>
        <xdr:cNvPr id="179" name="直線コネクタ 178"/>
        <xdr:cNvCxnSpPr/>
      </xdr:nvCxnSpPr>
      <xdr:spPr>
        <a:xfrm>
          <a:off x="3797300" y="12975209"/>
          <a:ext cx="838200" cy="1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116459</xdr:rowOff>
    </xdr:from>
    <xdr:to>
      <xdr:col>5</xdr:col>
      <xdr:colOff>358775</xdr:colOff>
      <xdr:row>76</xdr:row>
      <xdr:rowOff>163474</xdr:rowOff>
    </xdr:to>
    <xdr:cxnSp macro="">
      <xdr:nvCxnSpPr>
        <xdr:cNvPr id="182" name="直線コネクタ 181"/>
        <xdr:cNvCxnSpPr/>
      </xdr:nvCxnSpPr>
      <xdr:spPr>
        <a:xfrm flipV="1">
          <a:off x="2908300" y="12975209"/>
          <a:ext cx="889000" cy="2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163474</xdr:rowOff>
    </xdr:from>
    <xdr:to>
      <xdr:col>4</xdr:col>
      <xdr:colOff>155575</xdr:colOff>
      <xdr:row>78</xdr:row>
      <xdr:rowOff>3721</xdr:rowOff>
    </xdr:to>
    <xdr:cxnSp macro="">
      <xdr:nvCxnSpPr>
        <xdr:cNvPr id="185" name="直線コネクタ 184"/>
        <xdr:cNvCxnSpPr/>
      </xdr:nvCxnSpPr>
      <xdr:spPr>
        <a:xfrm flipV="1">
          <a:off x="2019300" y="13193674"/>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84683</xdr:rowOff>
    </xdr:from>
    <xdr:to>
      <xdr:col>2</xdr:col>
      <xdr:colOff>638175</xdr:colOff>
      <xdr:row>78</xdr:row>
      <xdr:rowOff>3721</xdr:rowOff>
    </xdr:to>
    <xdr:cxnSp macro="">
      <xdr:nvCxnSpPr>
        <xdr:cNvPr id="188" name="直線コネクタ 187"/>
        <xdr:cNvCxnSpPr/>
      </xdr:nvCxnSpPr>
      <xdr:spPr>
        <a:xfrm>
          <a:off x="1130300" y="1328633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90081</xdr:rowOff>
    </xdr:from>
    <xdr:to>
      <xdr:col>6</xdr:col>
      <xdr:colOff>561975</xdr:colOff>
      <xdr:row>77</xdr:row>
      <xdr:rowOff>20231</xdr:rowOff>
    </xdr:to>
    <xdr:sp macro="" textlink="">
      <xdr:nvSpPr>
        <xdr:cNvPr id="198" name="円/楕円 197"/>
        <xdr:cNvSpPr/>
      </xdr:nvSpPr>
      <xdr:spPr>
        <a:xfrm>
          <a:off x="4584700" y="131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68508</xdr:rowOff>
    </xdr:from>
    <xdr:ext cx="599010" cy="259045"/>
    <xdr:sp macro="" textlink="">
      <xdr:nvSpPr>
        <xdr:cNvPr id="199" name="民生費該当値テキスト"/>
        <xdr:cNvSpPr txBox="1"/>
      </xdr:nvSpPr>
      <xdr:spPr>
        <a:xfrm>
          <a:off x="4686300" y="1309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121,938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65659</xdr:rowOff>
    </xdr:from>
    <xdr:to>
      <xdr:col>5</xdr:col>
      <xdr:colOff>409575</xdr:colOff>
      <xdr:row>75</xdr:row>
      <xdr:rowOff>167258</xdr:rowOff>
    </xdr:to>
    <xdr:sp macro="" textlink="">
      <xdr:nvSpPr>
        <xdr:cNvPr id="200" name="円/楕円 199"/>
        <xdr:cNvSpPr/>
      </xdr:nvSpPr>
      <xdr:spPr>
        <a:xfrm>
          <a:off x="3746500" y="12924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158387</xdr:rowOff>
    </xdr:from>
    <xdr:ext cx="599010" cy="259045"/>
    <xdr:sp macro="" textlink="">
      <xdr:nvSpPr>
        <xdr:cNvPr id="201" name="テキスト ボックス 200"/>
        <xdr:cNvSpPr txBox="1"/>
      </xdr:nvSpPr>
      <xdr:spPr>
        <a:xfrm>
          <a:off x="3497794" y="1301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112674</xdr:rowOff>
    </xdr:from>
    <xdr:to>
      <xdr:col>4</xdr:col>
      <xdr:colOff>206375</xdr:colOff>
      <xdr:row>77</xdr:row>
      <xdr:rowOff>42824</xdr:rowOff>
    </xdr:to>
    <xdr:sp macro="" textlink="">
      <xdr:nvSpPr>
        <xdr:cNvPr id="202" name="円/楕円 201"/>
        <xdr:cNvSpPr/>
      </xdr:nvSpPr>
      <xdr:spPr>
        <a:xfrm>
          <a:off x="2857500" y="131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33951</xdr:rowOff>
    </xdr:from>
    <xdr:ext cx="599010" cy="259045"/>
    <xdr:sp macro="" textlink="">
      <xdr:nvSpPr>
        <xdr:cNvPr id="203" name="テキスト ボックス 202"/>
        <xdr:cNvSpPr txBox="1"/>
      </xdr:nvSpPr>
      <xdr:spPr>
        <a:xfrm>
          <a:off x="2608794" y="1323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124371</xdr:rowOff>
    </xdr:from>
    <xdr:to>
      <xdr:col>3</xdr:col>
      <xdr:colOff>3175</xdr:colOff>
      <xdr:row>78</xdr:row>
      <xdr:rowOff>54521</xdr:rowOff>
    </xdr:to>
    <xdr:sp macro="" textlink="">
      <xdr:nvSpPr>
        <xdr:cNvPr id="204" name="円/楕円 203"/>
        <xdr:cNvSpPr/>
      </xdr:nvSpPr>
      <xdr:spPr>
        <a:xfrm>
          <a:off x="1968500" y="133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45648</xdr:rowOff>
    </xdr:from>
    <xdr:ext cx="599010" cy="259045"/>
    <xdr:sp macro="" textlink="">
      <xdr:nvSpPr>
        <xdr:cNvPr id="205" name="テキスト ボックス 204"/>
        <xdr:cNvSpPr txBox="1"/>
      </xdr:nvSpPr>
      <xdr:spPr>
        <a:xfrm>
          <a:off x="1719794" y="1341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33883</xdr:rowOff>
    </xdr:from>
    <xdr:to>
      <xdr:col>1</xdr:col>
      <xdr:colOff>485775</xdr:colOff>
      <xdr:row>77</xdr:row>
      <xdr:rowOff>135483</xdr:rowOff>
    </xdr:to>
    <xdr:sp macro="" textlink="">
      <xdr:nvSpPr>
        <xdr:cNvPr id="206" name="円/楕円 205"/>
        <xdr:cNvSpPr/>
      </xdr:nvSpPr>
      <xdr:spPr>
        <a:xfrm>
          <a:off x="1079500" y="132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126610</xdr:rowOff>
    </xdr:from>
    <xdr:ext cx="599010" cy="259045"/>
    <xdr:sp macro="" textlink="">
      <xdr:nvSpPr>
        <xdr:cNvPr id="207" name="テキスト ボックス 206"/>
        <xdr:cNvSpPr txBox="1"/>
      </xdr:nvSpPr>
      <xdr:spPr>
        <a:xfrm>
          <a:off x="830794" y="133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151112</xdr:rowOff>
    </xdr:from>
    <xdr:to>
      <xdr:col>6</xdr:col>
      <xdr:colOff>511175</xdr:colOff>
      <xdr:row>98</xdr:row>
      <xdr:rowOff>1949</xdr:rowOff>
    </xdr:to>
    <xdr:cxnSp macro="">
      <xdr:nvCxnSpPr>
        <xdr:cNvPr id="237" name="直線コネクタ 236"/>
        <xdr:cNvCxnSpPr/>
      </xdr:nvCxnSpPr>
      <xdr:spPr>
        <a:xfrm>
          <a:off x="3797300" y="16610312"/>
          <a:ext cx="838200" cy="19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151112</xdr:rowOff>
    </xdr:from>
    <xdr:to>
      <xdr:col>5</xdr:col>
      <xdr:colOff>358775</xdr:colOff>
      <xdr:row>97</xdr:row>
      <xdr:rowOff>81883</xdr:rowOff>
    </xdr:to>
    <xdr:cxnSp macro="">
      <xdr:nvCxnSpPr>
        <xdr:cNvPr id="240" name="直線コネクタ 239"/>
        <xdr:cNvCxnSpPr/>
      </xdr:nvCxnSpPr>
      <xdr:spPr>
        <a:xfrm flipV="1">
          <a:off x="2908300" y="16610312"/>
          <a:ext cx="889000" cy="10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2" name="テキスト ボックス 241"/>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81883</xdr:rowOff>
    </xdr:from>
    <xdr:to>
      <xdr:col>4</xdr:col>
      <xdr:colOff>155575</xdr:colOff>
      <xdr:row>97</xdr:row>
      <xdr:rowOff>118363</xdr:rowOff>
    </xdr:to>
    <xdr:cxnSp macro="">
      <xdr:nvCxnSpPr>
        <xdr:cNvPr id="243" name="直線コネクタ 242"/>
        <xdr:cNvCxnSpPr/>
      </xdr:nvCxnSpPr>
      <xdr:spPr>
        <a:xfrm flipV="1">
          <a:off x="2019300" y="16712533"/>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118363</xdr:rowOff>
    </xdr:from>
    <xdr:to>
      <xdr:col>2</xdr:col>
      <xdr:colOff>638175</xdr:colOff>
      <xdr:row>97</xdr:row>
      <xdr:rowOff>154369</xdr:rowOff>
    </xdr:to>
    <xdr:cxnSp macro="">
      <xdr:nvCxnSpPr>
        <xdr:cNvPr id="246" name="直線コネクタ 245"/>
        <xdr:cNvCxnSpPr/>
      </xdr:nvCxnSpPr>
      <xdr:spPr>
        <a:xfrm flipV="1">
          <a:off x="1130300" y="16749013"/>
          <a:ext cx="889000" cy="3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122599</xdr:rowOff>
    </xdr:from>
    <xdr:to>
      <xdr:col>6</xdr:col>
      <xdr:colOff>561975</xdr:colOff>
      <xdr:row>98</xdr:row>
      <xdr:rowOff>52749</xdr:rowOff>
    </xdr:to>
    <xdr:sp macro="" textlink="">
      <xdr:nvSpPr>
        <xdr:cNvPr id="256" name="円/楕円 255"/>
        <xdr:cNvSpPr/>
      </xdr:nvSpPr>
      <xdr:spPr>
        <a:xfrm>
          <a:off x="4584700" y="167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101026</xdr:rowOff>
    </xdr:from>
    <xdr:ext cx="534377" cy="259045"/>
    <xdr:sp macro="" textlink="">
      <xdr:nvSpPr>
        <xdr:cNvPr id="257" name="衛生費該当値テキスト"/>
        <xdr:cNvSpPr txBox="1"/>
      </xdr:nvSpPr>
      <xdr:spPr>
        <a:xfrm>
          <a:off x="4686300" y="1673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100312</xdr:rowOff>
    </xdr:from>
    <xdr:to>
      <xdr:col>5</xdr:col>
      <xdr:colOff>409575</xdr:colOff>
      <xdr:row>97</xdr:row>
      <xdr:rowOff>30462</xdr:rowOff>
    </xdr:to>
    <xdr:sp macro="" textlink="">
      <xdr:nvSpPr>
        <xdr:cNvPr id="258" name="円/楕円 257"/>
        <xdr:cNvSpPr/>
      </xdr:nvSpPr>
      <xdr:spPr>
        <a:xfrm>
          <a:off x="3746500" y="165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46989</xdr:rowOff>
    </xdr:from>
    <xdr:ext cx="534377" cy="259045"/>
    <xdr:sp macro="" textlink="">
      <xdr:nvSpPr>
        <xdr:cNvPr id="259" name="テキスト ボックス 258"/>
        <xdr:cNvSpPr txBox="1"/>
      </xdr:nvSpPr>
      <xdr:spPr>
        <a:xfrm>
          <a:off x="3530111" y="1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31083</xdr:rowOff>
    </xdr:from>
    <xdr:to>
      <xdr:col>4</xdr:col>
      <xdr:colOff>206375</xdr:colOff>
      <xdr:row>97</xdr:row>
      <xdr:rowOff>132683</xdr:rowOff>
    </xdr:to>
    <xdr:sp macro="" textlink="">
      <xdr:nvSpPr>
        <xdr:cNvPr id="260" name="円/楕円 259"/>
        <xdr:cNvSpPr/>
      </xdr:nvSpPr>
      <xdr:spPr>
        <a:xfrm>
          <a:off x="2857500" y="166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123810</xdr:rowOff>
    </xdr:from>
    <xdr:ext cx="534377" cy="259045"/>
    <xdr:sp macro="" textlink="">
      <xdr:nvSpPr>
        <xdr:cNvPr id="261" name="テキスト ボックス 260"/>
        <xdr:cNvSpPr txBox="1"/>
      </xdr:nvSpPr>
      <xdr:spPr>
        <a:xfrm>
          <a:off x="2641111" y="167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67563</xdr:rowOff>
    </xdr:from>
    <xdr:to>
      <xdr:col>3</xdr:col>
      <xdr:colOff>3175</xdr:colOff>
      <xdr:row>97</xdr:row>
      <xdr:rowOff>169163</xdr:rowOff>
    </xdr:to>
    <xdr:sp macro="" textlink="">
      <xdr:nvSpPr>
        <xdr:cNvPr id="262" name="円/楕円 261"/>
        <xdr:cNvSpPr/>
      </xdr:nvSpPr>
      <xdr:spPr>
        <a:xfrm>
          <a:off x="1968500" y="166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160290</xdr:rowOff>
    </xdr:from>
    <xdr:ext cx="534377" cy="259045"/>
    <xdr:sp macro="" textlink="">
      <xdr:nvSpPr>
        <xdr:cNvPr id="263" name="テキスト ボックス 262"/>
        <xdr:cNvSpPr txBox="1"/>
      </xdr:nvSpPr>
      <xdr:spPr>
        <a:xfrm>
          <a:off x="1752111" y="167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103569</xdr:rowOff>
    </xdr:from>
    <xdr:to>
      <xdr:col>1</xdr:col>
      <xdr:colOff>485775</xdr:colOff>
      <xdr:row>98</xdr:row>
      <xdr:rowOff>33719</xdr:rowOff>
    </xdr:to>
    <xdr:sp macro="" textlink="">
      <xdr:nvSpPr>
        <xdr:cNvPr id="264" name="円/楕円 263"/>
        <xdr:cNvSpPr/>
      </xdr:nvSpPr>
      <xdr:spPr>
        <a:xfrm>
          <a:off x="1079500" y="167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24846</xdr:rowOff>
    </xdr:from>
    <xdr:ext cx="534377" cy="259045"/>
    <xdr:sp macro="" textlink="">
      <xdr:nvSpPr>
        <xdr:cNvPr id="265" name="テキスト ボックス 264"/>
        <xdr:cNvSpPr txBox="1"/>
      </xdr:nvSpPr>
      <xdr:spPr>
        <a:xfrm>
          <a:off x="863111" y="168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126670</xdr:rowOff>
    </xdr:from>
    <xdr:to>
      <xdr:col>15</xdr:col>
      <xdr:colOff>180975</xdr:colOff>
      <xdr:row>38</xdr:row>
      <xdr:rowOff>132293</xdr:rowOff>
    </xdr:to>
    <xdr:cxnSp macro="">
      <xdr:nvCxnSpPr>
        <xdr:cNvPr id="292" name="直線コネクタ 291"/>
        <xdr:cNvCxnSpPr/>
      </xdr:nvCxnSpPr>
      <xdr:spPr>
        <a:xfrm>
          <a:off x="9639300" y="6641770"/>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126670</xdr:rowOff>
    </xdr:from>
    <xdr:to>
      <xdr:col>14</xdr:col>
      <xdr:colOff>28575</xdr:colOff>
      <xdr:row>38</xdr:row>
      <xdr:rowOff>130602</xdr:rowOff>
    </xdr:to>
    <xdr:cxnSp macro="">
      <xdr:nvCxnSpPr>
        <xdr:cNvPr id="295" name="直線コネクタ 294"/>
        <xdr:cNvCxnSpPr/>
      </xdr:nvCxnSpPr>
      <xdr:spPr>
        <a:xfrm flipV="1">
          <a:off x="8750300" y="6641770"/>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119355</xdr:rowOff>
    </xdr:from>
    <xdr:to>
      <xdr:col>12</xdr:col>
      <xdr:colOff>511175</xdr:colOff>
      <xdr:row>38</xdr:row>
      <xdr:rowOff>130602</xdr:rowOff>
    </xdr:to>
    <xdr:cxnSp macro="">
      <xdr:nvCxnSpPr>
        <xdr:cNvPr id="298" name="直線コネクタ 297"/>
        <xdr:cNvCxnSpPr/>
      </xdr:nvCxnSpPr>
      <xdr:spPr>
        <a:xfrm>
          <a:off x="7861300" y="6634455"/>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63439</xdr:rowOff>
    </xdr:from>
    <xdr:to>
      <xdr:col>11</xdr:col>
      <xdr:colOff>307975</xdr:colOff>
      <xdr:row>38</xdr:row>
      <xdr:rowOff>119355</xdr:rowOff>
    </xdr:to>
    <xdr:cxnSp macro="">
      <xdr:nvCxnSpPr>
        <xdr:cNvPr id="301" name="直線コネクタ 300"/>
        <xdr:cNvCxnSpPr/>
      </xdr:nvCxnSpPr>
      <xdr:spPr>
        <a:xfrm>
          <a:off x="6972300" y="6578539"/>
          <a:ext cx="8890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81493</xdr:rowOff>
    </xdr:from>
    <xdr:to>
      <xdr:col>15</xdr:col>
      <xdr:colOff>231775</xdr:colOff>
      <xdr:row>39</xdr:row>
      <xdr:rowOff>11643</xdr:rowOff>
    </xdr:to>
    <xdr:sp macro="" textlink="">
      <xdr:nvSpPr>
        <xdr:cNvPr id="311" name="円/楕円 310"/>
        <xdr:cNvSpPr/>
      </xdr:nvSpPr>
      <xdr:spPr>
        <a:xfrm>
          <a:off x="104267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167870</xdr:rowOff>
    </xdr:from>
    <xdr:ext cx="378565" cy="259045"/>
    <xdr:sp macro="" textlink="">
      <xdr:nvSpPr>
        <xdr:cNvPr id="312" name="労働費該当値テキスト"/>
        <xdr:cNvSpPr txBox="1"/>
      </xdr:nvSpPr>
      <xdr:spPr>
        <a:xfrm>
          <a:off x="10528300" y="651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75870</xdr:rowOff>
    </xdr:from>
    <xdr:to>
      <xdr:col>14</xdr:col>
      <xdr:colOff>79375</xdr:colOff>
      <xdr:row>39</xdr:row>
      <xdr:rowOff>6020</xdr:rowOff>
    </xdr:to>
    <xdr:sp macro="" textlink="">
      <xdr:nvSpPr>
        <xdr:cNvPr id="313" name="円/楕円 312"/>
        <xdr:cNvSpPr/>
      </xdr:nvSpPr>
      <xdr:spPr>
        <a:xfrm>
          <a:off x="9588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168597</xdr:rowOff>
    </xdr:from>
    <xdr:ext cx="378565" cy="259045"/>
    <xdr:sp macro="" textlink="">
      <xdr:nvSpPr>
        <xdr:cNvPr id="314" name="テキスト ボックス 313"/>
        <xdr:cNvSpPr txBox="1"/>
      </xdr:nvSpPr>
      <xdr:spPr>
        <a:xfrm>
          <a:off x="9450017" y="66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79802</xdr:rowOff>
    </xdr:from>
    <xdr:to>
      <xdr:col>12</xdr:col>
      <xdr:colOff>561975</xdr:colOff>
      <xdr:row>39</xdr:row>
      <xdr:rowOff>9952</xdr:rowOff>
    </xdr:to>
    <xdr:sp macro="" textlink="">
      <xdr:nvSpPr>
        <xdr:cNvPr id="315" name="円/楕円 314"/>
        <xdr:cNvSpPr/>
      </xdr:nvSpPr>
      <xdr:spPr>
        <a:xfrm>
          <a:off x="8699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1079</xdr:rowOff>
    </xdr:from>
    <xdr:ext cx="378565" cy="259045"/>
    <xdr:sp macro="" textlink="">
      <xdr:nvSpPr>
        <xdr:cNvPr id="316" name="テキスト ボックス 315"/>
        <xdr:cNvSpPr txBox="1"/>
      </xdr:nvSpPr>
      <xdr:spPr>
        <a:xfrm>
          <a:off x="8561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68555</xdr:rowOff>
    </xdr:from>
    <xdr:to>
      <xdr:col>11</xdr:col>
      <xdr:colOff>358775</xdr:colOff>
      <xdr:row>38</xdr:row>
      <xdr:rowOff>170155</xdr:rowOff>
    </xdr:to>
    <xdr:sp macro="" textlink="">
      <xdr:nvSpPr>
        <xdr:cNvPr id="317" name="円/楕円 316"/>
        <xdr:cNvSpPr/>
      </xdr:nvSpPr>
      <xdr:spPr>
        <a:xfrm>
          <a:off x="7810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161282</xdr:rowOff>
    </xdr:from>
    <xdr:ext cx="378565" cy="259045"/>
    <xdr:sp macro="" textlink="">
      <xdr:nvSpPr>
        <xdr:cNvPr id="318" name="テキスト ボックス 317"/>
        <xdr:cNvSpPr txBox="1"/>
      </xdr:nvSpPr>
      <xdr:spPr>
        <a:xfrm>
          <a:off x="7672017" y="667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12639</xdr:rowOff>
    </xdr:from>
    <xdr:to>
      <xdr:col>10</xdr:col>
      <xdr:colOff>155575</xdr:colOff>
      <xdr:row>38</xdr:row>
      <xdr:rowOff>114239</xdr:rowOff>
    </xdr:to>
    <xdr:sp macro="" textlink="">
      <xdr:nvSpPr>
        <xdr:cNvPr id="319" name="円/楕円 318"/>
        <xdr:cNvSpPr/>
      </xdr:nvSpPr>
      <xdr:spPr>
        <a:xfrm>
          <a:off x="6921500" y="65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105366</xdr:rowOff>
    </xdr:from>
    <xdr:ext cx="469744" cy="259045"/>
    <xdr:sp macro="" textlink="">
      <xdr:nvSpPr>
        <xdr:cNvPr id="320" name="テキスト ボックス 319"/>
        <xdr:cNvSpPr txBox="1"/>
      </xdr:nvSpPr>
      <xdr:spPr>
        <a:xfrm>
          <a:off x="6737427" y="662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168504</xdr:rowOff>
    </xdr:from>
    <xdr:to>
      <xdr:col>15</xdr:col>
      <xdr:colOff>180975</xdr:colOff>
      <xdr:row>58</xdr:row>
      <xdr:rowOff>21704</xdr:rowOff>
    </xdr:to>
    <xdr:cxnSp macro="">
      <xdr:nvCxnSpPr>
        <xdr:cNvPr id="349" name="直線コネクタ 348"/>
        <xdr:cNvCxnSpPr/>
      </xdr:nvCxnSpPr>
      <xdr:spPr>
        <a:xfrm>
          <a:off x="9639300" y="9941154"/>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150787</xdr:rowOff>
    </xdr:from>
    <xdr:to>
      <xdr:col>14</xdr:col>
      <xdr:colOff>28575</xdr:colOff>
      <xdr:row>57</xdr:row>
      <xdr:rowOff>168504</xdr:rowOff>
    </xdr:to>
    <xdr:cxnSp macro="">
      <xdr:nvCxnSpPr>
        <xdr:cNvPr id="352" name="直線コネクタ 351"/>
        <xdr:cNvCxnSpPr/>
      </xdr:nvCxnSpPr>
      <xdr:spPr>
        <a:xfrm>
          <a:off x="8750300" y="9923437"/>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150787</xdr:rowOff>
    </xdr:from>
    <xdr:to>
      <xdr:col>12</xdr:col>
      <xdr:colOff>511175</xdr:colOff>
      <xdr:row>58</xdr:row>
      <xdr:rowOff>8941</xdr:rowOff>
    </xdr:to>
    <xdr:cxnSp macro="">
      <xdr:nvCxnSpPr>
        <xdr:cNvPr id="355" name="直線コネクタ 354"/>
        <xdr:cNvCxnSpPr/>
      </xdr:nvCxnSpPr>
      <xdr:spPr>
        <a:xfrm flipV="1">
          <a:off x="7861300" y="9923437"/>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153035</xdr:rowOff>
    </xdr:from>
    <xdr:to>
      <xdr:col>11</xdr:col>
      <xdr:colOff>307975</xdr:colOff>
      <xdr:row>58</xdr:row>
      <xdr:rowOff>8941</xdr:rowOff>
    </xdr:to>
    <xdr:cxnSp macro="">
      <xdr:nvCxnSpPr>
        <xdr:cNvPr id="358" name="直線コネクタ 357"/>
        <xdr:cNvCxnSpPr/>
      </xdr:nvCxnSpPr>
      <xdr:spPr>
        <a:xfrm>
          <a:off x="6972300" y="9925685"/>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142354</xdr:rowOff>
    </xdr:from>
    <xdr:to>
      <xdr:col>15</xdr:col>
      <xdr:colOff>231775</xdr:colOff>
      <xdr:row>58</xdr:row>
      <xdr:rowOff>72504</xdr:rowOff>
    </xdr:to>
    <xdr:sp macro="" textlink="">
      <xdr:nvSpPr>
        <xdr:cNvPr id="368" name="円/楕円 367"/>
        <xdr:cNvSpPr/>
      </xdr:nvSpPr>
      <xdr:spPr>
        <a:xfrm>
          <a:off x="10426700" y="99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120781</xdr:rowOff>
    </xdr:from>
    <xdr:ext cx="469744" cy="259045"/>
    <xdr:sp macro="" textlink="">
      <xdr:nvSpPr>
        <xdr:cNvPr id="369" name="農林水産業費該当値テキスト"/>
        <xdr:cNvSpPr txBox="1"/>
      </xdr:nvSpPr>
      <xdr:spPr>
        <a:xfrm>
          <a:off x="10528300" y="98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117704</xdr:rowOff>
    </xdr:from>
    <xdr:to>
      <xdr:col>14</xdr:col>
      <xdr:colOff>79375</xdr:colOff>
      <xdr:row>58</xdr:row>
      <xdr:rowOff>47854</xdr:rowOff>
    </xdr:to>
    <xdr:sp macro="" textlink="">
      <xdr:nvSpPr>
        <xdr:cNvPr id="370" name="円/楕円 369"/>
        <xdr:cNvSpPr/>
      </xdr:nvSpPr>
      <xdr:spPr>
        <a:xfrm>
          <a:off x="9588500" y="98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38981</xdr:rowOff>
    </xdr:from>
    <xdr:ext cx="469744" cy="259045"/>
    <xdr:sp macro="" textlink="">
      <xdr:nvSpPr>
        <xdr:cNvPr id="371" name="テキスト ボックス 370"/>
        <xdr:cNvSpPr txBox="1"/>
      </xdr:nvSpPr>
      <xdr:spPr>
        <a:xfrm>
          <a:off x="9404427" y="998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99987</xdr:rowOff>
    </xdr:from>
    <xdr:to>
      <xdr:col>12</xdr:col>
      <xdr:colOff>561975</xdr:colOff>
      <xdr:row>58</xdr:row>
      <xdr:rowOff>30137</xdr:rowOff>
    </xdr:to>
    <xdr:sp macro="" textlink="">
      <xdr:nvSpPr>
        <xdr:cNvPr id="372" name="円/楕円 371"/>
        <xdr:cNvSpPr/>
      </xdr:nvSpPr>
      <xdr:spPr>
        <a:xfrm>
          <a:off x="8699500" y="98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21264</xdr:rowOff>
    </xdr:from>
    <xdr:ext cx="469744" cy="259045"/>
    <xdr:sp macro="" textlink="">
      <xdr:nvSpPr>
        <xdr:cNvPr id="373" name="テキスト ボックス 372"/>
        <xdr:cNvSpPr txBox="1"/>
      </xdr:nvSpPr>
      <xdr:spPr>
        <a:xfrm>
          <a:off x="8515427" y="996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129591</xdr:rowOff>
    </xdr:from>
    <xdr:to>
      <xdr:col>11</xdr:col>
      <xdr:colOff>358775</xdr:colOff>
      <xdr:row>58</xdr:row>
      <xdr:rowOff>59741</xdr:rowOff>
    </xdr:to>
    <xdr:sp macro="" textlink="">
      <xdr:nvSpPr>
        <xdr:cNvPr id="374" name="円/楕円 373"/>
        <xdr:cNvSpPr/>
      </xdr:nvSpPr>
      <xdr:spPr>
        <a:xfrm>
          <a:off x="78105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50868</xdr:rowOff>
    </xdr:from>
    <xdr:ext cx="469744" cy="259045"/>
    <xdr:sp macro="" textlink="">
      <xdr:nvSpPr>
        <xdr:cNvPr id="375" name="テキスト ボックス 374"/>
        <xdr:cNvSpPr txBox="1"/>
      </xdr:nvSpPr>
      <xdr:spPr>
        <a:xfrm>
          <a:off x="7626427"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102235</xdr:rowOff>
    </xdr:from>
    <xdr:to>
      <xdr:col>10</xdr:col>
      <xdr:colOff>155575</xdr:colOff>
      <xdr:row>58</xdr:row>
      <xdr:rowOff>32385</xdr:rowOff>
    </xdr:to>
    <xdr:sp macro="" textlink="">
      <xdr:nvSpPr>
        <xdr:cNvPr id="376" name="円/楕円 375"/>
        <xdr:cNvSpPr/>
      </xdr:nvSpPr>
      <xdr:spPr>
        <a:xfrm>
          <a:off x="6921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23512</xdr:rowOff>
    </xdr:from>
    <xdr:ext cx="469744" cy="259045"/>
    <xdr:sp macro="" textlink="">
      <xdr:nvSpPr>
        <xdr:cNvPr id="377" name="テキスト ボックス 376"/>
        <xdr:cNvSpPr txBox="1"/>
      </xdr:nvSpPr>
      <xdr:spPr>
        <a:xfrm>
          <a:off x="6737427" y="99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52603</xdr:rowOff>
    </xdr:from>
    <xdr:to>
      <xdr:col>15</xdr:col>
      <xdr:colOff>180975</xdr:colOff>
      <xdr:row>78</xdr:row>
      <xdr:rowOff>75532</xdr:rowOff>
    </xdr:to>
    <xdr:cxnSp macro="">
      <xdr:nvCxnSpPr>
        <xdr:cNvPr id="404" name="直線コネクタ 403"/>
        <xdr:cNvCxnSpPr/>
      </xdr:nvCxnSpPr>
      <xdr:spPr>
        <a:xfrm flipV="1">
          <a:off x="9639300" y="13425703"/>
          <a:ext cx="8382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73589</xdr:rowOff>
    </xdr:from>
    <xdr:to>
      <xdr:col>14</xdr:col>
      <xdr:colOff>28575</xdr:colOff>
      <xdr:row>78</xdr:row>
      <xdr:rowOff>75532</xdr:rowOff>
    </xdr:to>
    <xdr:cxnSp macro="">
      <xdr:nvCxnSpPr>
        <xdr:cNvPr id="407" name="直線コネクタ 406"/>
        <xdr:cNvCxnSpPr/>
      </xdr:nvCxnSpPr>
      <xdr:spPr>
        <a:xfrm>
          <a:off x="8750300" y="1344668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65108</xdr:rowOff>
    </xdr:from>
    <xdr:to>
      <xdr:col>12</xdr:col>
      <xdr:colOff>511175</xdr:colOff>
      <xdr:row>78</xdr:row>
      <xdr:rowOff>73589</xdr:rowOff>
    </xdr:to>
    <xdr:cxnSp macro="">
      <xdr:nvCxnSpPr>
        <xdr:cNvPr id="410" name="直線コネクタ 409"/>
        <xdr:cNvCxnSpPr/>
      </xdr:nvCxnSpPr>
      <xdr:spPr>
        <a:xfrm>
          <a:off x="7861300" y="13438208"/>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63942</xdr:rowOff>
    </xdr:from>
    <xdr:to>
      <xdr:col>11</xdr:col>
      <xdr:colOff>307975</xdr:colOff>
      <xdr:row>78</xdr:row>
      <xdr:rowOff>65108</xdr:rowOff>
    </xdr:to>
    <xdr:cxnSp macro="">
      <xdr:nvCxnSpPr>
        <xdr:cNvPr id="413" name="直線コネクタ 412"/>
        <xdr:cNvCxnSpPr/>
      </xdr:nvCxnSpPr>
      <xdr:spPr>
        <a:xfrm>
          <a:off x="6972300" y="1343704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1803</xdr:rowOff>
    </xdr:from>
    <xdr:to>
      <xdr:col>15</xdr:col>
      <xdr:colOff>231775</xdr:colOff>
      <xdr:row>78</xdr:row>
      <xdr:rowOff>103403</xdr:rowOff>
    </xdr:to>
    <xdr:sp macro="" textlink="">
      <xdr:nvSpPr>
        <xdr:cNvPr id="423" name="円/楕円 422"/>
        <xdr:cNvSpPr/>
      </xdr:nvSpPr>
      <xdr:spPr>
        <a:xfrm>
          <a:off x="104267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88180</xdr:rowOff>
    </xdr:from>
    <xdr:ext cx="469744" cy="259045"/>
    <xdr:sp macro="" textlink="">
      <xdr:nvSpPr>
        <xdr:cNvPr id="424" name="商工費該当値テキスト"/>
        <xdr:cNvSpPr txBox="1"/>
      </xdr:nvSpPr>
      <xdr:spPr>
        <a:xfrm>
          <a:off x="10528300" y="1328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24732</xdr:rowOff>
    </xdr:from>
    <xdr:to>
      <xdr:col>14</xdr:col>
      <xdr:colOff>79375</xdr:colOff>
      <xdr:row>78</xdr:row>
      <xdr:rowOff>126332</xdr:rowOff>
    </xdr:to>
    <xdr:sp macro="" textlink="">
      <xdr:nvSpPr>
        <xdr:cNvPr id="425" name="円/楕円 424"/>
        <xdr:cNvSpPr/>
      </xdr:nvSpPr>
      <xdr:spPr>
        <a:xfrm>
          <a:off x="9588500" y="133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117459</xdr:rowOff>
    </xdr:from>
    <xdr:ext cx="469744" cy="259045"/>
    <xdr:sp macro="" textlink="">
      <xdr:nvSpPr>
        <xdr:cNvPr id="426" name="テキスト ボックス 425"/>
        <xdr:cNvSpPr txBox="1"/>
      </xdr:nvSpPr>
      <xdr:spPr>
        <a:xfrm>
          <a:off x="9404427" y="134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22789</xdr:rowOff>
    </xdr:from>
    <xdr:to>
      <xdr:col>12</xdr:col>
      <xdr:colOff>561975</xdr:colOff>
      <xdr:row>78</xdr:row>
      <xdr:rowOff>124389</xdr:rowOff>
    </xdr:to>
    <xdr:sp macro="" textlink="">
      <xdr:nvSpPr>
        <xdr:cNvPr id="427" name="円/楕円 426"/>
        <xdr:cNvSpPr/>
      </xdr:nvSpPr>
      <xdr:spPr>
        <a:xfrm>
          <a:off x="8699500" y="133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115516</xdr:rowOff>
    </xdr:from>
    <xdr:ext cx="469744" cy="259045"/>
    <xdr:sp macro="" textlink="">
      <xdr:nvSpPr>
        <xdr:cNvPr id="428" name="テキスト ボックス 427"/>
        <xdr:cNvSpPr txBox="1"/>
      </xdr:nvSpPr>
      <xdr:spPr>
        <a:xfrm>
          <a:off x="8515427" y="134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14308</xdr:rowOff>
    </xdr:from>
    <xdr:to>
      <xdr:col>11</xdr:col>
      <xdr:colOff>358775</xdr:colOff>
      <xdr:row>78</xdr:row>
      <xdr:rowOff>115908</xdr:rowOff>
    </xdr:to>
    <xdr:sp macro="" textlink="">
      <xdr:nvSpPr>
        <xdr:cNvPr id="429" name="円/楕円 428"/>
        <xdr:cNvSpPr/>
      </xdr:nvSpPr>
      <xdr:spPr>
        <a:xfrm>
          <a:off x="7810500" y="133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107035</xdr:rowOff>
    </xdr:from>
    <xdr:ext cx="469744" cy="259045"/>
    <xdr:sp macro="" textlink="">
      <xdr:nvSpPr>
        <xdr:cNvPr id="430" name="テキスト ボックス 429"/>
        <xdr:cNvSpPr txBox="1"/>
      </xdr:nvSpPr>
      <xdr:spPr>
        <a:xfrm>
          <a:off x="7626427" y="1348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13142</xdr:rowOff>
    </xdr:from>
    <xdr:to>
      <xdr:col>10</xdr:col>
      <xdr:colOff>155575</xdr:colOff>
      <xdr:row>78</xdr:row>
      <xdr:rowOff>114742</xdr:rowOff>
    </xdr:to>
    <xdr:sp macro="" textlink="">
      <xdr:nvSpPr>
        <xdr:cNvPr id="431" name="円/楕円 430"/>
        <xdr:cNvSpPr/>
      </xdr:nvSpPr>
      <xdr:spPr>
        <a:xfrm>
          <a:off x="6921500" y="13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105869</xdr:rowOff>
    </xdr:from>
    <xdr:ext cx="469744" cy="259045"/>
    <xdr:sp macro="" textlink="">
      <xdr:nvSpPr>
        <xdr:cNvPr id="432" name="テキスト ボックス 431"/>
        <xdr:cNvSpPr txBox="1"/>
      </xdr:nvSpPr>
      <xdr:spPr>
        <a:xfrm>
          <a:off x="6737427" y="1347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47192</xdr:rowOff>
    </xdr:from>
    <xdr:to>
      <xdr:col>15</xdr:col>
      <xdr:colOff>180975</xdr:colOff>
      <xdr:row>95</xdr:row>
      <xdr:rowOff>111888</xdr:rowOff>
    </xdr:to>
    <xdr:cxnSp macro="">
      <xdr:nvCxnSpPr>
        <xdr:cNvPr id="462" name="直線コネクタ 461"/>
        <xdr:cNvCxnSpPr/>
      </xdr:nvCxnSpPr>
      <xdr:spPr>
        <a:xfrm flipV="1">
          <a:off x="9639300" y="16334942"/>
          <a:ext cx="838200" cy="6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111888</xdr:rowOff>
    </xdr:from>
    <xdr:to>
      <xdr:col>14</xdr:col>
      <xdr:colOff>28575</xdr:colOff>
      <xdr:row>96</xdr:row>
      <xdr:rowOff>137413</xdr:rowOff>
    </xdr:to>
    <xdr:cxnSp macro="">
      <xdr:nvCxnSpPr>
        <xdr:cNvPr id="465" name="直線コネクタ 464"/>
        <xdr:cNvCxnSpPr/>
      </xdr:nvCxnSpPr>
      <xdr:spPr>
        <a:xfrm flipV="1">
          <a:off x="8750300" y="16399638"/>
          <a:ext cx="889000" cy="19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7" name="テキスト ボックス 466"/>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129966</xdr:rowOff>
    </xdr:from>
    <xdr:to>
      <xdr:col>12</xdr:col>
      <xdr:colOff>511175</xdr:colOff>
      <xdr:row>96</xdr:row>
      <xdr:rowOff>137413</xdr:rowOff>
    </xdr:to>
    <xdr:cxnSp macro="">
      <xdr:nvCxnSpPr>
        <xdr:cNvPr id="468" name="直線コネクタ 467"/>
        <xdr:cNvCxnSpPr/>
      </xdr:nvCxnSpPr>
      <xdr:spPr>
        <a:xfrm>
          <a:off x="7861300" y="16417716"/>
          <a:ext cx="889000" cy="17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129966</xdr:rowOff>
    </xdr:from>
    <xdr:to>
      <xdr:col>11</xdr:col>
      <xdr:colOff>307975</xdr:colOff>
      <xdr:row>97</xdr:row>
      <xdr:rowOff>134271</xdr:rowOff>
    </xdr:to>
    <xdr:cxnSp macro="">
      <xdr:nvCxnSpPr>
        <xdr:cNvPr id="471" name="直線コネクタ 470"/>
        <xdr:cNvCxnSpPr/>
      </xdr:nvCxnSpPr>
      <xdr:spPr>
        <a:xfrm flipV="1">
          <a:off x="6972300" y="16417716"/>
          <a:ext cx="889000" cy="3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167842</xdr:rowOff>
    </xdr:from>
    <xdr:to>
      <xdr:col>15</xdr:col>
      <xdr:colOff>231775</xdr:colOff>
      <xdr:row>95</xdr:row>
      <xdr:rowOff>97992</xdr:rowOff>
    </xdr:to>
    <xdr:sp macro="" textlink="">
      <xdr:nvSpPr>
        <xdr:cNvPr id="481" name="円/楕円 480"/>
        <xdr:cNvSpPr/>
      </xdr:nvSpPr>
      <xdr:spPr>
        <a:xfrm>
          <a:off x="10426700" y="1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19269</xdr:rowOff>
    </xdr:from>
    <xdr:ext cx="534377" cy="259045"/>
    <xdr:sp macro="" textlink="">
      <xdr:nvSpPr>
        <xdr:cNvPr id="482" name="土木費該当値テキスト"/>
        <xdr:cNvSpPr txBox="1"/>
      </xdr:nvSpPr>
      <xdr:spPr>
        <a:xfrm>
          <a:off x="10528300" y="161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61088</xdr:rowOff>
    </xdr:from>
    <xdr:to>
      <xdr:col>14</xdr:col>
      <xdr:colOff>79375</xdr:colOff>
      <xdr:row>95</xdr:row>
      <xdr:rowOff>162688</xdr:rowOff>
    </xdr:to>
    <xdr:sp macro="" textlink="">
      <xdr:nvSpPr>
        <xdr:cNvPr id="483" name="円/楕円 482"/>
        <xdr:cNvSpPr/>
      </xdr:nvSpPr>
      <xdr:spPr>
        <a:xfrm>
          <a:off x="9588500" y="163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7765</xdr:rowOff>
    </xdr:from>
    <xdr:ext cx="534377" cy="259045"/>
    <xdr:sp macro="" textlink="">
      <xdr:nvSpPr>
        <xdr:cNvPr id="484" name="テキスト ボックス 483"/>
        <xdr:cNvSpPr txBox="1"/>
      </xdr:nvSpPr>
      <xdr:spPr>
        <a:xfrm>
          <a:off x="9372111" y="1612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86613</xdr:rowOff>
    </xdr:from>
    <xdr:to>
      <xdr:col>12</xdr:col>
      <xdr:colOff>561975</xdr:colOff>
      <xdr:row>97</xdr:row>
      <xdr:rowOff>16763</xdr:rowOff>
    </xdr:to>
    <xdr:sp macro="" textlink="">
      <xdr:nvSpPr>
        <xdr:cNvPr id="485" name="円/楕円 484"/>
        <xdr:cNvSpPr/>
      </xdr:nvSpPr>
      <xdr:spPr>
        <a:xfrm>
          <a:off x="8699500" y="165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7890</xdr:rowOff>
    </xdr:from>
    <xdr:ext cx="534377" cy="259045"/>
    <xdr:sp macro="" textlink="">
      <xdr:nvSpPr>
        <xdr:cNvPr id="486" name="テキスト ボックス 485"/>
        <xdr:cNvSpPr txBox="1"/>
      </xdr:nvSpPr>
      <xdr:spPr>
        <a:xfrm>
          <a:off x="8483111" y="1663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79166</xdr:rowOff>
    </xdr:from>
    <xdr:to>
      <xdr:col>11</xdr:col>
      <xdr:colOff>358775</xdr:colOff>
      <xdr:row>96</xdr:row>
      <xdr:rowOff>9316</xdr:rowOff>
    </xdr:to>
    <xdr:sp macro="" textlink="">
      <xdr:nvSpPr>
        <xdr:cNvPr id="487" name="円/楕円 486"/>
        <xdr:cNvSpPr/>
      </xdr:nvSpPr>
      <xdr:spPr>
        <a:xfrm>
          <a:off x="7810500" y="163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25843</xdr:rowOff>
    </xdr:from>
    <xdr:ext cx="534377" cy="259045"/>
    <xdr:sp macro="" textlink="">
      <xdr:nvSpPr>
        <xdr:cNvPr id="488" name="テキスト ボックス 487"/>
        <xdr:cNvSpPr txBox="1"/>
      </xdr:nvSpPr>
      <xdr:spPr>
        <a:xfrm>
          <a:off x="7594111" y="1614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83471</xdr:rowOff>
    </xdr:from>
    <xdr:to>
      <xdr:col>10</xdr:col>
      <xdr:colOff>155575</xdr:colOff>
      <xdr:row>98</xdr:row>
      <xdr:rowOff>13621</xdr:rowOff>
    </xdr:to>
    <xdr:sp macro="" textlink="">
      <xdr:nvSpPr>
        <xdr:cNvPr id="489" name="円/楕円 488"/>
        <xdr:cNvSpPr/>
      </xdr:nvSpPr>
      <xdr:spPr>
        <a:xfrm>
          <a:off x="6921500" y="167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4748</xdr:rowOff>
    </xdr:from>
    <xdr:ext cx="534377" cy="259045"/>
    <xdr:sp macro="" textlink="">
      <xdr:nvSpPr>
        <xdr:cNvPr id="490" name="テキスト ボックス 489"/>
        <xdr:cNvSpPr txBox="1"/>
      </xdr:nvSpPr>
      <xdr:spPr>
        <a:xfrm>
          <a:off x="6705111" y="1680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49822</xdr:rowOff>
    </xdr:from>
    <xdr:to>
      <xdr:col>23</xdr:col>
      <xdr:colOff>517525</xdr:colOff>
      <xdr:row>38</xdr:row>
      <xdr:rowOff>55918</xdr:rowOff>
    </xdr:to>
    <xdr:cxnSp macro="">
      <xdr:nvCxnSpPr>
        <xdr:cNvPr id="520" name="直線コネクタ 519"/>
        <xdr:cNvCxnSpPr/>
      </xdr:nvCxnSpPr>
      <xdr:spPr>
        <a:xfrm flipV="1">
          <a:off x="15481300" y="656492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55918</xdr:rowOff>
    </xdr:from>
    <xdr:to>
      <xdr:col>22</xdr:col>
      <xdr:colOff>365125</xdr:colOff>
      <xdr:row>38</xdr:row>
      <xdr:rowOff>82626</xdr:rowOff>
    </xdr:to>
    <xdr:cxnSp macro="">
      <xdr:nvCxnSpPr>
        <xdr:cNvPr id="523" name="直線コネクタ 522"/>
        <xdr:cNvCxnSpPr/>
      </xdr:nvCxnSpPr>
      <xdr:spPr>
        <a:xfrm flipV="1">
          <a:off x="14592300" y="6571018"/>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12065</xdr:rowOff>
    </xdr:from>
    <xdr:to>
      <xdr:col>21</xdr:col>
      <xdr:colOff>161925</xdr:colOff>
      <xdr:row>38</xdr:row>
      <xdr:rowOff>82626</xdr:rowOff>
    </xdr:to>
    <xdr:cxnSp macro="">
      <xdr:nvCxnSpPr>
        <xdr:cNvPr id="526" name="直線コネクタ 525"/>
        <xdr:cNvCxnSpPr/>
      </xdr:nvCxnSpPr>
      <xdr:spPr>
        <a:xfrm>
          <a:off x="13703300" y="6355715"/>
          <a:ext cx="889000" cy="2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12065</xdr:rowOff>
    </xdr:from>
    <xdr:to>
      <xdr:col>19</xdr:col>
      <xdr:colOff>644525</xdr:colOff>
      <xdr:row>38</xdr:row>
      <xdr:rowOff>32486</xdr:rowOff>
    </xdr:to>
    <xdr:cxnSp macro="">
      <xdr:nvCxnSpPr>
        <xdr:cNvPr id="529" name="直線コネクタ 528"/>
        <xdr:cNvCxnSpPr/>
      </xdr:nvCxnSpPr>
      <xdr:spPr>
        <a:xfrm flipV="1">
          <a:off x="12814300" y="6355715"/>
          <a:ext cx="889000" cy="1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31" name="テキスト ボックス 530"/>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170472</xdr:rowOff>
    </xdr:from>
    <xdr:to>
      <xdr:col>23</xdr:col>
      <xdr:colOff>568325</xdr:colOff>
      <xdr:row>38</xdr:row>
      <xdr:rowOff>100622</xdr:rowOff>
    </xdr:to>
    <xdr:sp macro="" textlink="">
      <xdr:nvSpPr>
        <xdr:cNvPr id="539" name="円/楕円 538"/>
        <xdr:cNvSpPr/>
      </xdr:nvSpPr>
      <xdr:spPr>
        <a:xfrm>
          <a:off x="16268700" y="65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148899</xdr:rowOff>
    </xdr:from>
    <xdr:ext cx="534377" cy="259045"/>
    <xdr:sp macro="" textlink="">
      <xdr:nvSpPr>
        <xdr:cNvPr id="540" name="消防費該当値テキスト"/>
        <xdr:cNvSpPr txBox="1"/>
      </xdr:nvSpPr>
      <xdr:spPr>
        <a:xfrm>
          <a:off x="16370300" y="64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5118</xdr:rowOff>
    </xdr:from>
    <xdr:to>
      <xdr:col>22</xdr:col>
      <xdr:colOff>415925</xdr:colOff>
      <xdr:row>38</xdr:row>
      <xdr:rowOff>106718</xdr:rowOff>
    </xdr:to>
    <xdr:sp macro="" textlink="">
      <xdr:nvSpPr>
        <xdr:cNvPr id="541" name="円/楕円 540"/>
        <xdr:cNvSpPr/>
      </xdr:nvSpPr>
      <xdr:spPr>
        <a:xfrm>
          <a:off x="15430500" y="65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97845</xdr:rowOff>
    </xdr:from>
    <xdr:ext cx="534377" cy="259045"/>
    <xdr:sp macro="" textlink="">
      <xdr:nvSpPr>
        <xdr:cNvPr id="542" name="テキスト ボックス 541"/>
        <xdr:cNvSpPr txBox="1"/>
      </xdr:nvSpPr>
      <xdr:spPr>
        <a:xfrm>
          <a:off x="15214111" y="66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31826</xdr:rowOff>
    </xdr:from>
    <xdr:to>
      <xdr:col>21</xdr:col>
      <xdr:colOff>212725</xdr:colOff>
      <xdr:row>38</xdr:row>
      <xdr:rowOff>133426</xdr:rowOff>
    </xdr:to>
    <xdr:sp macro="" textlink="">
      <xdr:nvSpPr>
        <xdr:cNvPr id="543" name="円/楕円 542"/>
        <xdr:cNvSpPr/>
      </xdr:nvSpPr>
      <xdr:spPr>
        <a:xfrm>
          <a:off x="14541500" y="65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124553</xdr:rowOff>
    </xdr:from>
    <xdr:ext cx="534377" cy="259045"/>
    <xdr:sp macro="" textlink="">
      <xdr:nvSpPr>
        <xdr:cNvPr id="544" name="テキスト ボックス 543"/>
        <xdr:cNvSpPr txBox="1"/>
      </xdr:nvSpPr>
      <xdr:spPr>
        <a:xfrm>
          <a:off x="14325111" y="663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132715</xdr:rowOff>
    </xdr:from>
    <xdr:to>
      <xdr:col>20</xdr:col>
      <xdr:colOff>9525</xdr:colOff>
      <xdr:row>37</xdr:row>
      <xdr:rowOff>62865</xdr:rowOff>
    </xdr:to>
    <xdr:sp macro="" textlink="">
      <xdr:nvSpPr>
        <xdr:cNvPr id="545" name="円/楕円 544"/>
        <xdr:cNvSpPr/>
      </xdr:nvSpPr>
      <xdr:spPr>
        <a:xfrm>
          <a:off x="13652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79392</xdr:rowOff>
    </xdr:from>
    <xdr:ext cx="534377" cy="259045"/>
    <xdr:sp macro="" textlink="">
      <xdr:nvSpPr>
        <xdr:cNvPr id="546" name="テキスト ボックス 545"/>
        <xdr:cNvSpPr txBox="1"/>
      </xdr:nvSpPr>
      <xdr:spPr>
        <a:xfrm>
          <a:off x="13436111" y="608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153137</xdr:rowOff>
    </xdr:from>
    <xdr:to>
      <xdr:col>18</xdr:col>
      <xdr:colOff>492125</xdr:colOff>
      <xdr:row>38</xdr:row>
      <xdr:rowOff>83286</xdr:rowOff>
    </xdr:to>
    <xdr:sp macro="" textlink="">
      <xdr:nvSpPr>
        <xdr:cNvPr id="547" name="円/楕円 546"/>
        <xdr:cNvSpPr/>
      </xdr:nvSpPr>
      <xdr:spPr>
        <a:xfrm>
          <a:off x="12763500" y="6496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74413</xdr:rowOff>
    </xdr:from>
    <xdr:ext cx="534377" cy="259045"/>
    <xdr:sp macro="" textlink="">
      <xdr:nvSpPr>
        <xdr:cNvPr id="548" name="テキスト ボックス 547"/>
        <xdr:cNvSpPr txBox="1"/>
      </xdr:nvSpPr>
      <xdr:spPr>
        <a:xfrm>
          <a:off x="12547111" y="658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26</xdr:rowOff>
    </xdr:from>
    <xdr:to>
      <xdr:col>23</xdr:col>
      <xdr:colOff>517525</xdr:colOff>
      <xdr:row>56</xdr:row>
      <xdr:rowOff>168828</xdr:rowOff>
    </xdr:to>
    <xdr:cxnSp macro="">
      <xdr:nvCxnSpPr>
        <xdr:cNvPr id="578" name="直線コネクタ 577"/>
        <xdr:cNvCxnSpPr/>
      </xdr:nvCxnSpPr>
      <xdr:spPr>
        <a:xfrm flipV="1">
          <a:off x="15481300" y="9601226"/>
          <a:ext cx="838200" cy="16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34658</xdr:rowOff>
    </xdr:from>
    <xdr:to>
      <xdr:col>22</xdr:col>
      <xdr:colOff>365125</xdr:colOff>
      <xdr:row>56</xdr:row>
      <xdr:rowOff>168828</xdr:rowOff>
    </xdr:to>
    <xdr:cxnSp macro="">
      <xdr:nvCxnSpPr>
        <xdr:cNvPr id="581" name="直線コネクタ 580"/>
        <xdr:cNvCxnSpPr/>
      </xdr:nvCxnSpPr>
      <xdr:spPr>
        <a:xfrm>
          <a:off x="14592300" y="9635858"/>
          <a:ext cx="889000" cy="13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34658</xdr:rowOff>
    </xdr:from>
    <xdr:to>
      <xdr:col>21</xdr:col>
      <xdr:colOff>161925</xdr:colOff>
      <xdr:row>57</xdr:row>
      <xdr:rowOff>42926</xdr:rowOff>
    </xdr:to>
    <xdr:cxnSp macro="">
      <xdr:nvCxnSpPr>
        <xdr:cNvPr id="584" name="直線コネクタ 583"/>
        <xdr:cNvCxnSpPr/>
      </xdr:nvCxnSpPr>
      <xdr:spPr>
        <a:xfrm flipV="1">
          <a:off x="13703300" y="9635858"/>
          <a:ext cx="889000" cy="17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159912</xdr:rowOff>
    </xdr:from>
    <xdr:to>
      <xdr:col>19</xdr:col>
      <xdr:colOff>644525</xdr:colOff>
      <xdr:row>57</xdr:row>
      <xdr:rowOff>42926</xdr:rowOff>
    </xdr:to>
    <xdr:cxnSp macro="">
      <xdr:nvCxnSpPr>
        <xdr:cNvPr id="587" name="直線コネクタ 586"/>
        <xdr:cNvCxnSpPr/>
      </xdr:nvCxnSpPr>
      <xdr:spPr>
        <a:xfrm>
          <a:off x="12814300" y="9589662"/>
          <a:ext cx="889000" cy="2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1" name="テキスト ボックス 590"/>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120676</xdr:rowOff>
    </xdr:from>
    <xdr:to>
      <xdr:col>23</xdr:col>
      <xdr:colOff>568325</xdr:colOff>
      <xdr:row>56</xdr:row>
      <xdr:rowOff>50826</xdr:rowOff>
    </xdr:to>
    <xdr:sp macro="" textlink="">
      <xdr:nvSpPr>
        <xdr:cNvPr id="597" name="円/楕円 596"/>
        <xdr:cNvSpPr/>
      </xdr:nvSpPr>
      <xdr:spPr>
        <a:xfrm>
          <a:off x="16268700" y="95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143553</xdr:rowOff>
    </xdr:from>
    <xdr:ext cx="534377" cy="259045"/>
    <xdr:sp macro="" textlink="">
      <xdr:nvSpPr>
        <xdr:cNvPr id="598" name="教育費該当値テキスト"/>
        <xdr:cNvSpPr txBox="1"/>
      </xdr:nvSpPr>
      <xdr:spPr>
        <a:xfrm>
          <a:off x="16370300"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49,332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118028</xdr:rowOff>
    </xdr:from>
    <xdr:to>
      <xdr:col>22</xdr:col>
      <xdr:colOff>415925</xdr:colOff>
      <xdr:row>57</xdr:row>
      <xdr:rowOff>48178</xdr:rowOff>
    </xdr:to>
    <xdr:sp macro="" textlink="">
      <xdr:nvSpPr>
        <xdr:cNvPr id="599" name="円/楕円 598"/>
        <xdr:cNvSpPr/>
      </xdr:nvSpPr>
      <xdr:spPr>
        <a:xfrm>
          <a:off x="15430500" y="97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39305</xdr:rowOff>
    </xdr:from>
    <xdr:ext cx="534377" cy="259045"/>
    <xdr:sp macro="" textlink="">
      <xdr:nvSpPr>
        <xdr:cNvPr id="600" name="テキスト ボックス 599"/>
        <xdr:cNvSpPr txBox="1"/>
      </xdr:nvSpPr>
      <xdr:spPr>
        <a:xfrm>
          <a:off x="15214111" y="98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155308</xdr:rowOff>
    </xdr:from>
    <xdr:to>
      <xdr:col>21</xdr:col>
      <xdr:colOff>212725</xdr:colOff>
      <xdr:row>56</xdr:row>
      <xdr:rowOff>85458</xdr:rowOff>
    </xdr:to>
    <xdr:sp macro="" textlink="">
      <xdr:nvSpPr>
        <xdr:cNvPr id="601" name="円/楕円 600"/>
        <xdr:cNvSpPr/>
      </xdr:nvSpPr>
      <xdr:spPr>
        <a:xfrm>
          <a:off x="14541500" y="95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101985</xdr:rowOff>
    </xdr:from>
    <xdr:ext cx="534377" cy="259045"/>
    <xdr:sp macro="" textlink="">
      <xdr:nvSpPr>
        <xdr:cNvPr id="602" name="テキスト ボックス 601"/>
        <xdr:cNvSpPr txBox="1"/>
      </xdr:nvSpPr>
      <xdr:spPr>
        <a:xfrm>
          <a:off x="14325111" y="936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163576</xdr:rowOff>
    </xdr:from>
    <xdr:to>
      <xdr:col>20</xdr:col>
      <xdr:colOff>9525</xdr:colOff>
      <xdr:row>57</xdr:row>
      <xdr:rowOff>93726</xdr:rowOff>
    </xdr:to>
    <xdr:sp macro="" textlink="">
      <xdr:nvSpPr>
        <xdr:cNvPr id="603" name="円/楕円 602"/>
        <xdr:cNvSpPr/>
      </xdr:nvSpPr>
      <xdr:spPr>
        <a:xfrm>
          <a:off x="13652500" y="97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84853</xdr:rowOff>
    </xdr:from>
    <xdr:ext cx="534377" cy="259045"/>
    <xdr:sp macro="" textlink="">
      <xdr:nvSpPr>
        <xdr:cNvPr id="604" name="テキスト ボックス 603"/>
        <xdr:cNvSpPr txBox="1"/>
      </xdr:nvSpPr>
      <xdr:spPr>
        <a:xfrm>
          <a:off x="13436111" y="985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109112</xdr:rowOff>
    </xdr:from>
    <xdr:to>
      <xdr:col>18</xdr:col>
      <xdr:colOff>492125</xdr:colOff>
      <xdr:row>56</xdr:row>
      <xdr:rowOff>39262</xdr:rowOff>
    </xdr:to>
    <xdr:sp macro="" textlink="">
      <xdr:nvSpPr>
        <xdr:cNvPr id="605" name="円/楕円 604"/>
        <xdr:cNvSpPr/>
      </xdr:nvSpPr>
      <xdr:spPr>
        <a:xfrm>
          <a:off x="12763500" y="95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55789</xdr:rowOff>
    </xdr:from>
    <xdr:ext cx="534377" cy="259045"/>
    <xdr:sp macro="" textlink="">
      <xdr:nvSpPr>
        <xdr:cNvPr id="606" name="テキスト ボックス 605"/>
        <xdr:cNvSpPr txBox="1"/>
      </xdr:nvSpPr>
      <xdr:spPr>
        <a:xfrm>
          <a:off x="12547111" y="93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7989</xdr:rowOff>
    </xdr:from>
    <xdr:to>
      <xdr:col>23</xdr:col>
      <xdr:colOff>517525</xdr:colOff>
      <xdr:row>78</xdr:row>
      <xdr:rowOff>156387</xdr:rowOff>
    </xdr:to>
    <xdr:cxnSp macro="">
      <xdr:nvCxnSpPr>
        <xdr:cNvPr id="635" name="直線コネクタ 634"/>
        <xdr:cNvCxnSpPr/>
      </xdr:nvCxnSpPr>
      <xdr:spPr>
        <a:xfrm>
          <a:off x="15481300" y="13381089"/>
          <a:ext cx="838200" cy="1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88549</xdr:rowOff>
    </xdr:from>
    <xdr:ext cx="469744" cy="259045"/>
    <xdr:sp macro="" textlink="">
      <xdr:nvSpPr>
        <xdr:cNvPr id="636" name="災害復旧費平均値テキスト"/>
        <xdr:cNvSpPr txBox="1"/>
      </xdr:nvSpPr>
      <xdr:spPr>
        <a:xfrm>
          <a:off x="16370300" y="13461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79502</xdr:rowOff>
    </xdr:from>
    <xdr:to>
      <xdr:col>22</xdr:col>
      <xdr:colOff>365125</xdr:colOff>
      <xdr:row>78</xdr:row>
      <xdr:rowOff>7989</xdr:rowOff>
    </xdr:to>
    <xdr:cxnSp macro="">
      <xdr:nvCxnSpPr>
        <xdr:cNvPr id="638" name="直線コネクタ 637"/>
        <xdr:cNvCxnSpPr/>
      </xdr:nvCxnSpPr>
      <xdr:spPr>
        <a:xfrm>
          <a:off x="14592300" y="12423902"/>
          <a:ext cx="889000" cy="95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109427</xdr:rowOff>
    </xdr:from>
    <xdr:ext cx="469744" cy="259045"/>
    <xdr:sp macro="" textlink="">
      <xdr:nvSpPr>
        <xdr:cNvPr id="640" name="テキスト ボックス 639"/>
        <xdr:cNvSpPr txBox="1"/>
      </xdr:nvSpPr>
      <xdr:spPr>
        <a:xfrm>
          <a:off x="15246427"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79502</xdr:rowOff>
    </xdr:from>
    <xdr:to>
      <xdr:col>21</xdr:col>
      <xdr:colOff>161925</xdr:colOff>
      <xdr:row>72</xdr:row>
      <xdr:rowOff>165951</xdr:rowOff>
    </xdr:to>
    <xdr:cxnSp macro="">
      <xdr:nvCxnSpPr>
        <xdr:cNvPr id="641" name="直線コネクタ 640"/>
        <xdr:cNvCxnSpPr/>
      </xdr:nvCxnSpPr>
      <xdr:spPr>
        <a:xfrm flipV="1">
          <a:off x="13703300" y="12423902"/>
          <a:ext cx="8890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98493</xdr:rowOff>
    </xdr:from>
    <xdr:ext cx="469744" cy="259045"/>
    <xdr:sp macro="" textlink="">
      <xdr:nvSpPr>
        <xdr:cNvPr id="643" name="テキスト ボックス 642"/>
        <xdr:cNvSpPr txBox="1"/>
      </xdr:nvSpPr>
      <xdr:spPr>
        <a:xfrm>
          <a:off x="14357427" y="134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165951</xdr:rowOff>
    </xdr:from>
    <xdr:to>
      <xdr:col>19</xdr:col>
      <xdr:colOff>644525</xdr:colOff>
      <xdr:row>73</xdr:row>
      <xdr:rowOff>37173</xdr:rowOff>
    </xdr:to>
    <xdr:cxnSp macro="">
      <xdr:nvCxnSpPr>
        <xdr:cNvPr id="644" name="直線コネクタ 643"/>
        <xdr:cNvCxnSpPr/>
      </xdr:nvCxnSpPr>
      <xdr:spPr>
        <a:xfrm flipV="1">
          <a:off x="12814300" y="12510351"/>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74413</xdr:rowOff>
    </xdr:from>
    <xdr:ext cx="469744" cy="259045"/>
    <xdr:sp macro="" textlink="">
      <xdr:nvSpPr>
        <xdr:cNvPr id="646" name="テキスト ボックス 645"/>
        <xdr:cNvSpPr txBox="1"/>
      </xdr:nvSpPr>
      <xdr:spPr>
        <a:xfrm>
          <a:off x="13468427"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116400</xdr:rowOff>
    </xdr:from>
    <xdr:ext cx="469744" cy="259045"/>
    <xdr:sp macro="" textlink="">
      <xdr:nvSpPr>
        <xdr:cNvPr id="648" name="テキスト ボックス 647"/>
        <xdr:cNvSpPr txBox="1"/>
      </xdr:nvSpPr>
      <xdr:spPr>
        <a:xfrm>
          <a:off x="12579427" y="134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105587</xdr:rowOff>
    </xdr:from>
    <xdr:to>
      <xdr:col>23</xdr:col>
      <xdr:colOff>568325</xdr:colOff>
      <xdr:row>79</xdr:row>
      <xdr:rowOff>35737</xdr:rowOff>
    </xdr:to>
    <xdr:sp macro="" textlink="">
      <xdr:nvSpPr>
        <xdr:cNvPr id="654" name="円/楕円 653"/>
        <xdr:cNvSpPr/>
      </xdr:nvSpPr>
      <xdr:spPr>
        <a:xfrm>
          <a:off x="16268700" y="13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64964</xdr:rowOff>
    </xdr:from>
    <xdr:ext cx="469744" cy="259045"/>
    <xdr:sp macro="" textlink="">
      <xdr:nvSpPr>
        <xdr:cNvPr id="655" name="災害復旧費該当値テキスト"/>
        <xdr:cNvSpPr txBox="1"/>
      </xdr:nvSpPr>
      <xdr:spPr>
        <a:xfrm>
          <a:off x="16370300" y="132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128639</xdr:rowOff>
    </xdr:from>
    <xdr:to>
      <xdr:col>22</xdr:col>
      <xdr:colOff>415925</xdr:colOff>
      <xdr:row>78</xdr:row>
      <xdr:rowOff>58789</xdr:rowOff>
    </xdr:to>
    <xdr:sp macro="" textlink="">
      <xdr:nvSpPr>
        <xdr:cNvPr id="656" name="円/楕円 655"/>
        <xdr:cNvSpPr/>
      </xdr:nvSpPr>
      <xdr:spPr>
        <a:xfrm>
          <a:off x="15430500" y="133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75316</xdr:rowOff>
    </xdr:from>
    <xdr:ext cx="469744" cy="259045"/>
    <xdr:sp macro="" textlink="">
      <xdr:nvSpPr>
        <xdr:cNvPr id="657" name="テキスト ボックス 656"/>
        <xdr:cNvSpPr txBox="1"/>
      </xdr:nvSpPr>
      <xdr:spPr>
        <a:xfrm>
          <a:off x="15246427" y="1310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28702</xdr:rowOff>
    </xdr:from>
    <xdr:to>
      <xdr:col>21</xdr:col>
      <xdr:colOff>212725</xdr:colOff>
      <xdr:row>72</xdr:row>
      <xdr:rowOff>130302</xdr:rowOff>
    </xdr:to>
    <xdr:sp macro="" textlink="">
      <xdr:nvSpPr>
        <xdr:cNvPr id="658" name="円/楕円 657"/>
        <xdr:cNvSpPr/>
      </xdr:nvSpPr>
      <xdr:spPr>
        <a:xfrm>
          <a:off x="14541500" y="123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146829</xdr:rowOff>
    </xdr:from>
    <xdr:ext cx="534377" cy="259045"/>
    <xdr:sp macro="" textlink="">
      <xdr:nvSpPr>
        <xdr:cNvPr id="659" name="テキスト ボックス 658"/>
        <xdr:cNvSpPr txBox="1"/>
      </xdr:nvSpPr>
      <xdr:spPr>
        <a:xfrm>
          <a:off x="14325111" y="121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115151</xdr:rowOff>
    </xdr:from>
    <xdr:to>
      <xdr:col>20</xdr:col>
      <xdr:colOff>9525</xdr:colOff>
      <xdr:row>73</xdr:row>
      <xdr:rowOff>45301</xdr:rowOff>
    </xdr:to>
    <xdr:sp macro="" textlink="">
      <xdr:nvSpPr>
        <xdr:cNvPr id="660" name="円/楕円 659"/>
        <xdr:cNvSpPr/>
      </xdr:nvSpPr>
      <xdr:spPr>
        <a:xfrm>
          <a:off x="13652500" y="124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61828</xdr:rowOff>
    </xdr:from>
    <xdr:ext cx="534377" cy="259045"/>
    <xdr:sp macro="" textlink="">
      <xdr:nvSpPr>
        <xdr:cNvPr id="661" name="テキスト ボックス 660"/>
        <xdr:cNvSpPr txBox="1"/>
      </xdr:nvSpPr>
      <xdr:spPr>
        <a:xfrm>
          <a:off x="13436111" y="122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157823</xdr:rowOff>
    </xdr:from>
    <xdr:to>
      <xdr:col>18</xdr:col>
      <xdr:colOff>492125</xdr:colOff>
      <xdr:row>73</xdr:row>
      <xdr:rowOff>87973</xdr:rowOff>
    </xdr:to>
    <xdr:sp macro="" textlink="">
      <xdr:nvSpPr>
        <xdr:cNvPr id="662" name="円/楕円 661"/>
        <xdr:cNvSpPr/>
      </xdr:nvSpPr>
      <xdr:spPr>
        <a:xfrm>
          <a:off x="12763500" y="125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104500</xdr:rowOff>
    </xdr:from>
    <xdr:ext cx="534377" cy="259045"/>
    <xdr:sp macro="" textlink="">
      <xdr:nvSpPr>
        <xdr:cNvPr id="663" name="テキスト ボックス 662"/>
        <xdr:cNvSpPr txBox="1"/>
      </xdr:nvSpPr>
      <xdr:spPr>
        <a:xfrm>
          <a:off x="12547111" y="1227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20566</xdr:rowOff>
    </xdr:from>
    <xdr:to>
      <xdr:col>23</xdr:col>
      <xdr:colOff>517525</xdr:colOff>
      <xdr:row>97</xdr:row>
      <xdr:rowOff>37336</xdr:rowOff>
    </xdr:to>
    <xdr:cxnSp macro="">
      <xdr:nvCxnSpPr>
        <xdr:cNvPr id="694" name="直線コネクタ 693"/>
        <xdr:cNvCxnSpPr/>
      </xdr:nvCxnSpPr>
      <xdr:spPr>
        <a:xfrm>
          <a:off x="15481300" y="16651216"/>
          <a:ext cx="8382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10508</xdr:rowOff>
    </xdr:from>
    <xdr:to>
      <xdr:col>22</xdr:col>
      <xdr:colOff>365125</xdr:colOff>
      <xdr:row>97</xdr:row>
      <xdr:rowOff>20566</xdr:rowOff>
    </xdr:to>
    <xdr:cxnSp macro="">
      <xdr:nvCxnSpPr>
        <xdr:cNvPr id="697" name="直線コネクタ 696"/>
        <xdr:cNvCxnSpPr/>
      </xdr:nvCxnSpPr>
      <xdr:spPr>
        <a:xfrm>
          <a:off x="14592300" y="1664115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5299</xdr:rowOff>
    </xdr:from>
    <xdr:to>
      <xdr:col>21</xdr:col>
      <xdr:colOff>161925</xdr:colOff>
      <xdr:row>97</xdr:row>
      <xdr:rowOff>10508</xdr:rowOff>
    </xdr:to>
    <xdr:cxnSp macro="">
      <xdr:nvCxnSpPr>
        <xdr:cNvPr id="700" name="直線コネクタ 699"/>
        <xdr:cNvCxnSpPr/>
      </xdr:nvCxnSpPr>
      <xdr:spPr>
        <a:xfrm>
          <a:off x="13703300" y="16635949"/>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167802</xdr:rowOff>
    </xdr:from>
    <xdr:to>
      <xdr:col>19</xdr:col>
      <xdr:colOff>644525</xdr:colOff>
      <xdr:row>97</xdr:row>
      <xdr:rowOff>5299</xdr:rowOff>
    </xdr:to>
    <xdr:cxnSp macro="">
      <xdr:nvCxnSpPr>
        <xdr:cNvPr id="703" name="直線コネクタ 702"/>
        <xdr:cNvCxnSpPr/>
      </xdr:nvCxnSpPr>
      <xdr:spPr>
        <a:xfrm>
          <a:off x="12814300" y="16627002"/>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157986</xdr:rowOff>
    </xdr:from>
    <xdr:to>
      <xdr:col>23</xdr:col>
      <xdr:colOff>568325</xdr:colOff>
      <xdr:row>97</xdr:row>
      <xdr:rowOff>88136</xdr:rowOff>
    </xdr:to>
    <xdr:sp macro="" textlink="">
      <xdr:nvSpPr>
        <xdr:cNvPr id="713" name="円/楕円 712"/>
        <xdr:cNvSpPr/>
      </xdr:nvSpPr>
      <xdr:spPr>
        <a:xfrm>
          <a:off x="16268700" y="166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136413</xdr:rowOff>
    </xdr:from>
    <xdr:ext cx="534377" cy="259045"/>
    <xdr:sp macro="" textlink="">
      <xdr:nvSpPr>
        <xdr:cNvPr id="714" name="公債費該当値テキスト"/>
        <xdr:cNvSpPr txBox="1"/>
      </xdr:nvSpPr>
      <xdr:spPr>
        <a:xfrm>
          <a:off x="16370300" y="1659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141216</xdr:rowOff>
    </xdr:from>
    <xdr:to>
      <xdr:col>22</xdr:col>
      <xdr:colOff>415925</xdr:colOff>
      <xdr:row>97</xdr:row>
      <xdr:rowOff>71366</xdr:rowOff>
    </xdr:to>
    <xdr:sp macro="" textlink="">
      <xdr:nvSpPr>
        <xdr:cNvPr id="715" name="円/楕円 714"/>
        <xdr:cNvSpPr/>
      </xdr:nvSpPr>
      <xdr:spPr>
        <a:xfrm>
          <a:off x="15430500" y="166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62493</xdr:rowOff>
    </xdr:from>
    <xdr:ext cx="534377" cy="259045"/>
    <xdr:sp macro="" textlink="">
      <xdr:nvSpPr>
        <xdr:cNvPr id="716" name="テキスト ボックス 715"/>
        <xdr:cNvSpPr txBox="1"/>
      </xdr:nvSpPr>
      <xdr:spPr>
        <a:xfrm>
          <a:off x="15214111" y="166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131158</xdr:rowOff>
    </xdr:from>
    <xdr:to>
      <xdr:col>21</xdr:col>
      <xdr:colOff>212725</xdr:colOff>
      <xdr:row>97</xdr:row>
      <xdr:rowOff>61308</xdr:rowOff>
    </xdr:to>
    <xdr:sp macro="" textlink="">
      <xdr:nvSpPr>
        <xdr:cNvPr id="717" name="円/楕円 716"/>
        <xdr:cNvSpPr/>
      </xdr:nvSpPr>
      <xdr:spPr>
        <a:xfrm>
          <a:off x="14541500" y="1659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52435</xdr:rowOff>
    </xdr:from>
    <xdr:ext cx="534377" cy="259045"/>
    <xdr:sp macro="" textlink="">
      <xdr:nvSpPr>
        <xdr:cNvPr id="718" name="テキスト ボックス 717"/>
        <xdr:cNvSpPr txBox="1"/>
      </xdr:nvSpPr>
      <xdr:spPr>
        <a:xfrm>
          <a:off x="14325111" y="1668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125949</xdr:rowOff>
    </xdr:from>
    <xdr:to>
      <xdr:col>20</xdr:col>
      <xdr:colOff>9525</xdr:colOff>
      <xdr:row>97</xdr:row>
      <xdr:rowOff>56099</xdr:rowOff>
    </xdr:to>
    <xdr:sp macro="" textlink="">
      <xdr:nvSpPr>
        <xdr:cNvPr id="719" name="円/楕円 718"/>
        <xdr:cNvSpPr/>
      </xdr:nvSpPr>
      <xdr:spPr>
        <a:xfrm>
          <a:off x="13652500" y="165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47226</xdr:rowOff>
    </xdr:from>
    <xdr:ext cx="534377" cy="259045"/>
    <xdr:sp macro="" textlink="">
      <xdr:nvSpPr>
        <xdr:cNvPr id="720" name="テキスト ボックス 719"/>
        <xdr:cNvSpPr txBox="1"/>
      </xdr:nvSpPr>
      <xdr:spPr>
        <a:xfrm>
          <a:off x="13436111" y="166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117002</xdr:rowOff>
    </xdr:from>
    <xdr:to>
      <xdr:col>18</xdr:col>
      <xdr:colOff>492125</xdr:colOff>
      <xdr:row>97</xdr:row>
      <xdr:rowOff>47152</xdr:rowOff>
    </xdr:to>
    <xdr:sp macro="" textlink="">
      <xdr:nvSpPr>
        <xdr:cNvPr id="721" name="円/楕円 720"/>
        <xdr:cNvSpPr/>
      </xdr:nvSpPr>
      <xdr:spPr>
        <a:xfrm>
          <a:off x="12763500" y="165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38279</xdr:rowOff>
    </xdr:from>
    <xdr:ext cx="534377" cy="259045"/>
    <xdr:sp macro="" textlink="">
      <xdr:nvSpPr>
        <xdr:cNvPr id="722" name="テキスト ボックス 721"/>
        <xdr:cNvSpPr txBox="1"/>
      </xdr:nvSpPr>
      <xdr:spPr>
        <a:xfrm>
          <a:off x="12547111" y="166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総務費が住民一人当たり</a:t>
          </a:r>
          <a:r>
            <a:rPr kumimoji="1" lang="en-US" altLang="ja-JP" sz="1300">
              <a:latin typeface="ＭＳ Ｐゴシック"/>
            </a:rPr>
            <a:t>116,194</a:t>
          </a:r>
          <a:r>
            <a:rPr kumimoji="1" lang="ja-JP" altLang="en-US" sz="1300">
              <a:latin typeface="ＭＳ Ｐゴシック"/>
            </a:rPr>
            <a:t>円となっており，類似団体の中で</a:t>
          </a:r>
          <a:r>
            <a:rPr kumimoji="1" lang="en-US" altLang="ja-JP" sz="1300">
              <a:latin typeface="ＭＳ Ｐゴシック"/>
            </a:rPr>
            <a:t>1</a:t>
          </a:r>
          <a:r>
            <a:rPr kumimoji="1" lang="ja-JP" altLang="en-US" sz="1300">
              <a:latin typeface="ＭＳ Ｐゴシック"/>
            </a:rPr>
            <a:t>位となっている。これは，東日本大震災の復興事業に係る交付金を東日本大震災復興基金に積み立てたためである。（約</a:t>
          </a:r>
          <a:r>
            <a:rPr kumimoji="1" lang="en-US" altLang="ja-JP" sz="1300">
              <a:latin typeface="ＭＳ Ｐゴシック"/>
            </a:rPr>
            <a:t>52</a:t>
          </a:r>
          <a:r>
            <a:rPr kumimoji="1" lang="ja-JP" altLang="en-US" sz="1300">
              <a:latin typeface="ＭＳ Ｐゴシック"/>
            </a:rPr>
            <a:t>億円）</a:t>
          </a:r>
        </a:p>
        <a:p>
          <a:r>
            <a:rPr kumimoji="1" lang="ja-JP" altLang="en-US" sz="1300">
              <a:latin typeface="ＭＳ Ｐゴシック"/>
            </a:rPr>
            <a:t>東日本大震災復興基金に積み立てた交付金は，今後事業執行に合わせて取り崩しを行っていく。計画的かつ円滑な執行に努め，復興事業の完了を目指す。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財政調整基金は，適切な財源の確保と歳出の精査，最低水準の取り崩しに努めた結果基金残高は増加した。標準財政規模についても増加しているため，比率としては昨年度とほぼ同率となっている。</a:t>
          </a:r>
        </a:p>
        <a:p>
          <a:r>
            <a:rPr kumimoji="1" lang="ja-JP" altLang="en-US" sz="1200">
              <a:latin typeface="ＭＳ ゴシック" pitchFamily="49" charset="-128"/>
              <a:ea typeface="ＭＳ ゴシック" pitchFamily="49" charset="-128"/>
            </a:rPr>
            <a:t>　扶助費の増加や復興交付金事業等に係る翌年度繰越財源の大幅な増加により，実質収支額は減少し実質単年度収支の比率は</a:t>
          </a:r>
          <a:r>
            <a:rPr kumimoji="1" lang="en-US" altLang="ja-JP" sz="1200">
              <a:latin typeface="ＭＳ ゴシック" pitchFamily="49" charset="-128"/>
              <a:ea typeface="ＭＳ ゴシック" pitchFamily="49" charset="-128"/>
            </a:rPr>
            <a:t>1.64</a:t>
          </a:r>
          <a:r>
            <a:rPr kumimoji="1" lang="ja-JP" altLang="en-US" sz="1200">
              <a:latin typeface="ＭＳ ゴシック" pitchFamily="49" charset="-128"/>
              <a:ea typeface="ＭＳ ゴシック" pitchFamily="49" charset="-128"/>
            </a:rPr>
            <a:t>ポイント下降し，前年度に引き続き赤字となっている。今後も事務事業の見直しなどにより歳出の合理化を図り，健全な財政運営に努めていく。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連結実質赤字比率の算定をはじめた平成２０年度（平成１９年度決算）以降，一般会計及び特別会計に赤字は生じていない。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32317864</v>
      </c>
      <c r="BO4" s="409"/>
      <c r="BP4" s="409"/>
      <c r="BQ4" s="409"/>
      <c r="BR4" s="409"/>
      <c r="BS4" s="409"/>
      <c r="BT4" s="409"/>
      <c r="BU4" s="410"/>
      <c r="BV4" s="408">
        <v>26384100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7.4</v>
      </c>
      <c r="CU4" s="586"/>
      <c r="CV4" s="586"/>
      <c r="CW4" s="586"/>
      <c r="CX4" s="586"/>
      <c r="CY4" s="586"/>
      <c r="CZ4" s="586"/>
      <c r="DA4" s="587"/>
      <c r="DB4" s="585">
        <v>7.8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29162435</v>
      </c>
      <c r="BO5" s="414"/>
      <c r="BP5" s="414"/>
      <c r="BQ5" s="414"/>
      <c r="BR5" s="414"/>
      <c r="BS5" s="414"/>
      <c r="BT5" s="414"/>
      <c r="BU5" s="415"/>
      <c r="BV5" s="413">
        <v>24807648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91.1</v>
      </c>
      <c r="CU5" s="384"/>
      <c r="CV5" s="384"/>
      <c r="CW5" s="384"/>
      <c r="CX5" s="384"/>
      <c r="CY5" s="384"/>
      <c r="CZ5" s="384"/>
      <c r="DA5" s="385"/>
      <c r="DB5" s="383">
        <v>89.7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3155429</v>
      </c>
      <c r="BO6" s="414"/>
      <c r="BP6" s="414"/>
      <c r="BQ6" s="414"/>
      <c r="BR6" s="414"/>
      <c r="BS6" s="414"/>
      <c r="BT6" s="414"/>
      <c r="BU6" s="415"/>
      <c r="BV6" s="413">
        <v>1576452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94.1</v>
      </c>
      <c r="CU6" s="560"/>
      <c r="CV6" s="560"/>
      <c r="CW6" s="560"/>
      <c r="CX6" s="560"/>
      <c r="CY6" s="560"/>
      <c r="CZ6" s="560"/>
      <c r="DA6" s="561"/>
      <c r="DB6" s="559">
        <v>94.9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2129049</v>
      </c>
      <c r="BO7" s="414"/>
      <c r="BP7" s="414"/>
      <c r="BQ7" s="414"/>
      <c r="BR7" s="414"/>
      <c r="BS7" s="414"/>
      <c r="BT7" s="414"/>
      <c r="BU7" s="415"/>
      <c r="BV7" s="413">
        <v>512295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13942252</v>
      </c>
      <c r="CU7" s="414"/>
      <c r="CV7" s="414"/>
      <c r="CW7" s="414"/>
      <c r="CX7" s="414"/>
      <c r="CY7" s="414"/>
      <c r="CZ7" s="414"/>
      <c r="DA7" s="415"/>
      <c r="DB7" s="413">
        <v>13647933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1026380</v>
      </c>
      <c r="BO8" s="414"/>
      <c r="BP8" s="414"/>
      <c r="BQ8" s="414"/>
      <c r="BR8" s="414"/>
      <c r="BS8" s="414"/>
      <c r="BT8" s="414"/>
      <c r="BU8" s="415"/>
      <c r="BV8" s="413">
        <v>1064157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0.98</v>
      </c>
      <c r="CU8" s="523"/>
      <c r="CV8" s="523"/>
      <c r="CW8" s="523"/>
      <c r="CX8" s="523"/>
      <c r="CY8" s="523"/>
      <c r="CZ8" s="523"/>
      <c r="DA8" s="524"/>
      <c r="DB8" s="522">
        <v>0.98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67879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-37777</v>
      </c>
      <c r="BO9" s="414"/>
      <c r="BP9" s="414"/>
      <c r="BQ9" s="414"/>
      <c r="BR9" s="414"/>
      <c r="BS9" s="414"/>
      <c r="BT9" s="414"/>
      <c r="BU9" s="415"/>
      <c r="BV9" s="413">
        <v>397358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9.6999999999999993</v>
      </c>
      <c r="CU9" s="384"/>
      <c r="CV9" s="384"/>
      <c r="CW9" s="384"/>
      <c r="CX9" s="384"/>
      <c r="CY9" s="384"/>
      <c r="CZ9" s="384"/>
      <c r="DA9" s="385"/>
      <c r="DB9" s="383">
        <v>10.5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66093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924</v>
      </c>
      <c r="BO10" s="414"/>
      <c r="BP10" s="414"/>
      <c r="BQ10" s="414"/>
      <c r="BR10" s="414"/>
      <c r="BS10" s="414"/>
      <c r="BT10" s="414"/>
      <c r="BU10" s="415"/>
      <c r="BV10" s="413">
        <v>2194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68182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550000</v>
      </c>
      <c r="BO12" s="414"/>
      <c r="BP12" s="414"/>
      <c r="BQ12" s="414"/>
      <c r="BR12" s="414"/>
      <c r="BS12" s="414"/>
      <c r="BT12" s="414"/>
      <c r="BU12" s="415"/>
      <c r="BV12" s="413">
        <v>750000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67331</v>
      </c>
      <c r="S13" s="515"/>
      <c r="T13" s="515"/>
      <c r="U13" s="515"/>
      <c r="V13" s="516"/>
      <c r="W13" s="502" t="s">
        <v>120</v>
      </c>
      <c r="X13" s="426"/>
      <c r="Y13" s="426"/>
      <c r="Z13" s="426"/>
      <c r="AA13" s="426"/>
      <c r="AB13" s="427"/>
      <c r="AC13" s="389">
        <v>815</v>
      </c>
      <c r="AD13" s="390"/>
      <c r="AE13" s="390"/>
      <c r="AF13" s="390"/>
      <c r="AG13" s="391"/>
      <c r="AH13" s="389">
        <v>1272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-586853</v>
      </c>
      <c r="BO13" s="414"/>
      <c r="BP13" s="414"/>
      <c r="BQ13" s="414"/>
      <c r="BR13" s="414"/>
      <c r="BS13" s="414"/>
      <c r="BT13" s="414"/>
      <c r="BU13" s="415"/>
      <c r="BV13" s="413">
        <v>-350448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8.1</v>
      </c>
      <c r="CU13" s="384"/>
      <c r="CV13" s="384"/>
      <c r="CW13" s="384"/>
      <c r="CX13" s="384"/>
      <c r="CY13" s="384"/>
      <c r="CZ13" s="384"/>
      <c r="DA13" s="385"/>
      <c r="DB13" s="383">
        <v>13.4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68142</v>
      </c>
      <c r="S14" s="515"/>
      <c r="T14" s="515"/>
      <c r="U14" s="515"/>
      <c r="V14" s="516"/>
      <c r="W14" s="517"/>
      <c r="X14" s="429"/>
      <c r="Y14" s="429"/>
      <c r="Z14" s="429"/>
      <c r="AA14" s="429"/>
      <c r="AB14" s="430"/>
      <c r="AC14" s="507">
        <v>3.1</v>
      </c>
      <c r="AD14" s="508"/>
      <c r="AE14" s="508"/>
      <c r="AF14" s="508"/>
      <c r="AG14" s="509"/>
      <c r="AH14" s="507">
        <v>4.2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52.5</v>
      </c>
      <c r="CU14" s="486"/>
      <c r="CV14" s="486"/>
      <c r="CW14" s="486"/>
      <c r="CX14" s="486"/>
      <c r="CY14" s="486"/>
      <c r="CZ14" s="486"/>
      <c r="DA14" s="487"/>
      <c r="DB14" s="518">
        <v>59.7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67301</v>
      </c>
      <c r="S15" s="515"/>
      <c r="T15" s="515"/>
      <c r="U15" s="515"/>
      <c r="V15" s="516"/>
      <c r="W15" s="502" t="s">
        <v>127</v>
      </c>
      <c r="X15" s="426"/>
      <c r="Y15" s="426"/>
      <c r="Z15" s="426"/>
      <c r="AA15" s="426"/>
      <c r="AB15" s="427"/>
      <c r="AC15" s="389">
        <v>9078</v>
      </c>
      <c r="AD15" s="390"/>
      <c r="AE15" s="390"/>
      <c r="AF15" s="390"/>
      <c r="AG15" s="391"/>
      <c r="AH15" s="389">
        <v>10439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10324299</v>
      </c>
      <c r="BO15" s="409"/>
      <c r="BP15" s="409"/>
      <c r="BQ15" s="409"/>
      <c r="BR15" s="409"/>
      <c r="BS15" s="409"/>
      <c r="BT15" s="409"/>
      <c r="BU15" s="410"/>
      <c r="BV15" s="408">
        <v>9795658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34.4</v>
      </c>
      <c r="AD16" s="508"/>
      <c r="AE16" s="508"/>
      <c r="AF16" s="508"/>
      <c r="AG16" s="509"/>
      <c r="AH16" s="507">
        <v>34.5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10531111</v>
      </c>
      <c r="BO16" s="414"/>
      <c r="BP16" s="414"/>
      <c r="BQ16" s="414"/>
      <c r="BR16" s="414"/>
      <c r="BS16" s="414"/>
      <c r="BT16" s="414"/>
      <c r="BU16" s="415"/>
      <c r="BV16" s="413">
        <v>9975870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16487</v>
      </c>
      <c r="AD17" s="390"/>
      <c r="AE17" s="390"/>
      <c r="AF17" s="390"/>
      <c r="AG17" s="391"/>
      <c r="AH17" s="389">
        <v>18040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13294195</v>
      </c>
      <c r="BO17" s="414"/>
      <c r="BP17" s="414"/>
      <c r="BQ17" s="414"/>
      <c r="BR17" s="414"/>
      <c r="BS17" s="414"/>
      <c r="BT17" s="414"/>
      <c r="BU17" s="415"/>
      <c r="BV17" s="413">
        <v>12713676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106.02</v>
      </c>
      <c r="M18" s="478"/>
      <c r="N18" s="478"/>
      <c r="O18" s="478"/>
      <c r="P18" s="478"/>
      <c r="Q18" s="478"/>
      <c r="R18" s="479"/>
      <c r="S18" s="479"/>
      <c r="T18" s="479"/>
      <c r="U18" s="479"/>
      <c r="V18" s="480"/>
      <c r="W18" s="494"/>
      <c r="X18" s="495"/>
      <c r="Y18" s="495"/>
      <c r="Z18" s="495"/>
      <c r="AA18" s="495"/>
      <c r="AB18" s="503"/>
      <c r="AC18" s="377">
        <v>62.5</v>
      </c>
      <c r="AD18" s="378"/>
      <c r="AE18" s="378"/>
      <c r="AF18" s="378"/>
      <c r="AG18" s="481"/>
      <c r="AH18" s="377">
        <v>59.6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12390189</v>
      </c>
      <c r="BO18" s="414"/>
      <c r="BP18" s="414"/>
      <c r="BQ18" s="414"/>
      <c r="BR18" s="414"/>
      <c r="BS18" s="414"/>
      <c r="BT18" s="414"/>
      <c r="BU18" s="415"/>
      <c r="BV18" s="413">
        <v>12291128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640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16729641</v>
      </c>
      <c r="BO19" s="414"/>
      <c r="BP19" s="414"/>
      <c r="BQ19" s="414"/>
      <c r="BR19" s="414"/>
      <c r="BS19" s="414"/>
      <c r="BT19" s="414"/>
      <c r="BU19" s="415"/>
      <c r="BV19" s="413">
        <v>16339700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27450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17253707</v>
      </c>
      <c r="BO23" s="414"/>
      <c r="BP23" s="414"/>
      <c r="BQ23" s="414"/>
      <c r="BR23" s="414"/>
      <c r="BS23" s="414"/>
      <c r="BT23" s="414"/>
      <c r="BU23" s="415"/>
      <c r="BV23" s="413">
        <v>17372449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8360</v>
      </c>
      <c r="R24" s="390"/>
      <c r="S24" s="390"/>
      <c r="T24" s="390"/>
      <c r="U24" s="390"/>
      <c r="V24" s="391"/>
      <c r="W24" s="455"/>
      <c r="X24" s="446"/>
      <c r="Y24" s="447"/>
      <c r="Z24" s="386" t="s">
        <v>151</v>
      </c>
      <c r="AA24" s="387"/>
      <c r="AB24" s="387"/>
      <c r="AC24" s="387"/>
      <c r="AD24" s="387"/>
      <c r="AE24" s="387"/>
      <c r="AF24" s="387"/>
      <c r="AG24" s="388"/>
      <c r="AH24" s="389">
        <v>349</v>
      </c>
      <c r="AI24" s="390"/>
      <c r="AJ24" s="390"/>
      <c r="AK24" s="390"/>
      <c r="AL24" s="391"/>
      <c r="AM24" s="389">
        <v>1024315</v>
      </c>
      <c r="AN24" s="390"/>
      <c r="AO24" s="390"/>
      <c r="AP24" s="390"/>
      <c r="AQ24" s="390"/>
      <c r="AR24" s="391"/>
      <c r="AS24" s="389">
        <v>2935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12374441</v>
      </c>
      <c r="BO24" s="414"/>
      <c r="BP24" s="414"/>
      <c r="BQ24" s="414"/>
      <c r="BR24" s="414"/>
      <c r="BS24" s="414"/>
      <c r="BT24" s="414"/>
      <c r="BU24" s="415"/>
      <c r="BV24" s="413">
        <v>12659325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6670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2655154</v>
      </c>
      <c r="BO25" s="409"/>
      <c r="BP25" s="409"/>
      <c r="BQ25" s="409"/>
      <c r="BR25" s="409"/>
      <c r="BS25" s="409"/>
      <c r="BT25" s="409"/>
      <c r="BU25" s="410"/>
      <c r="BV25" s="408">
        <v>1052385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6020</v>
      </c>
      <c r="R26" s="390"/>
      <c r="S26" s="390"/>
      <c r="T26" s="390"/>
      <c r="U26" s="390"/>
      <c r="V26" s="391"/>
      <c r="W26" s="455"/>
      <c r="X26" s="446"/>
      <c r="Y26" s="447"/>
      <c r="Z26" s="386" t="s">
        <v>157</v>
      </c>
      <c r="AA26" s="468"/>
      <c r="AB26" s="468"/>
      <c r="AC26" s="468"/>
      <c r="AD26" s="468"/>
      <c r="AE26" s="468"/>
      <c r="AF26" s="468"/>
      <c r="AG26" s="469"/>
      <c r="AH26" s="389">
        <v>7</v>
      </c>
      <c r="AI26" s="390"/>
      <c r="AJ26" s="390"/>
      <c r="AK26" s="390"/>
      <c r="AL26" s="391"/>
      <c r="AM26" s="389">
        <v>23513</v>
      </c>
      <c r="AN26" s="390"/>
      <c r="AO26" s="390"/>
      <c r="AP26" s="390"/>
      <c r="AQ26" s="390"/>
      <c r="AR26" s="391"/>
      <c r="AS26" s="389">
        <v>3359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3960</v>
      </c>
      <c r="R27" s="390"/>
      <c r="S27" s="390"/>
      <c r="T27" s="390"/>
      <c r="U27" s="390"/>
      <c r="V27" s="391"/>
      <c r="W27" s="455"/>
      <c r="X27" s="446"/>
      <c r="Y27" s="447"/>
      <c r="Z27" s="386" t="s">
        <v>160</v>
      </c>
      <c r="AA27" s="387"/>
      <c r="AB27" s="387"/>
      <c r="AC27" s="387"/>
      <c r="AD27" s="387"/>
      <c r="AE27" s="387"/>
      <c r="AF27" s="387"/>
      <c r="AG27" s="388"/>
      <c r="AH27" s="389">
        <v>29</v>
      </c>
      <c r="AI27" s="390"/>
      <c r="AJ27" s="390"/>
      <c r="AK27" s="390"/>
      <c r="AL27" s="391"/>
      <c r="AM27" s="389">
        <v>77140</v>
      </c>
      <c r="AN27" s="390"/>
      <c r="AO27" s="390"/>
      <c r="AP27" s="390"/>
      <c r="AQ27" s="390"/>
      <c r="AR27" s="391"/>
      <c r="AS27" s="389">
        <v>2660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586299</v>
      </c>
      <c r="BO27" s="417"/>
      <c r="BP27" s="417"/>
      <c r="BQ27" s="417"/>
      <c r="BR27" s="417"/>
      <c r="BS27" s="417"/>
      <c r="BT27" s="417"/>
      <c r="BU27" s="418"/>
      <c r="BV27" s="416">
        <v>586200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3630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2306531</v>
      </c>
      <c r="BO28" s="409"/>
      <c r="BP28" s="409"/>
      <c r="BQ28" s="409"/>
      <c r="BR28" s="409"/>
      <c r="BS28" s="409"/>
      <c r="BT28" s="409"/>
      <c r="BU28" s="410"/>
      <c r="BV28" s="408">
        <v>2255607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20</v>
      </c>
      <c r="M29" s="390"/>
      <c r="N29" s="390"/>
      <c r="O29" s="390"/>
      <c r="P29" s="391"/>
      <c r="Q29" s="389">
        <v>3420</v>
      </c>
      <c r="R29" s="390"/>
      <c r="S29" s="390"/>
      <c r="T29" s="390"/>
      <c r="U29" s="390"/>
      <c r="V29" s="391"/>
      <c r="W29" s="456"/>
      <c r="X29" s="457"/>
      <c r="Y29" s="458"/>
      <c r="Z29" s="386" t="s">
        <v>167</v>
      </c>
      <c r="AA29" s="387"/>
      <c r="AB29" s="387"/>
      <c r="AC29" s="387"/>
      <c r="AD29" s="387"/>
      <c r="AE29" s="387"/>
      <c r="AF29" s="387"/>
      <c r="AG29" s="388"/>
      <c r="AH29" s="389">
        <v>378</v>
      </c>
      <c r="AI29" s="390"/>
      <c r="AJ29" s="390"/>
      <c r="AK29" s="390"/>
      <c r="AL29" s="391"/>
      <c r="AM29" s="389">
        <v>1101455</v>
      </c>
      <c r="AN29" s="390"/>
      <c r="AO29" s="390"/>
      <c r="AP29" s="390"/>
      <c r="AQ29" s="390"/>
      <c r="AR29" s="391"/>
      <c r="AS29" s="389">
        <v>2914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316748</v>
      </c>
      <c r="BO29" s="414"/>
      <c r="BP29" s="414"/>
      <c r="BQ29" s="414"/>
      <c r="BR29" s="414"/>
      <c r="BS29" s="414"/>
      <c r="BT29" s="414"/>
      <c r="BU29" s="415"/>
      <c r="BV29" s="413">
        <v>316248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4606918</v>
      </c>
      <c r="BO30" s="417"/>
      <c r="BP30" s="417"/>
      <c r="BQ30" s="417"/>
      <c r="BR30" s="417"/>
      <c r="BS30" s="417"/>
      <c r="BT30" s="417"/>
      <c r="BU30" s="418"/>
      <c r="BV30" s="416">
        <v>1542120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鹿島臨海都市計画事業鹿嶋市平井東部土地区画整理事業特別会計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茨城県市町村総合事務組合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鹿嶋市農業公社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墓地特別会計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大野区域水道事業会計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公共下水道特別会計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茨城租税債権管理機構</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鹿嶋市文化スポーツ振興事業団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農業集落排水特別会計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茨城県後期高齢者医療広域連合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鹿嶋市土地開発公社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鹿行広域事務組合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鹿島地方事務組合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528</v>
      </c>
      <c r="D34" s="1181"/>
      <c r="E34" s="1182"/>
      <c r="F34" s="32">
        <v>6.8</v>
      </c>
      <c r="G34" s="33">
        <v>6.97</v>
      </c>
      <c r="H34" s="33">
        <v>6.93</v>
      </c>
      <c r="I34" s="33">
        <v>6.93</v>
      </c>
      <c r="J34" s="34">
        <v>9.23</v>
      </c>
      <c r="K34" s="22"/>
      <c r="L34" s="22"/>
      <c r="M34" s="22"/>
      <c r="N34" s="22"/>
      <c r="O34" s="22"/>
      <c r="P34" s="22"/>
    </row>
    <row r="35" spans="1:16" ht="39" customHeight="1">
      <c r="A35" s="22"/>
      <c r="B35" s="35"/>
      <c r="C35" s="1175" t="s">
        <v>529</v>
      </c>
      <c r="D35" s="1176"/>
      <c r="E35" s="1177"/>
      <c r="F35" s="36">
        <v>19.84</v>
      </c>
      <c r="G35" s="37">
        <v>11.13</v>
      </c>
      <c r="H35" s="37">
        <v>4.7699999999999996</v>
      </c>
      <c r="I35" s="37">
        <v>7.86</v>
      </c>
      <c r="J35" s="38">
        <v>7.4</v>
      </c>
      <c r="K35" s="22"/>
      <c r="L35" s="22"/>
      <c r="M35" s="22"/>
      <c r="N35" s="22"/>
      <c r="O35" s="22"/>
      <c r="P35" s="22"/>
    </row>
    <row r="36" spans="1:16" ht="39" customHeight="1">
      <c r="A36" s="22"/>
      <c r="B36" s="35"/>
      <c r="C36" s="1175" t="s">
        <v>530</v>
      </c>
      <c r="D36" s="1176"/>
      <c r="E36" s="1177"/>
      <c r="F36" s="36" t="s">
        <v>479</v>
      </c>
      <c r="G36" s="37">
        <v>7.57</v>
      </c>
      <c r="H36" s="37">
        <v>7.48</v>
      </c>
      <c r="I36" s="37">
        <v>5.21</v>
      </c>
      <c r="J36" s="38">
        <v>4.8499999999999996</v>
      </c>
      <c r="K36" s="22"/>
      <c r="L36" s="22"/>
      <c r="M36" s="22"/>
      <c r="N36" s="22"/>
      <c r="O36" s="22"/>
      <c r="P36" s="22"/>
    </row>
    <row r="37" spans="1:16" ht="39" customHeight="1">
      <c r="A37" s="22"/>
      <c r="B37" s="35"/>
      <c r="C37" s="1175" t="s">
        <v>531</v>
      </c>
      <c r="D37" s="1176"/>
      <c r="E37" s="1177"/>
      <c r="F37" s="36">
        <v>3.49</v>
      </c>
      <c r="G37" s="37">
        <v>3.87</v>
      </c>
      <c r="H37" s="37">
        <v>3.16</v>
      </c>
      <c r="I37" s="37">
        <v>2.27</v>
      </c>
      <c r="J37" s="38">
        <v>3.38</v>
      </c>
      <c r="K37" s="22"/>
      <c r="L37" s="22"/>
      <c r="M37" s="22"/>
      <c r="N37" s="22"/>
      <c r="O37" s="22"/>
      <c r="P37" s="22"/>
    </row>
    <row r="38" spans="1:16" ht="39" customHeight="1">
      <c r="A38" s="22"/>
      <c r="B38" s="35"/>
      <c r="C38" s="1175" t="s">
        <v>532</v>
      </c>
      <c r="D38" s="1176"/>
      <c r="E38" s="1177"/>
      <c r="F38" s="36">
        <v>1.64</v>
      </c>
      <c r="G38" s="37">
        <v>1.52</v>
      </c>
      <c r="H38" s="37">
        <v>1.39</v>
      </c>
      <c r="I38" s="37">
        <v>0.7</v>
      </c>
      <c r="J38" s="38">
        <v>1.08</v>
      </c>
      <c r="K38" s="22"/>
      <c r="L38" s="22"/>
      <c r="M38" s="22"/>
      <c r="N38" s="22"/>
      <c r="O38" s="22"/>
      <c r="P38" s="22"/>
    </row>
    <row r="39" spans="1:16" ht="39" customHeight="1">
      <c r="A39" s="22"/>
      <c r="B39" s="35"/>
      <c r="C39" s="1175" t="s">
        <v>533</v>
      </c>
      <c r="D39" s="1176"/>
      <c r="E39" s="1177"/>
      <c r="F39" s="36">
        <v>0.83</v>
      </c>
      <c r="G39" s="37">
        <v>0.65</v>
      </c>
      <c r="H39" s="37">
        <v>1.17</v>
      </c>
      <c r="I39" s="37">
        <v>1.1499999999999999</v>
      </c>
      <c r="J39" s="38">
        <v>0.64</v>
      </c>
      <c r="K39" s="22"/>
      <c r="L39" s="22"/>
      <c r="M39" s="22"/>
      <c r="N39" s="22"/>
      <c r="O39" s="22"/>
      <c r="P39" s="22"/>
    </row>
    <row r="40" spans="1:16" ht="39" customHeight="1">
      <c r="A40" s="22"/>
      <c r="B40" s="35"/>
      <c r="C40" s="1175" t="s">
        <v>534</v>
      </c>
      <c r="D40" s="1176"/>
      <c r="E40" s="1177"/>
      <c r="F40" s="36">
        <v>1.55</v>
      </c>
      <c r="G40" s="37">
        <v>0.71</v>
      </c>
      <c r="H40" s="37">
        <v>0.71</v>
      </c>
      <c r="I40" s="37">
        <v>0.28000000000000003</v>
      </c>
      <c r="J40" s="38">
        <v>0.41</v>
      </c>
      <c r="K40" s="22"/>
      <c r="L40" s="22"/>
      <c r="M40" s="22"/>
      <c r="N40" s="22"/>
      <c r="O40" s="22"/>
      <c r="P40" s="22"/>
    </row>
    <row r="41" spans="1:16" ht="39" customHeight="1">
      <c r="A41" s="22"/>
      <c r="B41" s="35"/>
      <c r="C41" s="1175" t="s">
        <v>535</v>
      </c>
      <c r="D41" s="1176"/>
      <c r="E41" s="1177"/>
      <c r="F41" s="36">
        <v>7.0000000000000007E-2</v>
      </c>
      <c r="G41" s="37">
        <v>0.15</v>
      </c>
      <c r="H41" s="37">
        <v>0.03</v>
      </c>
      <c r="I41" s="37">
        <v>0.06</v>
      </c>
      <c r="J41" s="38">
        <v>0.15</v>
      </c>
      <c r="K41" s="22"/>
      <c r="L41" s="22"/>
      <c r="M41" s="22"/>
      <c r="N41" s="22"/>
      <c r="O41" s="22"/>
      <c r="P41" s="22"/>
    </row>
    <row r="42" spans="1:16" ht="39" customHeight="1">
      <c r="A42" s="22"/>
      <c r="B42" s="39"/>
      <c r="C42" s="1175" t="s">
        <v>536</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537</v>
      </c>
      <c r="D43" s="1179"/>
      <c r="E43" s="1180"/>
      <c r="F43" s="41">
        <v>0.99</v>
      </c>
      <c r="G43" s="42">
        <v>0.28000000000000003</v>
      </c>
      <c r="H43" s="42">
        <v>0.08</v>
      </c>
      <c r="I43" s="42">
        <v>0.02</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1798</v>
      </c>
      <c r="L45" s="60">
        <v>1770</v>
      </c>
      <c r="M45" s="60">
        <v>1754</v>
      </c>
      <c r="N45" s="60">
        <v>1713</v>
      </c>
      <c r="O45" s="61">
        <v>1644</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v>17</v>
      </c>
      <c r="M46" s="64">
        <v>17</v>
      </c>
      <c r="N46" s="64">
        <v>17</v>
      </c>
      <c r="O46" s="65">
        <v>17</v>
      </c>
      <c r="P46" s="48"/>
      <c r="Q46" s="48"/>
      <c r="R46" s="48"/>
      <c r="S46" s="48"/>
      <c r="T46" s="48"/>
      <c r="U46" s="48"/>
    </row>
    <row r="47" spans="1:21" ht="30.75" customHeight="1">
      <c r="A47" s="48"/>
      <c r="B47" s="1193"/>
      <c r="C47" s="1194"/>
      <c r="D47" s="62"/>
      <c r="E47" s="1185" t="s">
        <v>13</v>
      </c>
      <c r="F47" s="1185"/>
      <c r="G47" s="1185"/>
      <c r="H47" s="1185"/>
      <c r="I47" s="1185"/>
      <c r="J47" s="1186"/>
      <c r="K47" s="63">
        <v>28</v>
      </c>
      <c r="L47" s="64">
        <v>23</v>
      </c>
      <c r="M47" s="64">
        <v>19</v>
      </c>
      <c r="N47" s="64">
        <v>19</v>
      </c>
      <c r="O47" s="65">
        <v>19</v>
      </c>
      <c r="P47" s="48"/>
      <c r="Q47" s="48"/>
      <c r="R47" s="48"/>
      <c r="S47" s="48"/>
      <c r="T47" s="48"/>
      <c r="U47" s="48"/>
    </row>
    <row r="48" spans="1:21" ht="30.75" customHeight="1">
      <c r="A48" s="48"/>
      <c r="B48" s="1193"/>
      <c r="C48" s="1194"/>
      <c r="D48" s="62"/>
      <c r="E48" s="1185" t="s">
        <v>14</v>
      </c>
      <c r="F48" s="1185"/>
      <c r="G48" s="1185"/>
      <c r="H48" s="1185"/>
      <c r="I48" s="1185"/>
      <c r="J48" s="1186"/>
      <c r="K48" s="63">
        <v>658</v>
      </c>
      <c r="L48" s="64">
        <v>2256</v>
      </c>
      <c r="M48" s="64">
        <v>612</v>
      </c>
      <c r="N48" s="64">
        <v>553</v>
      </c>
      <c r="O48" s="65">
        <v>532</v>
      </c>
      <c r="P48" s="48"/>
      <c r="Q48" s="48"/>
      <c r="R48" s="48"/>
      <c r="S48" s="48"/>
      <c r="T48" s="48"/>
      <c r="U48" s="48"/>
    </row>
    <row r="49" spans="1:21" ht="30.75" customHeight="1">
      <c r="A49" s="48"/>
      <c r="B49" s="1193"/>
      <c r="C49" s="1194"/>
      <c r="D49" s="62"/>
      <c r="E49" s="1185" t="s">
        <v>15</v>
      </c>
      <c r="F49" s="1185"/>
      <c r="G49" s="1185"/>
      <c r="H49" s="1185"/>
      <c r="I49" s="1185"/>
      <c r="J49" s="1186"/>
      <c r="K49" s="63">
        <v>195</v>
      </c>
      <c r="L49" s="64">
        <v>198</v>
      </c>
      <c r="M49" s="64">
        <v>197</v>
      </c>
      <c r="N49" s="64">
        <v>173</v>
      </c>
      <c r="O49" s="65">
        <v>132</v>
      </c>
      <c r="P49" s="48"/>
      <c r="Q49" s="48"/>
      <c r="R49" s="48"/>
      <c r="S49" s="48"/>
      <c r="T49" s="48"/>
      <c r="U49" s="48"/>
    </row>
    <row r="50" spans="1:21" ht="30.75" customHeight="1">
      <c r="A50" s="48"/>
      <c r="B50" s="1193"/>
      <c r="C50" s="1194"/>
      <c r="D50" s="62"/>
      <c r="E50" s="1185" t="s">
        <v>16</v>
      </c>
      <c r="F50" s="1185"/>
      <c r="G50" s="1185"/>
      <c r="H50" s="1185"/>
      <c r="I50" s="1185"/>
      <c r="J50" s="1186"/>
      <c r="K50" s="63" t="s">
        <v>479</v>
      </c>
      <c r="L50" s="64">
        <v>2</v>
      </c>
      <c r="M50" s="64">
        <v>9</v>
      </c>
      <c r="N50" s="64">
        <v>13</v>
      </c>
      <c r="O50" s="65">
        <v>13</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1418</v>
      </c>
      <c r="L52" s="64">
        <v>1454</v>
      </c>
      <c r="M52" s="64">
        <v>1520</v>
      </c>
      <c r="N52" s="64">
        <v>1501</v>
      </c>
      <c r="O52" s="65">
        <v>1424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1261</v>
      </c>
      <c r="L53" s="69">
        <v>2812</v>
      </c>
      <c r="M53" s="69">
        <v>1088</v>
      </c>
      <c r="N53" s="69">
        <v>987</v>
      </c>
      <c r="O53" s="70">
        <v>933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11" t="s">
        <v>23</v>
      </c>
      <c r="C41" s="1212"/>
      <c r="D41" s="81"/>
      <c r="E41" s="1213" t="s">
        <v>24</v>
      </c>
      <c r="F41" s="1213"/>
      <c r="G41" s="1213"/>
      <c r="H41" s="1214"/>
      <c r="I41" s="82">
        <v>15553</v>
      </c>
      <c r="J41" s="83">
        <v>15951</v>
      </c>
      <c r="K41" s="83">
        <v>16305</v>
      </c>
      <c r="L41" s="83">
        <v>17372</v>
      </c>
      <c r="M41" s="84">
        <v>17254</v>
      </c>
    </row>
    <row r="42" spans="2:13" ht="27.75" customHeight="1">
      <c r="B42" s="1201"/>
      <c r="C42" s="1202"/>
      <c r="D42" s="85"/>
      <c r="E42" s="1205" t="s">
        <v>25</v>
      </c>
      <c r="F42" s="1205"/>
      <c r="G42" s="1205"/>
      <c r="H42" s="1206"/>
      <c r="I42" s="86" t="s">
        <v>479</v>
      </c>
      <c r="J42" s="87" t="s">
        <v>479</v>
      </c>
      <c r="K42" s="87" t="s">
        <v>479</v>
      </c>
      <c r="L42" s="87" t="s">
        <v>479</v>
      </c>
      <c r="M42" s="88" t="s">
        <v>479</v>
      </c>
    </row>
    <row r="43" spans="2:13" ht="27.75" customHeight="1">
      <c r="B43" s="1201"/>
      <c r="C43" s="1202"/>
      <c r="D43" s="85"/>
      <c r="E43" s="1205" t="s">
        <v>26</v>
      </c>
      <c r="F43" s="1205"/>
      <c r="G43" s="1205"/>
      <c r="H43" s="1206"/>
      <c r="I43" s="86">
        <v>9283</v>
      </c>
      <c r="J43" s="87">
        <v>8438</v>
      </c>
      <c r="K43" s="87">
        <v>7533</v>
      </c>
      <c r="L43" s="87">
        <v>7192</v>
      </c>
      <c r="M43" s="88">
        <v>7054</v>
      </c>
    </row>
    <row r="44" spans="2:13" ht="27.75" customHeight="1">
      <c r="B44" s="1201"/>
      <c r="C44" s="1202"/>
      <c r="D44" s="85"/>
      <c r="E44" s="1205" t="s">
        <v>27</v>
      </c>
      <c r="F44" s="1205"/>
      <c r="G44" s="1205"/>
      <c r="H44" s="1206"/>
      <c r="I44" s="86">
        <v>754</v>
      </c>
      <c r="J44" s="87">
        <v>512</v>
      </c>
      <c r="K44" s="87">
        <v>488</v>
      </c>
      <c r="L44" s="87">
        <v>766</v>
      </c>
      <c r="M44" s="88">
        <v>821</v>
      </c>
    </row>
    <row r="45" spans="2:13" ht="27.75" customHeight="1">
      <c r="B45" s="1201"/>
      <c r="C45" s="1202"/>
      <c r="D45" s="85"/>
      <c r="E45" s="1205" t="s">
        <v>28</v>
      </c>
      <c r="F45" s="1205"/>
      <c r="G45" s="1205"/>
      <c r="H45" s="1206"/>
      <c r="I45" s="86">
        <v>4259</v>
      </c>
      <c r="J45" s="87">
        <v>3963</v>
      </c>
      <c r="K45" s="87">
        <v>3666</v>
      </c>
      <c r="L45" s="87">
        <v>3785</v>
      </c>
      <c r="M45" s="88">
        <v>3206</v>
      </c>
    </row>
    <row r="46" spans="2:13" ht="27.75" customHeight="1">
      <c r="B46" s="1201"/>
      <c r="C46" s="1202"/>
      <c r="D46" s="85"/>
      <c r="E46" s="1205" t="s">
        <v>29</v>
      </c>
      <c r="F46" s="1205"/>
      <c r="G46" s="1205"/>
      <c r="H46" s="1206"/>
      <c r="I46" s="86">
        <v>2</v>
      </c>
      <c r="J46" s="87" t="s">
        <v>479</v>
      </c>
      <c r="K46" s="87" t="s">
        <v>479</v>
      </c>
      <c r="L46" s="87" t="s">
        <v>479</v>
      </c>
      <c r="M46" s="88" t="s">
        <v>479</v>
      </c>
    </row>
    <row r="47" spans="2:13" ht="27.75" customHeight="1">
      <c r="B47" s="1201"/>
      <c r="C47" s="1202"/>
      <c r="D47" s="85"/>
      <c r="E47" s="1205" t="s">
        <v>30</v>
      </c>
      <c r="F47" s="1205"/>
      <c r="G47" s="1205"/>
      <c r="H47" s="1206"/>
      <c r="I47" s="86" t="s">
        <v>479</v>
      </c>
      <c r="J47" s="87" t="s">
        <v>479</v>
      </c>
      <c r="K47" s="87" t="s">
        <v>479</v>
      </c>
      <c r="L47" s="87" t="s">
        <v>479</v>
      </c>
      <c r="M47" s="88" t="s">
        <v>479</v>
      </c>
    </row>
    <row r="48" spans="2:13" ht="27.75" customHeight="1">
      <c r="B48" s="1203"/>
      <c r="C48" s="1204"/>
      <c r="D48" s="85"/>
      <c r="E48" s="1205" t="s">
        <v>31</v>
      </c>
      <c r="F48" s="1205"/>
      <c r="G48" s="1205"/>
      <c r="H48" s="1206"/>
      <c r="I48" s="86" t="s">
        <v>479</v>
      </c>
      <c r="J48" s="87" t="s">
        <v>479</v>
      </c>
      <c r="K48" s="87" t="s">
        <v>479</v>
      </c>
      <c r="L48" s="87" t="s">
        <v>479</v>
      </c>
      <c r="M48" s="88" t="s">
        <v>479</v>
      </c>
    </row>
    <row r="49" spans="2:13" ht="27.75" customHeight="1">
      <c r="B49" s="1199" t="s">
        <v>32</v>
      </c>
      <c r="C49" s="1200"/>
      <c r="D49" s="89"/>
      <c r="E49" s="1205" t="s">
        <v>33</v>
      </c>
      <c r="F49" s="1205"/>
      <c r="G49" s="1205"/>
      <c r="H49" s="1206"/>
      <c r="I49" s="86">
        <v>5915</v>
      </c>
      <c r="J49" s="87">
        <v>5470</v>
      </c>
      <c r="K49" s="87">
        <v>5566</v>
      </c>
      <c r="L49" s="87">
        <v>5280</v>
      </c>
      <c r="M49" s="88">
        <v>5480</v>
      </c>
    </row>
    <row r="50" spans="2:13" ht="27.75" customHeight="1">
      <c r="B50" s="1201"/>
      <c r="C50" s="1202"/>
      <c r="D50" s="85"/>
      <c r="E50" s="1205" t="s">
        <v>34</v>
      </c>
      <c r="F50" s="1205"/>
      <c r="G50" s="1205"/>
      <c r="H50" s="1206"/>
      <c r="I50" s="86">
        <v>353</v>
      </c>
      <c r="J50" s="87">
        <v>317</v>
      </c>
      <c r="K50" s="87">
        <v>226</v>
      </c>
      <c r="L50" s="87">
        <v>114</v>
      </c>
      <c r="M50" s="88">
        <v>94</v>
      </c>
    </row>
    <row r="51" spans="2:13" ht="27.75" customHeight="1">
      <c r="B51" s="1203"/>
      <c r="C51" s="1204"/>
      <c r="D51" s="85"/>
      <c r="E51" s="1205" t="s">
        <v>35</v>
      </c>
      <c r="F51" s="1205"/>
      <c r="G51" s="1205"/>
      <c r="H51" s="1206"/>
      <c r="I51" s="86">
        <v>15969</v>
      </c>
      <c r="J51" s="87">
        <v>16769</v>
      </c>
      <c r="K51" s="87">
        <v>16894</v>
      </c>
      <c r="L51" s="87">
        <v>16442</v>
      </c>
      <c r="M51" s="88">
        <v>16153</v>
      </c>
    </row>
    <row r="52" spans="2:13" ht="27.75" customHeight="1" thickBot="1">
      <c r="B52" s="1207" t="s">
        <v>36</v>
      </c>
      <c r="C52" s="1208"/>
      <c r="D52" s="90"/>
      <c r="E52" s="1209" t="s">
        <v>37</v>
      </c>
      <c r="F52" s="1209"/>
      <c r="G52" s="1209"/>
      <c r="H52" s="1210"/>
      <c r="I52" s="91">
        <v>7615</v>
      </c>
      <c r="J52" s="92">
        <v>6308</v>
      </c>
      <c r="K52" s="92">
        <v>5305</v>
      </c>
      <c r="L52" s="92">
        <v>7280</v>
      </c>
      <c r="M52" s="93">
        <v>6609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36"/>
      <c r="H50" s="1237"/>
      <c r="I50" s="1237"/>
      <c r="J50" s="1238"/>
      <c r="K50" s="354" t="s">
        <v>519</v>
      </c>
      <c r="L50" s="354" t="s">
        <v>520</v>
      </c>
      <c r="M50" s="354" t="s">
        <v>521</v>
      </c>
      <c r="N50" s="354" t="s">
        <v>522</v>
      </c>
      <c r="O50" s="354" t="s">
        <v>523</v>
      </c>
    </row>
    <row r="51" spans="1:17">
      <c r="B51" s="248"/>
      <c r="C51" s="244"/>
      <c r="D51" s="244"/>
      <c r="E51" s="244"/>
      <c r="F51" s="244"/>
      <c r="G51" s="1239" t="s">
        <v>559</v>
      </c>
      <c r="H51" s="1240"/>
      <c r="I51" s="1245" t="s">
        <v>560</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561</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562</v>
      </c>
      <c r="H55" s="1220"/>
      <c r="I55" s="1225" t="s">
        <v>560</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561</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27" t="s">
        <v>566</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36"/>
      <c r="H72" s="1237"/>
      <c r="I72" s="1237"/>
      <c r="J72" s="1238"/>
      <c r="K72" s="354" t="s">
        <v>519</v>
      </c>
      <c r="L72" s="354" t="s">
        <v>520</v>
      </c>
      <c r="M72" s="354" t="s">
        <v>521</v>
      </c>
      <c r="N72" s="354" t="s">
        <v>522</v>
      </c>
      <c r="O72" s="354" t="s">
        <v>523</v>
      </c>
    </row>
    <row r="73" spans="2:30">
      <c r="B73" s="248"/>
      <c r="C73" s="244"/>
      <c r="D73" s="244"/>
      <c r="E73" s="244"/>
      <c r="F73" s="244"/>
      <c r="G73" s="1239" t="s">
        <v>559</v>
      </c>
      <c r="H73" s="1240"/>
      <c r="I73" s="1245" t="s">
        <v>560</v>
      </c>
      <c r="J73" s="1245"/>
      <c r="K73" s="1226">
        <v>63.1</v>
      </c>
      <c r="L73" s="1226">
        <v>52.3</v>
      </c>
      <c r="M73" s="1215">
        <v>43.2</v>
      </c>
      <c r="N73" s="1215">
        <v>59.7</v>
      </c>
      <c r="O73" s="1215">
        <v>52.5</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565</v>
      </c>
      <c r="J75" s="1225"/>
      <c r="K75" s="1247">
        <v>11.4</v>
      </c>
      <c r="L75" s="1247">
        <v>15.3</v>
      </c>
      <c r="M75" s="1247">
        <v>14.2</v>
      </c>
      <c r="N75" s="1247">
        <v>13.4</v>
      </c>
      <c r="O75" s="1247">
        <v>8.1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562</v>
      </c>
      <c r="H77" s="1220"/>
      <c r="I77" s="1225" t="s">
        <v>560</v>
      </c>
      <c r="J77" s="1225"/>
      <c r="K77" s="1226">
        <v>69.2</v>
      </c>
      <c r="L77" s="1226">
        <v>58.2</v>
      </c>
      <c r="M77" s="1215">
        <v>50.3</v>
      </c>
      <c r="N77" s="1215">
        <v>45.9</v>
      </c>
      <c r="O77" s="1215">
        <v>37.299999999999997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565</v>
      </c>
      <c r="J79" s="1217"/>
      <c r="K79" s="1218">
        <v>11.1</v>
      </c>
      <c r="L79" s="1218">
        <v>10.3</v>
      </c>
      <c r="M79" s="1218">
        <v>9.6</v>
      </c>
      <c r="N79" s="1218">
        <v>8.8000000000000007</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25862</v>
      </c>
      <c r="E3" s="116"/>
      <c r="F3" s="117">
        <v>47569</v>
      </c>
      <c r="G3" s="118"/>
      <c r="H3" s="119"/>
    </row>
    <row r="4" spans="1:8">
      <c r="A4" s="120"/>
      <c r="B4" s="121"/>
      <c r="C4" s="122"/>
      <c r="D4" s="123">
        <v>7709</v>
      </c>
      <c r="E4" s="124"/>
      <c r="F4" s="125">
        <v>26255</v>
      </c>
      <c r="G4" s="126"/>
      <c r="H4" s="127"/>
    </row>
    <row r="5" spans="1:8">
      <c r="A5" s="108" t="s">
        <v>513</v>
      </c>
      <c r="B5" s="113"/>
      <c r="C5" s="114"/>
      <c r="D5" s="115">
        <v>25795</v>
      </c>
      <c r="E5" s="116"/>
      <c r="F5" s="117">
        <v>50880</v>
      </c>
      <c r="G5" s="118"/>
      <c r="H5" s="119"/>
    </row>
    <row r="6" spans="1:8">
      <c r="A6" s="120"/>
      <c r="B6" s="121"/>
      <c r="C6" s="122"/>
      <c r="D6" s="123">
        <v>15475</v>
      </c>
      <c r="E6" s="124"/>
      <c r="F6" s="125">
        <v>26879</v>
      </c>
      <c r="G6" s="126"/>
      <c r="H6" s="127"/>
    </row>
    <row r="7" spans="1:8">
      <c r="A7" s="108" t="s">
        <v>514</v>
      </c>
      <c r="B7" s="113"/>
      <c r="C7" s="114"/>
      <c r="D7" s="115">
        <v>46536</v>
      </c>
      <c r="E7" s="116"/>
      <c r="F7" s="117">
        <v>63956</v>
      </c>
      <c r="G7" s="118"/>
      <c r="H7" s="119"/>
    </row>
    <row r="8" spans="1:8">
      <c r="A8" s="120"/>
      <c r="B8" s="121"/>
      <c r="C8" s="122"/>
      <c r="D8" s="123">
        <v>14307</v>
      </c>
      <c r="E8" s="124"/>
      <c r="F8" s="125">
        <v>29239</v>
      </c>
      <c r="G8" s="126"/>
      <c r="H8" s="127"/>
    </row>
    <row r="9" spans="1:8">
      <c r="A9" s="108" t="s">
        <v>515</v>
      </c>
      <c r="B9" s="113"/>
      <c r="C9" s="114"/>
      <c r="D9" s="115">
        <v>67199</v>
      </c>
      <c r="E9" s="116"/>
      <c r="F9" s="117">
        <v>66255</v>
      </c>
      <c r="G9" s="118"/>
      <c r="H9" s="119"/>
    </row>
    <row r="10" spans="1:8">
      <c r="A10" s="120"/>
      <c r="B10" s="121"/>
      <c r="C10" s="122"/>
      <c r="D10" s="123">
        <v>36485</v>
      </c>
      <c r="E10" s="124"/>
      <c r="F10" s="125">
        <v>31822</v>
      </c>
      <c r="G10" s="126"/>
      <c r="H10" s="127"/>
    </row>
    <row r="11" spans="1:8">
      <c r="A11" s="108" t="s">
        <v>516</v>
      </c>
      <c r="B11" s="113"/>
      <c r="C11" s="114"/>
      <c r="D11" s="115">
        <v>56843</v>
      </c>
      <c r="E11" s="116"/>
      <c r="F11" s="117">
        <v>54227</v>
      </c>
      <c r="G11" s="118"/>
      <c r="H11" s="119"/>
    </row>
    <row r="12" spans="1:8">
      <c r="A12" s="120"/>
      <c r="B12" s="121"/>
      <c r="C12" s="128"/>
      <c r="D12" s="123">
        <v>18300</v>
      </c>
      <c r="E12" s="124"/>
      <c r="F12" s="125">
        <v>29694</v>
      </c>
      <c r="G12" s="126"/>
      <c r="H12" s="127"/>
    </row>
    <row r="13" spans="1:8">
      <c r="A13" s="108"/>
      <c r="B13" s="113"/>
      <c r="C13" s="129"/>
      <c r="D13" s="130">
        <v>44447</v>
      </c>
      <c r="E13" s="131"/>
      <c r="F13" s="132">
        <v>56577</v>
      </c>
      <c r="G13" s="133"/>
      <c r="H13" s="119"/>
    </row>
    <row r="14" spans="1:8">
      <c r="A14" s="120"/>
      <c r="B14" s="121"/>
      <c r="C14" s="122"/>
      <c r="D14" s="123">
        <v>18455</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v>
      </c>
      <c r="C19" s="134">
        <f>ROUND(VALUE(SUBSTITUTE(実質収支比率等に係る経年分析!G$48,"▲","-")),2)</f>
        <v>11.27</v>
      </c>
      <c r="D19" s="134">
        <f>ROUND(VALUE(SUBSTITUTE(実質収支比率等に係る経年分析!H$48,"▲","-")),2)</f>
        <v>4.8499999999999996</v>
      </c>
      <c r="E19" s="134">
        <f>ROUND(VALUE(SUBSTITUTE(実質収支比率等に係る経年分析!I$48,"▲","-")),2)</f>
        <v>7.8</v>
      </c>
      <c r="F19" s="134">
        <f>ROUND(VALUE(SUBSTITUTE(実質収支比率等に係る経年分析!J$48,"▲","-")),2)</f>
        <v>7.36</v>
      </c>
    </row>
    <row r="20" spans="1:11">
      <c r="A20" s="134" t="s">
        <v>42</v>
      </c>
      <c r="B20" s="134">
        <f>ROUND(VALUE(SUBSTITUTE(実質収支比率等に係る経年分析!F$47,"▲","-")),2)</f>
        <v>26</v>
      </c>
      <c r="C20" s="134">
        <f>ROUND(VALUE(SUBSTITUTE(実質収支比率等に係る経年分析!G$47,"▲","-")),2)</f>
        <v>21.18</v>
      </c>
      <c r="D20" s="134">
        <f>ROUND(VALUE(SUBSTITUTE(実質収支比率等に係る経年分析!H$47,"▲","-")),2)</f>
        <v>19.29</v>
      </c>
      <c r="E20" s="134">
        <f>ROUND(VALUE(SUBSTITUTE(実質収支比率等に係る経年分析!I$47,"▲","-")),2)</f>
        <v>16.53</v>
      </c>
      <c r="F20" s="134">
        <f>ROUND(VALUE(SUBSTITUTE(実質収支比率等に係る経年分析!J$47,"▲","-")),2)</f>
        <v>16.54</v>
      </c>
    </row>
    <row r="21" spans="1:11">
      <c r="A21" s="134" t="s">
        <v>43</v>
      </c>
      <c r="B21" s="134">
        <f>IF(ISNUMBER(VALUE(SUBSTITUTE(実質収支比率等に係る経年分析!F$49,"▲","-"))),ROUND(VALUE(SUBSTITUTE(実質収支比率等に係る経年分析!F$49,"▲","-")),2),NA())</f>
        <v>9</v>
      </c>
      <c r="C21" s="134">
        <f>IF(ISNUMBER(VALUE(SUBSTITUTE(実質収支比率等に係る経年分析!G$49,"▲","-"))),ROUND(VALUE(SUBSTITUTE(実質収支比率等に係る経年分析!G$49,"▲","-")),2),NA())</f>
        <v>-24.55</v>
      </c>
      <c r="D21" s="134">
        <f>IF(ISNUMBER(VALUE(SUBSTITUTE(実質収支比率等に係る経年分析!H$49,"▲","-"))),ROUND(VALUE(SUBSTITUTE(実質収支比率等に係る経年分析!H$49,"▲","-")),2),NA())</f>
        <v>-13.44</v>
      </c>
      <c r="E21" s="134">
        <f>IF(ISNUMBER(VALUE(SUBSTITUTE(実質収支比率等に係る経年分析!I$49,"▲","-"))),ROUND(VALUE(SUBSTITUTE(実質収支比率等に係る経年分析!I$49,"▲","-")),2),NA())</f>
        <v>-2.57</v>
      </c>
      <c r="F21" s="134">
        <f>IF(ISNUMBER(VALUE(SUBSTITUTE(実質収支比率等に係る経年分析!J$49,"▲","-"))),ROUND(VALUE(SUBSTITUTE(実質収支比率等に係る経年分析!J$49,"▲","-")),2),NA())</f>
        <v>-4.21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1.55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1.1499999999999999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0.64</v>
      </c>
    </row>
    <row r="32" spans="1:11">
      <c r="A32" s="135" t="str">
        <f>IF(連結実質赤字比率に係る赤字・黒字の構成分析!C$38="",NA(),連結実質赤字比率に係る赤字・黒字の構成分析!C$38)</f>
        <v>大野区域水道事業会計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3.38</v>
      </c>
    </row>
    <row r="34" spans="1:16">
      <c r="A34" s="135" t="str">
        <f>IF(連結実質赤字比率に係る赤字・黒字の構成分析!C$36="",NA(),連結実質赤字比率に係る赤字・黒字の構成分析!C$36)</f>
        <v>鹿島臨海都市計画事業鹿嶋市平井東部土地区画整理事業特別会計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4.8499999999999996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1418</v>
      </c>
      <c r="E42" s="136"/>
      <c r="F42" s="136"/>
      <c r="G42" s="136">
        <f>'実質公債費比率（分子）の構造'!L$52</f>
        <v>1454</v>
      </c>
      <c r="H42" s="136"/>
      <c r="I42" s="136"/>
      <c r="J42" s="136">
        <f>'実質公債費比率（分子）の構造'!M$52</f>
        <v>1520</v>
      </c>
      <c r="K42" s="136"/>
      <c r="L42" s="136"/>
      <c r="M42" s="136">
        <f>'実質公債費比率（分子）の構造'!N$52</f>
        <v>1501</v>
      </c>
      <c r="N42" s="136"/>
      <c r="O42" s="136"/>
      <c r="P42" s="136">
        <f>'実質公債費比率（分子）の構造'!O$52</f>
        <v>1424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f>'実質公債費比率（分子）の構造'!L$50</f>
        <v>2</v>
      </c>
      <c r="F44" s="136"/>
      <c r="G44" s="136"/>
      <c r="H44" s="136">
        <f>'実質公債費比率（分子）の構造'!M$50</f>
        <v>9</v>
      </c>
      <c r="I44" s="136"/>
      <c r="J44" s="136"/>
      <c r="K44" s="136">
        <f>'実質公債費比率（分子）の構造'!N$50</f>
        <v>13</v>
      </c>
      <c r="L44" s="136"/>
      <c r="M44" s="136"/>
      <c r="N44" s="136">
        <f>'実質公債費比率（分子）の構造'!O$50</f>
        <v>13</v>
      </c>
      <c r="O44" s="136"/>
      <c r="P44" s="136"/>
    </row>
    <row r="45" spans="1:16">
      <c r="A45" s="136" t="s">
        <v>53</v>
      </c>
      <c r="B45" s="136">
        <f>'実質公債費比率（分子）の構造'!K$49</f>
        <v>195</v>
      </c>
      <c r="C45" s="136"/>
      <c r="D45" s="136"/>
      <c r="E45" s="136">
        <f>'実質公債費比率（分子）の構造'!L$49</f>
        <v>198</v>
      </c>
      <c r="F45" s="136"/>
      <c r="G45" s="136"/>
      <c r="H45" s="136">
        <f>'実質公債費比率（分子）の構造'!M$49</f>
        <v>197</v>
      </c>
      <c r="I45" s="136"/>
      <c r="J45" s="136"/>
      <c r="K45" s="136">
        <f>'実質公債費比率（分子）の構造'!N$49</f>
        <v>173</v>
      </c>
      <c r="L45" s="136"/>
      <c r="M45" s="136"/>
      <c r="N45" s="136">
        <f>'実質公債費比率（分子）の構造'!O$49</f>
        <v>132</v>
      </c>
      <c r="O45" s="136"/>
      <c r="P45" s="136"/>
    </row>
    <row r="46" spans="1:16">
      <c r="A46" s="136" t="s">
        <v>54</v>
      </c>
      <c r="B46" s="136">
        <f>'実質公債費比率（分子）の構造'!K$48</f>
        <v>658</v>
      </c>
      <c r="C46" s="136"/>
      <c r="D46" s="136"/>
      <c r="E46" s="136">
        <f>'実質公債費比率（分子）の構造'!L$48</f>
        <v>2256</v>
      </c>
      <c r="F46" s="136"/>
      <c r="G46" s="136"/>
      <c r="H46" s="136">
        <f>'実質公債費比率（分子）の構造'!M$48</f>
        <v>612</v>
      </c>
      <c r="I46" s="136"/>
      <c r="J46" s="136"/>
      <c r="K46" s="136">
        <f>'実質公債費比率（分子）の構造'!N$48</f>
        <v>553</v>
      </c>
      <c r="L46" s="136"/>
      <c r="M46" s="136"/>
      <c r="N46" s="136">
        <f>'実質公債費比率（分子）の構造'!O$48</f>
        <v>532</v>
      </c>
      <c r="O46" s="136"/>
      <c r="P46" s="136"/>
    </row>
    <row r="47" spans="1:16">
      <c r="A47" s="136" t="s">
        <v>55</v>
      </c>
      <c r="B47" s="136">
        <f>'実質公債費比率（分子）の構造'!K$47</f>
        <v>28</v>
      </c>
      <c r="C47" s="136"/>
      <c r="D47" s="136"/>
      <c r="E47" s="136">
        <f>'実質公債費比率（分子）の構造'!L$47</f>
        <v>23</v>
      </c>
      <c r="F47" s="136"/>
      <c r="G47" s="136"/>
      <c r="H47" s="136">
        <f>'実質公債費比率（分子）の構造'!M$47</f>
        <v>19</v>
      </c>
      <c r="I47" s="136"/>
      <c r="J47" s="136"/>
      <c r="K47" s="136">
        <f>'実質公債費比率（分子）の構造'!N$47</f>
        <v>19</v>
      </c>
      <c r="L47" s="136"/>
      <c r="M47" s="136"/>
      <c r="N47" s="136">
        <f>'実質公債費比率（分子）の構造'!O$47</f>
        <v>19</v>
      </c>
      <c r="O47" s="136"/>
      <c r="P47" s="136"/>
    </row>
    <row r="48" spans="1:16">
      <c r="A48" s="136" t="s">
        <v>56</v>
      </c>
      <c r="B48" s="136" t="str">
        <f>'実質公債費比率（分子）の構造'!K$46</f>
        <v>-</v>
      </c>
      <c r="C48" s="136"/>
      <c r="D48" s="136"/>
      <c r="E48" s="136">
        <f>'実質公債費比率（分子）の構造'!L$46</f>
        <v>17</v>
      </c>
      <c r="F48" s="136"/>
      <c r="G48" s="136"/>
      <c r="H48" s="136">
        <f>'実質公債費比率（分子）の構造'!M$46</f>
        <v>17</v>
      </c>
      <c r="I48" s="136"/>
      <c r="J48" s="136"/>
      <c r="K48" s="136">
        <f>'実質公債費比率（分子）の構造'!N$46</f>
        <v>17</v>
      </c>
      <c r="L48" s="136"/>
      <c r="M48" s="136"/>
      <c r="N48" s="136">
        <f>'実質公債費比率（分子）の構造'!O$46</f>
        <v>17</v>
      </c>
      <c r="O48" s="136"/>
      <c r="P48" s="136"/>
    </row>
    <row r="49" spans="1:16">
      <c r="A49" s="136" t="s">
        <v>57</v>
      </c>
      <c r="B49" s="136">
        <f>'実質公債費比率（分子）の構造'!K$45</f>
        <v>1798</v>
      </c>
      <c r="C49" s="136"/>
      <c r="D49" s="136"/>
      <c r="E49" s="136">
        <f>'実質公債費比率（分子）の構造'!L$45</f>
        <v>1770</v>
      </c>
      <c r="F49" s="136"/>
      <c r="G49" s="136"/>
      <c r="H49" s="136">
        <f>'実質公債費比率（分子）の構造'!M$45</f>
        <v>1754</v>
      </c>
      <c r="I49" s="136"/>
      <c r="J49" s="136"/>
      <c r="K49" s="136">
        <f>'実質公債費比率（分子）の構造'!N$45</f>
        <v>1713</v>
      </c>
      <c r="L49" s="136"/>
      <c r="M49" s="136"/>
      <c r="N49" s="136">
        <f>'実質公債費比率（分子）の構造'!O$45</f>
        <v>1644</v>
      </c>
      <c r="O49" s="136"/>
      <c r="P49" s="136"/>
    </row>
    <row r="50" spans="1:16">
      <c r="A50" s="136" t="s">
        <v>58</v>
      </c>
      <c r="B50" s="136" t="e">
        <f>NA()</f>
        <v>#N/A</v>
      </c>
      <c r="C50" s="136">
        <f>IF(ISNUMBER('実質公債費比率（分子）の構造'!K$53),'実質公債費比率（分子）の構造'!K$53,NA())</f>
        <v>1261</v>
      </c>
      <c r="D50" s="136" t="e">
        <f>NA()</f>
        <v>#N/A</v>
      </c>
      <c r="E50" s="136" t="e">
        <f>NA()</f>
        <v>#N/A</v>
      </c>
      <c r="F50" s="136">
        <f>IF(ISNUMBER('実質公債費比率（分子）の構造'!L$53),'実質公債費比率（分子）の構造'!L$53,NA())</f>
        <v>2812</v>
      </c>
      <c r="G50" s="136" t="e">
        <f>NA()</f>
        <v>#N/A</v>
      </c>
      <c r="H50" s="136" t="e">
        <f>NA()</f>
        <v>#N/A</v>
      </c>
      <c r="I50" s="136">
        <f>IF(ISNUMBER('実質公債費比率（分子）の構造'!M$53),'実質公債費比率（分子）の構造'!M$53,NA())</f>
        <v>1088</v>
      </c>
      <c r="J50" s="136" t="e">
        <f>NA()</f>
        <v>#N/A</v>
      </c>
      <c r="K50" s="136" t="e">
        <f>NA()</f>
        <v>#N/A</v>
      </c>
      <c r="L50" s="136">
        <f>IF(ISNUMBER('実質公債費比率（分子）の構造'!N$53),'実質公債費比率（分子）の構造'!N$53,NA())</f>
        <v>987</v>
      </c>
      <c r="M50" s="136" t="e">
        <f>NA()</f>
        <v>#N/A</v>
      </c>
      <c r="N50" s="136" t="e">
        <f>NA()</f>
        <v>#N/A</v>
      </c>
      <c r="O50" s="136">
        <f>IF(ISNUMBER('実質公債費比率（分子）の構造'!O$53),'実質公債費比率（分子）の構造'!O$53,NA())</f>
        <v>933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15969</v>
      </c>
      <c r="E56" s="135"/>
      <c r="F56" s="135"/>
      <c r="G56" s="135">
        <f>'将来負担比率（分子）の構造'!J$51</f>
        <v>16769</v>
      </c>
      <c r="H56" s="135"/>
      <c r="I56" s="135"/>
      <c r="J56" s="135">
        <f>'将来負担比率（分子）の構造'!K$51</f>
        <v>16894</v>
      </c>
      <c r="K56" s="135"/>
      <c r="L56" s="135"/>
      <c r="M56" s="135">
        <f>'将来負担比率（分子）の構造'!L$51</f>
        <v>16442</v>
      </c>
      <c r="N56" s="135"/>
      <c r="O56" s="135"/>
      <c r="P56" s="135">
        <f>'将来負担比率（分子）の構造'!M$51</f>
        <v>16153</v>
      </c>
    </row>
    <row r="57" spans="1:16">
      <c r="A57" s="135" t="s">
        <v>34</v>
      </c>
      <c r="B57" s="135"/>
      <c r="C57" s="135"/>
      <c r="D57" s="135">
        <f>'将来負担比率（分子）の構造'!I$50</f>
        <v>353</v>
      </c>
      <c r="E57" s="135"/>
      <c r="F57" s="135"/>
      <c r="G57" s="135">
        <f>'将来負担比率（分子）の構造'!J$50</f>
        <v>317</v>
      </c>
      <c r="H57" s="135"/>
      <c r="I57" s="135"/>
      <c r="J57" s="135">
        <f>'将来負担比率（分子）の構造'!K$50</f>
        <v>226</v>
      </c>
      <c r="K57" s="135"/>
      <c r="L57" s="135"/>
      <c r="M57" s="135">
        <f>'将来負担比率（分子）の構造'!L$50</f>
        <v>114</v>
      </c>
      <c r="N57" s="135"/>
      <c r="O57" s="135"/>
      <c r="P57" s="135">
        <f>'将来負担比率（分子）の構造'!M$50</f>
        <v>94</v>
      </c>
    </row>
    <row r="58" spans="1:16">
      <c r="A58" s="135" t="s">
        <v>33</v>
      </c>
      <c r="B58" s="135"/>
      <c r="C58" s="135"/>
      <c r="D58" s="135">
        <f>'将来負担比率（分子）の構造'!I$49</f>
        <v>5915</v>
      </c>
      <c r="E58" s="135"/>
      <c r="F58" s="135"/>
      <c r="G58" s="135">
        <f>'将来負担比率（分子）の構造'!J$49</f>
        <v>5470</v>
      </c>
      <c r="H58" s="135"/>
      <c r="I58" s="135"/>
      <c r="J58" s="135">
        <f>'将来負担比率（分子）の構造'!K$49</f>
        <v>5566</v>
      </c>
      <c r="K58" s="135"/>
      <c r="L58" s="135"/>
      <c r="M58" s="135">
        <f>'将来負担比率（分子）の構造'!L$49</f>
        <v>5280</v>
      </c>
      <c r="N58" s="135"/>
      <c r="O58" s="135"/>
      <c r="P58" s="135">
        <f>'将来負担比率（分子）の構造'!M$49</f>
        <v>5480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4259</v>
      </c>
      <c r="C62" s="135"/>
      <c r="D62" s="135"/>
      <c r="E62" s="135">
        <f>'将来負担比率（分子）の構造'!J$45</f>
        <v>3963</v>
      </c>
      <c r="F62" s="135"/>
      <c r="G62" s="135"/>
      <c r="H62" s="135">
        <f>'将来負担比率（分子）の構造'!K$45</f>
        <v>3666</v>
      </c>
      <c r="I62" s="135"/>
      <c r="J62" s="135"/>
      <c r="K62" s="135">
        <f>'将来負担比率（分子）の構造'!L$45</f>
        <v>3785</v>
      </c>
      <c r="L62" s="135"/>
      <c r="M62" s="135"/>
      <c r="N62" s="135">
        <f>'将来負担比率（分子）の構造'!M$45</f>
        <v>3206</v>
      </c>
      <c r="O62" s="135"/>
      <c r="P62" s="135"/>
    </row>
    <row r="63" spans="1:16">
      <c r="A63" s="135" t="s">
        <v>27</v>
      </c>
      <c r="B63" s="135">
        <f>'将来負担比率（分子）の構造'!I$44</f>
        <v>754</v>
      </c>
      <c r="C63" s="135"/>
      <c r="D63" s="135"/>
      <c r="E63" s="135">
        <f>'将来負担比率（分子）の構造'!J$44</f>
        <v>512</v>
      </c>
      <c r="F63" s="135"/>
      <c r="G63" s="135"/>
      <c r="H63" s="135">
        <f>'将来負担比率（分子）の構造'!K$44</f>
        <v>488</v>
      </c>
      <c r="I63" s="135"/>
      <c r="J63" s="135"/>
      <c r="K63" s="135">
        <f>'将来負担比率（分子）の構造'!L$44</f>
        <v>766</v>
      </c>
      <c r="L63" s="135"/>
      <c r="M63" s="135"/>
      <c r="N63" s="135">
        <f>'将来負担比率（分子）の構造'!M$44</f>
        <v>821</v>
      </c>
      <c r="O63" s="135"/>
      <c r="P63" s="135"/>
    </row>
    <row r="64" spans="1:16">
      <c r="A64" s="135" t="s">
        <v>26</v>
      </c>
      <c r="B64" s="135">
        <f>'将来負担比率（分子）の構造'!I$43</f>
        <v>9283</v>
      </c>
      <c r="C64" s="135"/>
      <c r="D64" s="135"/>
      <c r="E64" s="135">
        <f>'将来負担比率（分子）の構造'!J$43</f>
        <v>8438</v>
      </c>
      <c r="F64" s="135"/>
      <c r="G64" s="135"/>
      <c r="H64" s="135">
        <f>'将来負担比率（分子）の構造'!K$43</f>
        <v>7533</v>
      </c>
      <c r="I64" s="135"/>
      <c r="J64" s="135"/>
      <c r="K64" s="135">
        <f>'将来負担比率（分子）の構造'!L$43</f>
        <v>7192</v>
      </c>
      <c r="L64" s="135"/>
      <c r="M64" s="135"/>
      <c r="N64" s="135">
        <f>'将来負担比率（分子）の構造'!M$43</f>
        <v>7054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15553</v>
      </c>
      <c r="C66" s="135"/>
      <c r="D66" s="135"/>
      <c r="E66" s="135">
        <f>'将来負担比率（分子）の構造'!J$41</f>
        <v>15951</v>
      </c>
      <c r="F66" s="135"/>
      <c r="G66" s="135"/>
      <c r="H66" s="135">
        <f>'将来負担比率（分子）の構造'!K$41</f>
        <v>16305</v>
      </c>
      <c r="I66" s="135"/>
      <c r="J66" s="135"/>
      <c r="K66" s="135">
        <f>'将来負担比率（分子）の構造'!L$41</f>
        <v>17372</v>
      </c>
      <c r="L66" s="135"/>
      <c r="M66" s="135"/>
      <c r="N66" s="135">
        <f>'将来負担比率（分子）の構造'!M$41</f>
        <v>17254</v>
      </c>
      <c r="O66" s="135"/>
      <c r="P66" s="135"/>
    </row>
    <row r="67" spans="1:16">
      <c r="A67" s="135" t="s">
        <v>62</v>
      </c>
      <c r="B67" s="135" t="e">
        <f>NA()</f>
        <v>#N/A</v>
      </c>
      <c r="C67" s="135">
        <f>IF(ISNUMBER('将来負担比率（分子）の構造'!I$52), IF('将来負担比率（分子）の構造'!I$52 &lt; 0, 0, '将来負担比率（分子）の構造'!I$52), NA())</f>
        <v>7615</v>
      </c>
      <c r="D67" s="135" t="e">
        <f>NA()</f>
        <v>#N/A</v>
      </c>
      <c r="E67" s="135" t="e">
        <f>NA()</f>
        <v>#N/A</v>
      </c>
      <c r="F67" s="135">
        <f>IF(ISNUMBER('将来負担比率（分子）の構造'!J$52), IF('将来負担比率（分子）の構造'!J$52 &lt; 0, 0, '将来負担比率（分子）の構造'!J$52), NA())</f>
        <v>6308</v>
      </c>
      <c r="G67" s="135" t="e">
        <f>NA()</f>
        <v>#N/A</v>
      </c>
      <c r="H67" s="135" t="e">
        <f>NA()</f>
        <v>#N/A</v>
      </c>
      <c r="I67" s="135">
        <f>IF(ISNUMBER('将来負担比率（分子）の構造'!K$52), IF('将来負担比率（分子）の構造'!K$52 &lt; 0, 0, '将来負担比率（分子）の構造'!K$52), NA())</f>
        <v>5305</v>
      </c>
      <c r="J67" s="135" t="e">
        <f>NA()</f>
        <v>#N/A</v>
      </c>
      <c r="K67" s="135" t="e">
        <f>NA()</f>
        <v>#N/A</v>
      </c>
      <c r="L67" s="135">
        <f>IF(ISNUMBER('将来負担比率（分子）の構造'!L$52), IF('将来負担比率（分子）の構造'!L$52 &lt; 0, 0, '将来負担比率（分子）の構造'!L$52), NA())</f>
        <v>7280</v>
      </c>
      <c r="M67" s="135" t="e">
        <f>NA()</f>
        <v>#N/A</v>
      </c>
      <c r="N67" s="135" t="e">
        <f>NA()</f>
        <v>#N/A</v>
      </c>
      <c r="O67" s="135">
        <f>IF(ISNUMBER('将来負担比率（分子）の構造'!M$52), IF('将来負担比率（分子）の構造'!M$52 &lt; 0, 0, '将来負担比率（分子）の構造'!M$52), NA())</f>
        <v>6609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11256183</v>
      </c>
      <c r="S5" s="669"/>
      <c r="T5" s="669"/>
      <c r="U5" s="669"/>
      <c r="V5" s="669"/>
      <c r="W5" s="669"/>
      <c r="X5" s="669"/>
      <c r="Y5" s="716"/>
      <c r="Z5" s="729">
        <v>34.799999999999997</v>
      </c>
      <c r="AA5" s="729"/>
      <c r="AB5" s="729"/>
      <c r="AC5" s="729"/>
      <c r="AD5" s="730">
        <v>11256183</v>
      </c>
      <c r="AE5" s="730"/>
      <c r="AF5" s="730"/>
      <c r="AG5" s="730"/>
      <c r="AH5" s="730"/>
      <c r="AI5" s="730"/>
      <c r="AJ5" s="730"/>
      <c r="AK5" s="730"/>
      <c r="AL5" s="717">
        <v>85.5</v>
      </c>
      <c r="AM5" s="686"/>
      <c r="AN5" s="686"/>
      <c r="AO5" s="718"/>
      <c r="AP5" s="705" t="s">
        <v>206</v>
      </c>
      <c r="AQ5" s="706"/>
      <c r="AR5" s="706"/>
      <c r="AS5" s="706"/>
      <c r="AT5" s="706"/>
      <c r="AU5" s="706"/>
      <c r="AV5" s="706"/>
      <c r="AW5" s="706"/>
      <c r="AX5" s="706"/>
      <c r="AY5" s="706"/>
      <c r="AZ5" s="706"/>
      <c r="BA5" s="706"/>
      <c r="BB5" s="706"/>
      <c r="BC5" s="706"/>
      <c r="BD5" s="706"/>
      <c r="BE5" s="706"/>
      <c r="BF5" s="707"/>
      <c r="BG5" s="618">
        <v>11256183</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303420</v>
      </c>
      <c r="S6" s="619"/>
      <c r="T6" s="619"/>
      <c r="U6" s="619"/>
      <c r="V6" s="619"/>
      <c r="W6" s="619"/>
      <c r="X6" s="619"/>
      <c r="Y6" s="620"/>
      <c r="Z6" s="671">
        <v>0.9</v>
      </c>
      <c r="AA6" s="671"/>
      <c r="AB6" s="671"/>
      <c r="AC6" s="671"/>
      <c r="AD6" s="672">
        <v>303420</v>
      </c>
      <c r="AE6" s="672"/>
      <c r="AF6" s="672"/>
      <c r="AG6" s="672"/>
      <c r="AH6" s="672"/>
      <c r="AI6" s="672"/>
      <c r="AJ6" s="672"/>
      <c r="AK6" s="672"/>
      <c r="AL6" s="641">
        <v>2.2999999999999998</v>
      </c>
      <c r="AM6" s="673"/>
      <c r="AN6" s="673"/>
      <c r="AO6" s="674"/>
      <c r="AP6" s="615" t="s">
        <v>212</v>
      </c>
      <c r="AQ6" s="616"/>
      <c r="AR6" s="616"/>
      <c r="AS6" s="616"/>
      <c r="AT6" s="616"/>
      <c r="AU6" s="616"/>
      <c r="AV6" s="616"/>
      <c r="AW6" s="616"/>
      <c r="AX6" s="616"/>
      <c r="AY6" s="616"/>
      <c r="AZ6" s="616"/>
      <c r="BA6" s="616"/>
      <c r="BB6" s="616"/>
      <c r="BC6" s="616"/>
      <c r="BD6" s="616"/>
      <c r="BE6" s="616"/>
      <c r="BF6" s="617"/>
      <c r="BG6" s="618">
        <v>11256183</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232077</v>
      </c>
      <c r="CS6" s="619"/>
      <c r="CT6" s="619"/>
      <c r="CU6" s="619"/>
      <c r="CV6" s="619"/>
      <c r="CW6" s="619"/>
      <c r="CX6" s="619"/>
      <c r="CY6" s="620"/>
      <c r="CZ6" s="671">
        <v>0.8</v>
      </c>
      <c r="DA6" s="671"/>
      <c r="DB6" s="671"/>
      <c r="DC6" s="671"/>
      <c r="DD6" s="624" t="s">
        <v>207</v>
      </c>
      <c r="DE6" s="619"/>
      <c r="DF6" s="619"/>
      <c r="DG6" s="619"/>
      <c r="DH6" s="619"/>
      <c r="DI6" s="619"/>
      <c r="DJ6" s="619"/>
      <c r="DK6" s="619"/>
      <c r="DL6" s="619"/>
      <c r="DM6" s="619"/>
      <c r="DN6" s="619"/>
      <c r="DO6" s="619"/>
      <c r="DP6" s="620"/>
      <c r="DQ6" s="624">
        <v>232072</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12448</v>
      </c>
      <c r="S7" s="619"/>
      <c r="T7" s="619"/>
      <c r="U7" s="619"/>
      <c r="V7" s="619"/>
      <c r="W7" s="619"/>
      <c r="X7" s="619"/>
      <c r="Y7" s="620"/>
      <c r="Z7" s="671">
        <v>0</v>
      </c>
      <c r="AA7" s="671"/>
      <c r="AB7" s="671"/>
      <c r="AC7" s="671"/>
      <c r="AD7" s="672">
        <v>12448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4155289</v>
      </c>
      <c r="BH7" s="619"/>
      <c r="BI7" s="619"/>
      <c r="BJ7" s="619"/>
      <c r="BK7" s="619"/>
      <c r="BL7" s="619"/>
      <c r="BM7" s="619"/>
      <c r="BN7" s="620"/>
      <c r="BO7" s="671">
        <v>36.9</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7922339</v>
      </c>
      <c r="CS7" s="619"/>
      <c r="CT7" s="619"/>
      <c r="CU7" s="619"/>
      <c r="CV7" s="619"/>
      <c r="CW7" s="619"/>
      <c r="CX7" s="619"/>
      <c r="CY7" s="620"/>
      <c r="CZ7" s="671">
        <v>27.2</v>
      </c>
      <c r="DA7" s="671"/>
      <c r="DB7" s="671"/>
      <c r="DC7" s="671"/>
      <c r="DD7" s="624">
        <v>96412</v>
      </c>
      <c r="DE7" s="619"/>
      <c r="DF7" s="619"/>
      <c r="DG7" s="619"/>
      <c r="DH7" s="619"/>
      <c r="DI7" s="619"/>
      <c r="DJ7" s="619"/>
      <c r="DK7" s="619"/>
      <c r="DL7" s="619"/>
      <c r="DM7" s="619"/>
      <c r="DN7" s="619"/>
      <c r="DO7" s="619"/>
      <c r="DP7" s="620"/>
      <c r="DQ7" s="624">
        <v>2010969</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47088</v>
      </c>
      <c r="S8" s="619"/>
      <c r="T8" s="619"/>
      <c r="U8" s="619"/>
      <c r="V8" s="619"/>
      <c r="W8" s="619"/>
      <c r="X8" s="619"/>
      <c r="Y8" s="620"/>
      <c r="Z8" s="671">
        <v>0.1</v>
      </c>
      <c r="AA8" s="671"/>
      <c r="AB8" s="671"/>
      <c r="AC8" s="671"/>
      <c r="AD8" s="672">
        <v>47088</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114246</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8314001</v>
      </c>
      <c r="CS8" s="619"/>
      <c r="CT8" s="619"/>
      <c r="CU8" s="619"/>
      <c r="CV8" s="619"/>
      <c r="CW8" s="619"/>
      <c r="CX8" s="619"/>
      <c r="CY8" s="620"/>
      <c r="CZ8" s="671">
        <v>28.5</v>
      </c>
      <c r="DA8" s="671"/>
      <c r="DB8" s="671"/>
      <c r="DC8" s="671"/>
      <c r="DD8" s="624">
        <v>149427</v>
      </c>
      <c r="DE8" s="619"/>
      <c r="DF8" s="619"/>
      <c r="DG8" s="619"/>
      <c r="DH8" s="619"/>
      <c r="DI8" s="619"/>
      <c r="DJ8" s="619"/>
      <c r="DK8" s="619"/>
      <c r="DL8" s="619"/>
      <c r="DM8" s="619"/>
      <c r="DN8" s="619"/>
      <c r="DO8" s="619"/>
      <c r="DP8" s="620"/>
      <c r="DQ8" s="624">
        <v>3877661</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45979</v>
      </c>
      <c r="S9" s="619"/>
      <c r="T9" s="619"/>
      <c r="U9" s="619"/>
      <c r="V9" s="619"/>
      <c r="W9" s="619"/>
      <c r="X9" s="619"/>
      <c r="Y9" s="620"/>
      <c r="Z9" s="671">
        <v>0.1</v>
      </c>
      <c r="AA9" s="671"/>
      <c r="AB9" s="671"/>
      <c r="AC9" s="671"/>
      <c r="AD9" s="672">
        <v>45979</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3311007</v>
      </c>
      <c r="BH9" s="619"/>
      <c r="BI9" s="619"/>
      <c r="BJ9" s="619"/>
      <c r="BK9" s="619"/>
      <c r="BL9" s="619"/>
      <c r="BM9" s="619"/>
      <c r="BN9" s="620"/>
      <c r="BO9" s="671">
        <v>29.4</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2129412</v>
      </c>
      <c r="CS9" s="619"/>
      <c r="CT9" s="619"/>
      <c r="CU9" s="619"/>
      <c r="CV9" s="619"/>
      <c r="CW9" s="619"/>
      <c r="CX9" s="619"/>
      <c r="CY9" s="620"/>
      <c r="CZ9" s="671">
        <v>7.3</v>
      </c>
      <c r="DA9" s="671"/>
      <c r="DB9" s="671"/>
      <c r="DC9" s="671"/>
      <c r="DD9" s="624">
        <v>94976</v>
      </c>
      <c r="DE9" s="619"/>
      <c r="DF9" s="619"/>
      <c r="DG9" s="619"/>
      <c r="DH9" s="619"/>
      <c r="DI9" s="619"/>
      <c r="DJ9" s="619"/>
      <c r="DK9" s="619"/>
      <c r="DL9" s="619"/>
      <c r="DM9" s="619"/>
      <c r="DN9" s="619"/>
      <c r="DO9" s="619"/>
      <c r="DP9" s="620"/>
      <c r="DQ9" s="624">
        <v>1819912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1180051</v>
      </c>
      <c r="S10" s="619"/>
      <c r="T10" s="619"/>
      <c r="U10" s="619"/>
      <c r="V10" s="619"/>
      <c r="W10" s="619"/>
      <c r="X10" s="619"/>
      <c r="Y10" s="620"/>
      <c r="Z10" s="671">
        <v>3.7</v>
      </c>
      <c r="AA10" s="671"/>
      <c r="AB10" s="671"/>
      <c r="AC10" s="671"/>
      <c r="AD10" s="672">
        <v>1180051</v>
      </c>
      <c r="AE10" s="672"/>
      <c r="AF10" s="672"/>
      <c r="AG10" s="672"/>
      <c r="AH10" s="672"/>
      <c r="AI10" s="672"/>
      <c r="AJ10" s="672"/>
      <c r="AK10" s="672"/>
      <c r="AL10" s="641">
        <v>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202092</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11046</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443</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11893</v>
      </c>
      <c r="S11" s="619"/>
      <c r="T11" s="619"/>
      <c r="U11" s="619"/>
      <c r="V11" s="619"/>
      <c r="W11" s="619"/>
      <c r="X11" s="619"/>
      <c r="Y11" s="620"/>
      <c r="Z11" s="671">
        <v>0</v>
      </c>
      <c r="AA11" s="671"/>
      <c r="AB11" s="671"/>
      <c r="AC11" s="671"/>
      <c r="AD11" s="672">
        <v>11893</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527944</v>
      </c>
      <c r="BH11" s="619"/>
      <c r="BI11" s="619"/>
      <c r="BJ11" s="619"/>
      <c r="BK11" s="619"/>
      <c r="BL11" s="619"/>
      <c r="BM11" s="619"/>
      <c r="BN11" s="620"/>
      <c r="BO11" s="671">
        <v>4.7</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347532</v>
      </c>
      <c r="CS11" s="619"/>
      <c r="CT11" s="619"/>
      <c r="CU11" s="619"/>
      <c r="CV11" s="619"/>
      <c r="CW11" s="619"/>
      <c r="CX11" s="619"/>
      <c r="CY11" s="620"/>
      <c r="CZ11" s="671">
        <v>1.2</v>
      </c>
      <c r="DA11" s="671"/>
      <c r="DB11" s="671"/>
      <c r="DC11" s="671"/>
      <c r="DD11" s="624">
        <v>42997</v>
      </c>
      <c r="DE11" s="619"/>
      <c r="DF11" s="619"/>
      <c r="DG11" s="619"/>
      <c r="DH11" s="619"/>
      <c r="DI11" s="619"/>
      <c r="DJ11" s="619"/>
      <c r="DK11" s="619"/>
      <c r="DL11" s="619"/>
      <c r="DM11" s="619"/>
      <c r="DN11" s="619"/>
      <c r="DO11" s="619"/>
      <c r="DP11" s="620"/>
      <c r="DQ11" s="624">
        <v>291596</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6157816</v>
      </c>
      <c r="BH12" s="619"/>
      <c r="BI12" s="619"/>
      <c r="BJ12" s="619"/>
      <c r="BK12" s="619"/>
      <c r="BL12" s="619"/>
      <c r="BM12" s="619"/>
      <c r="BN12" s="620"/>
      <c r="BO12" s="671">
        <v>54.7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259791</v>
      </c>
      <c r="CS12" s="619"/>
      <c r="CT12" s="619"/>
      <c r="CU12" s="619"/>
      <c r="CV12" s="619"/>
      <c r="CW12" s="619"/>
      <c r="CX12" s="619"/>
      <c r="CY12" s="620"/>
      <c r="CZ12" s="671">
        <v>0.9</v>
      </c>
      <c r="DA12" s="671"/>
      <c r="DB12" s="671"/>
      <c r="DC12" s="671"/>
      <c r="DD12" s="624">
        <v>1994</v>
      </c>
      <c r="DE12" s="619"/>
      <c r="DF12" s="619"/>
      <c r="DG12" s="619"/>
      <c r="DH12" s="619"/>
      <c r="DI12" s="619"/>
      <c r="DJ12" s="619"/>
      <c r="DK12" s="619"/>
      <c r="DL12" s="619"/>
      <c r="DM12" s="619"/>
      <c r="DN12" s="619"/>
      <c r="DO12" s="619"/>
      <c r="DP12" s="620"/>
      <c r="DQ12" s="624">
        <v>238898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46590</v>
      </c>
      <c r="S13" s="619"/>
      <c r="T13" s="619"/>
      <c r="U13" s="619"/>
      <c r="V13" s="619"/>
      <c r="W13" s="619"/>
      <c r="X13" s="619"/>
      <c r="Y13" s="620"/>
      <c r="Z13" s="671">
        <v>0.1</v>
      </c>
      <c r="AA13" s="671"/>
      <c r="AB13" s="671"/>
      <c r="AC13" s="671"/>
      <c r="AD13" s="672">
        <v>46590</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6133984</v>
      </c>
      <c r="BH13" s="619"/>
      <c r="BI13" s="619"/>
      <c r="BJ13" s="619"/>
      <c r="BK13" s="619"/>
      <c r="BL13" s="619"/>
      <c r="BM13" s="619"/>
      <c r="BN13" s="620"/>
      <c r="BO13" s="671">
        <v>54.5</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3808347</v>
      </c>
      <c r="CS13" s="619"/>
      <c r="CT13" s="619"/>
      <c r="CU13" s="619"/>
      <c r="CV13" s="619"/>
      <c r="CW13" s="619"/>
      <c r="CX13" s="619"/>
      <c r="CY13" s="620"/>
      <c r="CZ13" s="671">
        <v>13.1</v>
      </c>
      <c r="DA13" s="671"/>
      <c r="DB13" s="671"/>
      <c r="DC13" s="671"/>
      <c r="DD13" s="624">
        <v>2848698</v>
      </c>
      <c r="DE13" s="619"/>
      <c r="DF13" s="619"/>
      <c r="DG13" s="619"/>
      <c r="DH13" s="619"/>
      <c r="DI13" s="619"/>
      <c r="DJ13" s="619"/>
      <c r="DK13" s="619"/>
      <c r="DL13" s="619"/>
      <c r="DM13" s="619"/>
      <c r="DN13" s="619"/>
      <c r="DO13" s="619"/>
      <c r="DP13" s="620"/>
      <c r="DQ13" s="624">
        <v>1611961</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137946</v>
      </c>
      <c r="BH14" s="619"/>
      <c r="BI14" s="619"/>
      <c r="BJ14" s="619"/>
      <c r="BK14" s="619"/>
      <c r="BL14" s="619"/>
      <c r="BM14" s="619"/>
      <c r="BN14" s="620"/>
      <c r="BO14" s="671">
        <v>1.2</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979029</v>
      </c>
      <c r="CS14" s="619"/>
      <c r="CT14" s="619"/>
      <c r="CU14" s="619"/>
      <c r="CV14" s="619"/>
      <c r="CW14" s="619"/>
      <c r="CX14" s="619"/>
      <c r="CY14" s="620"/>
      <c r="CZ14" s="671">
        <v>3.4</v>
      </c>
      <c r="DA14" s="671"/>
      <c r="DB14" s="671"/>
      <c r="DC14" s="671"/>
      <c r="DD14" s="624">
        <v>39145</v>
      </c>
      <c r="DE14" s="619"/>
      <c r="DF14" s="619"/>
      <c r="DG14" s="619"/>
      <c r="DH14" s="619"/>
      <c r="DI14" s="619"/>
      <c r="DJ14" s="619"/>
      <c r="DK14" s="619"/>
      <c r="DL14" s="619"/>
      <c r="DM14" s="619"/>
      <c r="DN14" s="619"/>
      <c r="DO14" s="619"/>
      <c r="DP14" s="620"/>
      <c r="DQ14" s="624">
        <v>950669</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38446</v>
      </c>
      <c r="S15" s="619"/>
      <c r="T15" s="619"/>
      <c r="U15" s="619"/>
      <c r="V15" s="619"/>
      <c r="W15" s="619"/>
      <c r="X15" s="619"/>
      <c r="Y15" s="620"/>
      <c r="Z15" s="671">
        <v>0.1</v>
      </c>
      <c r="AA15" s="671"/>
      <c r="AB15" s="671"/>
      <c r="AC15" s="671"/>
      <c r="AD15" s="672">
        <v>38446</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805132</v>
      </c>
      <c r="BH15" s="619"/>
      <c r="BI15" s="619"/>
      <c r="BJ15" s="619"/>
      <c r="BK15" s="619"/>
      <c r="BL15" s="619"/>
      <c r="BM15" s="619"/>
      <c r="BN15" s="620"/>
      <c r="BO15" s="671">
        <v>7.2</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3363559</v>
      </c>
      <c r="CS15" s="619"/>
      <c r="CT15" s="619"/>
      <c r="CU15" s="619"/>
      <c r="CV15" s="619"/>
      <c r="CW15" s="619"/>
      <c r="CX15" s="619"/>
      <c r="CY15" s="620"/>
      <c r="CZ15" s="671">
        <v>11.5</v>
      </c>
      <c r="DA15" s="671"/>
      <c r="DB15" s="671"/>
      <c r="DC15" s="671"/>
      <c r="DD15" s="624">
        <v>602004</v>
      </c>
      <c r="DE15" s="619"/>
      <c r="DF15" s="619"/>
      <c r="DG15" s="619"/>
      <c r="DH15" s="619"/>
      <c r="DI15" s="619"/>
      <c r="DJ15" s="619"/>
      <c r="DK15" s="619"/>
      <c r="DL15" s="619"/>
      <c r="DM15" s="619"/>
      <c r="DN15" s="619"/>
      <c r="DO15" s="619"/>
      <c r="DP15" s="620"/>
      <c r="DQ15" s="624">
        <v>2360657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2035377</v>
      </c>
      <c r="S16" s="619"/>
      <c r="T16" s="619"/>
      <c r="U16" s="619"/>
      <c r="V16" s="619"/>
      <c r="W16" s="619"/>
      <c r="X16" s="619"/>
      <c r="Y16" s="620"/>
      <c r="Z16" s="671">
        <v>6.3</v>
      </c>
      <c r="AA16" s="671"/>
      <c r="AB16" s="671"/>
      <c r="AC16" s="671"/>
      <c r="AD16" s="672">
        <v>208507</v>
      </c>
      <c r="AE16" s="672"/>
      <c r="AF16" s="672"/>
      <c r="AG16" s="672"/>
      <c r="AH16" s="672"/>
      <c r="AI16" s="672"/>
      <c r="AJ16" s="672"/>
      <c r="AK16" s="672"/>
      <c r="AL16" s="641">
        <v>1.6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106521</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v>68719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208507</v>
      </c>
      <c r="S17" s="619"/>
      <c r="T17" s="619"/>
      <c r="U17" s="619"/>
      <c r="V17" s="619"/>
      <c r="W17" s="619"/>
      <c r="X17" s="619"/>
      <c r="Y17" s="620"/>
      <c r="Z17" s="671">
        <v>0.6</v>
      </c>
      <c r="AA17" s="671"/>
      <c r="AB17" s="671"/>
      <c r="AC17" s="671"/>
      <c r="AD17" s="672">
        <v>208507</v>
      </c>
      <c r="AE17" s="672"/>
      <c r="AF17" s="672"/>
      <c r="AG17" s="672"/>
      <c r="AH17" s="672"/>
      <c r="AI17" s="672"/>
      <c r="AJ17" s="672"/>
      <c r="AK17" s="672"/>
      <c r="AL17" s="641">
        <v>1.6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1688781</v>
      </c>
      <c r="CS17" s="619"/>
      <c r="CT17" s="619"/>
      <c r="CU17" s="619"/>
      <c r="CV17" s="619"/>
      <c r="CW17" s="619"/>
      <c r="CX17" s="619"/>
      <c r="CY17" s="620"/>
      <c r="CZ17" s="671">
        <v>5.8</v>
      </c>
      <c r="DA17" s="671"/>
      <c r="DB17" s="671"/>
      <c r="DC17" s="671"/>
      <c r="DD17" s="624" t="s">
        <v>108</v>
      </c>
      <c r="DE17" s="619"/>
      <c r="DF17" s="619"/>
      <c r="DG17" s="619"/>
      <c r="DH17" s="619"/>
      <c r="DI17" s="619"/>
      <c r="DJ17" s="619"/>
      <c r="DK17" s="619"/>
      <c r="DL17" s="619"/>
      <c r="DM17" s="619"/>
      <c r="DN17" s="619"/>
      <c r="DO17" s="619"/>
      <c r="DP17" s="620"/>
      <c r="DQ17" s="624">
        <v>1624210</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131056</v>
      </c>
      <c r="S18" s="619"/>
      <c r="T18" s="619"/>
      <c r="U18" s="619"/>
      <c r="V18" s="619"/>
      <c r="W18" s="619"/>
      <c r="X18" s="619"/>
      <c r="Y18" s="620"/>
      <c r="Z18" s="671">
        <v>0.4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1695814</v>
      </c>
      <c r="S19" s="619"/>
      <c r="T19" s="619"/>
      <c r="U19" s="619"/>
      <c r="V19" s="619"/>
      <c r="W19" s="619"/>
      <c r="X19" s="619"/>
      <c r="Y19" s="620"/>
      <c r="Z19" s="671">
        <v>5.2</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14977475</v>
      </c>
      <c r="S20" s="619"/>
      <c r="T20" s="619"/>
      <c r="U20" s="619"/>
      <c r="V20" s="619"/>
      <c r="W20" s="619"/>
      <c r="X20" s="619"/>
      <c r="Y20" s="620"/>
      <c r="Z20" s="671">
        <v>46.3</v>
      </c>
      <c r="AA20" s="671"/>
      <c r="AB20" s="671"/>
      <c r="AC20" s="671"/>
      <c r="AD20" s="672">
        <v>13150605</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29162435</v>
      </c>
      <c r="CS20" s="619"/>
      <c r="CT20" s="619"/>
      <c r="CU20" s="619"/>
      <c r="CV20" s="619"/>
      <c r="CW20" s="619"/>
      <c r="CX20" s="619"/>
      <c r="CY20" s="620"/>
      <c r="CZ20" s="671">
        <v>100</v>
      </c>
      <c r="DA20" s="671"/>
      <c r="DB20" s="671"/>
      <c r="DC20" s="671"/>
      <c r="DD20" s="624">
        <v>3875653</v>
      </c>
      <c r="DE20" s="619"/>
      <c r="DF20" s="619"/>
      <c r="DG20" s="619"/>
      <c r="DH20" s="619"/>
      <c r="DI20" s="619"/>
      <c r="DJ20" s="619"/>
      <c r="DK20" s="619"/>
      <c r="DL20" s="619"/>
      <c r="DM20" s="619"/>
      <c r="DN20" s="619"/>
      <c r="DO20" s="619"/>
      <c r="DP20" s="620"/>
      <c r="DQ20" s="624">
        <v>15087767</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7928</v>
      </c>
      <c r="S21" s="619"/>
      <c r="T21" s="619"/>
      <c r="U21" s="619"/>
      <c r="V21" s="619"/>
      <c r="W21" s="619"/>
      <c r="X21" s="619"/>
      <c r="Y21" s="620"/>
      <c r="Z21" s="671">
        <v>0</v>
      </c>
      <c r="AA21" s="671"/>
      <c r="AB21" s="671"/>
      <c r="AC21" s="671"/>
      <c r="AD21" s="672">
        <v>7928</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187712</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270590</v>
      </c>
      <c r="S23" s="619"/>
      <c r="T23" s="619"/>
      <c r="U23" s="619"/>
      <c r="V23" s="619"/>
      <c r="W23" s="619"/>
      <c r="X23" s="619"/>
      <c r="Y23" s="620"/>
      <c r="Z23" s="671">
        <v>0.8</v>
      </c>
      <c r="AA23" s="671"/>
      <c r="AB23" s="671"/>
      <c r="AC23" s="671"/>
      <c r="AD23" s="672">
        <v>725</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66036</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10868929</v>
      </c>
      <c r="CS24" s="669"/>
      <c r="CT24" s="669"/>
      <c r="CU24" s="669"/>
      <c r="CV24" s="669"/>
      <c r="CW24" s="669"/>
      <c r="CX24" s="669"/>
      <c r="CY24" s="716"/>
      <c r="CZ24" s="720">
        <v>37.299999999999997</v>
      </c>
      <c r="DA24" s="721"/>
      <c r="DB24" s="721"/>
      <c r="DC24" s="722"/>
      <c r="DD24" s="715">
        <v>7003195</v>
      </c>
      <c r="DE24" s="669"/>
      <c r="DF24" s="669"/>
      <c r="DG24" s="669"/>
      <c r="DH24" s="669"/>
      <c r="DI24" s="669"/>
      <c r="DJ24" s="669"/>
      <c r="DK24" s="716"/>
      <c r="DL24" s="715">
        <v>6894253</v>
      </c>
      <c r="DM24" s="669"/>
      <c r="DN24" s="669"/>
      <c r="DO24" s="669"/>
      <c r="DP24" s="669"/>
      <c r="DQ24" s="669"/>
      <c r="DR24" s="669"/>
      <c r="DS24" s="669"/>
      <c r="DT24" s="669"/>
      <c r="DU24" s="669"/>
      <c r="DV24" s="716"/>
      <c r="DW24" s="717">
        <v>50.7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8908477</v>
      </c>
      <c r="S25" s="619"/>
      <c r="T25" s="619"/>
      <c r="U25" s="619"/>
      <c r="V25" s="619"/>
      <c r="W25" s="619"/>
      <c r="X25" s="619"/>
      <c r="Y25" s="620"/>
      <c r="Z25" s="671">
        <v>27.6</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3858812</v>
      </c>
      <c r="CS25" s="637"/>
      <c r="CT25" s="637"/>
      <c r="CU25" s="637"/>
      <c r="CV25" s="637"/>
      <c r="CW25" s="637"/>
      <c r="CX25" s="637"/>
      <c r="CY25" s="638"/>
      <c r="CZ25" s="621">
        <v>13.2</v>
      </c>
      <c r="DA25" s="639"/>
      <c r="DB25" s="639"/>
      <c r="DC25" s="640"/>
      <c r="DD25" s="624">
        <v>3636936</v>
      </c>
      <c r="DE25" s="637"/>
      <c r="DF25" s="637"/>
      <c r="DG25" s="637"/>
      <c r="DH25" s="637"/>
      <c r="DI25" s="637"/>
      <c r="DJ25" s="637"/>
      <c r="DK25" s="638"/>
      <c r="DL25" s="624">
        <v>3622968</v>
      </c>
      <c r="DM25" s="637"/>
      <c r="DN25" s="637"/>
      <c r="DO25" s="637"/>
      <c r="DP25" s="637"/>
      <c r="DQ25" s="637"/>
      <c r="DR25" s="637"/>
      <c r="DS25" s="637"/>
      <c r="DT25" s="637"/>
      <c r="DU25" s="637"/>
      <c r="DV25" s="638"/>
      <c r="DW25" s="641">
        <v>26.6</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2038267</v>
      </c>
      <c r="CS26" s="619"/>
      <c r="CT26" s="619"/>
      <c r="CU26" s="619"/>
      <c r="CV26" s="619"/>
      <c r="CW26" s="619"/>
      <c r="CX26" s="619"/>
      <c r="CY26" s="620"/>
      <c r="CZ26" s="621">
        <v>7</v>
      </c>
      <c r="DA26" s="639"/>
      <c r="DB26" s="639"/>
      <c r="DC26" s="640"/>
      <c r="DD26" s="624">
        <v>1926787</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1631440</v>
      </c>
      <c r="S27" s="619"/>
      <c r="T27" s="619"/>
      <c r="U27" s="619"/>
      <c r="V27" s="619"/>
      <c r="W27" s="619"/>
      <c r="X27" s="619"/>
      <c r="Y27" s="620"/>
      <c r="Z27" s="671">
        <v>5</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11256183</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5321631</v>
      </c>
      <c r="CS27" s="637"/>
      <c r="CT27" s="637"/>
      <c r="CU27" s="637"/>
      <c r="CV27" s="637"/>
      <c r="CW27" s="637"/>
      <c r="CX27" s="637"/>
      <c r="CY27" s="638"/>
      <c r="CZ27" s="621">
        <v>18.2</v>
      </c>
      <c r="DA27" s="639"/>
      <c r="DB27" s="639"/>
      <c r="DC27" s="640"/>
      <c r="DD27" s="624">
        <v>1742344</v>
      </c>
      <c r="DE27" s="637"/>
      <c r="DF27" s="637"/>
      <c r="DG27" s="637"/>
      <c r="DH27" s="637"/>
      <c r="DI27" s="637"/>
      <c r="DJ27" s="637"/>
      <c r="DK27" s="638"/>
      <c r="DL27" s="624">
        <v>1647370</v>
      </c>
      <c r="DM27" s="637"/>
      <c r="DN27" s="637"/>
      <c r="DO27" s="637"/>
      <c r="DP27" s="637"/>
      <c r="DQ27" s="637"/>
      <c r="DR27" s="637"/>
      <c r="DS27" s="637"/>
      <c r="DT27" s="637"/>
      <c r="DU27" s="637"/>
      <c r="DV27" s="638"/>
      <c r="DW27" s="641">
        <v>12.1</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16484</v>
      </c>
      <c r="S28" s="619"/>
      <c r="T28" s="619"/>
      <c r="U28" s="619"/>
      <c r="V28" s="619"/>
      <c r="W28" s="619"/>
      <c r="X28" s="619"/>
      <c r="Y28" s="620"/>
      <c r="Z28" s="671">
        <v>0.1</v>
      </c>
      <c r="AA28" s="671"/>
      <c r="AB28" s="671"/>
      <c r="AC28" s="671"/>
      <c r="AD28" s="672">
        <v>2127</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1688486</v>
      </c>
      <c r="CS28" s="619"/>
      <c r="CT28" s="619"/>
      <c r="CU28" s="619"/>
      <c r="CV28" s="619"/>
      <c r="CW28" s="619"/>
      <c r="CX28" s="619"/>
      <c r="CY28" s="620"/>
      <c r="CZ28" s="621">
        <v>5.8</v>
      </c>
      <c r="DA28" s="639"/>
      <c r="DB28" s="639"/>
      <c r="DC28" s="640"/>
      <c r="DD28" s="624">
        <v>1623915</v>
      </c>
      <c r="DE28" s="619"/>
      <c r="DF28" s="619"/>
      <c r="DG28" s="619"/>
      <c r="DH28" s="619"/>
      <c r="DI28" s="619"/>
      <c r="DJ28" s="619"/>
      <c r="DK28" s="620"/>
      <c r="DL28" s="624">
        <v>1623915</v>
      </c>
      <c r="DM28" s="619"/>
      <c r="DN28" s="619"/>
      <c r="DO28" s="619"/>
      <c r="DP28" s="619"/>
      <c r="DQ28" s="619"/>
      <c r="DR28" s="619"/>
      <c r="DS28" s="619"/>
      <c r="DT28" s="619"/>
      <c r="DU28" s="619"/>
      <c r="DV28" s="620"/>
      <c r="DW28" s="641">
        <v>11.9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29302</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1688486</v>
      </c>
      <c r="CS29" s="637"/>
      <c r="CT29" s="637"/>
      <c r="CU29" s="637"/>
      <c r="CV29" s="637"/>
      <c r="CW29" s="637"/>
      <c r="CX29" s="637"/>
      <c r="CY29" s="638"/>
      <c r="CZ29" s="621">
        <v>5.8</v>
      </c>
      <c r="DA29" s="639"/>
      <c r="DB29" s="639"/>
      <c r="DC29" s="640"/>
      <c r="DD29" s="624">
        <v>1623915</v>
      </c>
      <c r="DE29" s="637"/>
      <c r="DF29" s="637"/>
      <c r="DG29" s="637"/>
      <c r="DH29" s="637"/>
      <c r="DI29" s="637"/>
      <c r="DJ29" s="637"/>
      <c r="DK29" s="638"/>
      <c r="DL29" s="624">
        <v>1623915</v>
      </c>
      <c r="DM29" s="637"/>
      <c r="DN29" s="637"/>
      <c r="DO29" s="637"/>
      <c r="DP29" s="637"/>
      <c r="DQ29" s="637"/>
      <c r="DR29" s="637"/>
      <c r="DS29" s="637"/>
      <c r="DT29" s="637"/>
      <c r="DU29" s="637"/>
      <c r="DV29" s="638"/>
      <c r="DW29" s="641">
        <v>11.9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3149851</v>
      </c>
      <c r="S30" s="619"/>
      <c r="T30" s="619"/>
      <c r="U30" s="619"/>
      <c r="V30" s="619"/>
      <c r="W30" s="619"/>
      <c r="X30" s="619"/>
      <c r="Y30" s="620"/>
      <c r="Z30" s="671">
        <v>9.6999999999999993</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95.2</v>
      </c>
      <c r="BN30" s="685"/>
      <c r="BO30" s="685"/>
      <c r="BP30" s="685"/>
      <c r="BQ30" s="687"/>
      <c r="BR30" s="684">
        <v>98.4</v>
      </c>
      <c r="BS30" s="685"/>
      <c r="BT30" s="685"/>
      <c r="BU30" s="685"/>
      <c r="BV30" s="685"/>
      <c r="BW30" s="685"/>
      <c r="BX30" s="686">
        <v>93.3</v>
      </c>
      <c r="BY30" s="685"/>
      <c r="BZ30" s="685"/>
      <c r="CA30" s="685"/>
      <c r="CB30" s="687"/>
      <c r="CD30" s="690"/>
      <c r="CE30" s="691"/>
      <c r="CF30" s="655" t="s">
        <v>290</v>
      </c>
      <c r="CG30" s="652"/>
      <c r="CH30" s="652"/>
      <c r="CI30" s="652"/>
      <c r="CJ30" s="652"/>
      <c r="CK30" s="652"/>
      <c r="CL30" s="652"/>
      <c r="CM30" s="652"/>
      <c r="CN30" s="652"/>
      <c r="CO30" s="652"/>
      <c r="CP30" s="652"/>
      <c r="CQ30" s="653"/>
      <c r="CR30" s="618">
        <v>1509823</v>
      </c>
      <c r="CS30" s="619"/>
      <c r="CT30" s="619"/>
      <c r="CU30" s="619"/>
      <c r="CV30" s="619"/>
      <c r="CW30" s="619"/>
      <c r="CX30" s="619"/>
      <c r="CY30" s="620"/>
      <c r="CZ30" s="621">
        <v>5.2</v>
      </c>
      <c r="DA30" s="639"/>
      <c r="DB30" s="639"/>
      <c r="DC30" s="640"/>
      <c r="DD30" s="624">
        <v>1445252</v>
      </c>
      <c r="DE30" s="619"/>
      <c r="DF30" s="619"/>
      <c r="DG30" s="619"/>
      <c r="DH30" s="619"/>
      <c r="DI30" s="619"/>
      <c r="DJ30" s="619"/>
      <c r="DK30" s="620"/>
      <c r="DL30" s="624">
        <v>1445252</v>
      </c>
      <c r="DM30" s="619"/>
      <c r="DN30" s="619"/>
      <c r="DO30" s="619"/>
      <c r="DP30" s="619"/>
      <c r="DQ30" s="619"/>
      <c r="DR30" s="619"/>
      <c r="DS30" s="619"/>
      <c r="DT30" s="619"/>
      <c r="DU30" s="619"/>
      <c r="DV30" s="620"/>
      <c r="DW30" s="641">
        <v>10.6</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976452</v>
      </c>
      <c r="S31" s="619"/>
      <c r="T31" s="619"/>
      <c r="U31" s="619"/>
      <c r="V31" s="619"/>
      <c r="W31" s="619"/>
      <c r="X31" s="619"/>
      <c r="Y31" s="620"/>
      <c r="Z31" s="671">
        <v>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94.3</v>
      </c>
      <c r="BN31" s="683"/>
      <c r="BO31" s="683"/>
      <c r="BP31" s="683"/>
      <c r="BQ31" s="647"/>
      <c r="BR31" s="682">
        <v>97.6</v>
      </c>
      <c r="BS31" s="637"/>
      <c r="BT31" s="637"/>
      <c r="BU31" s="637"/>
      <c r="BV31" s="637"/>
      <c r="BW31" s="637"/>
      <c r="BX31" s="673">
        <v>92</v>
      </c>
      <c r="BY31" s="683"/>
      <c r="BZ31" s="683"/>
      <c r="CA31" s="683"/>
      <c r="CB31" s="647"/>
      <c r="CD31" s="690"/>
      <c r="CE31" s="691"/>
      <c r="CF31" s="655" t="s">
        <v>294</v>
      </c>
      <c r="CG31" s="652"/>
      <c r="CH31" s="652"/>
      <c r="CI31" s="652"/>
      <c r="CJ31" s="652"/>
      <c r="CK31" s="652"/>
      <c r="CL31" s="652"/>
      <c r="CM31" s="652"/>
      <c r="CN31" s="652"/>
      <c r="CO31" s="652"/>
      <c r="CP31" s="652"/>
      <c r="CQ31" s="653"/>
      <c r="CR31" s="618">
        <v>178663</v>
      </c>
      <c r="CS31" s="637"/>
      <c r="CT31" s="637"/>
      <c r="CU31" s="637"/>
      <c r="CV31" s="637"/>
      <c r="CW31" s="637"/>
      <c r="CX31" s="637"/>
      <c r="CY31" s="638"/>
      <c r="CZ31" s="621">
        <v>0.6</v>
      </c>
      <c r="DA31" s="639"/>
      <c r="DB31" s="639"/>
      <c r="DC31" s="640"/>
      <c r="DD31" s="624">
        <v>178663</v>
      </c>
      <c r="DE31" s="637"/>
      <c r="DF31" s="637"/>
      <c r="DG31" s="637"/>
      <c r="DH31" s="637"/>
      <c r="DI31" s="637"/>
      <c r="DJ31" s="637"/>
      <c r="DK31" s="638"/>
      <c r="DL31" s="624">
        <v>178663</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705036</v>
      </c>
      <c r="S32" s="619"/>
      <c r="T32" s="619"/>
      <c r="U32" s="619"/>
      <c r="V32" s="619"/>
      <c r="W32" s="619"/>
      <c r="X32" s="619"/>
      <c r="Y32" s="620"/>
      <c r="Z32" s="671">
        <v>2.2000000000000002</v>
      </c>
      <c r="AA32" s="671"/>
      <c r="AB32" s="671"/>
      <c r="AC32" s="671"/>
      <c r="AD32" s="672">
        <v>2475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v>
      </c>
      <c r="BH32" s="603"/>
      <c r="BI32" s="603"/>
      <c r="BJ32" s="603"/>
      <c r="BK32" s="603"/>
      <c r="BL32" s="603"/>
      <c r="BM32" s="666">
        <v>95.4</v>
      </c>
      <c r="BN32" s="603"/>
      <c r="BO32" s="603"/>
      <c r="BP32" s="603"/>
      <c r="BQ32" s="660"/>
      <c r="BR32" s="681">
        <v>98.8</v>
      </c>
      <c r="BS32" s="603"/>
      <c r="BT32" s="603"/>
      <c r="BU32" s="603"/>
      <c r="BV32" s="603"/>
      <c r="BW32" s="603"/>
      <c r="BX32" s="666">
        <v>93.5</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1391081</v>
      </c>
      <c r="S33" s="619"/>
      <c r="T33" s="619"/>
      <c r="U33" s="619"/>
      <c r="V33" s="619"/>
      <c r="W33" s="619"/>
      <c r="X33" s="619"/>
      <c r="Y33" s="620"/>
      <c r="Z33" s="671">
        <v>4.3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14311332</v>
      </c>
      <c r="CS33" s="637"/>
      <c r="CT33" s="637"/>
      <c r="CU33" s="637"/>
      <c r="CV33" s="637"/>
      <c r="CW33" s="637"/>
      <c r="CX33" s="637"/>
      <c r="CY33" s="638"/>
      <c r="CZ33" s="621">
        <v>49.1</v>
      </c>
      <c r="DA33" s="639"/>
      <c r="DB33" s="639"/>
      <c r="DC33" s="640"/>
      <c r="DD33" s="624">
        <v>7003788</v>
      </c>
      <c r="DE33" s="637"/>
      <c r="DF33" s="637"/>
      <c r="DG33" s="637"/>
      <c r="DH33" s="637"/>
      <c r="DI33" s="637"/>
      <c r="DJ33" s="637"/>
      <c r="DK33" s="638"/>
      <c r="DL33" s="624">
        <v>5495936</v>
      </c>
      <c r="DM33" s="637"/>
      <c r="DN33" s="637"/>
      <c r="DO33" s="637"/>
      <c r="DP33" s="637"/>
      <c r="DQ33" s="637"/>
      <c r="DR33" s="637"/>
      <c r="DS33" s="637"/>
      <c r="DT33" s="637"/>
      <c r="DU33" s="637"/>
      <c r="DV33" s="638"/>
      <c r="DW33" s="641">
        <v>40.4</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3728773</v>
      </c>
      <c r="CS34" s="619"/>
      <c r="CT34" s="619"/>
      <c r="CU34" s="619"/>
      <c r="CV34" s="619"/>
      <c r="CW34" s="619"/>
      <c r="CX34" s="619"/>
      <c r="CY34" s="620"/>
      <c r="CZ34" s="621">
        <v>12.8</v>
      </c>
      <c r="DA34" s="639"/>
      <c r="DB34" s="639"/>
      <c r="DC34" s="640"/>
      <c r="DD34" s="624">
        <v>2695637</v>
      </c>
      <c r="DE34" s="619"/>
      <c r="DF34" s="619"/>
      <c r="DG34" s="619"/>
      <c r="DH34" s="619"/>
      <c r="DI34" s="619"/>
      <c r="DJ34" s="619"/>
      <c r="DK34" s="620"/>
      <c r="DL34" s="624">
        <v>2169966</v>
      </c>
      <c r="DM34" s="619"/>
      <c r="DN34" s="619"/>
      <c r="DO34" s="619"/>
      <c r="DP34" s="619"/>
      <c r="DQ34" s="619"/>
      <c r="DR34" s="619"/>
      <c r="DS34" s="619"/>
      <c r="DT34" s="619"/>
      <c r="DU34" s="619"/>
      <c r="DV34" s="620"/>
      <c r="DW34" s="641">
        <v>16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439500</v>
      </c>
      <c r="S35" s="619"/>
      <c r="T35" s="619"/>
      <c r="U35" s="619"/>
      <c r="V35" s="619"/>
      <c r="W35" s="619"/>
      <c r="X35" s="619"/>
      <c r="Y35" s="620"/>
      <c r="Z35" s="671">
        <v>1.4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2406533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471461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171570</v>
      </c>
      <c r="CS35" s="637"/>
      <c r="CT35" s="637"/>
      <c r="CU35" s="637"/>
      <c r="CV35" s="637"/>
      <c r="CW35" s="637"/>
      <c r="CX35" s="637"/>
      <c r="CY35" s="638"/>
      <c r="CZ35" s="621">
        <v>0.6</v>
      </c>
      <c r="DA35" s="639"/>
      <c r="DB35" s="639"/>
      <c r="DC35" s="640"/>
      <c r="DD35" s="624">
        <v>141332</v>
      </c>
      <c r="DE35" s="637"/>
      <c r="DF35" s="637"/>
      <c r="DG35" s="637"/>
      <c r="DH35" s="637"/>
      <c r="DI35" s="637"/>
      <c r="DJ35" s="637"/>
      <c r="DK35" s="638"/>
      <c r="DL35" s="624">
        <v>141332</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32317864</v>
      </c>
      <c r="S36" s="659"/>
      <c r="T36" s="659"/>
      <c r="U36" s="659"/>
      <c r="V36" s="659"/>
      <c r="W36" s="659"/>
      <c r="X36" s="659"/>
      <c r="Y36" s="662"/>
      <c r="Z36" s="663">
        <v>100</v>
      </c>
      <c r="AA36" s="663"/>
      <c r="AB36" s="663"/>
      <c r="AC36" s="663"/>
      <c r="AD36" s="664">
        <v>13163860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520591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409491</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2400425</v>
      </c>
      <c r="CS36" s="619"/>
      <c r="CT36" s="619"/>
      <c r="CU36" s="619"/>
      <c r="CV36" s="619"/>
      <c r="CW36" s="619"/>
      <c r="CX36" s="619"/>
      <c r="CY36" s="620"/>
      <c r="CZ36" s="621">
        <v>8.1999999999999993</v>
      </c>
      <c r="DA36" s="639"/>
      <c r="DB36" s="639"/>
      <c r="DC36" s="640"/>
      <c r="DD36" s="624">
        <v>2189253</v>
      </c>
      <c r="DE36" s="619"/>
      <c r="DF36" s="619"/>
      <c r="DG36" s="619"/>
      <c r="DH36" s="619"/>
      <c r="DI36" s="619"/>
      <c r="DJ36" s="619"/>
      <c r="DK36" s="620"/>
      <c r="DL36" s="624">
        <v>1450909</v>
      </c>
      <c r="DM36" s="619"/>
      <c r="DN36" s="619"/>
      <c r="DO36" s="619"/>
      <c r="DP36" s="619"/>
      <c r="DQ36" s="619"/>
      <c r="DR36" s="619"/>
      <c r="DS36" s="619"/>
      <c r="DT36" s="619"/>
      <c r="DU36" s="619"/>
      <c r="DV36" s="620"/>
      <c r="DW36" s="641">
        <v>10.7</v>
      </c>
      <c r="DX36" s="642"/>
      <c r="DY36" s="642"/>
      <c r="DZ36" s="642"/>
      <c r="EA36" s="642"/>
      <c r="EB36" s="642"/>
      <c r="EC36" s="643"/>
    </row>
    <row r="37" spans="2:133" ht="11.25" customHeight="1">
      <c r="AQ37" s="644" t="s">
        <v>312</v>
      </c>
      <c r="AR37" s="645"/>
      <c r="AS37" s="645"/>
      <c r="AT37" s="645"/>
      <c r="AU37" s="645"/>
      <c r="AV37" s="645"/>
      <c r="AW37" s="645"/>
      <c r="AX37" s="645"/>
      <c r="AY37" s="646"/>
      <c r="AZ37" s="618">
        <v>148249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12503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1449684</v>
      </c>
      <c r="CS37" s="637"/>
      <c r="CT37" s="637"/>
      <c r="CU37" s="637"/>
      <c r="CV37" s="637"/>
      <c r="CW37" s="637"/>
      <c r="CX37" s="637"/>
      <c r="CY37" s="638"/>
      <c r="CZ37" s="621">
        <v>5</v>
      </c>
      <c r="DA37" s="639"/>
      <c r="DB37" s="639"/>
      <c r="DC37" s="640"/>
      <c r="DD37" s="624">
        <v>1448987</v>
      </c>
      <c r="DE37" s="637"/>
      <c r="DF37" s="637"/>
      <c r="DG37" s="637"/>
      <c r="DH37" s="637"/>
      <c r="DI37" s="637"/>
      <c r="DJ37" s="637"/>
      <c r="DK37" s="638"/>
      <c r="DL37" s="624">
        <v>1345542</v>
      </c>
      <c r="DM37" s="637"/>
      <c r="DN37" s="637"/>
      <c r="DO37" s="637"/>
      <c r="DP37" s="637"/>
      <c r="DQ37" s="637"/>
      <c r="DR37" s="637"/>
      <c r="DS37" s="637"/>
      <c r="DT37" s="637"/>
      <c r="DU37" s="637"/>
      <c r="DV37" s="638"/>
      <c r="DW37" s="641">
        <v>9.9</v>
      </c>
      <c r="DX37" s="642"/>
      <c r="DY37" s="642"/>
      <c r="DZ37" s="642"/>
      <c r="EA37" s="642"/>
      <c r="EB37" s="642"/>
      <c r="EC37" s="643"/>
    </row>
    <row r="38" spans="2:133" ht="11.25" customHeight="1">
      <c r="AQ38" s="644" t="s">
        <v>315</v>
      </c>
      <c r="AR38" s="645"/>
      <c r="AS38" s="645"/>
      <c r="AT38" s="645"/>
      <c r="AU38" s="645"/>
      <c r="AV38" s="645"/>
      <c r="AW38" s="645"/>
      <c r="AX38" s="645"/>
      <c r="AY38" s="646"/>
      <c r="AZ38" s="618">
        <v>27461</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21772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2258284</v>
      </c>
      <c r="CS38" s="619"/>
      <c r="CT38" s="619"/>
      <c r="CU38" s="619"/>
      <c r="CV38" s="619"/>
      <c r="CW38" s="619"/>
      <c r="CX38" s="619"/>
      <c r="CY38" s="620"/>
      <c r="CZ38" s="621">
        <v>7.7</v>
      </c>
      <c r="DA38" s="639"/>
      <c r="DB38" s="639"/>
      <c r="DC38" s="640"/>
      <c r="DD38" s="624">
        <v>1863817</v>
      </c>
      <c r="DE38" s="619"/>
      <c r="DF38" s="619"/>
      <c r="DG38" s="619"/>
      <c r="DH38" s="619"/>
      <c r="DI38" s="619"/>
      <c r="DJ38" s="619"/>
      <c r="DK38" s="620"/>
      <c r="DL38" s="624">
        <v>1733729</v>
      </c>
      <c r="DM38" s="619"/>
      <c r="DN38" s="619"/>
      <c r="DO38" s="619"/>
      <c r="DP38" s="619"/>
      <c r="DQ38" s="619"/>
      <c r="DR38" s="619"/>
      <c r="DS38" s="619"/>
      <c r="DT38" s="619"/>
      <c r="DU38" s="619"/>
      <c r="DV38" s="620"/>
      <c r="DW38" s="641">
        <v>12.7</v>
      </c>
      <c r="DX38" s="642"/>
      <c r="DY38" s="642"/>
      <c r="DZ38" s="642"/>
      <c r="EA38" s="642"/>
      <c r="EB38" s="642"/>
      <c r="EC38" s="643"/>
    </row>
    <row r="39" spans="2:133" ht="11.25" customHeight="1">
      <c r="AQ39" s="644" t="s">
        <v>318</v>
      </c>
      <c r="AR39" s="645"/>
      <c r="AS39" s="645"/>
      <c r="AT39" s="645"/>
      <c r="AU39" s="645"/>
      <c r="AV39" s="645"/>
      <c r="AW39" s="645"/>
      <c r="AX39" s="645"/>
      <c r="AY39" s="646"/>
      <c r="AZ39" s="618">
        <v>20000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5653420</v>
      </c>
      <c r="CS39" s="637"/>
      <c r="CT39" s="637"/>
      <c r="CU39" s="637"/>
      <c r="CV39" s="637"/>
      <c r="CW39" s="637"/>
      <c r="CX39" s="637"/>
      <c r="CY39" s="638"/>
      <c r="CZ39" s="621">
        <v>19.399999999999999</v>
      </c>
      <c r="DA39" s="639"/>
      <c r="DB39" s="639"/>
      <c r="DC39" s="640"/>
      <c r="DD39" s="624">
        <v>37989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579224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98860</v>
      </c>
      <c r="CS40" s="619"/>
      <c r="CT40" s="619"/>
      <c r="CU40" s="619"/>
      <c r="CV40" s="619"/>
      <c r="CW40" s="619"/>
      <c r="CX40" s="619"/>
      <c r="CY40" s="620"/>
      <c r="CZ40" s="621">
        <v>0.3</v>
      </c>
      <c r="DA40" s="639"/>
      <c r="DB40" s="639"/>
      <c r="DC40" s="640"/>
      <c r="DD40" s="624">
        <v>75760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1111008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269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3982174</v>
      </c>
      <c r="CS42" s="619"/>
      <c r="CT42" s="619"/>
      <c r="CU42" s="619"/>
      <c r="CV42" s="619"/>
      <c r="CW42" s="619"/>
      <c r="CX42" s="619"/>
      <c r="CY42" s="620"/>
      <c r="CZ42" s="621">
        <v>13.7</v>
      </c>
      <c r="DA42" s="622"/>
      <c r="DB42" s="622"/>
      <c r="DC42" s="623"/>
      <c r="DD42" s="624">
        <v>1080784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105770</v>
      </c>
      <c r="CS43" s="637"/>
      <c r="CT43" s="637"/>
      <c r="CU43" s="637"/>
      <c r="CV43" s="637"/>
      <c r="CW43" s="637"/>
      <c r="CX43" s="637"/>
      <c r="CY43" s="638"/>
      <c r="CZ43" s="621">
        <v>0.4</v>
      </c>
      <c r="DA43" s="639"/>
      <c r="DB43" s="639"/>
      <c r="DC43" s="640"/>
      <c r="DD43" s="624">
        <v>105770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3875653</v>
      </c>
      <c r="CS44" s="619"/>
      <c r="CT44" s="619"/>
      <c r="CU44" s="619"/>
      <c r="CV44" s="619"/>
      <c r="CW44" s="619"/>
      <c r="CX44" s="619"/>
      <c r="CY44" s="620"/>
      <c r="CZ44" s="621">
        <v>13.3</v>
      </c>
      <c r="DA44" s="622"/>
      <c r="DB44" s="622"/>
      <c r="DC44" s="623"/>
      <c r="DD44" s="624">
        <v>1012065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2584610</v>
      </c>
      <c r="CS45" s="637"/>
      <c r="CT45" s="637"/>
      <c r="CU45" s="637"/>
      <c r="CV45" s="637"/>
      <c r="CW45" s="637"/>
      <c r="CX45" s="637"/>
      <c r="CY45" s="638"/>
      <c r="CZ45" s="621">
        <v>8.9</v>
      </c>
      <c r="DA45" s="639"/>
      <c r="DB45" s="639"/>
      <c r="DC45" s="640"/>
      <c r="DD45" s="624">
        <v>428522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1247699</v>
      </c>
      <c r="CS46" s="619"/>
      <c r="CT46" s="619"/>
      <c r="CU46" s="619"/>
      <c r="CV46" s="619"/>
      <c r="CW46" s="619"/>
      <c r="CX46" s="619"/>
      <c r="CY46" s="620"/>
      <c r="CZ46" s="621">
        <v>4.3</v>
      </c>
      <c r="DA46" s="622"/>
      <c r="DB46" s="622"/>
      <c r="DC46" s="623"/>
      <c r="DD46" s="624">
        <v>561993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106521</v>
      </c>
      <c r="CS47" s="637"/>
      <c r="CT47" s="637"/>
      <c r="CU47" s="637"/>
      <c r="CV47" s="637"/>
      <c r="CW47" s="637"/>
      <c r="CX47" s="637"/>
      <c r="CY47" s="638"/>
      <c r="CZ47" s="621">
        <v>0.4</v>
      </c>
      <c r="DA47" s="639"/>
      <c r="DB47" s="639"/>
      <c r="DC47" s="640"/>
      <c r="DD47" s="624">
        <v>68719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29162435</v>
      </c>
      <c r="CS49" s="603"/>
      <c r="CT49" s="603"/>
      <c r="CU49" s="603"/>
      <c r="CV49" s="603"/>
      <c r="CW49" s="603"/>
      <c r="CX49" s="603"/>
      <c r="CY49" s="604"/>
      <c r="CZ49" s="605">
        <v>100</v>
      </c>
      <c r="DA49" s="606"/>
      <c r="DB49" s="606"/>
      <c r="DC49" s="607"/>
      <c r="DD49" s="608">
        <v>15087767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32426</v>
      </c>
      <c r="R7" s="1131"/>
      <c r="S7" s="1131"/>
      <c r="T7" s="1131"/>
      <c r="U7" s="1131"/>
      <c r="V7" s="1131">
        <v>29273</v>
      </c>
      <c r="W7" s="1131"/>
      <c r="X7" s="1131"/>
      <c r="Y7" s="1131"/>
      <c r="Z7" s="1131"/>
      <c r="AA7" s="1131">
        <v>3153</v>
      </c>
      <c r="AB7" s="1131"/>
      <c r="AC7" s="1131"/>
      <c r="AD7" s="1131"/>
      <c r="AE7" s="1132"/>
      <c r="AF7" s="1133">
        <v>1032</v>
      </c>
      <c r="AG7" s="1134"/>
      <c r="AH7" s="1134"/>
      <c r="AI7" s="1134"/>
      <c r="AJ7" s="1135"/>
      <c r="AK7" s="1117">
        <v>3194</v>
      </c>
      <c r="AL7" s="1118"/>
      <c r="AM7" s="1118"/>
      <c r="AN7" s="1118"/>
      <c r="AO7" s="1118"/>
      <c r="AP7" s="1118">
        <v>17217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546</v>
      </c>
      <c r="BT7" s="1122"/>
      <c r="BU7" s="1122"/>
      <c r="BV7" s="1122"/>
      <c r="BW7" s="1122"/>
      <c r="BX7" s="1122"/>
      <c r="BY7" s="1122"/>
      <c r="BZ7" s="1122"/>
      <c r="CA7" s="1122"/>
      <c r="CB7" s="1122"/>
      <c r="CC7" s="1122"/>
      <c r="CD7" s="1122"/>
      <c r="CE7" s="1122"/>
      <c r="CF7" s="1122"/>
      <c r="CG7" s="1123"/>
      <c r="CH7" s="1114">
        <v>-4</v>
      </c>
      <c r="CI7" s="1115"/>
      <c r="CJ7" s="1115"/>
      <c r="CK7" s="1115"/>
      <c r="CL7" s="1116"/>
      <c r="CM7" s="1114">
        <v>395</v>
      </c>
      <c r="CN7" s="1115"/>
      <c r="CO7" s="1115"/>
      <c r="CP7" s="1115"/>
      <c r="CQ7" s="1116"/>
      <c r="CR7" s="1114">
        <v>80</v>
      </c>
      <c r="CS7" s="1115"/>
      <c r="CT7" s="1115"/>
      <c r="CU7" s="1115"/>
      <c r="CV7" s="1116"/>
      <c r="CW7" s="1114">
        <v>16</v>
      </c>
      <c r="CX7" s="1115"/>
      <c r="CY7" s="1115"/>
      <c r="CZ7" s="1115"/>
      <c r="DA7" s="1116"/>
      <c r="DB7" s="1114" t="s">
        <v>550</v>
      </c>
      <c r="DC7" s="1115"/>
      <c r="DD7" s="1115"/>
      <c r="DE7" s="1115"/>
      <c r="DF7" s="1116"/>
      <c r="DG7" s="1114" t="s">
        <v>538</v>
      </c>
      <c r="DH7" s="1115"/>
      <c r="DI7" s="1115"/>
      <c r="DJ7" s="1115"/>
      <c r="DK7" s="1116"/>
      <c r="DL7" s="1114" t="s">
        <v>538</v>
      </c>
      <c r="DM7" s="1115"/>
      <c r="DN7" s="1115"/>
      <c r="DO7" s="1115"/>
      <c r="DP7" s="1116"/>
      <c r="DQ7" s="1114" t="s">
        <v>538</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18</v>
      </c>
      <c r="R8" s="1070"/>
      <c r="S8" s="1070"/>
      <c r="T8" s="1070"/>
      <c r="U8" s="1070"/>
      <c r="V8" s="1070">
        <v>16</v>
      </c>
      <c r="W8" s="1070"/>
      <c r="X8" s="1070"/>
      <c r="Y8" s="1070"/>
      <c r="Z8" s="1070"/>
      <c r="AA8" s="1070">
        <v>2</v>
      </c>
      <c r="AB8" s="1070"/>
      <c r="AC8" s="1070"/>
      <c r="AD8" s="1070"/>
      <c r="AE8" s="1071"/>
      <c r="AF8" s="1045">
        <v>2</v>
      </c>
      <c r="AG8" s="1046"/>
      <c r="AH8" s="1046"/>
      <c r="AI8" s="1046"/>
      <c r="AJ8" s="1047"/>
      <c r="AK8" s="1112">
        <v>4</v>
      </c>
      <c r="AL8" s="1113"/>
      <c r="AM8" s="1113"/>
      <c r="AN8" s="1113"/>
      <c r="AO8" s="1113"/>
      <c r="AP8" s="1113">
        <v>37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547</v>
      </c>
      <c r="BT8" s="1041"/>
      <c r="BU8" s="1041"/>
      <c r="BV8" s="1041"/>
      <c r="BW8" s="1041"/>
      <c r="BX8" s="1041"/>
      <c r="BY8" s="1041"/>
      <c r="BZ8" s="1041"/>
      <c r="CA8" s="1041"/>
      <c r="CB8" s="1041"/>
      <c r="CC8" s="1041"/>
      <c r="CD8" s="1041"/>
      <c r="CE8" s="1041"/>
      <c r="CF8" s="1041"/>
      <c r="CG8" s="1042"/>
      <c r="CH8" s="1015">
        <v>-1</v>
      </c>
      <c r="CI8" s="1016"/>
      <c r="CJ8" s="1016"/>
      <c r="CK8" s="1016"/>
      <c r="CL8" s="1017"/>
      <c r="CM8" s="1015">
        <v>150</v>
      </c>
      <c r="CN8" s="1016"/>
      <c r="CO8" s="1016"/>
      <c r="CP8" s="1016"/>
      <c r="CQ8" s="1017"/>
      <c r="CR8" s="1015">
        <v>80</v>
      </c>
      <c r="CS8" s="1016"/>
      <c r="CT8" s="1016"/>
      <c r="CU8" s="1016"/>
      <c r="CV8" s="1017"/>
      <c r="CW8" s="1015">
        <v>41</v>
      </c>
      <c r="CX8" s="1016"/>
      <c r="CY8" s="1016"/>
      <c r="CZ8" s="1016"/>
      <c r="DA8" s="1017"/>
      <c r="DB8" s="1015" t="s">
        <v>538</v>
      </c>
      <c r="DC8" s="1016"/>
      <c r="DD8" s="1016"/>
      <c r="DE8" s="1016"/>
      <c r="DF8" s="1017"/>
      <c r="DG8" s="1015" t="s">
        <v>538</v>
      </c>
      <c r="DH8" s="1016"/>
      <c r="DI8" s="1016"/>
      <c r="DJ8" s="1016"/>
      <c r="DK8" s="1017"/>
      <c r="DL8" s="1015" t="s">
        <v>538</v>
      </c>
      <c r="DM8" s="1016"/>
      <c r="DN8" s="1016"/>
      <c r="DO8" s="1016"/>
      <c r="DP8" s="1017"/>
      <c r="DQ8" s="1015" t="s">
        <v>551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548</v>
      </c>
      <c r="BT9" s="1041"/>
      <c r="BU9" s="1041"/>
      <c r="BV9" s="1041"/>
      <c r="BW9" s="1041"/>
      <c r="BX9" s="1041"/>
      <c r="BY9" s="1041"/>
      <c r="BZ9" s="1041"/>
      <c r="CA9" s="1041"/>
      <c r="CB9" s="1041"/>
      <c r="CC9" s="1041"/>
      <c r="CD9" s="1041"/>
      <c r="CE9" s="1041"/>
      <c r="CF9" s="1041"/>
      <c r="CG9" s="1042"/>
      <c r="CH9" s="1015">
        <v>0</v>
      </c>
      <c r="CI9" s="1016"/>
      <c r="CJ9" s="1016"/>
      <c r="CK9" s="1016"/>
      <c r="CL9" s="1017"/>
      <c r="CM9" s="1015">
        <v>24</v>
      </c>
      <c r="CN9" s="1016"/>
      <c r="CO9" s="1016"/>
      <c r="CP9" s="1016"/>
      <c r="CQ9" s="1017"/>
      <c r="CR9" s="1015">
        <v>5</v>
      </c>
      <c r="CS9" s="1016"/>
      <c r="CT9" s="1016"/>
      <c r="CU9" s="1016"/>
      <c r="CV9" s="1017"/>
      <c r="CW9" s="1015" t="s">
        <v>549</v>
      </c>
      <c r="CX9" s="1016"/>
      <c r="CY9" s="1016"/>
      <c r="CZ9" s="1016"/>
      <c r="DA9" s="1017"/>
      <c r="DB9" s="1015" t="s">
        <v>538</v>
      </c>
      <c r="DC9" s="1016"/>
      <c r="DD9" s="1016"/>
      <c r="DE9" s="1016"/>
      <c r="DF9" s="1017"/>
      <c r="DG9" s="1015" t="s">
        <v>538</v>
      </c>
      <c r="DH9" s="1016"/>
      <c r="DI9" s="1016"/>
      <c r="DJ9" s="1016"/>
      <c r="DK9" s="1017"/>
      <c r="DL9" s="1015" t="s">
        <v>538</v>
      </c>
      <c r="DM9" s="1016"/>
      <c r="DN9" s="1016"/>
      <c r="DO9" s="1016"/>
      <c r="DP9" s="1017"/>
      <c r="DQ9" s="1015" t="s">
        <v>538</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32440</v>
      </c>
      <c r="R23" s="1095"/>
      <c r="S23" s="1095"/>
      <c r="T23" s="1095"/>
      <c r="U23" s="1095"/>
      <c r="V23" s="1095">
        <v>29285</v>
      </c>
      <c r="W23" s="1095"/>
      <c r="X23" s="1095"/>
      <c r="Y23" s="1095"/>
      <c r="Z23" s="1095"/>
      <c r="AA23" s="1095">
        <v>3155</v>
      </c>
      <c r="AB23" s="1095"/>
      <c r="AC23" s="1095"/>
      <c r="AD23" s="1095"/>
      <c r="AE23" s="1096"/>
      <c r="AF23" s="1097">
        <v>1034</v>
      </c>
      <c r="AG23" s="1095"/>
      <c r="AH23" s="1095"/>
      <c r="AI23" s="1095"/>
      <c r="AJ23" s="1098"/>
      <c r="AK23" s="1099"/>
      <c r="AL23" s="1100"/>
      <c r="AM23" s="1100"/>
      <c r="AN23" s="1100"/>
      <c r="AO23" s="1100"/>
      <c r="AP23" s="1095">
        <v>17254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10399</v>
      </c>
      <c r="R28" s="1080"/>
      <c r="S28" s="1080"/>
      <c r="T28" s="1080"/>
      <c r="U28" s="1080"/>
      <c r="V28" s="1080">
        <v>9928</v>
      </c>
      <c r="W28" s="1080"/>
      <c r="X28" s="1080"/>
      <c r="Y28" s="1080"/>
      <c r="Z28" s="1080"/>
      <c r="AA28" s="1080">
        <v>471</v>
      </c>
      <c r="AB28" s="1080"/>
      <c r="AC28" s="1080"/>
      <c r="AD28" s="1080"/>
      <c r="AE28" s="1081"/>
      <c r="AF28" s="1082">
        <v>471</v>
      </c>
      <c r="AG28" s="1080"/>
      <c r="AH28" s="1080"/>
      <c r="AI28" s="1080"/>
      <c r="AJ28" s="1083"/>
      <c r="AK28" s="1084">
        <v>773</v>
      </c>
      <c r="AL28" s="1072"/>
      <c r="AM28" s="1072"/>
      <c r="AN28" s="1072"/>
      <c r="AO28" s="1072"/>
      <c r="AP28" s="1072" t="s">
        <v>538</v>
      </c>
      <c r="AQ28" s="1072"/>
      <c r="AR28" s="1072"/>
      <c r="AS28" s="1072"/>
      <c r="AT28" s="1072"/>
      <c r="AU28" s="1072" t="s">
        <v>538</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3817</v>
      </c>
      <c r="R29" s="1070"/>
      <c r="S29" s="1070"/>
      <c r="T29" s="1070"/>
      <c r="U29" s="1070"/>
      <c r="V29" s="1070">
        <v>3726</v>
      </c>
      <c r="W29" s="1070"/>
      <c r="X29" s="1070"/>
      <c r="Y29" s="1070"/>
      <c r="Z29" s="1070"/>
      <c r="AA29" s="1070">
        <v>90</v>
      </c>
      <c r="AB29" s="1070"/>
      <c r="AC29" s="1070"/>
      <c r="AD29" s="1070"/>
      <c r="AE29" s="1071"/>
      <c r="AF29" s="1045">
        <v>90</v>
      </c>
      <c r="AG29" s="1046"/>
      <c r="AH29" s="1046"/>
      <c r="AI29" s="1046"/>
      <c r="AJ29" s="1047"/>
      <c r="AK29" s="1006">
        <v>490</v>
      </c>
      <c r="AL29" s="997"/>
      <c r="AM29" s="997"/>
      <c r="AN29" s="997"/>
      <c r="AO29" s="997"/>
      <c r="AP29" s="997" t="s">
        <v>538</v>
      </c>
      <c r="AQ29" s="997"/>
      <c r="AR29" s="997"/>
      <c r="AS29" s="997"/>
      <c r="AT29" s="997"/>
      <c r="AU29" s="997" t="s">
        <v>538</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509</v>
      </c>
      <c r="R30" s="1070"/>
      <c r="S30" s="1070"/>
      <c r="T30" s="1070"/>
      <c r="U30" s="1070"/>
      <c r="V30" s="1070">
        <v>506</v>
      </c>
      <c r="W30" s="1070"/>
      <c r="X30" s="1070"/>
      <c r="Y30" s="1070"/>
      <c r="Z30" s="1070"/>
      <c r="AA30" s="1070">
        <v>3</v>
      </c>
      <c r="AB30" s="1070"/>
      <c r="AC30" s="1070"/>
      <c r="AD30" s="1070"/>
      <c r="AE30" s="1071"/>
      <c r="AF30" s="1045">
        <v>3</v>
      </c>
      <c r="AG30" s="1046"/>
      <c r="AH30" s="1046"/>
      <c r="AI30" s="1046"/>
      <c r="AJ30" s="1047"/>
      <c r="AK30" s="1006">
        <v>115</v>
      </c>
      <c r="AL30" s="997"/>
      <c r="AM30" s="997"/>
      <c r="AN30" s="997"/>
      <c r="AO30" s="997"/>
      <c r="AP30" s="997" t="s">
        <v>538</v>
      </c>
      <c r="AQ30" s="997"/>
      <c r="AR30" s="997"/>
      <c r="AS30" s="997"/>
      <c r="AT30" s="997"/>
      <c r="AU30" s="997" t="s">
        <v>539</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1650</v>
      </c>
      <c r="R31" s="1070"/>
      <c r="S31" s="1070"/>
      <c r="T31" s="1070"/>
      <c r="U31" s="1070"/>
      <c r="V31" s="1070">
        <v>1506</v>
      </c>
      <c r="W31" s="1070"/>
      <c r="X31" s="1070"/>
      <c r="Y31" s="1070"/>
      <c r="Z31" s="1070"/>
      <c r="AA31" s="1070">
        <v>143</v>
      </c>
      <c r="AB31" s="1070"/>
      <c r="AC31" s="1070"/>
      <c r="AD31" s="1070"/>
      <c r="AE31" s="1071"/>
      <c r="AF31" s="1045">
        <v>1288</v>
      </c>
      <c r="AG31" s="1046"/>
      <c r="AH31" s="1046"/>
      <c r="AI31" s="1046"/>
      <c r="AJ31" s="1047"/>
      <c r="AK31" s="1006" t="s">
        <v>538</v>
      </c>
      <c r="AL31" s="997"/>
      <c r="AM31" s="997"/>
      <c r="AN31" s="997"/>
      <c r="AO31" s="997"/>
      <c r="AP31" s="997">
        <v>4297</v>
      </c>
      <c r="AQ31" s="997"/>
      <c r="AR31" s="997"/>
      <c r="AS31" s="997"/>
      <c r="AT31" s="997"/>
      <c r="AU31" s="997" t="s">
        <v>538</v>
      </c>
      <c r="AV31" s="997"/>
      <c r="AW31" s="997"/>
      <c r="AX31" s="997"/>
      <c r="AY31" s="997"/>
      <c r="AZ31" s="1068"/>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t="s">
        <v>538</v>
      </c>
      <c r="R32" s="1070"/>
      <c r="S32" s="1070"/>
      <c r="T32" s="1070"/>
      <c r="U32" s="1070"/>
      <c r="V32" s="1070" t="s">
        <v>538</v>
      </c>
      <c r="W32" s="1070"/>
      <c r="X32" s="1070"/>
      <c r="Y32" s="1070"/>
      <c r="Z32" s="1070"/>
      <c r="AA32" s="1070" t="s">
        <v>538</v>
      </c>
      <c r="AB32" s="1070"/>
      <c r="AC32" s="1070"/>
      <c r="AD32" s="1070"/>
      <c r="AE32" s="1071"/>
      <c r="AF32" s="1045">
        <v>151</v>
      </c>
      <c r="AG32" s="1046"/>
      <c r="AH32" s="1046"/>
      <c r="AI32" s="1046"/>
      <c r="AJ32" s="1047"/>
      <c r="AK32" s="1006">
        <v>69</v>
      </c>
      <c r="AL32" s="997"/>
      <c r="AM32" s="997"/>
      <c r="AN32" s="997"/>
      <c r="AO32" s="997"/>
      <c r="AP32" s="997" t="s">
        <v>538</v>
      </c>
      <c r="AQ32" s="997"/>
      <c r="AR32" s="997"/>
      <c r="AS32" s="997"/>
      <c r="AT32" s="997"/>
      <c r="AU32" s="997">
        <v>1230</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552</v>
      </c>
      <c r="C33" s="1064"/>
      <c r="D33" s="1064"/>
      <c r="E33" s="1064"/>
      <c r="F33" s="1064"/>
      <c r="G33" s="1064"/>
      <c r="H33" s="1064"/>
      <c r="I33" s="1064"/>
      <c r="J33" s="1064"/>
      <c r="K33" s="1064"/>
      <c r="L33" s="1064"/>
      <c r="M33" s="1064"/>
      <c r="N33" s="1064"/>
      <c r="O33" s="1064"/>
      <c r="P33" s="1065"/>
      <c r="Q33" s="1069">
        <v>104</v>
      </c>
      <c r="R33" s="1070"/>
      <c r="S33" s="1070"/>
      <c r="T33" s="1070"/>
      <c r="U33" s="1070"/>
      <c r="V33" s="1070">
        <v>94</v>
      </c>
      <c r="W33" s="1070"/>
      <c r="X33" s="1070"/>
      <c r="Y33" s="1070"/>
      <c r="Z33" s="1070"/>
      <c r="AA33" s="1070">
        <v>10</v>
      </c>
      <c r="AB33" s="1070"/>
      <c r="AC33" s="1070"/>
      <c r="AD33" s="1070"/>
      <c r="AE33" s="1071"/>
      <c r="AF33" s="1045">
        <v>58</v>
      </c>
      <c r="AG33" s="1046"/>
      <c r="AH33" s="1046"/>
      <c r="AI33" s="1046"/>
      <c r="AJ33" s="1047"/>
      <c r="AK33" s="1006">
        <v>20</v>
      </c>
      <c r="AL33" s="997"/>
      <c r="AM33" s="997"/>
      <c r="AN33" s="997"/>
      <c r="AO33" s="997"/>
      <c r="AP33" s="997" t="s">
        <v>538</v>
      </c>
      <c r="AQ33" s="997"/>
      <c r="AR33" s="997"/>
      <c r="AS33" s="997"/>
      <c r="AT33" s="997"/>
      <c r="AU33" s="997" t="s">
        <v>538</v>
      </c>
      <c r="AV33" s="997"/>
      <c r="AW33" s="997"/>
      <c r="AX33" s="997"/>
      <c r="AY33" s="997"/>
      <c r="AZ33" s="1068"/>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554</v>
      </c>
      <c r="C34" s="1064"/>
      <c r="D34" s="1064"/>
      <c r="E34" s="1064"/>
      <c r="F34" s="1064"/>
      <c r="G34" s="1064"/>
      <c r="H34" s="1064"/>
      <c r="I34" s="1064"/>
      <c r="J34" s="1064"/>
      <c r="K34" s="1064"/>
      <c r="L34" s="1064"/>
      <c r="M34" s="1064"/>
      <c r="N34" s="1064"/>
      <c r="O34" s="1064"/>
      <c r="P34" s="1065"/>
      <c r="Q34" s="1069">
        <v>1603</v>
      </c>
      <c r="R34" s="1070"/>
      <c r="S34" s="1070"/>
      <c r="T34" s="1070"/>
      <c r="U34" s="1070"/>
      <c r="V34" s="1070">
        <v>1543</v>
      </c>
      <c r="W34" s="1070"/>
      <c r="X34" s="1070"/>
      <c r="Y34" s="1070"/>
      <c r="Z34" s="1070"/>
      <c r="AA34" s="1070">
        <v>60</v>
      </c>
      <c r="AB34" s="1070"/>
      <c r="AC34" s="1070"/>
      <c r="AD34" s="1070"/>
      <c r="AE34" s="1071"/>
      <c r="AF34" s="1045">
        <v>21</v>
      </c>
      <c r="AG34" s="1046"/>
      <c r="AH34" s="1046"/>
      <c r="AI34" s="1046"/>
      <c r="AJ34" s="1047"/>
      <c r="AK34" s="1006">
        <v>473</v>
      </c>
      <c r="AL34" s="997"/>
      <c r="AM34" s="997"/>
      <c r="AN34" s="997"/>
      <c r="AO34" s="997"/>
      <c r="AP34" s="997">
        <v>8099</v>
      </c>
      <c r="AQ34" s="997"/>
      <c r="AR34" s="997"/>
      <c r="AS34" s="997"/>
      <c r="AT34" s="997"/>
      <c r="AU34" s="997">
        <v>5410</v>
      </c>
      <c r="AV34" s="997"/>
      <c r="AW34" s="997"/>
      <c r="AX34" s="997"/>
      <c r="AY34" s="997"/>
      <c r="AZ34" s="1068"/>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553</v>
      </c>
      <c r="C35" s="1064"/>
      <c r="D35" s="1064"/>
      <c r="E35" s="1064"/>
      <c r="F35" s="1064"/>
      <c r="G35" s="1064"/>
      <c r="H35" s="1064"/>
      <c r="I35" s="1064"/>
      <c r="J35" s="1064"/>
      <c r="K35" s="1064"/>
      <c r="L35" s="1064"/>
      <c r="M35" s="1064"/>
      <c r="N35" s="1064"/>
      <c r="O35" s="1064"/>
      <c r="P35" s="1065"/>
      <c r="Q35" s="1069">
        <v>77</v>
      </c>
      <c r="R35" s="1070"/>
      <c r="S35" s="1070"/>
      <c r="T35" s="1070"/>
      <c r="U35" s="1070"/>
      <c r="V35" s="1070">
        <v>59</v>
      </c>
      <c r="W35" s="1070"/>
      <c r="X35" s="1070"/>
      <c r="Y35" s="1070"/>
      <c r="Z35" s="1070"/>
      <c r="AA35" s="1070">
        <v>18</v>
      </c>
      <c r="AB35" s="1070"/>
      <c r="AC35" s="1070"/>
      <c r="AD35" s="1070"/>
      <c r="AE35" s="1071"/>
      <c r="AF35" s="1045">
        <v>677</v>
      </c>
      <c r="AG35" s="1046"/>
      <c r="AH35" s="1046"/>
      <c r="AI35" s="1046"/>
      <c r="AJ35" s="1047"/>
      <c r="AK35" s="1006">
        <v>48</v>
      </c>
      <c r="AL35" s="997"/>
      <c r="AM35" s="997"/>
      <c r="AN35" s="997"/>
      <c r="AO35" s="997"/>
      <c r="AP35" s="997">
        <v>420</v>
      </c>
      <c r="AQ35" s="997"/>
      <c r="AR35" s="997"/>
      <c r="AS35" s="997"/>
      <c r="AT35" s="997"/>
      <c r="AU35" s="997">
        <v>414</v>
      </c>
      <c r="AV35" s="997"/>
      <c r="AW35" s="997"/>
      <c r="AX35" s="997"/>
      <c r="AY35" s="997"/>
      <c r="AZ35" s="1068"/>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2760</v>
      </c>
      <c r="AG63" s="985"/>
      <c r="AH63" s="985"/>
      <c r="AI63" s="985"/>
      <c r="AJ63" s="1056"/>
      <c r="AK63" s="1057"/>
      <c r="AL63" s="989"/>
      <c r="AM63" s="989"/>
      <c r="AN63" s="989"/>
      <c r="AO63" s="989"/>
      <c r="AP63" s="985">
        <v>12816</v>
      </c>
      <c r="AQ63" s="985"/>
      <c r="AR63" s="985"/>
      <c r="AS63" s="985"/>
      <c r="AT63" s="985"/>
      <c r="AU63" s="985">
        <v>7054</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388</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23789</v>
      </c>
      <c r="R68" s="1008"/>
      <c r="S68" s="1008"/>
      <c r="T68" s="1008"/>
      <c r="U68" s="1008"/>
      <c r="V68" s="1008">
        <v>23768</v>
      </c>
      <c r="W68" s="1008"/>
      <c r="X68" s="1008"/>
      <c r="Y68" s="1008"/>
      <c r="Z68" s="1008"/>
      <c r="AA68" s="1008">
        <v>21</v>
      </c>
      <c r="AB68" s="1008"/>
      <c r="AC68" s="1008"/>
      <c r="AD68" s="1008"/>
      <c r="AE68" s="1008"/>
      <c r="AF68" s="1008">
        <v>21</v>
      </c>
      <c r="AG68" s="1008"/>
      <c r="AH68" s="1008"/>
      <c r="AI68" s="1008"/>
      <c r="AJ68" s="1008"/>
      <c r="AK68" s="1008">
        <v>1397</v>
      </c>
      <c r="AL68" s="1008"/>
      <c r="AM68" s="1008"/>
      <c r="AN68" s="1008"/>
      <c r="AO68" s="1008"/>
      <c r="AP68" s="1008" t="s">
        <v>545</v>
      </c>
      <c r="AQ68" s="1008"/>
      <c r="AR68" s="1008"/>
      <c r="AS68" s="1008"/>
      <c r="AT68" s="1008"/>
      <c r="AU68" s="1008" t="s">
        <v>545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547</v>
      </c>
      <c r="R69" s="997"/>
      <c r="S69" s="997"/>
      <c r="T69" s="997"/>
      <c r="U69" s="997"/>
      <c r="V69" s="997">
        <v>402</v>
      </c>
      <c r="W69" s="997"/>
      <c r="X69" s="997"/>
      <c r="Y69" s="997"/>
      <c r="Z69" s="997"/>
      <c r="AA69" s="997">
        <v>145</v>
      </c>
      <c r="AB69" s="997"/>
      <c r="AC69" s="997"/>
      <c r="AD69" s="997"/>
      <c r="AE69" s="997"/>
      <c r="AF69" s="997">
        <v>145</v>
      </c>
      <c r="AG69" s="997"/>
      <c r="AH69" s="997"/>
      <c r="AI69" s="997"/>
      <c r="AJ69" s="997"/>
      <c r="AK69" s="997" t="s">
        <v>538</v>
      </c>
      <c r="AL69" s="997"/>
      <c r="AM69" s="997"/>
      <c r="AN69" s="997"/>
      <c r="AO69" s="997"/>
      <c r="AP69" s="997" t="s">
        <v>538</v>
      </c>
      <c r="AQ69" s="997"/>
      <c r="AR69" s="997"/>
      <c r="AS69" s="997"/>
      <c r="AT69" s="997"/>
      <c r="AU69" s="997" t="s">
        <v>538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307643</v>
      </c>
      <c r="R70" s="997"/>
      <c r="S70" s="997"/>
      <c r="T70" s="997"/>
      <c r="U70" s="997"/>
      <c r="V70" s="997">
        <v>302717</v>
      </c>
      <c r="W70" s="997"/>
      <c r="X70" s="997"/>
      <c r="Y70" s="997"/>
      <c r="Z70" s="997"/>
      <c r="AA70" s="997">
        <v>4928</v>
      </c>
      <c r="AB70" s="997"/>
      <c r="AC70" s="997"/>
      <c r="AD70" s="997"/>
      <c r="AE70" s="997"/>
      <c r="AF70" s="997">
        <v>4928</v>
      </c>
      <c r="AG70" s="997"/>
      <c r="AH70" s="997"/>
      <c r="AI70" s="997"/>
      <c r="AJ70" s="997"/>
      <c r="AK70" s="997">
        <v>1566</v>
      </c>
      <c r="AL70" s="997"/>
      <c r="AM70" s="997"/>
      <c r="AN70" s="997"/>
      <c r="AO70" s="997"/>
      <c r="AP70" s="997" t="s">
        <v>538</v>
      </c>
      <c r="AQ70" s="997"/>
      <c r="AR70" s="997"/>
      <c r="AS70" s="997"/>
      <c r="AT70" s="997"/>
      <c r="AU70" s="997" t="s">
        <v>538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2378</v>
      </c>
      <c r="R71" s="997"/>
      <c r="S71" s="997"/>
      <c r="T71" s="997"/>
      <c r="U71" s="997"/>
      <c r="V71" s="997">
        <v>2299</v>
      </c>
      <c r="W71" s="997"/>
      <c r="X71" s="997"/>
      <c r="Y71" s="997"/>
      <c r="Z71" s="997"/>
      <c r="AA71" s="997">
        <v>78</v>
      </c>
      <c r="AB71" s="997"/>
      <c r="AC71" s="997"/>
      <c r="AD71" s="997"/>
      <c r="AE71" s="997"/>
      <c r="AF71" s="997">
        <v>78</v>
      </c>
      <c r="AG71" s="997"/>
      <c r="AH71" s="997"/>
      <c r="AI71" s="997"/>
      <c r="AJ71" s="997"/>
      <c r="AK71" s="997">
        <v>42</v>
      </c>
      <c r="AL71" s="997"/>
      <c r="AM71" s="997"/>
      <c r="AN71" s="997"/>
      <c r="AO71" s="997"/>
      <c r="AP71" s="997">
        <v>604</v>
      </c>
      <c r="AQ71" s="997"/>
      <c r="AR71" s="997"/>
      <c r="AS71" s="997"/>
      <c r="AT71" s="997"/>
      <c r="AU71" s="997" t="s">
        <v>538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5331</v>
      </c>
      <c r="R72" s="997"/>
      <c r="S72" s="997"/>
      <c r="T72" s="997"/>
      <c r="U72" s="997"/>
      <c r="V72" s="997">
        <v>4991</v>
      </c>
      <c r="W72" s="997"/>
      <c r="X72" s="997"/>
      <c r="Y72" s="997"/>
      <c r="Z72" s="997"/>
      <c r="AA72" s="997">
        <v>339</v>
      </c>
      <c r="AB72" s="997"/>
      <c r="AC72" s="997"/>
      <c r="AD72" s="997"/>
      <c r="AE72" s="997"/>
      <c r="AF72" s="997">
        <v>339</v>
      </c>
      <c r="AG72" s="997"/>
      <c r="AH72" s="997"/>
      <c r="AI72" s="997"/>
      <c r="AJ72" s="997"/>
      <c r="AK72" s="997">
        <v>99</v>
      </c>
      <c r="AL72" s="997"/>
      <c r="AM72" s="997"/>
      <c r="AN72" s="997"/>
      <c r="AO72" s="997"/>
      <c r="AP72" s="997">
        <v>2455</v>
      </c>
      <c r="AQ72" s="997"/>
      <c r="AR72" s="997"/>
      <c r="AS72" s="997"/>
      <c r="AT72" s="997"/>
      <c r="AU72" s="997">
        <v>821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5510</v>
      </c>
      <c r="AG88" s="985"/>
      <c r="AH88" s="985"/>
      <c r="AI88" s="985"/>
      <c r="AJ88" s="985"/>
      <c r="AK88" s="989"/>
      <c r="AL88" s="989"/>
      <c r="AM88" s="989"/>
      <c r="AN88" s="989"/>
      <c r="AO88" s="989"/>
      <c r="AP88" s="985">
        <v>3060</v>
      </c>
      <c r="AQ88" s="985"/>
      <c r="AR88" s="985"/>
      <c r="AS88" s="985"/>
      <c r="AT88" s="985"/>
      <c r="AU88" s="985">
        <v>821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165</v>
      </c>
      <c r="CS102" s="977"/>
      <c r="CT102" s="977"/>
      <c r="CU102" s="977"/>
      <c r="CV102" s="978"/>
      <c r="CW102" s="976">
        <v>57</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1754115</v>
      </c>
      <c r="AB110" s="903"/>
      <c r="AC110" s="903"/>
      <c r="AD110" s="903"/>
      <c r="AE110" s="904"/>
      <c r="AF110" s="905">
        <v>1713486</v>
      </c>
      <c r="AG110" s="903"/>
      <c r="AH110" s="903"/>
      <c r="AI110" s="903"/>
      <c r="AJ110" s="904"/>
      <c r="AK110" s="905">
        <v>1644486</v>
      </c>
      <c r="AL110" s="903"/>
      <c r="AM110" s="903"/>
      <c r="AN110" s="903"/>
      <c r="AO110" s="904"/>
      <c r="AP110" s="906">
        <v>13.1</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16305052</v>
      </c>
      <c r="BR110" s="830"/>
      <c r="BS110" s="830"/>
      <c r="BT110" s="830"/>
      <c r="BU110" s="830"/>
      <c r="BV110" s="830">
        <v>17372449</v>
      </c>
      <c r="BW110" s="830"/>
      <c r="BX110" s="830"/>
      <c r="BY110" s="830"/>
      <c r="BZ110" s="830"/>
      <c r="CA110" s="830">
        <v>17253707</v>
      </c>
      <c r="CB110" s="830"/>
      <c r="CC110" s="830"/>
      <c r="CD110" s="830"/>
      <c r="CE110" s="830"/>
      <c r="CF110" s="891">
        <v>137.1</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v>16667</v>
      </c>
      <c r="AB111" s="939"/>
      <c r="AC111" s="939"/>
      <c r="AD111" s="939"/>
      <c r="AE111" s="940"/>
      <c r="AF111" s="941">
        <v>16667</v>
      </c>
      <c r="AG111" s="939"/>
      <c r="AH111" s="939"/>
      <c r="AI111" s="939"/>
      <c r="AJ111" s="940"/>
      <c r="AK111" s="941">
        <v>16667</v>
      </c>
      <c r="AL111" s="939"/>
      <c r="AM111" s="939"/>
      <c r="AN111" s="939"/>
      <c r="AO111" s="940"/>
      <c r="AP111" s="942">
        <v>0.1</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18907</v>
      </c>
      <c r="AB112" s="814"/>
      <c r="AC112" s="814"/>
      <c r="AD112" s="814"/>
      <c r="AE112" s="815"/>
      <c r="AF112" s="816">
        <v>18907</v>
      </c>
      <c r="AG112" s="814"/>
      <c r="AH112" s="814"/>
      <c r="AI112" s="814"/>
      <c r="AJ112" s="815"/>
      <c r="AK112" s="816">
        <v>18907</v>
      </c>
      <c r="AL112" s="814"/>
      <c r="AM112" s="814"/>
      <c r="AN112" s="814"/>
      <c r="AO112" s="815"/>
      <c r="AP112" s="784">
        <v>0.2</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7532549</v>
      </c>
      <c r="BR112" s="801"/>
      <c r="BS112" s="801"/>
      <c r="BT112" s="801"/>
      <c r="BU112" s="801"/>
      <c r="BV112" s="801">
        <v>7192080</v>
      </c>
      <c r="BW112" s="801"/>
      <c r="BX112" s="801"/>
      <c r="BY112" s="801"/>
      <c r="BZ112" s="801"/>
      <c r="CA112" s="801">
        <v>7054375</v>
      </c>
      <c r="CB112" s="801"/>
      <c r="CC112" s="801"/>
      <c r="CD112" s="801"/>
      <c r="CE112" s="801"/>
      <c r="CF112" s="878">
        <v>56.1</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612099</v>
      </c>
      <c r="AB113" s="939"/>
      <c r="AC113" s="939"/>
      <c r="AD113" s="939"/>
      <c r="AE113" s="940"/>
      <c r="AF113" s="941">
        <v>552546</v>
      </c>
      <c r="AG113" s="939"/>
      <c r="AH113" s="939"/>
      <c r="AI113" s="939"/>
      <c r="AJ113" s="940"/>
      <c r="AK113" s="941">
        <v>531612</v>
      </c>
      <c r="AL113" s="939"/>
      <c r="AM113" s="939"/>
      <c r="AN113" s="939"/>
      <c r="AO113" s="940"/>
      <c r="AP113" s="942">
        <v>4.2</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488255</v>
      </c>
      <c r="BR113" s="801"/>
      <c r="BS113" s="801"/>
      <c r="BT113" s="801"/>
      <c r="BU113" s="801"/>
      <c r="BV113" s="801">
        <v>765583</v>
      </c>
      <c r="BW113" s="801"/>
      <c r="BX113" s="801"/>
      <c r="BY113" s="801"/>
      <c r="BZ113" s="801"/>
      <c r="CA113" s="801">
        <v>821022</v>
      </c>
      <c r="CB113" s="801"/>
      <c r="CC113" s="801"/>
      <c r="CD113" s="801"/>
      <c r="CE113" s="801"/>
      <c r="CF113" s="878">
        <v>6.5</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196717</v>
      </c>
      <c r="AB114" s="814"/>
      <c r="AC114" s="814"/>
      <c r="AD114" s="814"/>
      <c r="AE114" s="815"/>
      <c r="AF114" s="816">
        <v>172698</v>
      </c>
      <c r="AG114" s="814"/>
      <c r="AH114" s="814"/>
      <c r="AI114" s="814"/>
      <c r="AJ114" s="815"/>
      <c r="AK114" s="816">
        <v>131934</v>
      </c>
      <c r="AL114" s="814"/>
      <c r="AM114" s="814"/>
      <c r="AN114" s="814"/>
      <c r="AO114" s="815"/>
      <c r="AP114" s="784">
        <v>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3665758</v>
      </c>
      <c r="BR114" s="801"/>
      <c r="BS114" s="801"/>
      <c r="BT114" s="801"/>
      <c r="BU114" s="801"/>
      <c r="BV114" s="801">
        <v>3784792</v>
      </c>
      <c r="BW114" s="801"/>
      <c r="BX114" s="801"/>
      <c r="BY114" s="801"/>
      <c r="BZ114" s="801"/>
      <c r="CA114" s="801">
        <v>3206173</v>
      </c>
      <c r="CB114" s="801"/>
      <c r="CC114" s="801"/>
      <c r="CD114" s="801"/>
      <c r="CE114" s="801"/>
      <c r="CF114" s="878">
        <v>25.5</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8682</v>
      </c>
      <c r="AB115" s="939"/>
      <c r="AC115" s="939"/>
      <c r="AD115" s="939"/>
      <c r="AE115" s="940"/>
      <c r="AF115" s="941">
        <v>13114</v>
      </c>
      <c r="AG115" s="939"/>
      <c r="AH115" s="939"/>
      <c r="AI115" s="939"/>
      <c r="AJ115" s="940"/>
      <c r="AK115" s="941">
        <v>13000</v>
      </c>
      <c r="AL115" s="939"/>
      <c r="AM115" s="939"/>
      <c r="AN115" s="939"/>
      <c r="AO115" s="940"/>
      <c r="AP115" s="942">
        <v>0.1</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2607187</v>
      </c>
      <c r="AB117" s="925"/>
      <c r="AC117" s="925"/>
      <c r="AD117" s="925"/>
      <c r="AE117" s="926"/>
      <c r="AF117" s="928">
        <v>2487418</v>
      </c>
      <c r="AG117" s="925"/>
      <c r="AH117" s="925"/>
      <c r="AI117" s="925"/>
      <c r="AJ117" s="926"/>
      <c r="AK117" s="928">
        <v>2356606</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27991614</v>
      </c>
      <c r="BR118" s="888"/>
      <c r="BS118" s="888"/>
      <c r="BT118" s="888"/>
      <c r="BU118" s="888"/>
      <c r="BV118" s="888">
        <v>29114904</v>
      </c>
      <c r="BW118" s="888"/>
      <c r="BX118" s="888"/>
      <c r="BY118" s="888"/>
      <c r="BZ118" s="888"/>
      <c r="CA118" s="888">
        <v>28335277</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5566443</v>
      </c>
      <c r="BR119" s="830"/>
      <c r="BS119" s="830"/>
      <c r="BT119" s="830"/>
      <c r="BU119" s="830"/>
      <c r="BV119" s="830">
        <v>5279732</v>
      </c>
      <c r="BW119" s="830"/>
      <c r="BX119" s="830"/>
      <c r="BY119" s="830"/>
      <c r="BZ119" s="830"/>
      <c r="CA119" s="830">
        <v>5480401</v>
      </c>
      <c r="CB119" s="830"/>
      <c r="CC119" s="830"/>
      <c r="CD119" s="830"/>
      <c r="CE119" s="830"/>
      <c r="CF119" s="891">
        <v>43.5</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225892</v>
      </c>
      <c r="BR120" s="801"/>
      <c r="BS120" s="801"/>
      <c r="BT120" s="801"/>
      <c r="BU120" s="801"/>
      <c r="BV120" s="801">
        <v>113784</v>
      </c>
      <c r="BW120" s="801"/>
      <c r="BX120" s="801"/>
      <c r="BY120" s="801"/>
      <c r="BZ120" s="801"/>
      <c r="CA120" s="801">
        <v>93577</v>
      </c>
      <c r="CB120" s="801"/>
      <c r="CC120" s="801"/>
      <c r="CD120" s="801"/>
      <c r="CE120" s="801"/>
      <c r="CF120" s="878">
        <v>0.7</v>
      </c>
      <c r="CG120" s="879"/>
      <c r="CH120" s="879"/>
      <c r="CI120" s="879"/>
      <c r="CJ120" s="879"/>
      <c r="CK120" s="880" t="s">
        <v>435</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5727314</v>
      </c>
      <c r="DH120" s="830"/>
      <c r="DI120" s="830"/>
      <c r="DJ120" s="830"/>
      <c r="DK120" s="830"/>
      <c r="DL120" s="830">
        <v>5417678</v>
      </c>
      <c r="DM120" s="830"/>
      <c r="DN120" s="830"/>
      <c r="DO120" s="830"/>
      <c r="DP120" s="830"/>
      <c r="DQ120" s="830">
        <v>5410364</v>
      </c>
      <c r="DR120" s="830"/>
      <c r="DS120" s="830"/>
      <c r="DT120" s="830"/>
      <c r="DU120" s="830"/>
      <c r="DV120" s="831">
        <v>43</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16893849</v>
      </c>
      <c r="BR121" s="888"/>
      <c r="BS121" s="888"/>
      <c r="BT121" s="888"/>
      <c r="BU121" s="888"/>
      <c r="BV121" s="888">
        <v>16441628</v>
      </c>
      <c r="BW121" s="888"/>
      <c r="BX121" s="888"/>
      <c r="BY121" s="888"/>
      <c r="BZ121" s="888"/>
      <c r="CA121" s="888">
        <v>16152585</v>
      </c>
      <c r="CB121" s="888"/>
      <c r="CC121" s="888"/>
      <c r="CD121" s="888"/>
      <c r="CE121" s="888"/>
      <c r="CF121" s="889">
        <v>128.4</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1332714</v>
      </c>
      <c r="DH121" s="801"/>
      <c r="DI121" s="801"/>
      <c r="DJ121" s="801"/>
      <c r="DK121" s="801"/>
      <c r="DL121" s="801">
        <v>1328070</v>
      </c>
      <c r="DM121" s="801"/>
      <c r="DN121" s="801"/>
      <c r="DO121" s="801"/>
      <c r="DP121" s="801"/>
      <c r="DQ121" s="801">
        <v>1230349</v>
      </c>
      <c r="DR121" s="801"/>
      <c r="DS121" s="801"/>
      <c r="DT121" s="801"/>
      <c r="DU121" s="801"/>
      <c r="DV121" s="853">
        <v>9.8000000000000007</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22686184</v>
      </c>
      <c r="BR122" s="870"/>
      <c r="BS122" s="870"/>
      <c r="BT122" s="870"/>
      <c r="BU122" s="870"/>
      <c r="BV122" s="870">
        <v>21835144</v>
      </c>
      <c r="BW122" s="870"/>
      <c r="BX122" s="870"/>
      <c r="BY122" s="870"/>
      <c r="BZ122" s="870"/>
      <c r="CA122" s="870">
        <v>21726563</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472521</v>
      </c>
      <c r="DH122" s="801"/>
      <c r="DI122" s="801"/>
      <c r="DJ122" s="801"/>
      <c r="DK122" s="801"/>
      <c r="DL122" s="801">
        <v>446332</v>
      </c>
      <c r="DM122" s="801"/>
      <c r="DN122" s="801"/>
      <c r="DO122" s="801"/>
      <c r="DP122" s="801"/>
      <c r="DQ122" s="801">
        <v>413662</v>
      </c>
      <c r="DR122" s="801"/>
      <c r="DS122" s="801"/>
      <c r="DT122" s="801"/>
      <c r="DU122" s="801"/>
      <c r="DV122" s="853">
        <v>3.3</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43.2</v>
      </c>
      <c r="BR123" s="862"/>
      <c r="BS123" s="862"/>
      <c r="BT123" s="862"/>
      <c r="BU123" s="862"/>
      <c r="BV123" s="862">
        <v>59.7</v>
      </c>
      <c r="BW123" s="862"/>
      <c r="BX123" s="862"/>
      <c r="BY123" s="862"/>
      <c r="BZ123" s="862"/>
      <c r="CA123" s="862">
        <v>52.5</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8682</v>
      </c>
      <c r="AB127" s="814"/>
      <c r="AC127" s="814"/>
      <c r="AD127" s="814"/>
      <c r="AE127" s="815"/>
      <c r="AF127" s="816">
        <v>13114</v>
      </c>
      <c r="AG127" s="814"/>
      <c r="AH127" s="814"/>
      <c r="AI127" s="814"/>
      <c r="AJ127" s="815"/>
      <c r="AK127" s="816">
        <v>13000</v>
      </c>
      <c r="AL127" s="814"/>
      <c r="AM127" s="814"/>
      <c r="AN127" s="814"/>
      <c r="AO127" s="815"/>
      <c r="AP127" s="784">
        <v>0.1</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12.86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47450</v>
      </c>
      <c r="AB128" s="754"/>
      <c r="AC128" s="754"/>
      <c r="AD128" s="754"/>
      <c r="AE128" s="755"/>
      <c r="AF128" s="756">
        <v>44806</v>
      </c>
      <c r="AG128" s="754"/>
      <c r="AH128" s="754"/>
      <c r="AI128" s="754"/>
      <c r="AJ128" s="755"/>
      <c r="AK128" s="756">
        <v>64571</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17.86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13752059</v>
      </c>
      <c r="AB129" s="814"/>
      <c r="AC129" s="814"/>
      <c r="AD129" s="814"/>
      <c r="AE129" s="815"/>
      <c r="AF129" s="816">
        <v>13647933</v>
      </c>
      <c r="AG129" s="814"/>
      <c r="AH129" s="814"/>
      <c r="AI129" s="814"/>
      <c r="AJ129" s="815"/>
      <c r="AK129" s="816">
        <v>13942252</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8.1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1473060</v>
      </c>
      <c r="AB130" s="814"/>
      <c r="AC130" s="814"/>
      <c r="AD130" s="814"/>
      <c r="AE130" s="815"/>
      <c r="AF130" s="816">
        <v>1455557</v>
      </c>
      <c r="AG130" s="814"/>
      <c r="AH130" s="814"/>
      <c r="AI130" s="814"/>
      <c r="AJ130" s="815"/>
      <c r="AK130" s="816">
        <v>1357694</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52.5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12278999</v>
      </c>
      <c r="AB131" s="747"/>
      <c r="AC131" s="747"/>
      <c r="AD131" s="747"/>
      <c r="AE131" s="748"/>
      <c r="AF131" s="749">
        <v>12192376</v>
      </c>
      <c r="AG131" s="747"/>
      <c r="AH131" s="747"/>
      <c r="AI131" s="747"/>
      <c r="AJ131" s="748"/>
      <c r="AK131" s="749">
        <v>12584558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8.849882633</v>
      </c>
      <c r="AB132" s="770"/>
      <c r="AC132" s="770"/>
      <c r="AD132" s="770"/>
      <c r="AE132" s="771"/>
      <c r="AF132" s="772">
        <v>8.0956738870000002</v>
      </c>
      <c r="AG132" s="770"/>
      <c r="AH132" s="770"/>
      <c r="AI132" s="770"/>
      <c r="AJ132" s="771"/>
      <c r="AK132" s="772">
        <v>7.4245039039999998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14.2</v>
      </c>
      <c r="AB133" s="779"/>
      <c r="AC133" s="779"/>
      <c r="AD133" s="779"/>
      <c r="AE133" s="780"/>
      <c r="AF133" s="778">
        <v>13.4</v>
      </c>
      <c r="AG133" s="779"/>
      <c r="AH133" s="779"/>
      <c r="AI133" s="779"/>
      <c r="AJ133" s="780"/>
      <c r="AK133" s="778">
        <v>8.1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3858812</v>
      </c>
      <c r="L9" s="264">
        <v>56596</v>
      </c>
      <c r="M9" s="265">
        <v>62416</v>
      </c>
      <c r="N9" s="266">
        <v>-9.3000000000000007</v>
      </c>
    </row>
    <row r="10" spans="1:16">
      <c r="A10" s="248"/>
      <c r="B10" s="244"/>
      <c r="C10" s="244"/>
      <c r="D10" s="244"/>
      <c r="E10" s="244"/>
      <c r="F10" s="244"/>
      <c r="G10" s="1163" t="s">
        <v>476</v>
      </c>
      <c r="H10" s="1164"/>
      <c r="I10" s="1164"/>
      <c r="J10" s="1165"/>
      <c r="K10" s="267">
        <v>52628</v>
      </c>
      <c r="L10" s="268">
        <v>772</v>
      </c>
      <c r="M10" s="269">
        <v>5506</v>
      </c>
      <c r="N10" s="270">
        <v>-86</v>
      </c>
    </row>
    <row r="11" spans="1:16" ht="13.5" customHeight="1">
      <c r="A11" s="248"/>
      <c r="B11" s="244"/>
      <c r="C11" s="244"/>
      <c r="D11" s="244"/>
      <c r="E11" s="244"/>
      <c r="F11" s="244"/>
      <c r="G11" s="1163" t="s">
        <v>477</v>
      </c>
      <c r="H11" s="1164"/>
      <c r="I11" s="1164"/>
      <c r="J11" s="1165"/>
      <c r="K11" s="267">
        <v>882456</v>
      </c>
      <c r="L11" s="268">
        <v>12943</v>
      </c>
      <c r="M11" s="269">
        <v>5414</v>
      </c>
      <c r="N11" s="270">
        <v>139.1</v>
      </c>
    </row>
    <row r="12" spans="1:16" ht="13.5" customHeight="1">
      <c r="A12" s="248"/>
      <c r="B12" s="244"/>
      <c r="C12" s="244"/>
      <c r="D12" s="244"/>
      <c r="E12" s="244"/>
      <c r="F12" s="244"/>
      <c r="G12" s="1163" t="s">
        <v>478</v>
      </c>
      <c r="H12" s="1164"/>
      <c r="I12" s="1164"/>
      <c r="J12" s="1165"/>
      <c r="K12" s="267" t="s">
        <v>479</v>
      </c>
      <c r="L12" s="268" t="s">
        <v>479</v>
      </c>
      <c r="M12" s="269">
        <v>1117</v>
      </c>
      <c r="N12" s="270" t="s">
        <v>479</v>
      </c>
    </row>
    <row r="13" spans="1:16" ht="13.5" customHeight="1">
      <c r="A13" s="248"/>
      <c r="B13" s="244"/>
      <c r="C13" s="244"/>
      <c r="D13" s="244"/>
      <c r="E13" s="244"/>
      <c r="F13" s="244"/>
      <c r="G13" s="1163" t="s">
        <v>480</v>
      </c>
      <c r="H13" s="1164"/>
      <c r="I13" s="1164"/>
      <c r="J13" s="1165"/>
      <c r="K13" s="267" t="s">
        <v>479</v>
      </c>
      <c r="L13" s="268" t="s">
        <v>479</v>
      </c>
      <c r="M13" s="269">
        <v>0</v>
      </c>
      <c r="N13" s="270" t="s">
        <v>479</v>
      </c>
    </row>
    <row r="14" spans="1:16" ht="13.5" customHeight="1">
      <c r="A14" s="248"/>
      <c r="B14" s="244"/>
      <c r="C14" s="244"/>
      <c r="D14" s="244"/>
      <c r="E14" s="244"/>
      <c r="F14" s="244"/>
      <c r="G14" s="1163" t="s">
        <v>481</v>
      </c>
      <c r="H14" s="1164"/>
      <c r="I14" s="1164"/>
      <c r="J14" s="1165"/>
      <c r="K14" s="267">
        <v>119433</v>
      </c>
      <c r="L14" s="268">
        <v>1752</v>
      </c>
      <c r="M14" s="269">
        <v>2298</v>
      </c>
      <c r="N14" s="270">
        <v>-23.8</v>
      </c>
    </row>
    <row r="15" spans="1:16" ht="13.5" customHeight="1">
      <c r="A15" s="248"/>
      <c r="B15" s="244"/>
      <c r="C15" s="244"/>
      <c r="D15" s="244"/>
      <c r="E15" s="244"/>
      <c r="F15" s="244"/>
      <c r="G15" s="1163" t="s">
        <v>482</v>
      </c>
      <c r="H15" s="1164"/>
      <c r="I15" s="1164"/>
      <c r="J15" s="1165"/>
      <c r="K15" s="267">
        <v>105770</v>
      </c>
      <c r="L15" s="268">
        <v>1551</v>
      </c>
      <c r="M15" s="269">
        <v>1592</v>
      </c>
      <c r="N15" s="270">
        <v>-2.6</v>
      </c>
    </row>
    <row r="16" spans="1:16">
      <c r="A16" s="248"/>
      <c r="B16" s="244"/>
      <c r="C16" s="244"/>
      <c r="D16" s="244"/>
      <c r="E16" s="244"/>
      <c r="F16" s="244"/>
      <c r="G16" s="1166" t="s">
        <v>483</v>
      </c>
      <c r="H16" s="1167"/>
      <c r="I16" s="1167"/>
      <c r="J16" s="1168"/>
      <c r="K16" s="268">
        <v>-339496</v>
      </c>
      <c r="L16" s="268">
        <v>-4979</v>
      </c>
      <c r="M16" s="269">
        <v>-6284</v>
      </c>
      <c r="N16" s="270">
        <v>-20.8</v>
      </c>
    </row>
    <row r="17" spans="1:16">
      <c r="A17" s="248"/>
      <c r="B17" s="244"/>
      <c r="C17" s="244"/>
      <c r="D17" s="244"/>
      <c r="E17" s="244"/>
      <c r="F17" s="244"/>
      <c r="G17" s="1166" t="s">
        <v>167</v>
      </c>
      <c r="H17" s="1167"/>
      <c r="I17" s="1167"/>
      <c r="J17" s="1168"/>
      <c r="K17" s="268">
        <v>4679603</v>
      </c>
      <c r="L17" s="268">
        <v>68634</v>
      </c>
      <c r="M17" s="269">
        <v>72059</v>
      </c>
      <c r="N17" s="270">
        <v>-4.8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5.54</v>
      </c>
      <c r="L21" s="281">
        <v>7.1</v>
      </c>
      <c r="M21" s="282">
        <v>-1.56</v>
      </c>
      <c r="N21" s="249"/>
      <c r="O21" s="283"/>
      <c r="P21" s="279"/>
    </row>
    <row r="22" spans="1:16" s="284" customFormat="1">
      <c r="A22" s="279"/>
      <c r="B22" s="249"/>
      <c r="C22" s="249"/>
      <c r="D22" s="249"/>
      <c r="E22" s="249"/>
      <c r="F22" s="249"/>
      <c r="G22" s="1160" t="s">
        <v>489</v>
      </c>
      <c r="H22" s="1161"/>
      <c r="I22" s="1161"/>
      <c r="J22" s="1162"/>
      <c r="K22" s="285">
        <v>98.4</v>
      </c>
      <c r="L22" s="286">
        <v>98.4</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1644486</v>
      </c>
      <c r="L32" s="294">
        <v>24119</v>
      </c>
      <c r="M32" s="295">
        <v>39864</v>
      </c>
      <c r="N32" s="296">
        <v>-39.5</v>
      </c>
    </row>
    <row r="33" spans="1:16" ht="13.5" customHeight="1">
      <c r="A33" s="248"/>
      <c r="B33" s="244"/>
      <c r="C33" s="244"/>
      <c r="D33" s="244"/>
      <c r="E33" s="244"/>
      <c r="F33" s="244"/>
      <c r="G33" s="1151" t="s">
        <v>494</v>
      </c>
      <c r="H33" s="1152"/>
      <c r="I33" s="1152"/>
      <c r="J33" s="1153"/>
      <c r="K33" s="294">
        <v>16667</v>
      </c>
      <c r="L33" s="294">
        <v>244</v>
      </c>
      <c r="M33" s="295">
        <v>3</v>
      </c>
      <c r="N33" s="296">
        <v>8033.3</v>
      </c>
    </row>
    <row r="34" spans="1:16" ht="27" customHeight="1">
      <c r="A34" s="248"/>
      <c r="B34" s="244"/>
      <c r="C34" s="244"/>
      <c r="D34" s="244"/>
      <c r="E34" s="244"/>
      <c r="F34" s="244"/>
      <c r="G34" s="1151" t="s">
        <v>495</v>
      </c>
      <c r="H34" s="1152"/>
      <c r="I34" s="1152"/>
      <c r="J34" s="1153"/>
      <c r="K34" s="294">
        <v>18907</v>
      </c>
      <c r="L34" s="294">
        <v>277</v>
      </c>
      <c r="M34" s="295">
        <v>79</v>
      </c>
      <c r="N34" s="296">
        <v>250.6</v>
      </c>
    </row>
    <row r="35" spans="1:16" ht="27" customHeight="1">
      <c r="A35" s="248"/>
      <c r="B35" s="244"/>
      <c r="C35" s="244"/>
      <c r="D35" s="244"/>
      <c r="E35" s="244"/>
      <c r="F35" s="244"/>
      <c r="G35" s="1151" t="s">
        <v>496</v>
      </c>
      <c r="H35" s="1152"/>
      <c r="I35" s="1152"/>
      <c r="J35" s="1153"/>
      <c r="K35" s="294">
        <v>531612</v>
      </c>
      <c r="L35" s="294">
        <v>7797</v>
      </c>
      <c r="M35" s="295">
        <v>14090</v>
      </c>
      <c r="N35" s="296">
        <v>-44.7</v>
      </c>
    </row>
    <row r="36" spans="1:16" ht="27" customHeight="1">
      <c r="A36" s="248"/>
      <c r="B36" s="244"/>
      <c r="C36" s="244"/>
      <c r="D36" s="244"/>
      <c r="E36" s="244"/>
      <c r="F36" s="244"/>
      <c r="G36" s="1151" t="s">
        <v>497</v>
      </c>
      <c r="H36" s="1152"/>
      <c r="I36" s="1152"/>
      <c r="J36" s="1153"/>
      <c r="K36" s="294">
        <v>131934</v>
      </c>
      <c r="L36" s="294">
        <v>1935</v>
      </c>
      <c r="M36" s="295">
        <v>1791</v>
      </c>
      <c r="N36" s="296">
        <v>8</v>
      </c>
    </row>
    <row r="37" spans="1:16" ht="13.5" customHeight="1">
      <c r="A37" s="248"/>
      <c r="B37" s="244"/>
      <c r="C37" s="244"/>
      <c r="D37" s="244"/>
      <c r="E37" s="244"/>
      <c r="F37" s="244"/>
      <c r="G37" s="1151" t="s">
        <v>498</v>
      </c>
      <c r="H37" s="1152"/>
      <c r="I37" s="1152"/>
      <c r="J37" s="1153"/>
      <c r="K37" s="294">
        <v>13000</v>
      </c>
      <c r="L37" s="294">
        <v>191</v>
      </c>
      <c r="M37" s="295">
        <v>866</v>
      </c>
      <c r="N37" s="296">
        <v>-77.900000000000006</v>
      </c>
    </row>
    <row r="38" spans="1:16" ht="27" customHeight="1">
      <c r="A38" s="248"/>
      <c r="B38" s="244"/>
      <c r="C38" s="244"/>
      <c r="D38" s="244"/>
      <c r="E38" s="244"/>
      <c r="F38" s="244"/>
      <c r="G38" s="1154" t="s">
        <v>499</v>
      </c>
      <c r="H38" s="1155"/>
      <c r="I38" s="1155"/>
      <c r="J38" s="1156"/>
      <c r="K38" s="297" t="s">
        <v>479</v>
      </c>
      <c r="L38" s="297" t="s">
        <v>479</v>
      </c>
      <c r="M38" s="298">
        <v>3</v>
      </c>
      <c r="N38" s="299" t="s">
        <v>479</v>
      </c>
      <c r="O38" s="293"/>
    </row>
    <row r="39" spans="1:16">
      <c r="A39" s="248"/>
      <c r="B39" s="244"/>
      <c r="C39" s="244"/>
      <c r="D39" s="244"/>
      <c r="E39" s="244"/>
      <c r="F39" s="244"/>
      <c r="G39" s="1154" t="s">
        <v>500</v>
      </c>
      <c r="H39" s="1155"/>
      <c r="I39" s="1155"/>
      <c r="J39" s="1156"/>
      <c r="K39" s="300">
        <v>-64571</v>
      </c>
      <c r="L39" s="300">
        <v>-947</v>
      </c>
      <c r="M39" s="301">
        <v>-5541</v>
      </c>
      <c r="N39" s="302">
        <v>-82.9</v>
      </c>
      <c r="O39" s="293"/>
    </row>
    <row r="40" spans="1:16" ht="27" customHeight="1">
      <c r="A40" s="248"/>
      <c r="B40" s="244"/>
      <c r="C40" s="244"/>
      <c r="D40" s="244"/>
      <c r="E40" s="244"/>
      <c r="F40" s="244"/>
      <c r="G40" s="1151" t="s">
        <v>501</v>
      </c>
      <c r="H40" s="1152"/>
      <c r="I40" s="1152"/>
      <c r="J40" s="1153"/>
      <c r="K40" s="300">
        <v>-1357694</v>
      </c>
      <c r="L40" s="300">
        <v>-19913</v>
      </c>
      <c r="M40" s="301">
        <v>-36202</v>
      </c>
      <c r="N40" s="302">
        <v>-45</v>
      </c>
      <c r="O40" s="293"/>
    </row>
    <row r="41" spans="1:16">
      <c r="A41" s="248"/>
      <c r="B41" s="244"/>
      <c r="C41" s="244"/>
      <c r="D41" s="244"/>
      <c r="E41" s="244"/>
      <c r="F41" s="244"/>
      <c r="G41" s="1157" t="s">
        <v>278</v>
      </c>
      <c r="H41" s="1158"/>
      <c r="I41" s="1158"/>
      <c r="J41" s="1159"/>
      <c r="K41" s="294">
        <v>934341</v>
      </c>
      <c r="L41" s="300">
        <v>13704</v>
      </c>
      <c r="M41" s="301">
        <v>14952</v>
      </c>
      <c r="N41" s="302">
        <v>-8.3000000000000007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1735251</v>
      </c>
      <c r="J51" s="320">
        <v>25862</v>
      </c>
      <c r="K51" s="321">
        <v>-51.3</v>
      </c>
      <c r="L51" s="322">
        <v>47569</v>
      </c>
      <c r="M51" s="323">
        <v>-23.1</v>
      </c>
      <c r="N51" s="324">
        <v>-28.2</v>
      </c>
    </row>
    <row r="52" spans="1:14">
      <c r="A52" s="248"/>
      <c r="B52" s="244"/>
      <c r="C52" s="244"/>
      <c r="D52" s="244"/>
      <c r="E52" s="244"/>
      <c r="F52" s="244"/>
      <c r="G52" s="325"/>
      <c r="H52" s="326" t="s">
        <v>512</v>
      </c>
      <c r="I52" s="327">
        <v>517278</v>
      </c>
      <c r="J52" s="328">
        <v>7709</v>
      </c>
      <c r="K52" s="329">
        <v>-48</v>
      </c>
      <c r="L52" s="330">
        <v>26255</v>
      </c>
      <c r="M52" s="331">
        <v>-18.399999999999999</v>
      </c>
      <c r="N52" s="332">
        <v>-29.6</v>
      </c>
    </row>
    <row r="53" spans="1:14">
      <c r="A53" s="248"/>
      <c r="B53" s="244"/>
      <c r="C53" s="244"/>
      <c r="D53" s="244"/>
      <c r="E53" s="244"/>
      <c r="F53" s="244"/>
      <c r="G53" s="310" t="s">
        <v>513</v>
      </c>
      <c r="H53" s="311"/>
      <c r="I53" s="319">
        <v>1751186</v>
      </c>
      <c r="J53" s="320">
        <v>25795</v>
      </c>
      <c r="K53" s="321">
        <v>-0.3</v>
      </c>
      <c r="L53" s="322">
        <v>50880</v>
      </c>
      <c r="M53" s="323">
        <v>7</v>
      </c>
      <c r="N53" s="324">
        <v>-7.3</v>
      </c>
    </row>
    <row r="54" spans="1:14">
      <c r="A54" s="248"/>
      <c r="B54" s="244"/>
      <c r="C54" s="244"/>
      <c r="D54" s="244"/>
      <c r="E54" s="244"/>
      <c r="F54" s="244"/>
      <c r="G54" s="325"/>
      <c r="H54" s="326" t="s">
        <v>512</v>
      </c>
      <c r="I54" s="327">
        <v>1050558</v>
      </c>
      <c r="J54" s="328">
        <v>15475</v>
      </c>
      <c r="K54" s="329">
        <v>100.7</v>
      </c>
      <c r="L54" s="330">
        <v>26879</v>
      </c>
      <c r="M54" s="331">
        <v>2.4</v>
      </c>
      <c r="N54" s="332">
        <v>98.3</v>
      </c>
    </row>
    <row r="55" spans="1:14">
      <c r="A55" s="248"/>
      <c r="B55" s="244"/>
      <c r="C55" s="244"/>
      <c r="D55" s="244"/>
      <c r="E55" s="244"/>
      <c r="F55" s="244"/>
      <c r="G55" s="310" t="s">
        <v>514</v>
      </c>
      <c r="H55" s="311"/>
      <c r="I55" s="319">
        <v>3168660</v>
      </c>
      <c r="J55" s="320">
        <v>46536</v>
      </c>
      <c r="K55" s="321">
        <v>80.400000000000006</v>
      </c>
      <c r="L55" s="322">
        <v>63956</v>
      </c>
      <c r="M55" s="323">
        <v>25.7</v>
      </c>
      <c r="N55" s="324">
        <v>54.7</v>
      </c>
    </row>
    <row r="56" spans="1:14">
      <c r="A56" s="248"/>
      <c r="B56" s="244"/>
      <c r="C56" s="244"/>
      <c r="D56" s="244"/>
      <c r="E56" s="244"/>
      <c r="F56" s="244"/>
      <c r="G56" s="325"/>
      <c r="H56" s="326" t="s">
        <v>512</v>
      </c>
      <c r="I56" s="327">
        <v>974176</v>
      </c>
      <c r="J56" s="328">
        <v>14307</v>
      </c>
      <c r="K56" s="329">
        <v>-7.5</v>
      </c>
      <c r="L56" s="330">
        <v>29239</v>
      </c>
      <c r="M56" s="331">
        <v>8.8000000000000007</v>
      </c>
      <c r="N56" s="332">
        <v>-16.3</v>
      </c>
    </row>
    <row r="57" spans="1:14">
      <c r="A57" s="248"/>
      <c r="B57" s="244"/>
      <c r="C57" s="244"/>
      <c r="D57" s="244"/>
      <c r="E57" s="244"/>
      <c r="F57" s="244"/>
      <c r="G57" s="310" t="s">
        <v>515</v>
      </c>
      <c r="H57" s="311"/>
      <c r="I57" s="319">
        <v>4579067</v>
      </c>
      <c r="J57" s="320">
        <v>67199</v>
      </c>
      <c r="K57" s="321">
        <v>44.4</v>
      </c>
      <c r="L57" s="322">
        <v>66255</v>
      </c>
      <c r="M57" s="323">
        <v>3.6</v>
      </c>
      <c r="N57" s="324">
        <v>40.799999999999997</v>
      </c>
    </row>
    <row r="58" spans="1:14">
      <c r="A58" s="248"/>
      <c r="B58" s="244"/>
      <c r="C58" s="244"/>
      <c r="D58" s="244"/>
      <c r="E58" s="244"/>
      <c r="F58" s="244"/>
      <c r="G58" s="325"/>
      <c r="H58" s="326" t="s">
        <v>512</v>
      </c>
      <c r="I58" s="327">
        <v>2486188</v>
      </c>
      <c r="J58" s="328">
        <v>36485</v>
      </c>
      <c r="K58" s="329">
        <v>155</v>
      </c>
      <c r="L58" s="330">
        <v>31822</v>
      </c>
      <c r="M58" s="331">
        <v>8.8000000000000007</v>
      </c>
      <c r="N58" s="332">
        <v>146.19999999999999</v>
      </c>
    </row>
    <row r="59" spans="1:14">
      <c r="A59" s="248"/>
      <c r="B59" s="244"/>
      <c r="C59" s="244"/>
      <c r="D59" s="244"/>
      <c r="E59" s="244"/>
      <c r="F59" s="244"/>
      <c r="G59" s="310" t="s">
        <v>516</v>
      </c>
      <c r="H59" s="311"/>
      <c r="I59" s="319">
        <v>3875653</v>
      </c>
      <c r="J59" s="320">
        <v>56843</v>
      </c>
      <c r="K59" s="321">
        <v>-15.4</v>
      </c>
      <c r="L59" s="322">
        <v>54227</v>
      </c>
      <c r="M59" s="323">
        <v>-18.2</v>
      </c>
      <c r="N59" s="324">
        <v>2.8</v>
      </c>
    </row>
    <row r="60" spans="1:14">
      <c r="A60" s="248"/>
      <c r="B60" s="244"/>
      <c r="C60" s="244"/>
      <c r="D60" s="244"/>
      <c r="E60" s="244"/>
      <c r="F60" s="244"/>
      <c r="G60" s="325"/>
      <c r="H60" s="326" t="s">
        <v>512</v>
      </c>
      <c r="I60" s="333">
        <v>1247699</v>
      </c>
      <c r="J60" s="328">
        <v>18300</v>
      </c>
      <c r="K60" s="329">
        <v>-49.8</v>
      </c>
      <c r="L60" s="330">
        <v>29694</v>
      </c>
      <c r="M60" s="331">
        <v>-6.7</v>
      </c>
      <c r="N60" s="332">
        <v>-43.1</v>
      </c>
    </row>
    <row r="61" spans="1:14">
      <c r="A61" s="248"/>
      <c r="B61" s="244"/>
      <c r="C61" s="244"/>
      <c r="D61" s="244"/>
      <c r="E61" s="244"/>
      <c r="F61" s="244"/>
      <c r="G61" s="310" t="s">
        <v>517</v>
      </c>
      <c r="H61" s="334"/>
      <c r="I61" s="335">
        <v>3021963</v>
      </c>
      <c r="J61" s="336">
        <v>44447</v>
      </c>
      <c r="K61" s="337">
        <v>11.6</v>
      </c>
      <c r="L61" s="338">
        <v>56577</v>
      </c>
      <c r="M61" s="339">
        <v>-1</v>
      </c>
      <c r="N61" s="324">
        <v>12.6</v>
      </c>
    </row>
    <row r="62" spans="1:14">
      <c r="A62" s="248"/>
      <c r="B62" s="244"/>
      <c r="C62" s="244"/>
      <c r="D62" s="244"/>
      <c r="E62" s="244"/>
      <c r="F62" s="244"/>
      <c r="G62" s="325"/>
      <c r="H62" s="326" t="s">
        <v>512</v>
      </c>
      <c r="I62" s="327">
        <v>1255180</v>
      </c>
      <c r="J62" s="328">
        <v>18455</v>
      </c>
      <c r="K62" s="329">
        <v>30.1</v>
      </c>
      <c r="L62" s="330">
        <v>28778</v>
      </c>
      <c r="M62" s="331">
        <v>-1</v>
      </c>
      <c r="N62" s="332">
        <v>31.1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26</v>
      </c>
      <c r="G47" s="12">
        <v>21.18</v>
      </c>
      <c r="H47" s="12">
        <v>19.29</v>
      </c>
      <c r="I47" s="12">
        <v>16.53</v>
      </c>
      <c r="J47" s="13">
        <v>16.54</v>
      </c>
    </row>
    <row r="48" spans="2:10" ht="57.75" customHeight="1">
      <c r="B48" s="14"/>
      <c r="C48" s="1171" t="s">
        <v>4</v>
      </c>
      <c r="D48" s="1171"/>
      <c r="E48" s="1172"/>
      <c r="F48" s="15">
        <v>20</v>
      </c>
      <c r="G48" s="16">
        <v>11.27</v>
      </c>
      <c r="H48" s="16">
        <v>4.8499999999999996</v>
      </c>
      <c r="I48" s="16">
        <v>7.8</v>
      </c>
      <c r="J48" s="17">
        <v>7.36</v>
      </c>
    </row>
    <row r="49" spans="2:10" ht="57.75" customHeight="1" thickBot="1">
      <c r="B49" s="18"/>
      <c r="C49" s="1173" t="s">
        <v>5</v>
      </c>
      <c r="D49" s="1173"/>
      <c r="E49" s="1174"/>
      <c r="F49" s="19">
        <v>9</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Sheet1</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2017-05-10T07:01:55Z</cp:lastPrinted>
  <dcterms:created xsi:type="dcterms:W3CDTF">2017-02-15T16:29:20Z</dcterms:created>
  <dcterms:modified xsi:type="dcterms:W3CDTF">2017-05-26T09:10:15Z</dcterms:modified>
  <cp:category/>
</cp:coreProperties>
</file>