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15" yWindow="4035" windowWidth="15600" windowHeight="40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s="1"/>
  <c r="BW35" i="9" s="1"/>
  <c r="BW36" i="9" s="1"/>
  <c r="BW37" i="9" s="1"/>
  <c r="BW38" i="9" s="1"/>
  <c r="BW39" i="9" s="1"/>
  <c r="BW40" i="9" s="1"/>
  <c r="BW41" i="9" s="1"/>
  <c r="BW42" i="9" s="1"/>
  <c r="BW43" i="9" s="1"/>
  <c r="CO34" i="9" s="1"/>
  <c r="CO35" i="9" s="1"/>
  <c r="BE34" i="9"/>
  <c r="BE35" i="9" s="1"/>
</calcChain>
</file>

<file path=xl/sharedStrings.xml><?xml version="1.0" encoding="utf-8"?>
<sst xmlns="http://schemas.openxmlformats.org/spreadsheetml/2006/main" count="1036" uniqueCount="560">
  <si>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</si>
  <si>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</si>
  <si>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</si>
  <si>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</si>
  <si>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</si>
  <si>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</si>
  <si>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</si>
  <si>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</si>
  <si>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</si>
  <si>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</si>
  <si>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</si>
  <si>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</si>
  <si>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</si>
  <si>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</si>
  <si>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</si>
  <si>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</si>
  <si>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</si>
  <si>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</si>
  <si>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</si>
  <si>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</si>
  <si>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</si>
  <si>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</si>
  <si>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</si>
  <si>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</si>
  <si>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</si>
  <si>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</si>
  <si>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</si>
  <si>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</si>
  <si>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</si>
  <si>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</si>
  <si>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</si>
  <si>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</si>
  <si>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</si>
  <si>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</si>
  <si>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</si>
  <si>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</si>
  <si>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</si>
  <si>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</si>
  <si>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</si>
  <si>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</si>
  <si>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</si>
  <si>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</si>
  <si>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</si>
  <si>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</si>
  <si>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</si>
  <si>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</si>
  <si>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</si>
  <si>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</si>
  <si>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</si>
  <si>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</si>
  <si>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</si>
  <si>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</si>
  <si>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</si>
  <si>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</si>
  <si>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</si>
  <si>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</si>
  <si>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</si>
  <si>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</si>
  <si>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</si>
  <si>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</si>
  <si>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</si>
  <si>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</si>
  <si>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</si>
  <si>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</si>
  <si>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</si>
  <si>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</si>
  <si>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</si>
  <si>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</si>
  <si>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</si>
  <si>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</si>
  <si>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</si>
  <si>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</si>
  <si>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</si>
  <si>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</si>
  <si>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</si>
  <si>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</si>
  <si>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</si>
  <si>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</si>
  <si>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</si>
  <si>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</si>
  <si>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潮来市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</si>
  <si>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</si>
  <si>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</si>
  <si>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</si>
  <si>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</si>
  <si>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</si>
  <si>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</si>
  <si>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</si>
  <si>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</si>
  <si>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</si>
  <si>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</si>
  <si>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</si>
  <si>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</si>
  <si>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</si>
  <si>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</si>
  <si>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</si>
  <si>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</si>
  <si>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</si>
  <si>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</si>
  <si>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</si>
  <si>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</si>
  <si>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</si>
  <si>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</si>
  <si>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</si>
  <si>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</si>
  <si>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</si>
  <si>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</si>
  <si>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</si>
  <si>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</si>
  <si>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</si>
  <si>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</si>
  <si>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</si>
  <si>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</si>
  <si>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</si>
  <si>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</si>
  <si>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</si>
  <si>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</si>
  <si>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</si>
  <si>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</si>
  <si>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</si>
  <si>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</si>
  <si>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</si>
  <si>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</si>
  <si>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</si>
  <si>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</si>
  <si>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</si>
  <si>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</si>
  <si>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</si>
  <si>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</si>
  <si>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</si>
  <si>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</si>
  <si>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</si>
  <si>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</si>
  <si>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</si>
  <si>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</si>
  <si>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</si>
  <si>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</si>
  <si>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</si>
  <si>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</si>
  <si>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</si>
  <si>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</si>
  <si>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</si>
  <si>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</si>
  <si>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</si>
  <si>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</si>
  <si>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</si>
  <si>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</si>
  <si>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</si>
  <si>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</si>
  <si>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</si>
  <si>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</si>
  <si>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</si>
  <si>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</si>
  <si>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</si>
  <si>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</si>
  <si>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</si>
  <si>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</si>
  <si>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</si>
  <si>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</si>
  <si>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</si>
  <si>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</si>
  <si>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</si>
  <si>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</si>
  <si>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</si>
  <si>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</si>
  <si>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</si>
  <si>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</si>
  <si>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</si>
  <si>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</si>
  <si>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</si>
  <si>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</si>
  <si>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</si>
  <si>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</si>
  <si>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</si>
  <si>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</si>
  <si>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</si>
  <si>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</si>
  <si>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</si>
  <si>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</si>
  <si>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</si>
  <si>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</si>
  <si>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</si>
  <si>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</si>
  <si>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</si>
  <si>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</si>
  <si>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</si>
  <si>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</si>
  <si>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</si>
  <si>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</si>
  <si>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</si>
  <si>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茨城県潮来市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</si>
  <si>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</si>
  <si>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</si>
  <si>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</si>
  <si>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</si>
  <si>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</si>
  <si>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</si>
  <si>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</si>
  <si>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</si>
  <si>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</si>
  <si>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</si>
  <si>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</si>
  <si>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</si>
  <si>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</si>
  <si>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</si>
  <si>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</si>
  <si>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</si>
  <si>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</si>
  <si>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</si>
  <si>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</si>
  <si>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</si>
  <si>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</si>
  <si>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</si>
  <si>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</si>
  <si>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</si>
  <si>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</si>
  <si>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</si>
  <si>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</si>
  <si>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</si>
  <si>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</si>
  <si>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</si>
  <si>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</si>
  <si>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</si>
  <si>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</si>
  <si>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</si>
  <si>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</si>
  <si>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</si>
  <si>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</si>
  <si>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</si>
  <si>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</si>
  <si>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</si>
  <si>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</si>
  <si>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</si>
  <si>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</si>
  <si>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</si>
  <si>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</si>
  <si>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</si>
  <si>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</si>
  <si>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</si>
  <si>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</si>
  <si>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</si>
  <si>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</si>
  <si>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</si>
  <si>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</si>
  <si>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</si>
  <si>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</si>
  <si>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</si>
  <si>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</si>
  <si>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</si>
  <si>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</si>
  <si>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</si>
  <si>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</si>
  <si>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</si>
  <si>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</si>
  <si>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</si>
  <si>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</si>
  <si>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</si>
  <si>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</si>
  <si>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</si>
  <si>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</si>
  <si>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</si>
  <si>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</si>
  <si>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</si>
  <si>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</si>
  <si>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</si>
  <si>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</si>
  <si>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</si>
  <si>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</si>
  <si>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</si>
  <si>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</si>
  <si>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</si>
  <si>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</si>
  <si>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</si>
  <si>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</si>
  <si>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</si>
  <si>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</si>
  <si>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</si>
  <si>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</si>
  <si>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</si>
  <si>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</si>
  <si>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</si>
  <si>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</si>
  <si>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</si>
  <si>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</si>
  <si>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</si>
  <si>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</si>
  <si>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</si>
  <si>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</si>
  <si>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</si>
  <si>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</si>
  <si>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</si>
  <si>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</si>
  <si>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</si>
  <si>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</si>
  <si>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</si>
  <si>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</si>
  <si>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</si>
  <si>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</si>
  <si>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</si>
  <si>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</si>
  <si>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</si>
  <si>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</si>
  <si>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</si>
  <si>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</si>
  <si>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</si>
  <si>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</si>
  <si>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</si>
  <si>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</si>
  <si>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</si>
  <si>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</si>
  <si>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</si>
  <si>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</si>
  <si>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</si>
  <si>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</si>
  <si>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</si>
  <si>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</si>
  <si>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</si>
  <si>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</si>
  <si>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</si>
  <si>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</si>
  <si>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</si>
  <si>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</si>
  <si>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</si>
  <si>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</si>
  <si>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</si>
  <si>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</si>
  <si>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</si>
  <si>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</si>
  <si>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</si>
  <si>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</si>
  <si>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</si>
  <si>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</si>
  <si>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</si>
  <si>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</si>
  <si>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</si>
  <si>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</si>
  <si>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</si>
  <si>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</si>
  <si>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茨城県潮来市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</si>
  <si>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</si>
  <si>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</si>
  <si>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</si>
  <si>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</si>
  <si>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</si>
  <si>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</si>
  <si>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</si>
  <si>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</si>
  <si>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</si>
  <si>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</si>
  <si>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</si>
  <si>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</si>
  <si>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</si>
  <si>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</si>
  <si>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</si>
  <si>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</si>
  <si>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</si>
  <si>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</si>
  <si>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</si>
  <si>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</si>
  <si>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</si>
  <si>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</si>
  <si>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</si>
  <si>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</si>
  <si>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</si>
  <si>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</si>
  <si>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</si>
  <si>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</si>
  <si>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</si>
  <si>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</si>
  <si>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</si>
  <si>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</si>
  <si>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</si>
  <si>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潮来市国民健康保険特別会計</t>
    <phoneticPr fontId="5"/>
  </si>
  <si>
    <t>潮来市介護保険特別会計</t>
    <phoneticPr fontId="5"/>
  </si>
  <si>
    <t>潮来市後期高齢者医療特別会計</t>
    <phoneticPr fontId="5"/>
  </si>
  <si>
    <t>潮来市水道事業会計</t>
    <phoneticPr fontId="5"/>
  </si>
  <si>
    <t>法適用企業</t>
    <phoneticPr fontId="5"/>
  </si>
  <si>
    <t>潮来市工業用水道事業会計</t>
    <phoneticPr fontId="5"/>
  </si>
  <si>
    <t>潮来市下水道事業特別会計</t>
    <phoneticPr fontId="5"/>
  </si>
  <si>
    <t>法非適用企業</t>
    <phoneticPr fontId="5"/>
  </si>
  <si>
    <t>潮来市農業集落排水事業特別会計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</si>
  <si>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</si>
  <si>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</si>
  <si>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</si>
  <si>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</si>
  <si>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</si>
  <si>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</si>
  <si>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</si>
  <si>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</si>
  <si>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</si>
  <si>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</si>
  <si>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</si>
  <si>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</si>
  <si>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</si>
  <si>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</si>
  <si>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</si>
  <si>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</si>
  <si>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</si>
  <si>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</si>
  <si>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</si>
  <si>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</si>
  <si>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</si>
  <si>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</si>
  <si>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</si>
  <si>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</si>
  <si>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</si>
  <si>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</si>
  <si>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</si>
  <si>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</si>
  <si>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</si>
  <si>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</si>
  <si>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</si>
  <si>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</si>
  <si>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</si>
  <si>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</si>
  <si>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</si>
  <si>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</si>
  <si>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</si>
  <si>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</si>
  <si>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</si>
  <si>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</si>
  <si>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</si>
  <si>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</si>
  <si>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</si>
  <si>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</si>
  <si>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</si>
  <si>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</si>
  <si>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</si>
  <si>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</si>
  <si>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</si>
  <si>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</si>
  <si>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</si>
  <si>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</si>
  <si>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</si>
  <si>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潮来市下水道事業特別会計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</si>
  <si>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</si>
  <si>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</si>
  <si>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</si>
  <si>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潮来市水道事業会計</t>
    <phoneticPr fontId="5"/>
  </si>
  <si>
    <t>-</t>
    <phoneticPr fontId="5"/>
  </si>
  <si>
    <t>将来負担比率（(Ｅ)－(Ｆ)）／（(Ｃ)－(Ｄ)）×１００</t>
    <rPh sb="0" eb="2">
      <t>ショウライ</t>
    </rPh>
    <rPh sb="2" eb="4">
      <t>フタン</t>
    </rPh>
    <rPh sb="4" eb="6">
      <t>ヒリツ</t>
    </rPh>
    <phoneticPr fontId="5"/>
  </si>
  <si>
    <t>潮来市介護保険特別会計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</si>
  <si>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</si>
  <si>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</si>
  <si>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</si>
  <si>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</si>
  <si>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</si>
  <si>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</si>
  <si>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</si>
  <si>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</si>
  <si>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</si>
  <si>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</si>
  <si>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</si>
  <si>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</si>
  <si>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</si>
  <si>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</si>
  <si>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</si>
  <si>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</si>
  <si>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</si>
  <si>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</si>
  <si>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</si>
  <si>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</si>
  <si>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</si>
  <si>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</si>
  <si>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</si>
  <si>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</si>
  <si>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</si>
  <si>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</si>
  <si>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</si>
  <si>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</si>
  <si>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</si>
  <si>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</si>
  <si>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</si>
  <si>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</si>
  <si>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</si>
  <si>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</si>
  <si>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</si>
  <si>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</si>
  <si>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</si>
  <si>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</si>
  <si>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</si>
  <si>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</si>
  <si>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</si>
  <si>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</si>
  <si>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</si>
  <si>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</si>
  <si>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</si>
  <si>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</si>
  <si>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</si>
  <si>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</si>
  <si>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</si>
  <si>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</si>
  <si>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</si>
  <si>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</si>
  <si>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</si>
  <si>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</si>
  <si>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</si>
  <si>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</si>
  <si>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</si>
  <si>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</si>
  <si>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</si>
  <si>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</si>
  <si>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</si>
  <si>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</si>
  <si>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</si>
  <si>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</si>
  <si>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</si>
  <si>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</si>
  <si>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</si>
  <si>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</si>
  <si>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</si>
  <si>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</si>
  <si>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</si>
  <si>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</si>
  <si>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</si>
  <si>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</si>
  <si>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</si>
  <si>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</si>
  <si>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</si>
  <si>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</si>
  <si>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</si>
  <si>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</si>
  <si>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2.04</t>
  </si>
  <si>
    <t>一般会計</t>
  </si>
  <si>
    <t>潮来市水道事業会計</t>
  </si>
  <si>
    <t>潮来市工業用水道事業会計</t>
  </si>
  <si>
    <t>潮来市介護保険特別会計</t>
  </si>
  <si>
    <t>潮来市国民健康保険特別会計</t>
  </si>
  <si>
    <t>▲ 1.58</t>
  </si>
  <si>
    <t>▲ 1.60</t>
  </si>
  <si>
    <t>潮来市下水道事業特別会計</t>
  </si>
  <si>
    <t>潮来市後期高齢者医療特別会計</t>
  </si>
  <si>
    <t>潮来市農業集落排水事業特別会計</t>
  </si>
  <si>
    <t>その他会計（赤字）</t>
  </si>
  <si>
    <t>その他会計（黒字）</t>
  </si>
  <si>
    <t>茨城県市町村総合事務組合(一般会計)</t>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</si>
  <si>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</si>
  <si>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</si>
  <si>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鹿行広域事務組合(一般会計)</t>
    <rPh sb="0" eb="1">
      <t>シカ</t>
    </rPh>
    <rPh sb="1" eb="2">
      <t>イ</t>
    </rPh>
    <rPh sb="2" eb="4">
      <t>コウイキ</t>
    </rPh>
    <rPh sb="4" eb="6">
      <t>ジム</t>
    </rPh>
    <rPh sb="6" eb="8">
      <t>クミアイ</t>
    </rPh>
    <rPh sb="9" eb="11">
      <t>イッパン</t>
    </rPh>
    <rPh sb="11" eb="13">
      <t>カイケイ</t>
    </rPh>
    <phoneticPr fontId="2"/>
  </si>
  <si>
    <t>潮来市開発公社</t>
    <rPh sb="0" eb="2">
      <t>イタコ</t>
    </rPh>
    <rPh sb="2" eb="3">
      <t>シ</t>
    </rPh>
    <rPh sb="3" eb="5">
      <t>カイハツ</t>
    </rPh>
    <rPh sb="5" eb="7">
      <t>コウシャ</t>
    </rPh>
    <phoneticPr fontId="2"/>
  </si>
  <si>
    <t>いたこ</t>
    <phoneticPr fontId="2"/>
  </si>
  <si>
    <t>茨城県市町村総合事務組合(県民交通災害共済特別会計)</t>
    <rPh sb="13" eb="15">
      <t>ケンミン</t>
    </rPh>
    <rPh sb="15" eb="17">
      <t>コウツウ</t>
    </rPh>
    <rPh sb="17" eb="19">
      <t>サイガイ</t>
    </rPh>
    <rPh sb="19" eb="21">
      <t>キョウサイ</t>
    </rPh>
    <rPh sb="21" eb="23">
      <t>トクベツ</t>
    </rPh>
    <rPh sb="23" eb="25">
      <t>カイケイ</t>
    </rPh>
    <phoneticPr fontId="2"/>
  </si>
  <si>
    <t>茨城県後期高齢者医療広域連合（後期高齢医療特別会計）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</si>
  <si>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鹿行広域事務組合(養護老人ホーム事業特別会計)</t>
    <rPh sb="0" eb="1">
      <t>シカ</t>
    </rPh>
    <rPh sb="1" eb="2">
      <t>イ</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</si>
  <si>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鹿行広域事務組合(消防特別会計)</t>
    <rPh sb="0" eb="1">
      <t>シカ</t>
    </rPh>
    <rPh sb="1" eb="2">
      <t>イ</t>
    </rPh>
    <rPh sb="2" eb="4">
      <t>コウイキ</t>
    </rPh>
    <rPh sb="4" eb="6">
      <t>ジム</t>
    </rPh>
    <rPh sb="6" eb="8">
      <t>クミアイ</t>
    </rPh>
    <rPh sb="9" eb="11">
      <t>ショウボウ</t>
    </rPh>
    <rPh sb="11" eb="13">
      <t>トクベツ</t>
    </rPh>
    <rPh sb="13" eb="15">
      <t>カイケイ</t>
    </rPh>
    <phoneticPr fontId="2"/>
  </si>
  <si>
    <t>鹿行広域事務組合(火葬場事業特別会計)</t>
    <rPh sb="0" eb="1">
      <t>シカ</t>
    </rPh>
    <rPh sb="1" eb="2">
      <t>イ</t>
    </rPh>
    <rPh sb="2" eb="4">
      <t>コウイキ</t>
    </rPh>
    <rPh sb="4" eb="6">
      <t>ジム</t>
    </rPh>
    <rPh sb="6" eb="8">
      <t>クミアイ</t>
    </rPh>
    <rPh sb="9" eb="12">
      <t>カソウバ</t>
    </rPh>
    <rPh sb="12" eb="14">
      <t>ジギョウ</t>
    </rPh>
    <rPh sb="14" eb="16">
      <t>トクベツ</t>
    </rPh>
    <rPh sb="16" eb="18">
      <t>カイケイ</t>
    </rPh>
    <phoneticPr fontId="2"/>
  </si>
  <si>
    <t>鹿行広域事務組合(審査会特別会計)</t>
    <rPh sb="0" eb="1">
      <t>シカ</t>
    </rPh>
    <rPh sb="1" eb="2">
      <t>イ</t>
    </rPh>
    <rPh sb="2" eb="4">
      <t>コウイキ</t>
    </rPh>
    <rPh sb="4" eb="6">
      <t>ジム</t>
    </rPh>
    <rPh sb="6" eb="8">
      <t>クミアイ</t>
    </rPh>
    <rPh sb="9" eb="12">
      <t>シンサカイ</t>
    </rPh>
    <rPh sb="12" eb="14">
      <t>トクベツ</t>
    </rPh>
    <rPh sb="14" eb="1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</si>
  <si>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</si>
  <si>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</si>
  <si>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</si>
  <si>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</si>
  <si>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</si>
  <si>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</si>
  <si>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</si>
  <si>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</si>
  <si>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</si>
  <si>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</si>
  <si>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</si>
  <si>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地方債の新規発行を抑制してきた結果、将来負担比率は類似団体平均を下回っている。
一方で、有形固定資産減価償却率は、類似団体平均より高く、公共施設の老朽化が懸念されるため、公共施設等総合管理計画に基づき、今後、老朽化対策に取り組んでいく。</t>
    <rPh sb="0" eb="3">
      <t>チホウサイ</t>
    </rPh>
    <rPh sb="4" eb="6">
      <t>シンキ</t>
    </rPh>
    <rPh sb="6" eb="8">
      <t>ハッコウ</t>
    </rPh>
    <rPh sb="9" eb="11">
      <t>ヨクセイ</t>
    </rPh>
    <rPh sb="15" eb="17">
      <t>ケッカ</t>
    </rPh>
    <rPh sb="18" eb="20">
      <t>ショウライ</t>
    </rPh>
    <rPh sb="20" eb="22">
      <t>フタン</t>
    </rPh>
    <rPh sb="22" eb="24">
      <t>ヒリツ</t>
    </rPh>
    <rPh sb="25" eb="27">
      <t>ルイジ</t>
    </rPh>
    <rPh sb="27" eb="29">
      <t>ダンタイ</t>
    </rPh>
    <rPh sb="29" eb="31">
      <t>ヘイキン</t>
    </rPh>
    <rPh sb="32" eb="34">
      <t>シタマワ</t>
    </rPh>
    <rPh sb="40" eb="42">
      <t>イッポウ</t>
    </rPh>
    <rPh sb="44" eb="46">
      <t>ユウケイ</t>
    </rPh>
    <rPh sb="46" eb="48">
      <t>コテイ</t>
    </rPh>
    <rPh sb="48" eb="50">
      <t>シサン</t>
    </rPh>
    <rPh sb="50" eb="52">
      <t>ゲンカ</t>
    </rPh>
    <rPh sb="52" eb="54">
      <t>ショウキャク</t>
    </rPh>
    <rPh sb="54" eb="55">
      <t>リツ</t>
    </rPh>
    <rPh sb="65" eb="66">
      <t>タカ</t>
    </rPh>
    <rPh sb="85" eb="87">
      <t>コウキョウ</t>
    </rPh>
    <rPh sb="87" eb="89">
      <t>シセツ</t>
    </rPh>
    <rPh sb="89" eb="90">
      <t>トウ</t>
    </rPh>
    <rPh sb="90" eb="92">
      <t>ソウゴウ</t>
    </rPh>
    <rPh sb="92" eb="94">
      <t>カンリ</t>
    </rPh>
    <rPh sb="94" eb="96">
      <t>ケイカク</t>
    </rPh>
    <rPh sb="97" eb="98">
      <t>モト</t>
    </rPh>
    <rPh sb="101" eb="103">
      <t>コンゴ</t>
    </rPh>
    <rPh sb="104" eb="107">
      <t>ロウキュウカ</t>
    </rPh>
    <rPh sb="107" eb="109">
      <t>タイサク</t>
    </rPh>
    <rPh sb="110" eb="111">
      <t>ト</t>
    </rPh>
    <rPh sb="112" eb="113">
      <t>ク</t>
    </rPh>
    <phoneticPr fontId="5"/>
  </si>
  <si>
    <t>実質公債費比率は類似団体と比較して低い水準にあり、減少傾向にある。これは、近年、地方債の新規発行額を、元利償還額よりも低くしてきたことによるものである。
一方で、将来負担比率は、平成27年度、都市計画税の廃止による影響により増加したが、なお、類似団体との比較においても低い水準にある。
実質公債費比率が低下傾向にあるため、今後、将来負担比率についても、低下していくものと予想される。</t>
    <rPh sb="0" eb="2">
      <t>ジッシツ</t>
    </rPh>
    <rPh sb="2" eb="5">
      <t>コウサイヒ</t>
    </rPh>
    <rPh sb="5" eb="7">
      <t>ヒリツ</t>
    </rPh>
    <rPh sb="8" eb="10">
      <t>ルイジ</t>
    </rPh>
    <rPh sb="10" eb="12">
      <t>ダンタイ</t>
    </rPh>
    <rPh sb="13" eb="15">
      <t>ヒカク</t>
    </rPh>
    <rPh sb="17" eb="18">
      <t>ヒク</t>
    </rPh>
    <rPh sb="19" eb="21">
      <t>スイジュン</t>
    </rPh>
    <rPh sb="25" eb="27">
      <t>ゲンショウ</t>
    </rPh>
    <rPh sb="27" eb="29">
      <t>ケイコウ</t>
    </rPh>
    <rPh sb="37" eb="39">
      <t>キンネン</t>
    </rPh>
    <rPh sb="40" eb="42">
      <t>チホウ</t>
    </rPh>
    <rPh sb="42" eb="43">
      <t>サイ</t>
    </rPh>
    <rPh sb="44" eb="46">
      <t>シンキ</t>
    </rPh>
    <rPh sb="46" eb="48">
      <t>ハッコウ</t>
    </rPh>
    <rPh sb="48" eb="49">
      <t>ガク</t>
    </rPh>
    <rPh sb="51" eb="53">
      <t>ガンリ</t>
    </rPh>
    <rPh sb="77" eb="79">
      <t>イッポウ</t>
    </rPh>
    <rPh sb="143" eb="145">
      <t>ジッシツ</t>
    </rPh>
    <rPh sb="145" eb="148">
      <t>コウサイヒ</t>
    </rPh>
    <rPh sb="148" eb="150">
      <t>ヒリツ</t>
    </rPh>
    <rPh sb="151" eb="153">
      <t>テイカ</t>
    </rPh>
    <rPh sb="153" eb="155">
      <t>ケイコウ</t>
    </rPh>
    <rPh sb="161" eb="163">
      <t>コンゴ</t>
    </rPh>
    <rPh sb="164" eb="166">
      <t>ショウライ</t>
    </rPh>
    <rPh sb="166" eb="168">
      <t>フタン</t>
    </rPh>
    <rPh sb="168" eb="170">
      <t>ヒリツ</t>
    </rPh>
    <rPh sb="176" eb="178">
      <t>テイカ</t>
    </rPh>
    <rPh sb="185" eb="187">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</si>
</sst>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extLst xmlns:c16r2="http://schemas.microsoft.com/office/drawing/2015/06/chart">
            <c:ext xmlns:c16="http://schemas.microsoft.com/office/drawing/2014/chart" uri="{C3380CC4-5D6E-409C-BE32-E72D297353CC}">
              <c16:uniqueId val="{00000000-226F-41AD-925A-B17EF102EA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46471</c:v>
                </c:pt>
                <c:pt idx="1">
                  <c:v>58351</c:v>
                </c:pt>
                <c:pt idx="2">
                  <c:v>125750</c:v>
                </c:pt>
                <c:pt idx="3">
                  <c:v>172095</c:v>
                </c:pt>
                <c:pt idx="4">
                  <c:v>413037</c:v>
                </c:pt>
              </c:numCache>
            </c:numRef>
          </c:val>
          <c:smooth val="0"/>
          <c:extLst xmlns:c16r2="http://schemas.microsoft.com/office/drawing/2015/06/chart">
            <c:ext xmlns:c16="http://schemas.microsoft.com/office/drawing/2014/chart" uri="{C3380CC4-5D6E-409C-BE32-E72D297353CC}">
              <c16:uniqueId val="{00000001-226F-41AD-925A-B17EF102EA4D}"/>
            </c:ext>
          </c:extLst>
        </c:ser>
        <c:dLbls>
          <c:showLegendKey val="0"/>
          <c:showVal val="0"/>
          <c:showCatName val="0"/>
          <c:showSerName val="0"/>
          <c:showPercent val="0"/>
          <c:showBubbleSize val="0"/>
        </c:dLbls>
        <c:marker val="1"/>
        <c:smooth val="0"/>
        <c:axId val="460198032"/>
        <c:axId val="460200776"/>
      </c:lineChart>
      <c:catAx>
        <c:axId val="460198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200776"/>
        <c:crosses val="autoZero"/>
        <c:auto val="1"/>
        <c:lblAlgn val="ctr"/>
        <c:lblOffset val="100"/>
        <c:tickLblSkip val="1"/>
        <c:tickMarkSkip val="1"/>
        <c:noMultiLvlLbl val="0"/>
      </c:catAx>
      <c:valAx>
        <c:axId val="46020077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198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15.22</c:v>
                </c:pt>
                <c:pt idx="1">
                  <c:v>15.2</c:v>
                </c:pt>
                <c:pt idx="2">
                  <c:v>13.81</c:v>
                </c:pt>
                <c:pt idx="3">
                  <c:v>9.67</c:v>
                </c:pt>
                <c:pt idx="4">
                  <c:v>27.48</c:v>
                </c:pt>
              </c:numCache>
            </c:numRef>
          </c:val>
          <c:extLst xmlns:c16r2="http://schemas.microsoft.com/office/drawing/2015/06/chart">
            <c:ext xmlns:c16="http://schemas.microsoft.com/office/drawing/2014/chart" uri="{C3380CC4-5D6E-409C-BE32-E72D297353CC}">
              <c16:uniqueId val="{00000000-F743-438B-AD7F-78EF777F66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15.57</c:v>
                </c:pt>
                <c:pt idx="1">
                  <c:v>25.66</c:v>
                </c:pt>
                <c:pt idx="2">
                  <c:v>32.47</c:v>
                </c:pt>
                <c:pt idx="3">
                  <c:v>34.76</c:v>
                </c:pt>
                <c:pt idx="4">
                  <c:v>33.86</c:v>
                </c:pt>
              </c:numCache>
            </c:numRef>
          </c:val>
          <c:extLst xmlns:c16r2="http://schemas.microsoft.com/office/drawing/2015/06/chart">
            <c:ext xmlns:c16="http://schemas.microsoft.com/office/drawing/2014/chart" uri="{C3380CC4-5D6E-409C-BE32-E72D297353CC}">
              <c16:uniqueId val="{00000001-F743-438B-AD7F-78EF777F662E}"/>
            </c:ext>
          </c:extLst>
        </c:ser>
        <c:dLbls>
          <c:showLegendKey val="0"/>
          <c:showVal val="0"/>
          <c:showCatName val="0"/>
          <c:showSerName val="0"/>
          <c:showPercent val="0"/>
          <c:showBubbleSize val="0"/>
        </c:dLbls>
        <c:gapWidth val="250"/>
        <c:overlap val="100"/>
        <c:axId val="460195680"/>
        <c:axId val="46019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16.71</c:v>
                </c:pt>
                <c:pt idx="1">
                  <c:v>9.76</c:v>
                </c:pt>
                <c:pt idx="2">
                  <c:v>4.95</c:v>
                </c:pt>
                <c:pt idx="3">
                  <c:v>-2.04</c:v>
                </c:pt>
                <c:pt idx="4">
                  <c:v>17.09</c:v>
                </c:pt>
              </c:numCache>
            </c:numRef>
          </c:val>
          <c:smooth val="0"/>
          <c:extLst xmlns:c16r2="http://schemas.microsoft.com/office/drawing/2015/06/chart">
            <c:ext xmlns:c16="http://schemas.microsoft.com/office/drawing/2014/chart" uri="{C3380CC4-5D6E-409C-BE32-E72D297353CC}">
              <c16:uniqueId val="{00000002-F743-438B-AD7F-78EF777F662E}"/>
            </c:ext>
          </c:extLst>
        </c:ser>
        <c:dLbls>
          <c:showLegendKey val="0"/>
          <c:showVal val="0"/>
          <c:showCatName val="0"/>
          <c:showSerName val="0"/>
          <c:showPercent val="0"/>
          <c:showBubbleSize val="0"/>
        </c:dLbls>
        <c:marker val="1"/>
        <c:smooth val="0"/>
        <c:axId val="460195680"/>
        <c:axId val="460198816"/>
      </c:lineChart>
      <c:catAx>
        <c:axId val="46019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0198816"/>
        <c:crosses val="autoZero"/>
        <c:auto val="1"/>
        <c:lblAlgn val="ctr"/>
        <c:lblOffset val="100"/>
        <c:tickLblSkip val="1"/>
        <c:tickMarkSkip val="1"/>
        <c:noMultiLvlLbl val="0"/>
      </c:catAx>
      <c:valAx>
        <c:axId val="46019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19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05C-4CE4-BD70-9C33BB2AC0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05C-4CE4-BD70-9C33BB2AC0BF}"/>
            </c:ext>
          </c:extLst>
        </c:ser>
        <c:ser>
          <c:idx val="2"/>
          <c:order val="2"/>
          <c:tx>
            <c:strRef>
              <c:f>データシート!$A$29</c:f>
              <c:strCache>
                <c:ptCount val="1"/>
                <c:pt idx="0">
                  <c:v>潮来市農業集落排水事業特別会計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405C-4CE4-BD70-9C33BB2AC0BF}"/>
            </c:ext>
          </c:extLst>
        </c:ser>
        <c:ser>
          <c:idx val="3"/>
          <c:order val="3"/>
          <c:tx>
            <c:strRef>
              <c:f>データシート!$A$30</c:f>
              <c:strCache>
                <c:ptCount val="1"/>
                <c:pt idx="0">
                  <c:v>潮来市後期高齢者医療特別会計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0.03</c:v>
                </c:pt>
                <c:pt idx="4">
                  <c:v>#N/A</c:v>
                </c:pt>
                <c:pt idx="5">
                  <c:v>0.04</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405C-4CE4-BD70-9C33BB2AC0BF}"/>
            </c:ext>
          </c:extLst>
        </c:ser>
        <c:ser>
          <c:idx val="4"/>
          <c:order val="4"/>
          <c:tx>
            <c:strRef>
              <c:f>データシート!$A$31</c:f>
              <c:strCache>
                <c:ptCount val="1"/>
                <c:pt idx="0">
                  <c:v>潮来市下水道事業特別会計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0.35</c:v>
                </c:pt>
                <c:pt idx="2">
                  <c:v>#N/A</c:v>
                </c:pt>
                <c:pt idx="3">
                  <c:v>1.1599999999999999</c:v>
                </c:pt>
                <c:pt idx="4">
                  <c:v>#N/A</c:v>
                </c:pt>
                <c:pt idx="5">
                  <c:v>0.31</c:v>
                </c:pt>
                <c:pt idx="6">
                  <c:v>#N/A</c:v>
                </c:pt>
                <c:pt idx="7">
                  <c:v>0.28999999999999998</c:v>
                </c:pt>
                <c:pt idx="8">
                  <c:v>#N/A</c:v>
                </c:pt>
                <c:pt idx="9">
                  <c:v>0.16</c:v>
                </c:pt>
              </c:numCache>
            </c:numRef>
          </c:val>
          <c:extLst xmlns:c16r2="http://schemas.microsoft.com/office/drawing/2015/06/chart">
            <c:ext xmlns:c16="http://schemas.microsoft.com/office/drawing/2014/chart" uri="{C3380CC4-5D6E-409C-BE32-E72D297353CC}">
              <c16:uniqueId val="{00000004-405C-4CE4-BD70-9C33BB2AC0BF}"/>
            </c:ext>
          </c:extLst>
        </c:ser>
        <c:ser>
          <c:idx val="5"/>
          <c:order val="5"/>
          <c:tx>
            <c:strRef>
              <c:f>データシート!$A$32</c:f>
              <c:strCache>
                <c:ptCount val="1"/>
                <c:pt idx="0">
                  <c:v>潮来市国民健康保険特別会計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1.58</c:v>
                </c:pt>
                <c:pt idx="1">
                  <c:v>#N/A</c:v>
                </c:pt>
                <c:pt idx="2">
                  <c:v>1.6</c:v>
                </c:pt>
                <c:pt idx="3">
                  <c:v>#N/A</c:v>
                </c:pt>
                <c:pt idx="4">
                  <c:v>#N/A</c:v>
                </c:pt>
                <c:pt idx="5">
                  <c:v>2.95</c:v>
                </c:pt>
                <c:pt idx="6">
                  <c:v>#N/A</c:v>
                </c:pt>
                <c:pt idx="7">
                  <c:v>1.54</c:v>
                </c:pt>
                <c:pt idx="8">
                  <c:v>#N/A</c:v>
                </c:pt>
                <c:pt idx="9">
                  <c:v>1.26</c:v>
                </c:pt>
              </c:numCache>
            </c:numRef>
          </c:val>
          <c:extLst xmlns:c16r2="http://schemas.microsoft.com/office/drawing/2015/06/chart">
            <c:ext xmlns:c16="http://schemas.microsoft.com/office/drawing/2014/chart" uri="{C3380CC4-5D6E-409C-BE32-E72D297353CC}">
              <c16:uniqueId val="{00000005-405C-4CE4-BD70-9C33BB2AC0BF}"/>
            </c:ext>
          </c:extLst>
        </c:ser>
        <c:ser>
          <c:idx val="6"/>
          <c:order val="6"/>
          <c:tx>
            <c:strRef>
              <c:f>データシート!$A$33</c:f>
              <c:strCache>
                <c:ptCount val="1"/>
                <c:pt idx="0">
                  <c:v>潮来市介護保険特別会計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0.56000000000000005</c:v>
                </c:pt>
                <c:pt idx="2">
                  <c:v>#N/A</c:v>
                </c:pt>
                <c:pt idx="3">
                  <c:v>0.02</c:v>
                </c:pt>
                <c:pt idx="4">
                  <c:v>#N/A</c:v>
                </c:pt>
                <c:pt idx="5">
                  <c:v>0.78</c:v>
                </c:pt>
                <c:pt idx="6">
                  <c:v>#N/A</c:v>
                </c:pt>
                <c:pt idx="7">
                  <c:v>0.17</c:v>
                </c:pt>
                <c:pt idx="8">
                  <c:v>#N/A</c:v>
                </c:pt>
                <c:pt idx="9">
                  <c:v>1.34</c:v>
                </c:pt>
              </c:numCache>
            </c:numRef>
          </c:val>
          <c:extLst xmlns:c16r2="http://schemas.microsoft.com/office/drawing/2015/06/chart">
            <c:ext xmlns:c16="http://schemas.microsoft.com/office/drawing/2014/chart" uri="{C3380CC4-5D6E-409C-BE32-E72D297353CC}">
              <c16:uniqueId val="{00000006-405C-4CE4-BD70-9C33BB2AC0BF}"/>
            </c:ext>
          </c:extLst>
        </c:ser>
        <c:ser>
          <c:idx val="7"/>
          <c:order val="7"/>
          <c:tx>
            <c:strRef>
              <c:f>データシート!$A$34</c:f>
              <c:strCache>
                <c:ptCount val="1"/>
                <c:pt idx="0">
                  <c:v>潮来市工業用水道事業会計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c:v>
                </c:pt>
                <c:pt idx="2">
                  <c:v>#N/A</c:v>
                </c:pt>
                <c:pt idx="3">
                  <c:v>1.39</c:v>
                </c:pt>
                <c:pt idx="4">
                  <c:v>#N/A</c:v>
                </c:pt>
                <c:pt idx="5">
                  <c:v>1.46</c:v>
                </c:pt>
                <c:pt idx="6">
                  <c:v>#N/A</c:v>
                </c:pt>
                <c:pt idx="7">
                  <c:v>1.4</c:v>
                </c:pt>
                <c:pt idx="8">
                  <c:v>#N/A</c:v>
                </c:pt>
                <c:pt idx="9">
                  <c:v>1.41</c:v>
                </c:pt>
              </c:numCache>
            </c:numRef>
          </c:val>
          <c:extLst xmlns:c16r2="http://schemas.microsoft.com/office/drawing/2015/06/chart">
            <c:ext xmlns:c16="http://schemas.microsoft.com/office/drawing/2014/chart" uri="{C3380CC4-5D6E-409C-BE32-E72D297353CC}">
              <c16:uniqueId val="{00000007-405C-4CE4-BD70-9C33BB2AC0BF}"/>
            </c:ext>
          </c:extLst>
        </c:ser>
        <c:ser>
          <c:idx val="8"/>
          <c:order val="8"/>
          <c:tx>
            <c:strRef>
              <c:f>データシート!$A$35</c:f>
              <c:strCache>
                <c:ptCount val="1"/>
                <c:pt idx="0">
                  <c:v>潮来市水道事業会計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1.62</c:v>
                </c:pt>
                <c:pt idx="2">
                  <c:v>#N/A</c:v>
                </c:pt>
                <c:pt idx="3">
                  <c:v>3.07</c:v>
                </c:pt>
                <c:pt idx="4">
                  <c:v>#N/A</c:v>
                </c:pt>
                <c:pt idx="5">
                  <c:v>4.3600000000000003</c:v>
                </c:pt>
                <c:pt idx="6">
                  <c:v>#N/A</c:v>
                </c:pt>
                <c:pt idx="7">
                  <c:v>5.38</c:v>
                </c:pt>
                <c:pt idx="8">
                  <c:v>#N/A</c:v>
                </c:pt>
                <c:pt idx="9">
                  <c:v>6.08</c:v>
                </c:pt>
              </c:numCache>
            </c:numRef>
          </c:val>
          <c:extLst xmlns:c16r2="http://schemas.microsoft.com/office/drawing/2015/06/chart">
            <c:ext xmlns:c16="http://schemas.microsoft.com/office/drawing/2014/chart" uri="{C3380CC4-5D6E-409C-BE32-E72D297353CC}">
              <c16:uniqueId val="{00000008-405C-4CE4-BD70-9C33BB2AC0B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15.21</c:v>
                </c:pt>
                <c:pt idx="2">
                  <c:v>#N/A</c:v>
                </c:pt>
                <c:pt idx="3">
                  <c:v>15.19</c:v>
                </c:pt>
                <c:pt idx="4">
                  <c:v>#N/A</c:v>
                </c:pt>
                <c:pt idx="5">
                  <c:v>13.8</c:v>
                </c:pt>
                <c:pt idx="6">
                  <c:v>#N/A</c:v>
                </c:pt>
                <c:pt idx="7">
                  <c:v>9.66</c:v>
                </c:pt>
                <c:pt idx="8">
                  <c:v>#N/A</c:v>
                </c:pt>
                <c:pt idx="9">
                  <c:v>27.48</c:v>
                </c:pt>
              </c:numCache>
            </c:numRef>
          </c:val>
          <c:extLst xmlns:c16r2="http://schemas.microsoft.com/office/drawing/2015/06/chart">
            <c:ext xmlns:c16="http://schemas.microsoft.com/office/drawing/2014/chart" uri="{C3380CC4-5D6E-409C-BE32-E72D297353CC}">
              <c16:uniqueId val="{00000009-405C-4CE4-BD70-9C33BB2AC0BF}"/>
            </c:ext>
          </c:extLst>
        </c:ser>
        <c:dLbls>
          <c:showLegendKey val="0"/>
          <c:showVal val="0"/>
          <c:showCatName val="0"/>
          <c:showSerName val="0"/>
          <c:showPercent val="0"/>
          <c:showBubbleSize val="0"/>
        </c:dLbls>
        <c:gapWidth val="150"/>
        <c:overlap val="100"/>
        <c:axId val="460201560"/>
        <c:axId val="460201952"/>
      </c:barChart>
      <c:catAx>
        <c:axId val="46020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201952"/>
        <c:crosses val="autoZero"/>
        <c:auto val="1"/>
        <c:lblAlgn val="ctr"/>
        <c:lblOffset val="100"/>
        <c:tickLblSkip val="1"/>
        <c:tickMarkSkip val="1"/>
        <c:noMultiLvlLbl val="0"/>
      </c:catAx>
      <c:valAx>
        <c:axId val="460201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201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1287</c:v>
                </c:pt>
                <c:pt idx="5">
                  <c:v>1329</c:v>
                </c:pt>
                <c:pt idx="8">
                  <c:v>1372</c:v>
                </c:pt>
                <c:pt idx="11">
                  <c:v>1511</c:v>
                </c:pt>
                <c:pt idx="14">
                  <c:v>1484</c:v>
                </c:pt>
              </c:numCache>
            </c:numRef>
          </c:val>
          <c:extLst xmlns:c16r2="http://schemas.microsoft.com/office/drawing/2015/06/chart">
            <c:ext xmlns:c16="http://schemas.microsoft.com/office/drawing/2014/chart" uri="{C3380CC4-5D6E-409C-BE32-E72D297353CC}">
              <c16:uniqueId val="{00000000-BB52-42E1-872A-E1AB28E15D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B52-42E1-872A-E1AB28E15D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B52-42E1-872A-E1AB28E15D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3-BB52-42E1-872A-E1AB28E15D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401</c:v>
                </c:pt>
                <c:pt idx="3">
                  <c:v>416</c:v>
                </c:pt>
                <c:pt idx="6">
                  <c:v>433</c:v>
                </c:pt>
                <c:pt idx="9">
                  <c:v>496</c:v>
                </c:pt>
                <c:pt idx="12">
                  <c:v>517</c:v>
                </c:pt>
              </c:numCache>
            </c:numRef>
          </c:val>
          <c:extLst xmlns:c16r2="http://schemas.microsoft.com/office/drawing/2015/06/chart">
            <c:ext xmlns:c16="http://schemas.microsoft.com/office/drawing/2014/chart" uri="{C3380CC4-5D6E-409C-BE32-E72D297353CC}">
              <c16:uniqueId val="{00000004-BB52-42E1-872A-E1AB28E15D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B52-42E1-872A-E1AB28E15D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B52-42E1-872A-E1AB28E15D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1397</c:v>
                </c:pt>
                <c:pt idx="3">
                  <c:v>1311</c:v>
                </c:pt>
                <c:pt idx="6">
                  <c:v>1282</c:v>
                </c:pt>
                <c:pt idx="9">
                  <c:v>1322</c:v>
                </c:pt>
                <c:pt idx="12">
                  <c:v>1310</c:v>
                </c:pt>
              </c:numCache>
            </c:numRef>
          </c:val>
          <c:extLst xmlns:c16r2="http://schemas.microsoft.com/office/drawing/2015/06/chart">
            <c:ext xmlns:c16="http://schemas.microsoft.com/office/drawing/2014/chart" uri="{C3380CC4-5D6E-409C-BE32-E72D297353CC}">
              <c16:uniqueId val="{00000007-BB52-42E1-872A-E1AB28E15DF0}"/>
            </c:ext>
          </c:extLst>
        </c:ser>
        <c:dLbls>
          <c:showLegendKey val="0"/>
          <c:showVal val="0"/>
          <c:showCatName val="0"/>
          <c:showSerName val="0"/>
          <c:showPercent val="0"/>
          <c:showBubbleSize val="0"/>
        </c:dLbls>
        <c:gapWidth val="100"/>
        <c:overlap val="100"/>
        <c:axId val="460202344"/>
        <c:axId val="460202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516</c:v>
                </c:pt>
                <c:pt idx="2">
                  <c:v>#N/A</c:v>
                </c:pt>
                <c:pt idx="3">
                  <c:v>#N/A</c:v>
                </c:pt>
                <c:pt idx="4">
                  <c:v>400</c:v>
                </c:pt>
                <c:pt idx="5">
                  <c:v>#N/A</c:v>
                </c:pt>
                <c:pt idx="6">
                  <c:v>#N/A</c:v>
                </c:pt>
                <c:pt idx="7">
                  <c:v>345</c:v>
                </c:pt>
                <c:pt idx="8">
                  <c:v>#N/A</c:v>
                </c:pt>
                <c:pt idx="9">
                  <c:v>#N/A</c:v>
                </c:pt>
                <c:pt idx="10">
                  <c:v>309</c:v>
                </c:pt>
                <c:pt idx="11">
                  <c:v>#N/A</c:v>
                </c:pt>
                <c:pt idx="12">
                  <c:v>#N/A</c:v>
                </c:pt>
                <c:pt idx="13">
                  <c:v>345</c:v>
                </c:pt>
                <c:pt idx="14">
                  <c:v>#N/A</c:v>
                </c:pt>
              </c:numCache>
            </c:numRef>
          </c:val>
          <c:smooth val="0"/>
          <c:extLst xmlns:c16r2="http://schemas.microsoft.com/office/drawing/2015/06/chart">
            <c:ext xmlns:c16="http://schemas.microsoft.com/office/drawing/2014/chart" uri="{C3380CC4-5D6E-409C-BE32-E72D297353CC}">
              <c16:uniqueId val="{00000008-BB52-42E1-872A-E1AB28E15DF0}"/>
            </c:ext>
          </c:extLst>
        </c:ser>
        <c:dLbls>
          <c:showLegendKey val="0"/>
          <c:showVal val="0"/>
          <c:showCatName val="0"/>
          <c:showSerName val="0"/>
          <c:showPercent val="0"/>
          <c:showBubbleSize val="0"/>
        </c:dLbls>
        <c:marker val="1"/>
        <c:smooth val="0"/>
        <c:axId val="460202344"/>
        <c:axId val="460202736"/>
      </c:lineChart>
      <c:catAx>
        <c:axId val="46020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202736"/>
        <c:crosses val="autoZero"/>
        <c:auto val="1"/>
        <c:lblAlgn val="ctr"/>
        <c:lblOffset val="100"/>
        <c:tickLblSkip val="1"/>
        <c:tickMarkSkip val="1"/>
        <c:noMultiLvlLbl val="0"/>
      </c:catAx>
      <c:valAx>
        <c:axId val="46020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202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14871</c:v>
                </c:pt>
                <c:pt idx="5">
                  <c:v>14700</c:v>
                </c:pt>
                <c:pt idx="8">
                  <c:v>14129</c:v>
                </c:pt>
                <c:pt idx="11">
                  <c:v>14465</c:v>
                </c:pt>
                <c:pt idx="14">
                  <c:v>14323</c:v>
                </c:pt>
              </c:numCache>
            </c:numRef>
          </c:val>
          <c:extLst xmlns:c16r2="http://schemas.microsoft.com/office/drawing/2015/06/chart">
            <c:ext xmlns:c16="http://schemas.microsoft.com/office/drawing/2014/chart" uri="{C3380CC4-5D6E-409C-BE32-E72D297353CC}">
              <c16:uniqueId val="{00000000-4CF5-4149-A32F-D2079BDCA1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2638</c:v>
                </c:pt>
                <c:pt idx="5">
                  <c:v>2182</c:v>
                </c:pt>
                <c:pt idx="8">
                  <c:v>2178</c:v>
                </c:pt>
                <c:pt idx="11">
                  <c:v>2020</c:v>
                </c:pt>
                <c:pt idx="14">
                  <c:v>200</c:v>
                </c:pt>
              </c:numCache>
            </c:numRef>
          </c:val>
          <c:extLst xmlns:c16r2="http://schemas.microsoft.com/office/drawing/2015/06/chart">
            <c:ext xmlns:c16="http://schemas.microsoft.com/office/drawing/2014/chart" uri="{C3380CC4-5D6E-409C-BE32-E72D297353CC}">
              <c16:uniqueId val="{00000001-4CF5-4149-A32F-D2079BDCA1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2672</c:v>
                </c:pt>
                <c:pt idx="5">
                  <c:v>3385</c:v>
                </c:pt>
                <c:pt idx="8">
                  <c:v>3759</c:v>
                </c:pt>
                <c:pt idx="11">
                  <c:v>3981</c:v>
                </c:pt>
                <c:pt idx="14">
                  <c:v>3948</c:v>
                </c:pt>
              </c:numCache>
            </c:numRef>
          </c:val>
          <c:extLst xmlns:c16r2="http://schemas.microsoft.com/office/drawing/2015/06/chart">
            <c:ext xmlns:c16="http://schemas.microsoft.com/office/drawing/2014/chart" uri="{C3380CC4-5D6E-409C-BE32-E72D297353CC}">
              <c16:uniqueId val="{00000002-4CF5-4149-A32F-D2079BDCA1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CF5-4149-A32F-D2079BDCA1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CF5-4149-A32F-D2079BDCA1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c:v>
                </c:pt>
                <c:pt idx="3">
                  <c:v>5</c:v>
                </c:pt>
                <c:pt idx="6">
                  <c:v>6</c:v>
                </c:pt>
                <c:pt idx="9">
                  <c:v>4</c:v>
                </c:pt>
                <c:pt idx="12">
                  <c:v>0</c:v>
                </c:pt>
              </c:numCache>
            </c:numRef>
          </c:val>
          <c:extLst xmlns:c16r2="http://schemas.microsoft.com/office/drawing/2015/06/chart">
            <c:ext xmlns:c16="http://schemas.microsoft.com/office/drawing/2014/chart" uri="{C3380CC4-5D6E-409C-BE32-E72D297353CC}">
              <c16:uniqueId val="{00000005-4CF5-4149-A32F-D2079BDCA1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2612</c:v>
                </c:pt>
                <c:pt idx="3">
                  <c:v>2529</c:v>
                </c:pt>
                <c:pt idx="6">
                  <c:v>2413</c:v>
                </c:pt>
                <c:pt idx="9">
                  <c:v>2279</c:v>
                </c:pt>
                <c:pt idx="12">
                  <c:v>2108</c:v>
                </c:pt>
              </c:numCache>
            </c:numRef>
          </c:val>
          <c:extLst xmlns:c16r2="http://schemas.microsoft.com/office/drawing/2015/06/chart">
            <c:ext xmlns:c16="http://schemas.microsoft.com/office/drawing/2014/chart" uri="{C3380CC4-5D6E-409C-BE32-E72D297353CC}">
              <c16:uniqueId val="{00000006-4CF5-4149-A32F-D2079BDCA1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c:v>
                </c:pt>
                <c:pt idx="3">
                  <c:v>30</c:v>
                </c:pt>
                <c:pt idx="6">
                  <c:v>67</c:v>
                </c:pt>
                <c:pt idx="9">
                  <c:v>98</c:v>
                </c:pt>
                <c:pt idx="12">
                  <c:v>149</c:v>
                </c:pt>
              </c:numCache>
            </c:numRef>
          </c:val>
          <c:extLst xmlns:c16r2="http://schemas.microsoft.com/office/drawing/2015/06/chart">
            <c:ext xmlns:c16="http://schemas.microsoft.com/office/drawing/2014/chart" uri="{C3380CC4-5D6E-409C-BE32-E72D297353CC}">
              <c16:uniqueId val="{00000007-4CF5-4149-A32F-D2079BDCA1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6701</c:v>
                </c:pt>
                <c:pt idx="3">
                  <c:v>6342</c:v>
                </c:pt>
                <c:pt idx="6">
                  <c:v>6124</c:v>
                </c:pt>
                <c:pt idx="9">
                  <c:v>6377</c:v>
                </c:pt>
                <c:pt idx="12">
                  <c:v>6656</c:v>
                </c:pt>
              </c:numCache>
            </c:numRef>
          </c:val>
          <c:extLst xmlns:c16r2="http://schemas.microsoft.com/office/drawing/2015/06/chart">
            <c:ext xmlns:c16="http://schemas.microsoft.com/office/drawing/2014/chart" uri="{C3380CC4-5D6E-409C-BE32-E72D297353CC}">
              <c16:uniqueId val="{00000008-4CF5-4149-A32F-D2079BDCA1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CF5-4149-A32F-D2079BDCA1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12226</c:v>
                </c:pt>
                <c:pt idx="3">
                  <c:v>12417</c:v>
                </c:pt>
                <c:pt idx="6">
                  <c:v>12367</c:v>
                </c:pt>
                <c:pt idx="9">
                  <c:v>12248</c:v>
                </c:pt>
                <c:pt idx="12">
                  <c:v>12109</c:v>
                </c:pt>
              </c:numCache>
            </c:numRef>
          </c:val>
          <c:extLst xmlns:c16r2="http://schemas.microsoft.com/office/drawing/2015/06/chart">
            <c:ext xmlns:c16="http://schemas.microsoft.com/office/drawing/2014/chart" uri="{C3380CC4-5D6E-409C-BE32-E72D297353CC}">
              <c16:uniqueId val="{0000000A-4CF5-4149-A32F-D2079BDCA150}"/>
            </c:ext>
          </c:extLst>
        </c:ser>
        <c:dLbls>
          <c:showLegendKey val="0"/>
          <c:showVal val="0"/>
          <c:showCatName val="0"/>
          <c:showSerName val="0"/>
          <c:showPercent val="0"/>
          <c:showBubbleSize val="0"/>
        </c:dLbls>
        <c:gapWidth val="100"/>
        <c:overlap val="100"/>
        <c:axId val="460200384"/>
        <c:axId val="460199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1394</c:v>
                </c:pt>
                <c:pt idx="2">
                  <c:v>#N/A</c:v>
                </c:pt>
                <c:pt idx="3">
                  <c:v>#N/A</c:v>
                </c:pt>
                <c:pt idx="4">
                  <c:v>1055</c:v>
                </c:pt>
                <c:pt idx="5">
                  <c:v>#N/A</c:v>
                </c:pt>
                <c:pt idx="6">
                  <c:v>#N/A</c:v>
                </c:pt>
                <c:pt idx="7">
                  <c:v>911</c:v>
                </c:pt>
                <c:pt idx="8">
                  <c:v>#N/A</c:v>
                </c:pt>
                <c:pt idx="9">
                  <c:v>#N/A</c:v>
                </c:pt>
                <c:pt idx="10">
                  <c:v>539</c:v>
                </c:pt>
                <c:pt idx="11">
                  <c:v>#N/A</c:v>
                </c:pt>
                <c:pt idx="12">
                  <c:v>#N/A</c:v>
                </c:pt>
                <c:pt idx="13">
                  <c:v>2551</c:v>
                </c:pt>
                <c:pt idx="14">
                  <c:v>#N/A</c:v>
                </c:pt>
              </c:numCache>
            </c:numRef>
          </c:val>
          <c:smooth val="0"/>
          <c:extLst xmlns:c16r2="http://schemas.microsoft.com/office/drawing/2015/06/chart">
            <c:ext xmlns:c16="http://schemas.microsoft.com/office/drawing/2014/chart" uri="{C3380CC4-5D6E-409C-BE32-E72D297353CC}">
              <c16:uniqueId val="{0000000B-4CF5-4149-A32F-D2079BDCA150}"/>
            </c:ext>
          </c:extLst>
        </c:ser>
        <c:dLbls>
          <c:showLegendKey val="0"/>
          <c:showVal val="0"/>
          <c:showCatName val="0"/>
          <c:showSerName val="0"/>
          <c:showPercent val="0"/>
          <c:showBubbleSize val="0"/>
        </c:dLbls>
        <c:marker val="1"/>
        <c:smooth val="0"/>
        <c:axId val="460200384"/>
        <c:axId val="460199992"/>
      </c:lineChart>
      <c:catAx>
        <c:axId val="46020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0199992"/>
        <c:crosses val="autoZero"/>
        <c:auto val="1"/>
        <c:lblAlgn val="ctr"/>
        <c:lblOffset val="100"/>
        <c:tickLblSkip val="1"/>
        <c:tickMarkSkip val="1"/>
        <c:noMultiLvlLbl val="0"/>
      </c:catAx>
      <c:valAx>
        <c:axId val="460199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20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5ACB-41E0-9F07-578BB396B2D2}"/>
                </c:ext>
                <c:ext xmlns:c15="http://schemas.microsoft.com/office/drawing/2012/chart" uri="{CE6537A1-D6FC-4f65-9D91-7224C49458BB}">
                  <c15:dlblFieldTable>
                    <c15:dlblFTEntry>
                      <c15:txfldGUID>{76147054-F718-4231-9559-9E37BAAB5017}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5ACB-41E0-9F07-578BB396B2D2}"/>
                </c:ext>
                <c:ext xmlns:c15="http://schemas.microsoft.com/office/drawing/2012/chart" uri="{CE6537A1-D6FC-4f65-9D91-7224C49458BB}">
                  <c15:dlblFieldTable>
                    <c15:dlblFTEntry>
                      <c15:txfldGUID>{7D36ED53-9E81-4032-9F88-FE8D9860EE5C}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5ACB-41E0-9F07-578BB396B2D2}"/>
                </c:ext>
                <c:ext xmlns:c15="http://schemas.microsoft.com/office/drawing/2012/chart" uri="{CE6537A1-D6FC-4f65-9D91-7224C49458BB}">
                  <c15:dlblFieldTable>
                    <c15:dlblFTEntry>
                      <c15:txfldGUID>{244817D5-8974-413D-8613-9EBD9A57C311}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5ACB-41E0-9F07-578BB396B2D2}"/>
                </c:ext>
                <c:ext xmlns:c15="http://schemas.microsoft.com/office/drawing/2012/chart" uri="{CE6537A1-D6FC-4f65-9D91-7224C49458BB}">
                  <c15:dlblFieldTable>
                    <c15:dlblFTEntry>
                      <c15:txfldGUID>{C581B208-D362-4551-9222-F4B277D204D4}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5ACB-41E0-9F07-578BB396B2D2}"/>
                </c:ext>
                <c:ext xmlns:c15="http://schemas.microsoft.com/office/drawing/2012/chart" uri="{CE6537A1-D6FC-4f65-9D91-7224C49458BB}">
                  <c15:dlblFieldTable>
                    <c15:dlblFTEntry>
                      <c15:txfldGUID>{CFD8013C-6491-4DCF-99F8-AFED02B70F06}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56.4</c:v>
                </c:pt>
              </c:numCache>
            </c:numRef>
          </c:xVal>
          <c:yVal>
            <c:numRef>
              <c:f>公会計指標分析・財政指標組合せ分析表!$K$51:$O$51</c:f>
              <c:numCache>
                <c:formatCode>#,##0.0;"▲ "#,##0.0</c:formatCode>
                <c:ptCount val="5"/>
                <c:pt idx="4">
                  <c:v>41.6</c:v>
                </c:pt>
              </c:numCache>
            </c:numRef>
          </c:yVal>
          <c:smooth val="0"/>
          <c:extLst xmlns:c16r2="http://schemas.microsoft.com/office/drawing/2015/06/chart">
            <c:ext xmlns:c16="http://schemas.microsoft.com/office/drawing/2014/chart" uri="{C3380CC4-5D6E-409C-BE32-E72D297353CC}">
              <c16:uniqueId val="{00000005-5ACB-41E0-9F07-578BB396B2D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ACB-41E0-9F07-578BB396B2D2}"/>
                </c:ext>
                <c:ext xmlns:c15="http://schemas.microsoft.com/office/drawing/2012/chart" uri="{CE6537A1-D6FC-4f65-9D91-7224C49458BB}">
                  <c15:dlblFieldTable>
                    <c15:dlblFTEntry>
                      <c15:txfldGUID>{F6A59C89-C2C3-4065-8F66-AAFB310302DC}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ACB-41E0-9F07-578BB396B2D2}"/>
                </c:ext>
                <c:ext xmlns:c15="http://schemas.microsoft.com/office/drawing/2012/chart" uri="{CE6537A1-D6FC-4f65-9D91-7224C49458BB}">
                  <c15:dlblFieldTable>
                    <c15:dlblFTEntry>
                      <c15:txfldGUID>{27102C79-77E4-44EA-B0DF-EB2C218E7852}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ACB-41E0-9F07-578BB396B2D2}"/>
                </c:ext>
                <c:ext xmlns:c15="http://schemas.microsoft.com/office/drawing/2012/chart" uri="{CE6537A1-D6FC-4f65-9D91-7224C49458BB}">
                  <c15:dlblFieldTable>
                    <c15:dlblFTEntry>
                      <c15:txfldGUID>{9A8C10F4-60A7-4239-B471-C4BC19544E9C}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ACB-41E0-9F07-578BB396B2D2}"/>
                </c:ext>
                <c:ext xmlns:c15="http://schemas.microsoft.com/office/drawing/2012/chart" uri="{CE6537A1-D6FC-4f65-9D91-7224C49458BB}">
                  <c15:dlblFieldTable>
                    <c15:dlblFTEntry>
                      <c15:txfldGUID>{6018E8DD-B785-48C9-845D-D917A730E2A4}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ACB-41E0-9F07-578BB396B2D2}"/>
                </c:ext>
                <c:ext xmlns:c15="http://schemas.microsoft.com/office/drawing/2012/chart" uri="{CE6537A1-D6FC-4f65-9D91-7224C49458BB}">
                  <c15:dlblFieldTable>
                    <c15:dlblFTEntry>
                      <c15:txfldGUID>{F392548C-5C5C-4A5C-A142-698630421E73}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50</c:v>
                </c:pt>
              </c:numCache>
            </c:numRef>
          </c:xVal>
          <c:yVal>
            <c:numRef>
              <c:f>公会計指標分析・財政指標組合せ分析表!$K$55:$O$55</c:f>
              <c:numCache>
                <c:formatCode>#,##0.0;"▲ "#,##0.0</c:formatCode>
                <c:ptCount val="5"/>
                <c:pt idx="4">
                  <c:v>56.8</c:v>
                </c:pt>
              </c:numCache>
            </c:numRef>
          </c:yVal>
          <c:smooth val="0"/>
          <c:extLst xmlns:c16r2="http://schemas.microsoft.com/office/drawing/2015/06/chart">
            <c:ext xmlns:c16="http://schemas.microsoft.com/office/drawing/2014/chart" uri="{C3380CC4-5D6E-409C-BE32-E72D297353CC}">
              <c16:uniqueId val="{0000000B-5ACB-41E0-9F07-578BB396B2D2}"/>
            </c:ext>
          </c:extLst>
        </c:ser>
        <c:dLbls>
          <c:showLegendKey val="0"/>
          <c:showVal val="0"/>
          <c:showCatName val="0"/>
          <c:showSerName val="0"/>
          <c:showPercent val="0"/>
          <c:showBubbleSize val="0"/>
        </c:dLbls>
        <c:axId val="466782496"/>
        <c:axId val="466777008"/>
      </c:scatterChart>
      <c:valAx>
        <c:axId val="466782496"/>
        <c:scaling>
          <c:orientation val="minMax"/>
          <c:max val="57"/>
          <c:min val="49.6"/>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777008"/>
        <c:crosses val="autoZero"/>
        <c:crossBetween val="midCat"/>
      </c:valAx>
      <c:valAx>
        <c:axId val="466777008"/>
        <c:scaling>
          <c:orientation val="minMax"/>
          <c:max val="60"/>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782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004C-4302-96C7-CCC93A445B6F}"/>
                </c:ext>
                <c:ext xmlns:c15="http://schemas.microsoft.com/office/drawing/2012/chart" uri="{CE6537A1-D6FC-4f65-9D91-7224C49458BB}">
                  <c15:dlblFieldTable>
                    <c15:dlblFTEntry>
                      <c15:txfldGUID>{B6D927F6-E822-4E6E-B489-839C69A9AFD2}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004C-4302-96C7-CCC93A445B6F}"/>
                </c:ext>
                <c:ext xmlns:c15="http://schemas.microsoft.com/office/drawing/2012/chart" uri="{CE6537A1-D6FC-4f65-9D91-7224C49458BB}">
                  <c15:dlblFieldTable>
                    <c15:dlblFTEntry>
                      <c15:txfldGUID>{9C455164-854B-46AE-B88E-EFF10FBE66C0}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004C-4302-96C7-CCC93A445B6F}"/>
                </c:ext>
                <c:ext xmlns:c15="http://schemas.microsoft.com/office/drawing/2012/chart" uri="{CE6537A1-D6FC-4f65-9D91-7224C49458BB}">
                  <c15:dlblFieldTable>
                    <c15:dlblFTEntry>
                      <c15:txfldGUID>{63BF5AEA-8B06-4FED-8CB6-FA3B5CDF8998}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04C-4302-96C7-CCC93A445B6F}"/>
                </c:ext>
                <c:ext xmlns:c15="http://schemas.microsoft.com/office/drawing/2012/chart" uri="{CE6537A1-D6FC-4f65-9D91-7224C49458BB}">
                  <c15:dlblFieldTable>
                    <c15:dlblFTEntry>
                      <c15:txfldGUID>{E67C50C2-6C6F-4F0E-8502-6EFF7FD29512}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004C-4302-96C7-CCC93A445B6F}"/>
                </c:ext>
                <c:ext xmlns:c15="http://schemas.microsoft.com/office/drawing/2012/chart" uri="{CE6537A1-D6FC-4f65-9D91-7224C49458BB}">
                  <c15:dlblFieldTable>
                    <c15:dlblFTEntry>
                      <c15:txfldGUID>{D4587ABB-F1EC-4DF2-8C5A-C1C48B6AC7A3}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10.199999999999999</c:v>
                </c:pt>
                <c:pt idx="1">
                  <c:v>8.3000000000000007</c:v>
                </c:pt>
                <c:pt idx="2">
                  <c:v>6.6</c:v>
                </c:pt>
                <c:pt idx="3">
                  <c:v>5.6</c:v>
                </c:pt>
                <c:pt idx="4">
                  <c:v>5.4</c:v>
                </c:pt>
              </c:numCache>
            </c:numRef>
          </c:xVal>
          <c:yVal>
            <c:numRef>
              <c:f>公会計指標分析・財政指標組合せ分析表!$K$73:$O$73</c:f>
              <c:numCache>
                <c:formatCode>#,##0.0;"▲ "#,##0.0</c:formatCode>
                <c:ptCount val="5"/>
                <c:pt idx="0">
                  <c:v>21.5</c:v>
                </c:pt>
                <c:pt idx="1">
                  <c:v>16.600000000000001</c:v>
                </c:pt>
                <c:pt idx="2">
                  <c:v>14.6</c:v>
                </c:pt>
                <c:pt idx="3">
                  <c:v>8.8000000000000007</c:v>
                </c:pt>
                <c:pt idx="4">
                  <c:v>41.6</c:v>
                </c:pt>
              </c:numCache>
            </c:numRef>
          </c:yVal>
          <c:smooth val="0"/>
          <c:extLst xmlns:c16r2="http://schemas.microsoft.com/office/drawing/2015/06/chart">
            <c:ext xmlns:c16="http://schemas.microsoft.com/office/drawing/2014/chart" uri="{C3380CC4-5D6E-409C-BE32-E72D297353CC}">
              <c16:uniqueId val="{00000005-004C-4302-96C7-CCC93A445B6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004C-4302-96C7-CCC93A445B6F}"/>
                </c:ext>
                <c:ext xmlns:c15="http://schemas.microsoft.com/office/drawing/2012/chart" uri="{CE6537A1-D6FC-4f65-9D91-7224C49458BB}">
                  <c15:dlblFieldTable>
                    <c15:dlblFTEntry>
                      <c15:txfldGUID>{53BD7221-2CF2-4ED2-A056-09D0351D5F36}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004C-4302-96C7-CCC93A445B6F}"/>
                </c:ext>
                <c:ext xmlns:c15="http://schemas.microsoft.com/office/drawing/2012/chart" uri="{CE6537A1-D6FC-4f65-9D91-7224C49458BB}">
                  <c15:dlblFieldTable>
                    <c15:dlblFTEntry>
                      <c15:txfldGUID>{5DD02747-FC93-4EFB-AC03-31C0147503C5}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004C-4302-96C7-CCC93A445B6F}"/>
                </c:ext>
                <c:ext xmlns:c15="http://schemas.microsoft.com/office/drawing/2012/chart" uri="{CE6537A1-D6FC-4f65-9D91-7224C49458BB}">
                  <c15:dlblFieldTable>
                    <c15:dlblFTEntry>
                      <c15:txfldGUID>{1B100BCB-C30C-4C33-9FDB-E30658C7B911}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004C-4302-96C7-CCC93A445B6F}"/>
                </c:ext>
                <c:ext xmlns:c15="http://schemas.microsoft.com/office/drawing/2012/chart" uri="{CE6537A1-D6FC-4f65-9D91-7224C49458BB}">
                  <c15:dlblFieldTable>
                    <c15:dlblFTEntry>
                      <c15:txfldGUID>{D7E94ED1-F9C6-4975-AB5C-4D5C8DB6FA25}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04C-4302-96C7-CCC93A445B6F}"/>
                </c:ext>
                <c:ext xmlns:c15="http://schemas.microsoft.com/office/drawing/2012/chart" uri="{CE6537A1-D6FC-4f65-9D91-7224C49458BB}">
                  <c15:dlblFieldTable>
                    <c15:dlblFTEntry>
                      <c15:txfldGUID>{F99F1C6B-AD26-414B-BD5B-17753FF43F51}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extLst xmlns:c16r2="http://schemas.microsoft.com/office/drawing/2015/06/chart">
            <c:ext xmlns:c16="http://schemas.microsoft.com/office/drawing/2014/chart" uri="{C3380CC4-5D6E-409C-BE32-E72D297353CC}">
              <c16:uniqueId val="{0000000B-004C-4302-96C7-CCC93A445B6F}"/>
            </c:ext>
          </c:extLst>
        </c:ser>
        <c:dLbls>
          <c:showLegendKey val="0"/>
          <c:showVal val="0"/>
          <c:showCatName val="0"/>
          <c:showSerName val="0"/>
          <c:showPercent val="0"/>
          <c:showBubbleSize val="0"/>
        </c:dLbls>
        <c:axId val="466781712"/>
        <c:axId val="466779752"/>
      </c:scatterChart>
      <c:valAx>
        <c:axId val="466781712"/>
        <c:scaling>
          <c:orientation val="minMax"/>
          <c:max val="14.5"/>
          <c:min val="4.9000000000000004"/>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779752"/>
        <c:crosses val="autoZero"/>
        <c:crossBetween val="midCat"/>
      </c:valAx>
      <c:valAx>
        <c:axId val="466779752"/>
        <c:scaling>
          <c:orientation val="minMax"/>
          <c:max val="10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781712"/>
        <c:crosses val="autoZero"/>
        <c:crossBetween val="midCat"/>
        <c:majorUnit val="12.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実質公債費比率については、引き続き抑制を図っており、早期健全化基準を下回っている。主な要因としては、元利償還金の減少と算入公債費等の増加である。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引き続き、元利償還金内の地方債借入により、抑制に努めていく。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mn-ea"/>
              <a:ea typeface="+mn-ea"/>
            </a:rPr>
            <a:t>　実質公債費率は類似団体と比較して低い水準にあり、近年横ばいとなっているが、将来負担比率については平成</a:t>
          </a:r>
          <a:r>
            <a:rPr kumimoji="1" lang="en-US" altLang="ja-JP" sz="1300">
              <a:latin typeface="+mn-ea"/>
              <a:ea typeface="+mn-ea"/>
            </a:rPr>
            <a:t>27</a:t>
          </a:r>
          <a:r>
            <a:rPr kumimoji="1" lang="ja-JP" altLang="en-US" sz="1300">
              <a:latin typeface="+mn-ea"/>
              <a:ea typeface="+mn-ea"/>
            </a:rPr>
            <a:t>年度は、</a:t>
          </a:r>
          <a:r>
            <a:rPr kumimoji="1" lang="ja-JP" altLang="ja-JP" sz="1300">
              <a:solidFill>
                <a:schemeClr val="dk1"/>
              </a:solidFill>
              <a:latin typeface="+mn-ea"/>
              <a:ea typeface="+mn-ea"/>
              <a:cs typeface="+mn-cs"/>
            </a:rPr>
            <a:t>前年度に比較して</a:t>
          </a:r>
          <a:r>
            <a:rPr kumimoji="1" lang="ja-JP" altLang="en-US" sz="1300">
              <a:solidFill>
                <a:schemeClr val="dk1"/>
              </a:solidFill>
              <a:latin typeface="+mn-ea"/>
              <a:ea typeface="+mn-ea"/>
              <a:cs typeface="+mn-cs"/>
            </a:rPr>
            <a:t>上昇した。将来負担比率が上昇した主な要因は、平成</a:t>
          </a:r>
          <a:r>
            <a:rPr kumimoji="1" lang="en-US" altLang="ja-JP" sz="1300">
              <a:solidFill>
                <a:schemeClr val="dk1"/>
              </a:solidFill>
              <a:latin typeface="+mn-ea"/>
              <a:ea typeface="+mn-ea"/>
              <a:cs typeface="+mn-cs"/>
            </a:rPr>
            <a:t>28</a:t>
          </a:r>
          <a:r>
            <a:rPr kumimoji="1" lang="ja-JP" altLang="en-US" sz="1300">
              <a:solidFill>
                <a:schemeClr val="dk1"/>
              </a:solidFill>
              <a:latin typeface="+mn-ea"/>
              <a:ea typeface="+mn-ea"/>
              <a:cs typeface="+mn-cs"/>
            </a:rPr>
            <a:t>年度に都市計画税を廃止し、将来の収入見込みが減少したことによる。これにより、充当可能特定歳入が前年度までより減少し、将来負担比率の分子を引き上げた大きな要因となっている。</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　地方債の発行においては、元利償還金内の地方債借入により、引き続き発行抑制に努めていく。</a:t>
          </a:r>
          <a:endParaRPr kumimoji="1" lang="ja-JP" altLang="en-US" sz="13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茨城県潮来市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29,232
28,923
71.40
25,320,253
22,621,805
2,036,058
7,408,020
12,108,940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41.6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有形固定資産減価償却率については、類似団体との比較においても、高い水準にあり、施設の老朽化が進行している。今後の高齢化や人口減少に伴い、厳しい財政状況が予想される中、</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a:t>
          </a:r>
          <a:r>
            <a:rPr kumimoji="1" lang="ja-JP" altLang="en-US" sz="1100" baseline="0">
              <a:solidFill>
                <a:schemeClr val="dk1"/>
              </a:solidFill>
              <a:effectLst/>
              <a:latin typeface="+mn-lt"/>
              <a:ea typeface="+mn-ea"/>
              <a:cs typeface="+mn-cs"/>
            </a:rPr>
            <a:t>策定した</a:t>
          </a:r>
          <a:r>
            <a:rPr kumimoji="1" lang="ja-JP" altLang="ja-JP" sz="1100" baseline="0">
              <a:solidFill>
                <a:schemeClr val="dk1"/>
              </a:solidFill>
              <a:effectLst/>
              <a:latin typeface="+mn-lt"/>
              <a:ea typeface="+mn-ea"/>
              <a:cs typeface="+mn-cs"/>
            </a:rPr>
            <a:t>公共施設等総合管理計画</a:t>
          </a:r>
          <a:r>
            <a:rPr kumimoji="1" lang="ja-JP" altLang="en-US" sz="1100" baseline="0">
              <a:solidFill>
                <a:schemeClr val="dk1"/>
              </a:solidFill>
              <a:effectLst/>
              <a:latin typeface="+mn-lt"/>
              <a:ea typeface="+mn-ea"/>
              <a:cs typeface="+mn-cs"/>
            </a:rPr>
            <a:t>に基づき</a:t>
          </a:r>
          <a:r>
            <a:rPr kumimoji="1" lang="ja-JP" altLang="ja-JP" sz="1100" baseline="0">
              <a:solidFill>
                <a:schemeClr val="dk1"/>
              </a:solidFill>
              <a:effectLst/>
              <a:latin typeface="+mn-lt"/>
              <a:ea typeface="+mn-ea"/>
              <a:cs typeface="+mn-cs"/>
            </a:rPr>
            <a:t>、老朽化した施設の集約化や除却を進めてい</a:t>
          </a:r>
          <a:r>
            <a:rPr kumimoji="1" lang="ja-JP" altLang="en-US" sz="1100" baseline="0">
              <a:solidFill>
                <a:schemeClr val="dk1"/>
              </a:solidFill>
              <a:effectLst/>
              <a:latin typeface="+mn-lt"/>
              <a:ea typeface="+mn-ea"/>
              <a:cs typeface="+mn-cs"/>
            </a:rPr>
            <a:t>く。</a:t>
          </a:r>
          <a:endParaRPr lang="ja-JP" altLang="ja-JP">
            <a:effectLst/>
          </a:endParaRPr>
        </a:p>
        <a:p>
          <a:endParaRPr kumimoji="1" lang="en-US" altLang="ja-JP" sz="1100" baseline="0">
            <a:solidFill>
              <a:schemeClr val="dk1"/>
            </a:solidFill>
            <a:effectLst/>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146050</xdr:rowOff>
    </xdr:from>
    <xdr:to>
      <xdr:col>3</xdr:col>
      <xdr:colOff>1170940</xdr:colOff>
      <xdr:row>35</xdr:row>
      <xdr:rowOff>6350</xdr:rowOff>
    </xdr:to>
    <xdr:cxnSp macro="">
      <xdr:nvCxnSpPr>
        <xdr:cNvPr id="64" name="直線コネクタ 63"/>
        <xdr:cNvCxnSpPr/>
      </xdr:nvCxnSpPr>
      <xdr:spPr>
        <a:xfrm flipV="1">
          <a:off x="4760595" y="5384800"/>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10177</xdr:rowOff>
    </xdr:from>
    <xdr:ext cx="405111" cy="259045"/>
    <xdr:sp macro="" textlink="">
      <xdr:nvSpPr>
        <xdr:cNvPr id="65"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35</xdr:row>
      <xdr:rowOff>6350</xdr:rowOff>
    </xdr:from>
    <xdr:to>
      <xdr:col>3</xdr:col>
      <xdr:colOff>1260475</xdr:colOff>
      <xdr:row>35</xdr:row>
      <xdr:rowOff>6350</xdr:rowOff>
    </xdr:to>
    <xdr:cxnSp macro="">
      <xdr:nvCxnSpPr>
        <xdr:cNvPr id="66" name="直線コネクタ 65"/>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92727</xdr:rowOff>
    </xdr:from>
    <xdr:ext cx="405111" cy="259045"/>
    <xdr:sp macro="" textlink="">
      <xdr:nvSpPr>
        <xdr:cNvPr id="67" name="有形固定資産減価償却率最大値テキスト"/>
        <xdr:cNvSpPr txBox="1"/>
      </xdr:nvSpPr>
      <xdr:spPr>
        <a:xfrm>
          <a:off x="4813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3</xdr:col>
      <xdr:colOff>1082675</xdr:colOff>
      <xdr:row>26</xdr:row>
      <xdr:rowOff>146050</xdr:rowOff>
    </xdr:from>
    <xdr:to>
      <xdr:col>3</xdr:col>
      <xdr:colOff>1260475</xdr:colOff>
      <xdr:row>26</xdr:row>
      <xdr:rowOff>146050</xdr:rowOff>
    </xdr:to>
    <xdr:cxnSp macro="">
      <xdr:nvCxnSpPr>
        <xdr:cNvPr id="68" name="直線コネクタ 67"/>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155522</xdr:rowOff>
    </xdr:from>
    <xdr:ext cx="405111" cy="259045"/>
    <xdr:sp macro="" textlink="">
      <xdr:nvSpPr>
        <xdr:cNvPr id="69" name="有形固定資産減価償却率平均値テキスト"/>
        <xdr:cNvSpPr txBox="1"/>
      </xdr:nvSpPr>
      <xdr:spPr>
        <a:xfrm>
          <a:off x="4813300" y="6080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5645</xdr:rowOff>
    </xdr:from>
    <xdr:to>
      <xdr:col>3</xdr:col>
      <xdr:colOff>1222375</xdr:colOff>
      <xdr:row>31</xdr:row>
      <xdr:rowOff>107245</xdr:rowOff>
    </xdr:to>
    <xdr:sp macro="" textlink="">
      <xdr:nvSpPr>
        <xdr:cNvPr id="70" name="フローチャート : 判断 69"/>
        <xdr:cNvSpPr/>
      </xdr:nvSpPr>
      <xdr:spPr>
        <a:xfrm>
          <a:off x="4711700" y="610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26</xdr:row>
      <xdr:rowOff>95250</xdr:rowOff>
    </xdr:from>
    <xdr:to>
      <xdr:col>3</xdr:col>
      <xdr:colOff>1222375</xdr:colOff>
      <xdr:row>27</xdr:row>
      <xdr:rowOff>25400</xdr:rowOff>
    </xdr:to>
    <xdr:sp macro="" textlink="">
      <xdr:nvSpPr>
        <xdr:cNvPr id="76" name="円/楕円 75"/>
        <xdr:cNvSpPr/>
      </xdr:nvSpPr>
      <xdr:spPr>
        <a:xfrm>
          <a:off x="47117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48277</xdr:rowOff>
    </xdr:from>
    <xdr:ext cx="405111" cy="259045"/>
    <xdr:sp macro="" textlink="">
      <xdr:nvSpPr>
        <xdr:cNvPr id="77" name="有形固定資産減価償却率該当値テキスト"/>
        <xdr:cNvSpPr txBox="1"/>
      </xdr:nvSpPr>
      <xdr:spPr>
        <a:xfrm>
          <a:off x="4813300" y="52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茨城県潮来市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29,232
28,923
71.40
25,320,253
22,621,805
2,036,058
7,408,020
12,108,940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41.6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64770</xdr:rowOff>
    </xdr:from>
    <xdr:to>
      <xdr:col>6</xdr:col>
      <xdr:colOff>510540</xdr:colOff>
      <xdr:row>41</xdr:row>
      <xdr:rowOff>69342</xdr:rowOff>
    </xdr:to>
    <xdr:cxnSp macro="">
      <xdr:nvCxnSpPr>
        <xdr:cNvPr id="55" name="直線コネクタ 54"/>
        <xdr:cNvCxnSpPr/>
      </xdr:nvCxnSpPr>
      <xdr:spPr>
        <a:xfrm flipV="1">
          <a:off x="4634865" y="6065520"/>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道路】&#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11447</xdr:rowOff>
    </xdr:from>
    <xdr:ext cx="405111" cy="259045"/>
    <xdr:sp macro="" textlink="">
      <xdr:nvSpPr>
        <xdr:cNvPr id="58" name="【道路】&#10;有形固定資産減価償却率最大値テキスト"/>
        <xdr:cNvSpPr txBox="1"/>
      </xdr:nvSpPr>
      <xdr:spPr>
        <a:xfrm>
          <a:off x="4724400" y="584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35</xdr:row>
      <xdr:rowOff>64770</xdr:rowOff>
    </xdr:from>
    <xdr:to>
      <xdr:col>6</xdr:col>
      <xdr:colOff>600075</xdr:colOff>
      <xdr:row>35</xdr:row>
      <xdr:rowOff>64770</xdr:rowOff>
    </xdr:to>
    <xdr:cxnSp macro="">
      <xdr:nvCxnSpPr>
        <xdr:cNvPr id="59" name="直線コネクタ 58"/>
        <xdr:cNvCxnSpPr/>
      </xdr:nvCxnSpPr>
      <xdr:spPr>
        <a:xfrm>
          <a:off x="4546600" y="606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23131</xdr:rowOff>
    </xdr:from>
    <xdr:ext cx="405111" cy="259045"/>
    <xdr:sp macro="" textlink="">
      <xdr:nvSpPr>
        <xdr:cNvPr id="60" name="【道路】&#10;有形固定資産減価償却率平均値テキスト"/>
        <xdr:cNvSpPr txBox="1"/>
      </xdr:nvSpPr>
      <xdr:spPr>
        <a:xfrm>
          <a:off x="4724400" y="65382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254</xdr:rowOff>
    </xdr:from>
    <xdr:to>
      <xdr:col>6</xdr:col>
      <xdr:colOff>561975</xdr:colOff>
      <xdr:row>39</xdr:row>
      <xdr:rowOff>101854</xdr:rowOff>
    </xdr:to>
    <xdr:sp macro="" textlink="">
      <xdr:nvSpPr>
        <xdr:cNvPr id="61" name="フローチャート : 判断 60"/>
        <xdr:cNvSpPr/>
      </xdr:nvSpPr>
      <xdr:spPr>
        <a:xfrm>
          <a:off x="4584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64262</xdr:rowOff>
    </xdr:from>
    <xdr:to>
      <xdr:col>6</xdr:col>
      <xdr:colOff>561975</xdr:colOff>
      <xdr:row>39</xdr:row>
      <xdr:rowOff>165862</xdr:rowOff>
    </xdr:to>
    <xdr:sp macro="" textlink="">
      <xdr:nvSpPr>
        <xdr:cNvPr id="67" name="円/楕円 66"/>
        <xdr:cNvSpPr/>
      </xdr:nvSpPr>
      <xdr:spPr>
        <a:xfrm>
          <a:off x="4584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42689</xdr:rowOff>
    </xdr:from>
    <xdr:ext cx="405111" cy="259045"/>
    <xdr:sp macro="" textlink="">
      <xdr:nvSpPr>
        <xdr:cNvPr id="68" name="【道路】&#10;有形固定資産減価償却率該当値テキスト"/>
        <xdr:cNvSpPr txBox="1"/>
      </xdr:nvSpPr>
      <xdr:spPr>
        <a:xfrm>
          <a:off x="4724400" y="672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0" name="直線コネクタ 7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1" name="テキスト ボックス 8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2" name="直線コネクタ 8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3" name="テキスト ボックス 8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4" name="直線コネクタ 8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5" name="テキスト ボックス 8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6" name="直線コネクタ 8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7" name="テキスト ボックス 8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8" name="直線コネクタ 8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89" name="テキスト ボックス 8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67056</xdr:rowOff>
    </xdr:from>
    <xdr:to>
      <xdr:col>15</xdr:col>
      <xdr:colOff>180340</xdr:colOff>
      <xdr:row>40</xdr:row>
      <xdr:rowOff>111861</xdr:rowOff>
    </xdr:to>
    <xdr:cxnSp macro="">
      <xdr:nvCxnSpPr>
        <xdr:cNvPr id="93" name="直線コネクタ 92"/>
        <xdr:cNvCxnSpPr/>
      </xdr:nvCxnSpPr>
      <xdr:spPr>
        <a:xfrm flipV="1">
          <a:off x="10476865" y="5724906"/>
          <a:ext cx="0" cy="12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115688</xdr:rowOff>
    </xdr:from>
    <xdr:ext cx="469744" cy="259045"/>
    <xdr:sp macro="" textlink="">
      <xdr:nvSpPr>
        <xdr:cNvPr id="94" name="【道路】&#10;一人当たり延長最小値テキスト"/>
        <xdr:cNvSpPr txBox="1"/>
      </xdr:nvSpPr>
      <xdr:spPr>
        <a:xfrm>
          <a:off x="10566400" y="697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8.532</a:t>
          </a:r>
          <a:endParaRPr kumimoji="1" lang="ja-JP" altLang="en-US" sz="1000" b="1">
            <a:latin typeface="ＭＳ Ｐゴシック"/>
          </a:endParaRPr>
        </a:p>
      </xdr:txBody>
    </xdr:sp>
    <xdr:clientData/>
  </xdr:oneCellAnchor>
  <xdr:twoCellAnchor>
    <xdr:from>
      <xdr:col>15</xdr:col>
      <xdr:colOff>92075</xdr:colOff>
      <xdr:row>40</xdr:row>
      <xdr:rowOff>111861</xdr:rowOff>
    </xdr:from>
    <xdr:to>
      <xdr:col>15</xdr:col>
      <xdr:colOff>269875</xdr:colOff>
      <xdr:row>40</xdr:row>
      <xdr:rowOff>111861</xdr:rowOff>
    </xdr:to>
    <xdr:cxnSp macro="">
      <xdr:nvCxnSpPr>
        <xdr:cNvPr id="95" name="直線コネクタ 94"/>
        <xdr:cNvCxnSpPr/>
      </xdr:nvCxnSpPr>
      <xdr:spPr>
        <a:xfrm>
          <a:off x="10388600" y="696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13733</xdr:rowOff>
    </xdr:from>
    <xdr:ext cx="534377" cy="259045"/>
    <xdr:sp macro="" textlink="">
      <xdr:nvSpPr>
        <xdr:cNvPr id="96" name="【道路】&#10;一人当たり延長最大値テキスト"/>
        <xdr:cNvSpPr txBox="1"/>
      </xdr:nvSpPr>
      <xdr:spPr>
        <a:xfrm>
          <a:off x="10566400" y="55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24.870</a:t>
          </a:r>
          <a:endParaRPr kumimoji="1" lang="ja-JP" altLang="en-US" sz="1000" b="1">
            <a:latin typeface="ＭＳ Ｐゴシック"/>
          </a:endParaRPr>
        </a:p>
      </xdr:txBody>
    </xdr:sp>
    <xdr:clientData/>
  </xdr:oneCellAnchor>
  <xdr:twoCellAnchor>
    <xdr:from>
      <xdr:col>15</xdr:col>
      <xdr:colOff>92075</xdr:colOff>
      <xdr:row>33</xdr:row>
      <xdr:rowOff>67056</xdr:rowOff>
    </xdr:from>
    <xdr:to>
      <xdr:col>15</xdr:col>
      <xdr:colOff>269875</xdr:colOff>
      <xdr:row>33</xdr:row>
      <xdr:rowOff>67056</xdr:rowOff>
    </xdr:to>
    <xdr:cxnSp macro="">
      <xdr:nvCxnSpPr>
        <xdr:cNvPr id="97" name="直線コネクタ 96"/>
        <xdr:cNvCxnSpPr/>
      </xdr:nvCxnSpPr>
      <xdr:spPr>
        <a:xfrm>
          <a:off x="10388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144035</xdr:rowOff>
    </xdr:from>
    <xdr:ext cx="534377" cy="259045"/>
    <xdr:sp macro="" textlink="">
      <xdr:nvSpPr>
        <xdr:cNvPr id="98" name="【道路】&#10;一人当たり延長平均値テキスト"/>
        <xdr:cNvSpPr txBox="1"/>
      </xdr:nvSpPr>
      <xdr:spPr>
        <a:xfrm>
          <a:off x="10566400" y="614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18.410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165608</xdr:rowOff>
    </xdr:from>
    <xdr:to>
      <xdr:col>15</xdr:col>
      <xdr:colOff>231775</xdr:colOff>
      <xdr:row>36</xdr:row>
      <xdr:rowOff>95758</xdr:rowOff>
    </xdr:to>
    <xdr:sp macro="" textlink="">
      <xdr:nvSpPr>
        <xdr:cNvPr id="99" name="フローチャート : 判断 98"/>
        <xdr:cNvSpPr/>
      </xdr:nvSpPr>
      <xdr:spPr>
        <a:xfrm>
          <a:off x="10426700" y="616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16256</xdr:rowOff>
    </xdr:from>
    <xdr:to>
      <xdr:col>15</xdr:col>
      <xdr:colOff>231775</xdr:colOff>
      <xdr:row>33</xdr:row>
      <xdr:rowOff>117856</xdr:rowOff>
    </xdr:to>
    <xdr:sp macro="" textlink="">
      <xdr:nvSpPr>
        <xdr:cNvPr id="105" name="円/楕円 104"/>
        <xdr:cNvSpPr/>
      </xdr:nvSpPr>
      <xdr:spPr>
        <a:xfrm>
          <a:off x="10426700" y="56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140733</xdr:rowOff>
    </xdr:from>
    <xdr:ext cx="534377" cy="259045"/>
    <xdr:sp macro="" textlink="">
      <xdr:nvSpPr>
        <xdr:cNvPr id="106" name="【道路】&#10;一人当たり延長該当値テキスト"/>
        <xdr:cNvSpPr txBox="1"/>
      </xdr:nvSpPr>
      <xdr:spPr>
        <a:xfrm>
          <a:off x="10566400" y="56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24.870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115" name="正方形/長方形 11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6" name="正方形/長方形 11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17" name="正方形/長方形 11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18" name="正方形/長方形 11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19" name="正方形/長方形 11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0" name="正方形/長方形 11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1" name="正方形/長方形 12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22" name="正方形/長方形 121"/>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123" name="正方形/長方形 12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4" name="正方形/長方形 1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5" name="正方形/長方形 1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6" name="正方形/長方形 1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7" name="正方形/長方形 1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8" name="正方形/長方形 1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9" name="正方形/長方形 1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0" name="正方形/長方形 12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1" name="テキスト ボックス 1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2" name="直線コネクタ 1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3" name="テキスト ボックス 1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87</xdr:row>
      <xdr:rowOff>38100</xdr:rowOff>
    </xdr:from>
    <xdr:to>
      <xdr:col>7</xdr:col>
      <xdr:colOff>638175</xdr:colOff>
      <xdr:row>87</xdr:row>
      <xdr:rowOff>38100</xdr:rowOff>
    </xdr:to>
    <xdr:cxnSp macro="">
      <xdr:nvCxnSpPr>
        <xdr:cNvPr id="134" name="直線コネクタ 133"/>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67327</xdr:rowOff>
    </xdr:from>
    <xdr:ext cx="403059" cy="259045"/>
    <xdr:sp macro="" textlink="">
      <xdr:nvSpPr>
        <xdr:cNvPr id="135" name="テキスト ボックス 134"/>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136" name="直線コネクタ 135"/>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137" name="テキスト ボックス 136"/>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152400</xdr:rowOff>
    </xdr:from>
    <xdr:to>
      <xdr:col>7</xdr:col>
      <xdr:colOff>638175</xdr:colOff>
      <xdr:row>83</xdr:row>
      <xdr:rowOff>152400</xdr:rowOff>
    </xdr:to>
    <xdr:cxnSp macro="">
      <xdr:nvCxnSpPr>
        <xdr:cNvPr id="138" name="直線コネクタ 137"/>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10177</xdr:rowOff>
    </xdr:from>
    <xdr:ext cx="403059" cy="259045"/>
    <xdr:sp macro="" textlink="">
      <xdr:nvSpPr>
        <xdr:cNvPr id="139" name="テキスト ボックス 138"/>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0" name="直線コネクタ 1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1" name="テキスト ボックス 1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95250</xdr:rowOff>
    </xdr:from>
    <xdr:to>
      <xdr:col>7</xdr:col>
      <xdr:colOff>638175</xdr:colOff>
      <xdr:row>80</xdr:row>
      <xdr:rowOff>95250</xdr:rowOff>
    </xdr:to>
    <xdr:cxnSp macro="">
      <xdr:nvCxnSpPr>
        <xdr:cNvPr id="142" name="直線コネクタ 141"/>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124477</xdr:rowOff>
    </xdr:from>
    <xdr:ext cx="403059" cy="259045"/>
    <xdr:sp macro="" textlink="">
      <xdr:nvSpPr>
        <xdr:cNvPr id="143" name="テキスト ボックス 142"/>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144" name="直線コネクタ 143"/>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145" name="テキスト ボックス 144"/>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38100</xdr:rowOff>
    </xdr:from>
    <xdr:to>
      <xdr:col>7</xdr:col>
      <xdr:colOff>638175</xdr:colOff>
      <xdr:row>77</xdr:row>
      <xdr:rowOff>38100</xdr:rowOff>
    </xdr:to>
    <xdr:cxnSp macro="">
      <xdr:nvCxnSpPr>
        <xdr:cNvPr id="146" name="直線コネクタ 145"/>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67327</xdr:rowOff>
    </xdr:from>
    <xdr:ext cx="467179" cy="259045"/>
    <xdr:sp macro="" textlink="">
      <xdr:nvSpPr>
        <xdr:cNvPr id="147" name="テキスト ボックス 146"/>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50"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46673</xdr:rowOff>
    </xdr:from>
    <xdr:to>
      <xdr:col>6</xdr:col>
      <xdr:colOff>510540</xdr:colOff>
      <xdr:row>86</xdr:row>
      <xdr:rowOff>52388</xdr:rowOff>
    </xdr:to>
    <xdr:cxnSp macro="">
      <xdr:nvCxnSpPr>
        <xdr:cNvPr id="151" name="直線コネクタ 150"/>
        <xdr:cNvCxnSpPr/>
      </xdr:nvCxnSpPr>
      <xdr:spPr>
        <a:xfrm flipV="1">
          <a:off x="4634865" y="13419773"/>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56215</xdr:rowOff>
    </xdr:from>
    <xdr:ext cx="405111" cy="259045"/>
    <xdr:sp macro="" textlink="">
      <xdr:nvSpPr>
        <xdr:cNvPr id="152" name="【公営住宅】&#10;有形固定資産減価償却率最小値テキスト"/>
        <xdr:cNvSpPr txBox="1"/>
      </xdr:nvSpPr>
      <xdr:spPr>
        <a:xfrm>
          <a:off x="47244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86</xdr:row>
      <xdr:rowOff>52388</xdr:rowOff>
    </xdr:from>
    <xdr:to>
      <xdr:col>6</xdr:col>
      <xdr:colOff>600075</xdr:colOff>
      <xdr:row>86</xdr:row>
      <xdr:rowOff>52388</xdr:rowOff>
    </xdr:to>
    <xdr:cxnSp macro="">
      <xdr:nvCxnSpPr>
        <xdr:cNvPr id="153" name="直線コネクタ 152"/>
        <xdr:cNvCxnSpPr/>
      </xdr:nvCxnSpPr>
      <xdr:spPr>
        <a:xfrm>
          <a:off x="4546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164800</xdr:rowOff>
    </xdr:from>
    <xdr:ext cx="405111" cy="259045"/>
    <xdr:sp macro="" textlink="">
      <xdr:nvSpPr>
        <xdr:cNvPr id="154" name="【公営住宅】&#10;有形固定資産減価償却率最大値テキスト"/>
        <xdr:cNvSpPr txBox="1"/>
      </xdr:nvSpPr>
      <xdr:spPr>
        <a:xfrm>
          <a:off x="4724400" y="1319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6</xdr:col>
      <xdr:colOff>422275</xdr:colOff>
      <xdr:row>78</xdr:row>
      <xdr:rowOff>46673</xdr:rowOff>
    </xdr:from>
    <xdr:to>
      <xdr:col>6</xdr:col>
      <xdr:colOff>600075</xdr:colOff>
      <xdr:row>78</xdr:row>
      <xdr:rowOff>46673</xdr:rowOff>
    </xdr:to>
    <xdr:cxnSp macro="">
      <xdr:nvCxnSpPr>
        <xdr:cNvPr id="155" name="直線コネクタ 154"/>
        <xdr:cNvCxnSpPr/>
      </xdr:nvCxnSpPr>
      <xdr:spPr>
        <a:xfrm>
          <a:off x="4546600" y="134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114316</xdr:rowOff>
    </xdr:from>
    <xdr:ext cx="405111" cy="259045"/>
    <xdr:sp macro="" textlink="">
      <xdr:nvSpPr>
        <xdr:cNvPr id="156" name="【公営住宅】&#10;有形固定資産減価償却率平均値テキスト"/>
        <xdr:cNvSpPr txBox="1"/>
      </xdr:nvSpPr>
      <xdr:spPr>
        <a:xfrm>
          <a:off x="4724400" y="1400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135889</xdr:rowOff>
    </xdr:from>
    <xdr:to>
      <xdr:col>6</xdr:col>
      <xdr:colOff>561975</xdr:colOff>
      <xdr:row>82</xdr:row>
      <xdr:rowOff>66039</xdr:rowOff>
    </xdr:to>
    <xdr:sp macro="" textlink="">
      <xdr:nvSpPr>
        <xdr:cNvPr id="157" name="フローチャート : 判断 156"/>
        <xdr:cNvSpPr/>
      </xdr:nvSpPr>
      <xdr:spPr>
        <a:xfrm>
          <a:off x="4584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8" name="テキスト ボックス 1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9" name="テキスト ボックス 1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0" name="テキスト ボックス 1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1" name="テキスト ボックス 1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2" name="テキスト ボックス 1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167323</xdr:rowOff>
    </xdr:from>
    <xdr:to>
      <xdr:col>6</xdr:col>
      <xdr:colOff>561975</xdr:colOff>
      <xdr:row>78</xdr:row>
      <xdr:rowOff>97473</xdr:rowOff>
    </xdr:to>
    <xdr:sp macro="" textlink="">
      <xdr:nvSpPr>
        <xdr:cNvPr id="163" name="円/楕円 162"/>
        <xdr:cNvSpPr/>
      </xdr:nvSpPr>
      <xdr:spPr>
        <a:xfrm>
          <a:off x="4584700" y="133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120350</xdr:rowOff>
    </xdr:from>
    <xdr:ext cx="405111" cy="259045"/>
    <xdr:sp macro="" textlink="">
      <xdr:nvSpPr>
        <xdr:cNvPr id="164" name="【公営住宅】&#10;有形固定資産減価償却率該当値テキスト"/>
        <xdr:cNvSpPr txBox="1"/>
      </xdr:nvSpPr>
      <xdr:spPr>
        <a:xfrm>
          <a:off x="4724400" y="133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5" name="正方形/長方形 16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6" name="正方形/長方形 1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7" name="正方形/長方形 1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8" name="正方形/長方形 1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9" name="正方形/長方形 1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0" name="正方形/長方形 1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1" name="正方形/長方形 1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72" name="正方形/長方形 171"/>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3" name="テキスト ボックス 1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4" name="直線コネクタ 1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5" name="直線コネクタ 1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6" name="テキスト ボックス 1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7" name="直線コネクタ 1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8" name="テキスト ボックス 1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9" name="直線コネクタ 1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0" name="テキスト ボックス 1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1" name="直線コネクタ 1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2" name="テキスト ボックス 1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3" name="直線コネクタ 1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4" name="テキスト ボックス 1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5" name="直線コネクタ 1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6" name="テキスト ボックス 18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7" name="直線コネクタ 1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8" name="テキスト ボックス 1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9"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140970</xdr:rowOff>
    </xdr:from>
    <xdr:to>
      <xdr:col>15</xdr:col>
      <xdr:colOff>180340</xdr:colOff>
      <xdr:row>86</xdr:row>
      <xdr:rowOff>544</xdr:rowOff>
    </xdr:to>
    <xdr:cxnSp macro="">
      <xdr:nvCxnSpPr>
        <xdr:cNvPr id="190" name="直線コネクタ 189"/>
        <xdr:cNvCxnSpPr/>
      </xdr:nvCxnSpPr>
      <xdr:spPr>
        <a:xfrm flipV="1">
          <a:off x="10476865" y="1334262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4371</xdr:rowOff>
    </xdr:from>
    <xdr:ext cx="469744" cy="259045"/>
    <xdr:sp macro="" textlink="">
      <xdr:nvSpPr>
        <xdr:cNvPr id="191" name="【公営住宅】&#10;一人当たり面積最小値テキスト"/>
        <xdr:cNvSpPr txBox="1"/>
      </xdr:nvSpPr>
      <xdr:spPr>
        <a:xfrm>
          <a:off x="10566400" y="1474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0.103</a:t>
          </a:r>
          <a:endParaRPr kumimoji="1" lang="ja-JP" altLang="en-US" sz="1000" b="1">
            <a:latin typeface="ＭＳ Ｐゴシック"/>
          </a:endParaRPr>
        </a:p>
      </xdr:txBody>
    </xdr:sp>
    <xdr:clientData/>
  </xdr:oneCellAnchor>
  <xdr:twoCellAnchor>
    <xdr:from>
      <xdr:col>15</xdr:col>
      <xdr:colOff>92075</xdr:colOff>
      <xdr:row>86</xdr:row>
      <xdr:rowOff>544</xdr:rowOff>
    </xdr:from>
    <xdr:to>
      <xdr:col>15</xdr:col>
      <xdr:colOff>269875</xdr:colOff>
      <xdr:row>86</xdr:row>
      <xdr:rowOff>544</xdr:rowOff>
    </xdr:to>
    <xdr:cxnSp macro="">
      <xdr:nvCxnSpPr>
        <xdr:cNvPr id="192" name="直線コネクタ 191"/>
        <xdr:cNvCxnSpPr/>
      </xdr:nvCxnSpPr>
      <xdr:spPr>
        <a:xfrm>
          <a:off x="10388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87647</xdr:rowOff>
    </xdr:from>
    <xdr:ext cx="469744" cy="259045"/>
    <xdr:sp macro="" textlink="">
      <xdr:nvSpPr>
        <xdr:cNvPr id="193" name="【公営住宅】&#10;一人当たり面積最大値テキスト"/>
        <xdr:cNvSpPr txBox="1"/>
      </xdr:nvSpPr>
      <xdr:spPr>
        <a:xfrm>
          <a:off x="105664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0.962</a:t>
          </a:r>
          <a:endParaRPr kumimoji="1" lang="ja-JP" altLang="en-US" sz="1000" b="1">
            <a:latin typeface="ＭＳ Ｐゴシック"/>
          </a:endParaRPr>
        </a:p>
      </xdr:txBody>
    </xdr:sp>
    <xdr:clientData/>
  </xdr:oneCellAnchor>
  <xdr:twoCellAnchor>
    <xdr:from>
      <xdr:col>15</xdr:col>
      <xdr:colOff>92075</xdr:colOff>
      <xdr:row>77</xdr:row>
      <xdr:rowOff>140970</xdr:rowOff>
    </xdr:from>
    <xdr:to>
      <xdr:col>15</xdr:col>
      <xdr:colOff>269875</xdr:colOff>
      <xdr:row>77</xdr:row>
      <xdr:rowOff>140970</xdr:rowOff>
    </xdr:to>
    <xdr:cxnSp macro="">
      <xdr:nvCxnSpPr>
        <xdr:cNvPr id="194" name="直線コネクタ 193"/>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24872</xdr:rowOff>
    </xdr:from>
    <xdr:ext cx="469744" cy="259045"/>
    <xdr:sp macro="" textlink="">
      <xdr:nvSpPr>
        <xdr:cNvPr id="195" name="【公営住宅】&#10;一人当たり面積平均値テキスト"/>
        <xdr:cNvSpPr txBox="1"/>
      </xdr:nvSpPr>
      <xdr:spPr>
        <a:xfrm>
          <a:off x="10566400" y="13912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1995</xdr:rowOff>
    </xdr:from>
    <xdr:to>
      <xdr:col>15</xdr:col>
      <xdr:colOff>231775</xdr:colOff>
      <xdr:row>82</xdr:row>
      <xdr:rowOff>103595</xdr:rowOff>
    </xdr:to>
    <xdr:sp macro="" textlink="">
      <xdr:nvSpPr>
        <xdr:cNvPr id="196" name="フローチャート : 判断 195"/>
        <xdr:cNvSpPr/>
      </xdr:nvSpPr>
      <xdr:spPr>
        <a:xfrm>
          <a:off x="104267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7" name="テキスト ボックス 1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95069</xdr:rowOff>
    </xdr:from>
    <xdr:to>
      <xdr:col>15</xdr:col>
      <xdr:colOff>231775</xdr:colOff>
      <xdr:row>83</xdr:row>
      <xdr:rowOff>25219</xdr:rowOff>
    </xdr:to>
    <xdr:sp macro="" textlink="">
      <xdr:nvSpPr>
        <xdr:cNvPr id="202" name="円/楕円 201"/>
        <xdr:cNvSpPr/>
      </xdr:nvSpPr>
      <xdr:spPr>
        <a:xfrm>
          <a:off x="104267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73496</xdr:rowOff>
    </xdr:from>
    <xdr:ext cx="469744" cy="259045"/>
    <xdr:sp macro="" textlink="">
      <xdr:nvSpPr>
        <xdr:cNvPr id="203" name="【公営住宅】&#10;一人当たり面積該当値テキスト"/>
        <xdr:cNvSpPr txBox="1"/>
      </xdr:nvSpPr>
      <xdr:spPr>
        <a:xfrm>
          <a:off x="10566400" y="141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04" name="正方形/長方形 20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5" name="正方形/長方形 20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6" name="正方形/長方形 20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07" name="正方形/長方形 20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08" name="正方形/長方形 20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9" name="正方形/長方形 20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10" name="正方形/長方形 20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1" name="正方形/長方形 21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2" name="正方形/長方形 21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3" name="正方形/長方形 21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14" name="正方形/長方形 21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5" name="正方形/長方形 21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6" name="正方形/長方形 21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7" name="正方形/長方形 2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8" name="正方形/長方形 2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9" name="正方形/長方形 2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0" name="正方形/長方形 2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1" name="正方形/長方形 2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2" name="正方形/長方形 2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3" name="正方形/長方形 22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4" name="テキスト ボックス 2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5" name="直線コネクタ 2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26" name="テキスト ボックス 22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27" name="直線コネクタ 2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28" name="テキスト ボックス 22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29" name="直線コネクタ 2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0" name="テキスト ボックス 2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1" name="直線コネクタ 2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2" name="テキスト ボックス 2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3" name="直線コネクタ 2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4" name="テキスト ボックス 2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5" name="直線コネクタ 2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6" name="テキスト ボックス 2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7" name="直線コネクタ 2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38" name="テキスト ボックス 23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0" name="テキスト ボックス 23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41"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5443</xdr:rowOff>
    </xdr:from>
    <xdr:to>
      <xdr:col>23</xdr:col>
      <xdr:colOff>516889</xdr:colOff>
      <xdr:row>41</xdr:row>
      <xdr:rowOff>144235</xdr:rowOff>
    </xdr:to>
    <xdr:cxnSp macro="">
      <xdr:nvCxnSpPr>
        <xdr:cNvPr id="242" name="直線コネクタ 241"/>
        <xdr:cNvCxnSpPr/>
      </xdr:nvCxnSpPr>
      <xdr:spPr>
        <a:xfrm flipV="1">
          <a:off x="16318864" y="5834743"/>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148062</xdr:rowOff>
    </xdr:from>
    <xdr:ext cx="405111" cy="259045"/>
    <xdr:sp macro="" textlink="">
      <xdr:nvSpPr>
        <xdr:cNvPr id="243" name="【認定こども園・幼稚園・保育所】&#10;有形固定資産減価償却率最小値テキスト"/>
        <xdr:cNvSpPr txBox="1"/>
      </xdr:nvSpPr>
      <xdr:spPr>
        <a:xfrm>
          <a:off x="16408400" y="717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23</xdr:col>
      <xdr:colOff>428625</xdr:colOff>
      <xdr:row>41</xdr:row>
      <xdr:rowOff>144235</xdr:rowOff>
    </xdr:from>
    <xdr:to>
      <xdr:col>23</xdr:col>
      <xdr:colOff>606425</xdr:colOff>
      <xdr:row>41</xdr:row>
      <xdr:rowOff>144235</xdr:rowOff>
    </xdr:to>
    <xdr:cxnSp macro="">
      <xdr:nvCxnSpPr>
        <xdr:cNvPr id="244" name="直線コネクタ 243"/>
        <xdr:cNvCxnSpPr/>
      </xdr:nvCxnSpPr>
      <xdr:spPr>
        <a:xfrm>
          <a:off x="16230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123570</xdr:rowOff>
    </xdr:from>
    <xdr:ext cx="405111" cy="259045"/>
    <xdr:sp macro="" textlink="">
      <xdr:nvSpPr>
        <xdr:cNvPr id="245" name="【認定こども園・幼稚園・保育所】&#10;有形固定資産減価償却率最大値テキスト"/>
        <xdr:cNvSpPr txBox="1"/>
      </xdr:nvSpPr>
      <xdr:spPr>
        <a:xfrm>
          <a:off x="16408400" y="560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34</xdr:row>
      <xdr:rowOff>5443</xdr:rowOff>
    </xdr:from>
    <xdr:to>
      <xdr:col>23</xdr:col>
      <xdr:colOff>606425</xdr:colOff>
      <xdr:row>34</xdr:row>
      <xdr:rowOff>5443</xdr:rowOff>
    </xdr:to>
    <xdr:cxnSp macro="">
      <xdr:nvCxnSpPr>
        <xdr:cNvPr id="246" name="直線コネクタ 245"/>
        <xdr:cNvCxnSpPr/>
      </xdr:nvCxnSpPr>
      <xdr:spPr>
        <a:xfrm>
          <a:off x="16230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52812</xdr:rowOff>
    </xdr:from>
    <xdr:ext cx="405111" cy="259045"/>
    <xdr:sp macro="" textlink="">
      <xdr:nvSpPr>
        <xdr:cNvPr id="247" name="【認定こども園・幼稚園・保育所】&#10;有形固定資産減価償却率平均値テキスト"/>
        <xdr:cNvSpPr txBox="1"/>
      </xdr:nvSpPr>
      <xdr:spPr>
        <a:xfrm>
          <a:off x="164084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74385</xdr:rowOff>
    </xdr:from>
    <xdr:to>
      <xdr:col>23</xdr:col>
      <xdr:colOff>568325</xdr:colOff>
      <xdr:row>39</xdr:row>
      <xdr:rowOff>4535</xdr:rowOff>
    </xdr:to>
    <xdr:sp macro="" textlink="">
      <xdr:nvSpPr>
        <xdr:cNvPr id="248" name="フローチャート : 判断 247"/>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9" name="テキスト ボックス 2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0" name="テキスト ボックス 2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1" name="テキスト ボックス 2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2" name="テキスト ボックス 2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3" name="テキスト ボックス 2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85272</xdr:rowOff>
    </xdr:from>
    <xdr:to>
      <xdr:col>23</xdr:col>
      <xdr:colOff>568325</xdr:colOff>
      <xdr:row>35</xdr:row>
      <xdr:rowOff>15422</xdr:rowOff>
    </xdr:to>
    <xdr:sp macro="" textlink="">
      <xdr:nvSpPr>
        <xdr:cNvPr id="254" name="円/楕円 253"/>
        <xdr:cNvSpPr/>
      </xdr:nvSpPr>
      <xdr:spPr>
        <a:xfrm>
          <a:off x="16268700" y="59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108149</xdr:rowOff>
    </xdr:from>
    <xdr:ext cx="405111" cy="259045"/>
    <xdr:sp macro="" textlink="">
      <xdr:nvSpPr>
        <xdr:cNvPr id="255" name="【認定こども園・幼稚園・保育所】&#10;有形固定資産減価償却率該当値テキスト"/>
        <xdr:cNvSpPr txBox="1"/>
      </xdr:nvSpPr>
      <xdr:spPr>
        <a:xfrm>
          <a:off x="16408400" y="576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56" name="正方形/長方形 25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7" name="正方形/長方形 2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8" name="正方形/長方形 2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9" name="正方形/長方形 2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0" name="正方形/長方形 2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1" name="正方形/長方形 2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2" name="正方形/長方形 2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63" name="正方形/長方形 26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4" name="テキスト ボックス 2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5" name="直線コネクタ 2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6" name="直線コネクタ 2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67" name="テキスト ボックス 2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68" name="直線コネクタ 2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69" name="テキスト ボックス 2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0" name="直線コネクタ 2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71" name="テキスト ボックス 2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2" name="直線コネクタ 2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73" name="テキスト ボックス 2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4" name="直線コネクタ 2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5" name="テキスト ボックス 2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76"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23622</xdr:rowOff>
    </xdr:from>
    <xdr:to>
      <xdr:col>32</xdr:col>
      <xdr:colOff>186689</xdr:colOff>
      <xdr:row>40</xdr:row>
      <xdr:rowOff>121920</xdr:rowOff>
    </xdr:to>
    <xdr:cxnSp macro="">
      <xdr:nvCxnSpPr>
        <xdr:cNvPr id="277" name="直線コネクタ 276"/>
        <xdr:cNvCxnSpPr/>
      </xdr:nvCxnSpPr>
      <xdr:spPr>
        <a:xfrm flipV="1">
          <a:off x="22160864" y="60243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125747</xdr:rowOff>
    </xdr:from>
    <xdr:ext cx="469744" cy="259045"/>
    <xdr:sp macro="" textlink="">
      <xdr:nvSpPr>
        <xdr:cNvPr id="278" name="【認定こども園・幼稚園・保育所】&#10;一人当たり面積最小値テキスト"/>
        <xdr:cNvSpPr txBox="1"/>
      </xdr:nvSpPr>
      <xdr:spPr>
        <a:xfrm>
          <a:off x="2225040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40</xdr:row>
      <xdr:rowOff>121920</xdr:rowOff>
    </xdr:from>
    <xdr:to>
      <xdr:col>32</xdr:col>
      <xdr:colOff>276225</xdr:colOff>
      <xdr:row>40</xdr:row>
      <xdr:rowOff>121920</xdr:rowOff>
    </xdr:to>
    <xdr:cxnSp macro="">
      <xdr:nvCxnSpPr>
        <xdr:cNvPr id="279" name="直線コネクタ 278"/>
        <xdr:cNvCxnSpPr/>
      </xdr:nvCxnSpPr>
      <xdr:spPr>
        <a:xfrm>
          <a:off x="22072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141749</xdr:rowOff>
    </xdr:from>
    <xdr:ext cx="469744" cy="259045"/>
    <xdr:sp macro="" textlink="">
      <xdr:nvSpPr>
        <xdr:cNvPr id="280" name="【認定こども園・幼稚園・保育所】&#10;一人当たり面積最大値テキスト"/>
        <xdr:cNvSpPr txBox="1"/>
      </xdr:nvSpPr>
      <xdr:spPr>
        <a:xfrm>
          <a:off x="22250400" y="579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0.249</a:t>
          </a:r>
          <a:endParaRPr kumimoji="1" lang="ja-JP" altLang="en-US" sz="1000" b="1">
            <a:latin typeface="ＭＳ Ｐゴシック"/>
          </a:endParaRPr>
        </a:p>
      </xdr:txBody>
    </xdr:sp>
    <xdr:clientData/>
  </xdr:oneCellAnchor>
  <xdr:twoCellAnchor>
    <xdr:from>
      <xdr:col>32</xdr:col>
      <xdr:colOff>98425</xdr:colOff>
      <xdr:row>35</xdr:row>
      <xdr:rowOff>23622</xdr:rowOff>
    </xdr:from>
    <xdr:to>
      <xdr:col>32</xdr:col>
      <xdr:colOff>276225</xdr:colOff>
      <xdr:row>35</xdr:row>
      <xdr:rowOff>23622</xdr:rowOff>
    </xdr:to>
    <xdr:cxnSp macro="">
      <xdr:nvCxnSpPr>
        <xdr:cNvPr id="281" name="直線コネクタ 280"/>
        <xdr:cNvCxnSpPr/>
      </xdr:nvCxnSpPr>
      <xdr:spPr>
        <a:xfrm>
          <a:off x="22072600" y="602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153433</xdr:rowOff>
    </xdr:from>
    <xdr:ext cx="469744" cy="259045"/>
    <xdr:sp macro="" textlink="">
      <xdr:nvSpPr>
        <xdr:cNvPr id="282" name="【認定こども園・幼稚園・保育所】&#10;一人当たり面積平均値テキスト"/>
        <xdr:cNvSpPr txBox="1"/>
      </xdr:nvSpPr>
      <xdr:spPr>
        <a:xfrm>
          <a:off x="22250400" y="649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130556</xdr:rowOff>
    </xdr:from>
    <xdr:to>
      <xdr:col>32</xdr:col>
      <xdr:colOff>238125</xdr:colOff>
      <xdr:row>39</xdr:row>
      <xdr:rowOff>60706</xdr:rowOff>
    </xdr:to>
    <xdr:sp macro="" textlink="">
      <xdr:nvSpPr>
        <xdr:cNvPr id="283" name="フローチャート : 判断 282"/>
        <xdr:cNvSpPr/>
      </xdr:nvSpPr>
      <xdr:spPr>
        <a:xfrm>
          <a:off x="22110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4" name="テキスト ボックス 2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5" name="テキスト ボックス 2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6" name="テキスト ボックス 2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7" name="テキスト ボックス 2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88" name="テキスト ボックス 2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71120</xdr:rowOff>
    </xdr:from>
    <xdr:to>
      <xdr:col>32</xdr:col>
      <xdr:colOff>238125</xdr:colOff>
      <xdr:row>41</xdr:row>
      <xdr:rowOff>1270</xdr:rowOff>
    </xdr:to>
    <xdr:sp macro="" textlink="">
      <xdr:nvSpPr>
        <xdr:cNvPr id="289" name="円/楕円 288"/>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157497</xdr:rowOff>
    </xdr:from>
    <xdr:ext cx="469744" cy="259045"/>
    <xdr:sp macro="" textlink="">
      <xdr:nvSpPr>
        <xdr:cNvPr id="290" name="【認定こども園・幼稚園・保育所】&#10;一人当たり面積該当値テキスト"/>
        <xdr:cNvSpPr txBox="1"/>
      </xdr:nvSpPr>
      <xdr:spPr>
        <a:xfrm>
          <a:off x="22250400" y="68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91" name="正方形/長方形 29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2" name="正方形/長方形 2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3" name="正方形/長方形 2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4" name="正方形/長方形 2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5" name="正方形/長方形 2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6" name="正方形/長方形 2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7" name="正方形/長方形 2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8" name="正方形/長方形 29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9" name="テキスト ボックス 2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0" name="直線コネクタ 2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1" name="テキスト ボックス 30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2" name="直線コネクタ 3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3" name="テキスト ボックス 30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4" name="直線コネクタ 3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5" name="テキスト ボックス 3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6" name="直線コネクタ 3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7" name="テキスト ボックス 3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8" name="直線コネクタ 3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09" name="テキスト ボックス 3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0" name="直線コネクタ 3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1" name="テキスト ボックス 31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2" name="直線コネクタ 3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3" name="テキスト ボックス 31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4"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133350</xdr:rowOff>
    </xdr:from>
    <xdr:to>
      <xdr:col>23</xdr:col>
      <xdr:colOff>516889</xdr:colOff>
      <xdr:row>64</xdr:row>
      <xdr:rowOff>15240</xdr:rowOff>
    </xdr:to>
    <xdr:cxnSp macro="">
      <xdr:nvCxnSpPr>
        <xdr:cNvPr id="315" name="直線コネクタ 314"/>
        <xdr:cNvCxnSpPr/>
      </xdr:nvCxnSpPr>
      <xdr:spPr>
        <a:xfrm flipV="1">
          <a:off x="16318864" y="973455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19067</xdr:rowOff>
    </xdr:from>
    <xdr:ext cx="405111" cy="259045"/>
    <xdr:sp macro="" textlink="">
      <xdr:nvSpPr>
        <xdr:cNvPr id="316" name="【学校施設】&#10;有形固定資産減価償却率最小値テキスト"/>
        <xdr:cNvSpPr txBox="1"/>
      </xdr:nvSpPr>
      <xdr:spPr>
        <a:xfrm>
          <a:off x="16408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15240</xdr:rowOff>
    </xdr:from>
    <xdr:to>
      <xdr:col>23</xdr:col>
      <xdr:colOff>606425</xdr:colOff>
      <xdr:row>64</xdr:row>
      <xdr:rowOff>15240</xdr:rowOff>
    </xdr:to>
    <xdr:cxnSp macro="">
      <xdr:nvCxnSpPr>
        <xdr:cNvPr id="317" name="直線コネクタ 316"/>
        <xdr:cNvCxnSpPr/>
      </xdr:nvCxnSpPr>
      <xdr:spPr>
        <a:xfrm>
          <a:off x="16230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80027</xdr:rowOff>
    </xdr:from>
    <xdr:ext cx="405111" cy="259045"/>
    <xdr:sp macro="" textlink="">
      <xdr:nvSpPr>
        <xdr:cNvPr id="318" name="【学校施設】&#10;有形固定資産減価償却率最大値テキスト"/>
        <xdr:cNvSpPr txBox="1"/>
      </xdr:nvSpPr>
      <xdr:spPr>
        <a:xfrm>
          <a:off x="164084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23</xdr:col>
      <xdr:colOff>428625</xdr:colOff>
      <xdr:row>56</xdr:row>
      <xdr:rowOff>133350</xdr:rowOff>
    </xdr:from>
    <xdr:to>
      <xdr:col>23</xdr:col>
      <xdr:colOff>606425</xdr:colOff>
      <xdr:row>56</xdr:row>
      <xdr:rowOff>133350</xdr:rowOff>
    </xdr:to>
    <xdr:cxnSp macro="">
      <xdr:nvCxnSpPr>
        <xdr:cNvPr id="319" name="直線コネクタ 318"/>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71137</xdr:rowOff>
    </xdr:from>
    <xdr:ext cx="405111" cy="259045"/>
    <xdr:sp macro="" textlink="">
      <xdr:nvSpPr>
        <xdr:cNvPr id="320" name="【学校施設】&#10;有形固定資産減価償却率平均値テキスト"/>
        <xdr:cNvSpPr txBox="1"/>
      </xdr:nvSpPr>
      <xdr:spPr>
        <a:xfrm>
          <a:off x="16408400" y="10358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48260</xdr:rowOff>
    </xdr:from>
    <xdr:to>
      <xdr:col>23</xdr:col>
      <xdr:colOff>568325</xdr:colOff>
      <xdr:row>61</xdr:row>
      <xdr:rowOff>149860</xdr:rowOff>
    </xdr:to>
    <xdr:sp macro="" textlink="">
      <xdr:nvSpPr>
        <xdr:cNvPr id="321" name="フローチャート : 判断 320"/>
        <xdr:cNvSpPr/>
      </xdr:nvSpPr>
      <xdr:spPr>
        <a:xfrm>
          <a:off x="162687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2" name="テキスト ボックス 3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3" name="テキスト ボックス 3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4" name="テキスト ボックス 3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5" name="テキスト ボックス 3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6" name="テキスト ボックス 3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135890</xdr:rowOff>
    </xdr:from>
    <xdr:to>
      <xdr:col>23</xdr:col>
      <xdr:colOff>568325</xdr:colOff>
      <xdr:row>64</xdr:row>
      <xdr:rowOff>66040</xdr:rowOff>
    </xdr:to>
    <xdr:sp macro="" textlink="">
      <xdr:nvSpPr>
        <xdr:cNvPr id="327" name="円/楕円 326"/>
        <xdr:cNvSpPr/>
      </xdr:nvSpPr>
      <xdr:spPr>
        <a:xfrm>
          <a:off x="16268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50817</xdr:rowOff>
    </xdr:from>
    <xdr:ext cx="405111" cy="259045"/>
    <xdr:sp macro="" textlink="">
      <xdr:nvSpPr>
        <xdr:cNvPr id="328" name="【学校施設】&#10;有形固定資産減価償却率該当値テキスト"/>
        <xdr:cNvSpPr txBox="1"/>
      </xdr:nvSpPr>
      <xdr:spPr>
        <a:xfrm>
          <a:off x="16408400" y="1085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29" name="正方形/長方形 32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0" name="正方形/長方形 3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1" name="正方形/長方形 3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2" name="正方形/長方形 3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3" name="正方形/長方形 3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4" name="正方形/長方形 3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5" name="正方形/長方形 3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6" name="正方形/長方形 33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7" name="テキスト ボックス 3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8" name="直線コネクタ 3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39" name="テキスト ボックス 3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0" name="直線コネクタ 3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1" name="テキスト ボックス 3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2" name="直線コネクタ 3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43" name="テキスト ボックス 3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44" name="直線コネクタ 3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45" name="テキスト ボックス 3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46" name="直線コネクタ 3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47" name="テキスト ボックス 34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48" name="直線コネクタ 3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49" name="テキスト ボックス 34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0" name="直線コネクタ 3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1" name="テキスト ボックス 3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2"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17780</xdr:rowOff>
    </xdr:from>
    <xdr:to>
      <xdr:col>32</xdr:col>
      <xdr:colOff>186689</xdr:colOff>
      <xdr:row>63</xdr:row>
      <xdr:rowOff>144780</xdr:rowOff>
    </xdr:to>
    <xdr:cxnSp macro="">
      <xdr:nvCxnSpPr>
        <xdr:cNvPr id="353" name="直線コネクタ 352"/>
        <xdr:cNvCxnSpPr/>
      </xdr:nvCxnSpPr>
      <xdr:spPr>
        <a:xfrm flipV="1">
          <a:off x="22160864" y="9618980"/>
          <a:ext cx="0" cy="132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148607</xdr:rowOff>
    </xdr:from>
    <xdr:ext cx="469744" cy="259045"/>
    <xdr:sp macro="" textlink="">
      <xdr:nvSpPr>
        <xdr:cNvPr id="354" name="【学校施設】&#10;一人当たり面積最小値テキスト"/>
        <xdr:cNvSpPr txBox="1"/>
      </xdr:nvSpPr>
      <xdr:spPr>
        <a:xfrm>
          <a:off x="22250400"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1.581</a:t>
          </a:r>
          <a:endParaRPr kumimoji="1" lang="ja-JP" altLang="en-US" sz="1000" b="1">
            <a:latin typeface="ＭＳ Ｐゴシック"/>
          </a:endParaRPr>
        </a:p>
      </xdr:txBody>
    </xdr:sp>
    <xdr:clientData/>
  </xdr:oneCellAnchor>
  <xdr:twoCellAnchor>
    <xdr:from>
      <xdr:col>32</xdr:col>
      <xdr:colOff>98425</xdr:colOff>
      <xdr:row>63</xdr:row>
      <xdr:rowOff>144780</xdr:rowOff>
    </xdr:from>
    <xdr:to>
      <xdr:col>32</xdr:col>
      <xdr:colOff>276225</xdr:colOff>
      <xdr:row>63</xdr:row>
      <xdr:rowOff>144780</xdr:rowOff>
    </xdr:to>
    <xdr:cxnSp macro="">
      <xdr:nvCxnSpPr>
        <xdr:cNvPr id="355" name="直線コネクタ 354"/>
        <xdr:cNvCxnSpPr/>
      </xdr:nvCxnSpPr>
      <xdr:spPr>
        <a:xfrm>
          <a:off x="22072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135907</xdr:rowOff>
    </xdr:from>
    <xdr:ext cx="469744" cy="259045"/>
    <xdr:sp macro="" textlink="">
      <xdr:nvSpPr>
        <xdr:cNvPr id="356" name="【学校施設】&#10;一人当たり面積最大値テキスト"/>
        <xdr:cNvSpPr txBox="1"/>
      </xdr:nvSpPr>
      <xdr:spPr>
        <a:xfrm>
          <a:off x="22250400"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a:t>
          </a:r>
          <a:endParaRPr kumimoji="1" lang="ja-JP" altLang="en-US" sz="1000" b="1">
            <a:latin typeface="ＭＳ Ｐゴシック"/>
          </a:endParaRPr>
        </a:p>
      </xdr:txBody>
    </xdr:sp>
    <xdr:clientData/>
  </xdr:oneCellAnchor>
  <xdr:twoCellAnchor>
    <xdr:from>
      <xdr:col>32</xdr:col>
      <xdr:colOff>98425</xdr:colOff>
      <xdr:row>56</xdr:row>
      <xdr:rowOff>17780</xdr:rowOff>
    </xdr:from>
    <xdr:to>
      <xdr:col>32</xdr:col>
      <xdr:colOff>276225</xdr:colOff>
      <xdr:row>56</xdr:row>
      <xdr:rowOff>17780</xdr:rowOff>
    </xdr:to>
    <xdr:cxnSp macro="">
      <xdr:nvCxnSpPr>
        <xdr:cNvPr id="357" name="直線コネクタ 356"/>
        <xdr:cNvCxnSpPr/>
      </xdr:nvCxnSpPr>
      <xdr:spPr>
        <a:xfrm>
          <a:off x="22072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25417</xdr:rowOff>
    </xdr:from>
    <xdr:ext cx="469744" cy="259045"/>
    <xdr:sp macro="" textlink="">
      <xdr:nvSpPr>
        <xdr:cNvPr id="358" name="【学校施設】&#10;一人当たり面積平均値テキスト"/>
        <xdr:cNvSpPr txBox="1"/>
      </xdr:nvSpPr>
      <xdr:spPr>
        <a:xfrm>
          <a:off x="222504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46990</xdr:rowOff>
    </xdr:from>
    <xdr:to>
      <xdr:col>32</xdr:col>
      <xdr:colOff>238125</xdr:colOff>
      <xdr:row>61</xdr:row>
      <xdr:rowOff>148590</xdr:rowOff>
    </xdr:to>
    <xdr:sp macro="" textlink="">
      <xdr:nvSpPr>
        <xdr:cNvPr id="359" name="フローチャート : 判断 358"/>
        <xdr:cNvSpPr/>
      </xdr:nvSpPr>
      <xdr:spPr>
        <a:xfrm>
          <a:off x="22110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0" name="テキスト ボックス 3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1" name="テキスト ボックス 3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2" name="テキスト ボックス 3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3" name="テキスト ボックス 3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4" name="テキスト ボックス 3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60</xdr:row>
      <xdr:rowOff>66040</xdr:rowOff>
    </xdr:from>
    <xdr:to>
      <xdr:col>32</xdr:col>
      <xdr:colOff>238125</xdr:colOff>
      <xdr:row>60</xdr:row>
      <xdr:rowOff>167640</xdr:rowOff>
    </xdr:to>
    <xdr:sp macro="" textlink="">
      <xdr:nvSpPr>
        <xdr:cNvPr id="365" name="円/楕円 364"/>
        <xdr:cNvSpPr/>
      </xdr:nvSpPr>
      <xdr:spPr>
        <a:xfrm>
          <a:off x="22110700" y="103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88917</xdr:rowOff>
    </xdr:from>
    <xdr:ext cx="469744" cy="259045"/>
    <xdr:sp macro="" textlink="">
      <xdr:nvSpPr>
        <xdr:cNvPr id="366" name="【学校施設】&#10;一人当たり面積該当値テキスト"/>
        <xdr:cNvSpPr txBox="1"/>
      </xdr:nvSpPr>
      <xdr:spPr>
        <a:xfrm>
          <a:off x="22250400" y="102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7" name="正方形/長方形 36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8" name="正方形/長方形 3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9" name="正方形/長方形 3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0" name="正方形/長方形 3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1" name="正方形/長方形 3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2" name="正方形/長方形 3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3" name="正方形/長方形 3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4" name="正方形/長方形 373"/>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75" name="正方形/長方形 37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6" name="正方形/長方形 3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7" name="正方形/長方形 3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8" name="正方形/長方形 3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9" name="正方形/長方形 3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0" name="正方形/長方形 3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1" name="正方形/長方形 3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82" name="正方形/長方形 38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83" name="正方形/長方形 38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4" name="正方形/長方形 3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5" name="正方形/長方形 3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6" name="正方形/長方形 3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7" name="正方形/長方形 3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8" name="正方形/長方形 3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9" name="正方形/長方形 3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0" name="正方形/長方形 38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1" name="テキスト ボックス 3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2" name="直線コネクタ 3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3" name="テキスト ボックス 3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94" name="直線コネクタ 39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95" name="テキスト ボックス 39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96" name="直線コネクタ 39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97" name="テキスト ボックス 39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98" name="直線コネクタ 39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99" name="テキスト ボックス 39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00" name="直線コネクタ 39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01" name="テキスト ボックス 40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2" name="直線コネクタ 4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03" name="テキスト ボックス 40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4"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128778</xdr:rowOff>
    </xdr:from>
    <xdr:to>
      <xdr:col>23</xdr:col>
      <xdr:colOff>516889</xdr:colOff>
      <xdr:row>108</xdr:row>
      <xdr:rowOff>158496</xdr:rowOff>
    </xdr:to>
    <xdr:cxnSp macro="">
      <xdr:nvCxnSpPr>
        <xdr:cNvPr id="405" name="直線コネクタ 404"/>
        <xdr:cNvCxnSpPr/>
      </xdr:nvCxnSpPr>
      <xdr:spPr>
        <a:xfrm flipV="1">
          <a:off x="16318864" y="171023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162323</xdr:rowOff>
    </xdr:from>
    <xdr:ext cx="405111" cy="259045"/>
    <xdr:sp macro="" textlink="">
      <xdr:nvSpPr>
        <xdr:cNvPr id="406" name="【公民館】&#10;有形固定資産減価償却率最小値テキスト"/>
        <xdr:cNvSpPr txBox="1"/>
      </xdr:nvSpPr>
      <xdr:spPr>
        <a:xfrm>
          <a:off x="16408400" y="1867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428625</xdr:colOff>
      <xdr:row>108</xdr:row>
      <xdr:rowOff>158496</xdr:rowOff>
    </xdr:from>
    <xdr:to>
      <xdr:col>23</xdr:col>
      <xdr:colOff>606425</xdr:colOff>
      <xdr:row>108</xdr:row>
      <xdr:rowOff>158496</xdr:rowOff>
    </xdr:to>
    <xdr:cxnSp macro="">
      <xdr:nvCxnSpPr>
        <xdr:cNvPr id="407" name="直線コネクタ 406"/>
        <xdr:cNvCxnSpPr/>
      </xdr:nvCxnSpPr>
      <xdr:spPr>
        <a:xfrm>
          <a:off x="16230600" y="1867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75455</xdr:rowOff>
    </xdr:from>
    <xdr:ext cx="405111" cy="259045"/>
    <xdr:sp macro="" textlink="">
      <xdr:nvSpPr>
        <xdr:cNvPr id="408" name="【公民館】&#10;有形固定資産減価償却率最大値テキスト"/>
        <xdr:cNvSpPr txBox="1"/>
      </xdr:nvSpPr>
      <xdr:spPr>
        <a:xfrm>
          <a:off x="16408400" y="1687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99</xdr:row>
      <xdr:rowOff>128778</xdr:rowOff>
    </xdr:from>
    <xdr:to>
      <xdr:col>23</xdr:col>
      <xdr:colOff>606425</xdr:colOff>
      <xdr:row>99</xdr:row>
      <xdr:rowOff>128778</xdr:rowOff>
    </xdr:to>
    <xdr:cxnSp macro="">
      <xdr:nvCxnSpPr>
        <xdr:cNvPr id="409" name="直線コネクタ 408"/>
        <xdr:cNvCxnSpPr/>
      </xdr:nvCxnSpPr>
      <xdr:spPr>
        <a:xfrm>
          <a:off x="16230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134129</xdr:rowOff>
    </xdr:from>
    <xdr:ext cx="405111" cy="259045"/>
    <xdr:sp macro="" textlink="">
      <xdr:nvSpPr>
        <xdr:cNvPr id="410" name="【公民館】&#10;有形固定資産減価償却率平均値テキスト"/>
        <xdr:cNvSpPr txBox="1"/>
      </xdr:nvSpPr>
      <xdr:spPr>
        <a:xfrm>
          <a:off x="16408400" y="1813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155702</xdr:rowOff>
    </xdr:from>
    <xdr:to>
      <xdr:col>23</xdr:col>
      <xdr:colOff>568325</xdr:colOff>
      <xdr:row>106</xdr:row>
      <xdr:rowOff>85852</xdr:rowOff>
    </xdr:to>
    <xdr:sp macro="" textlink="">
      <xdr:nvSpPr>
        <xdr:cNvPr id="411" name="フローチャート : 判断 410"/>
        <xdr:cNvSpPr/>
      </xdr:nvSpPr>
      <xdr:spPr>
        <a:xfrm>
          <a:off x="162687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2" name="テキスト ボックス 4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3" name="テキスト ボックス 4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4" name="テキスト ボックス 4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5" name="テキスト ボックス 4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6" name="テキスト ボックス 4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77978</xdr:rowOff>
    </xdr:from>
    <xdr:to>
      <xdr:col>23</xdr:col>
      <xdr:colOff>568325</xdr:colOff>
      <xdr:row>100</xdr:row>
      <xdr:rowOff>8128</xdr:rowOff>
    </xdr:to>
    <xdr:sp macro="" textlink="">
      <xdr:nvSpPr>
        <xdr:cNvPr id="417" name="円/楕円 416"/>
        <xdr:cNvSpPr/>
      </xdr:nvSpPr>
      <xdr:spPr>
        <a:xfrm>
          <a:off x="16268700" y="170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31005</xdr:rowOff>
    </xdr:from>
    <xdr:ext cx="405111" cy="259045"/>
    <xdr:sp macro="" textlink="">
      <xdr:nvSpPr>
        <xdr:cNvPr id="418" name="【公民館】&#10;有形固定資産減価償却率該当値テキスト"/>
        <xdr:cNvSpPr txBox="1"/>
      </xdr:nvSpPr>
      <xdr:spPr>
        <a:xfrm>
          <a:off x="16408400" y="17004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9" name="正方形/長方形 41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0" name="正方形/長方形 4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1" name="正方形/長方形 4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2" name="正方形/長方形 4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3" name="正方形/長方形 4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4" name="正方形/長方形 4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5" name="正方形/長方形 4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6" name="正方形/長方形 42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7" name="テキスト ボックス 4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8" name="直線コネクタ 4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9" name="テキスト ボックス 4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30" name="直線コネクタ 42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31" name="テキスト ボックス 43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32" name="直線コネクタ 43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33" name="テキスト ボックス 43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34" name="直線コネクタ 43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35" name="テキスト ボックス 43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36" name="直線コネクタ 43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37" name="テキスト ボックス 43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8" name="直線コネクタ 4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9" name="テキスト ボックス 4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40"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12192</xdr:rowOff>
    </xdr:from>
    <xdr:to>
      <xdr:col>32</xdr:col>
      <xdr:colOff>186689</xdr:colOff>
      <xdr:row>107</xdr:row>
      <xdr:rowOff>137922</xdr:rowOff>
    </xdr:to>
    <xdr:cxnSp macro="">
      <xdr:nvCxnSpPr>
        <xdr:cNvPr id="441" name="直線コネクタ 440"/>
        <xdr:cNvCxnSpPr/>
      </xdr:nvCxnSpPr>
      <xdr:spPr>
        <a:xfrm flipV="1">
          <a:off x="22160864" y="1715719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141749</xdr:rowOff>
    </xdr:from>
    <xdr:ext cx="469744" cy="259045"/>
    <xdr:sp macro="" textlink="">
      <xdr:nvSpPr>
        <xdr:cNvPr id="442" name="【公民館】&#10;一人当たり面積最小値テキスト"/>
        <xdr:cNvSpPr txBox="1"/>
      </xdr:nvSpPr>
      <xdr:spPr>
        <a:xfrm>
          <a:off x="22250400" y="184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107</xdr:row>
      <xdr:rowOff>137922</xdr:rowOff>
    </xdr:from>
    <xdr:to>
      <xdr:col>32</xdr:col>
      <xdr:colOff>276225</xdr:colOff>
      <xdr:row>107</xdr:row>
      <xdr:rowOff>137922</xdr:rowOff>
    </xdr:to>
    <xdr:cxnSp macro="">
      <xdr:nvCxnSpPr>
        <xdr:cNvPr id="443" name="直線コネクタ 442"/>
        <xdr:cNvCxnSpPr/>
      </xdr:nvCxnSpPr>
      <xdr:spPr>
        <a:xfrm>
          <a:off x="22072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130319</xdr:rowOff>
    </xdr:from>
    <xdr:ext cx="469744" cy="259045"/>
    <xdr:sp macro="" textlink="">
      <xdr:nvSpPr>
        <xdr:cNvPr id="444" name="【公民館】&#10;一人当たり面積最大値テキスト"/>
        <xdr:cNvSpPr txBox="1"/>
      </xdr:nvSpPr>
      <xdr:spPr>
        <a:xfrm>
          <a:off x="222504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0.414</a:t>
          </a:r>
          <a:endParaRPr kumimoji="1" lang="ja-JP" altLang="en-US" sz="1000" b="1">
            <a:latin typeface="ＭＳ Ｐゴシック"/>
          </a:endParaRPr>
        </a:p>
      </xdr:txBody>
    </xdr:sp>
    <xdr:clientData/>
  </xdr:oneCellAnchor>
  <xdr:twoCellAnchor>
    <xdr:from>
      <xdr:col>32</xdr:col>
      <xdr:colOff>98425</xdr:colOff>
      <xdr:row>100</xdr:row>
      <xdr:rowOff>12192</xdr:rowOff>
    </xdr:from>
    <xdr:to>
      <xdr:col>32</xdr:col>
      <xdr:colOff>276225</xdr:colOff>
      <xdr:row>100</xdr:row>
      <xdr:rowOff>12192</xdr:rowOff>
    </xdr:to>
    <xdr:cxnSp macro="">
      <xdr:nvCxnSpPr>
        <xdr:cNvPr id="445" name="直線コネクタ 444"/>
        <xdr:cNvCxnSpPr/>
      </xdr:nvCxnSpPr>
      <xdr:spPr>
        <a:xfrm>
          <a:off x="22072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33545</xdr:rowOff>
    </xdr:from>
    <xdr:ext cx="469744" cy="259045"/>
    <xdr:sp macro="" textlink="">
      <xdr:nvSpPr>
        <xdr:cNvPr id="446" name="【公民館】&#10;一人当たり面積平均値テキスト"/>
        <xdr:cNvSpPr txBox="1"/>
      </xdr:nvSpPr>
      <xdr:spPr>
        <a:xfrm>
          <a:off x="222504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55118</xdr:rowOff>
    </xdr:from>
    <xdr:to>
      <xdr:col>32</xdr:col>
      <xdr:colOff>238125</xdr:colOff>
      <xdr:row>105</xdr:row>
      <xdr:rowOff>156718</xdr:rowOff>
    </xdr:to>
    <xdr:sp macro="" textlink="">
      <xdr:nvSpPr>
        <xdr:cNvPr id="447" name="フローチャート : 判断 446"/>
        <xdr:cNvSpPr/>
      </xdr:nvSpPr>
      <xdr:spPr>
        <a:xfrm>
          <a:off x="22110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8" name="テキスト ボックス 4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9" name="テキスト ボックス 4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0" name="テキスト ボックス 4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1" name="テキスト ボックス 4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2" name="テキスト ボックス 4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119126</xdr:rowOff>
    </xdr:from>
    <xdr:to>
      <xdr:col>32</xdr:col>
      <xdr:colOff>238125</xdr:colOff>
      <xdr:row>104</xdr:row>
      <xdr:rowOff>49276</xdr:rowOff>
    </xdr:to>
    <xdr:sp macro="" textlink="">
      <xdr:nvSpPr>
        <xdr:cNvPr id="453" name="円/楕円 452"/>
        <xdr:cNvSpPr/>
      </xdr:nvSpPr>
      <xdr:spPr>
        <a:xfrm>
          <a:off x="221107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142003</xdr:rowOff>
    </xdr:from>
    <xdr:ext cx="469744" cy="259045"/>
    <xdr:sp macro="" textlink="">
      <xdr:nvSpPr>
        <xdr:cNvPr id="454" name="【公民館】&#10;一人当たり面積該当値テキスト"/>
        <xdr:cNvSpPr txBox="1"/>
      </xdr:nvSpPr>
      <xdr:spPr>
        <a:xfrm>
          <a:off x="22250400" y="1762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5" name="正方形/長方形 45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6" name="正方形/長方形 4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7" name="テキスト ボックス 45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類似団体と比較して、特に有形固定資産減価償却率が高くなっている施設は、公営住宅、公民館等である。</a:t>
          </a:r>
          <a:endParaRPr kumimoji="1" lang="en-US" altLang="ja-JP" sz="1300" baseline="0">
            <a:latin typeface="ＭＳ Ｐゴシック"/>
          </a:endParaRPr>
        </a:p>
        <a:p>
          <a:r>
            <a:rPr kumimoji="1" lang="ja-JP" altLang="en-US" sz="1300" baseline="0">
              <a:latin typeface="ＭＳ Ｐゴシック"/>
            </a:rPr>
            <a:t>公営住宅については、およそ</a:t>
          </a:r>
          <a:r>
            <a:rPr kumimoji="1" lang="en-US" altLang="ja-JP" sz="1300" baseline="0">
              <a:latin typeface="ＭＳ Ｐゴシック"/>
            </a:rPr>
            <a:t>7</a:t>
          </a:r>
          <a:r>
            <a:rPr kumimoji="1" lang="ja-JP" altLang="en-US" sz="1300" baseline="0">
              <a:latin typeface="ＭＳ Ｐゴシック"/>
            </a:rPr>
            <a:t>割が築</a:t>
          </a:r>
          <a:r>
            <a:rPr kumimoji="1" lang="en-US" altLang="ja-JP" sz="1300" baseline="0">
              <a:latin typeface="ＭＳ Ｐゴシック"/>
            </a:rPr>
            <a:t>30</a:t>
          </a:r>
          <a:r>
            <a:rPr kumimoji="1" lang="ja-JP" altLang="en-US" sz="1300" baseline="0">
              <a:latin typeface="ＭＳ Ｐゴシック"/>
            </a:rPr>
            <a:t>年以上となっており、他の公共施設と比較しても老朽化が進行しており、今後は、公共施設等総合管理計画に従い、地域ごとの将来のニーズを見据えながら、集約化や除却に取り組んでいく。</a:t>
          </a:r>
          <a:endParaRPr kumimoji="1" lang="en-US" altLang="ja-JP" sz="1300" baseline="0">
            <a:latin typeface="ＭＳ Ｐゴシック"/>
          </a:endParaRPr>
        </a:p>
        <a:p>
          <a:r>
            <a:rPr kumimoji="1" lang="ja-JP" altLang="en-US" sz="1300" baseline="0">
              <a:latin typeface="ＭＳ Ｐゴシック"/>
            </a:rPr>
            <a:t>公民館については、市内</a:t>
          </a:r>
          <a:r>
            <a:rPr kumimoji="1" lang="en-US" altLang="ja-JP" sz="1300" baseline="0">
              <a:latin typeface="ＭＳ Ｐゴシック"/>
            </a:rPr>
            <a:t>6</a:t>
          </a:r>
          <a:r>
            <a:rPr kumimoji="1" lang="ja-JP" altLang="en-US" sz="1300" baseline="0">
              <a:latin typeface="ＭＳ Ｐゴシック"/>
            </a:rPr>
            <a:t>館のうち</a:t>
          </a:r>
          <a:r>
            <a:rPr kumimoji="1" lang="en-US" altLang="ja-JP" sz="1300" baseline="0">
              <a:latin typeface="ＭＳ Ｐゴシック"/>
            </a:rPr>
            <a:t>4</a:t>
          </a:r>
          <a:r>
            <a:rPr kumimoji="1" lang="ja-JP" altLang="en-US" sz="1300" baseline="0">
              <a:latin typeface="ＭＳ Ｐゴシック"/>
            </a:rPr>
            <a:t>館が築</a:t>
          </a:r>
          <a:r>
            <a:rPr kumimoji="1" lang="en-US" altLang="ja-JP" sz="1300" baseline="0">
              <a:latin typeface="ＭＳ Ｐゴシック"/>
            </a:rPr>
            <a:t>30</a:t>
          </a:r>
          <a:r>
            <a:rPr kumimoji="1" lang="ja-JP" altLang="en-US" sz="1300" baseline="0">
              <a:latin typeface="ＭＳ Ｐゴシック"/>
            </a:rPr>
            <a:t>年以上となっており、また、単独施設が多い状況である。今後は、類似機能を有する集会所も含めてニーズを検討し、施設の複合化を進めていく。</a:t>
          </a:r>
          <a:endParaRPr kumimoji="1" lang="en-US" altLang="ja-JP" sz="1300" baseline="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茨城県潮来市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29,232
28,923
71.40
25,320,253
22,621,805
2,036,058
7,408,020
12,108,940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41.6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142494</xdr:rowOff>
    </xdr:from>
    <xdr:to>
      <xdr:col>6</xdr:col>
      <xdr:colOff>510540</xdr:colOff>
      <xdr:row>41</xdr:row>
      <xdr:rowOff>87630</xdr:rowOff>
    </xdr:to>
    <xdr:cxnSp macro="">
      <xdr:nvCxnSpPr>
        <xdr:cNvPr id="55" name="直線コネクタ 54"/>
        <xdr:cNvCxnSpPr/>
      </xdr:nvCxnSpPr>
      <xdr:spPr>
        <a:xfrm flipV="1">
          <a:off x="4634865" y="5971794"/>
          <a:ext cx="0"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91457</xdr:rowOff>
    </xdr:from>
    <xdr:ext cx="405111" cy="259045"/>
    <xdr:sp macro="" textlink="">
      <xdr:nvSpPr>
        <xdr:cNvPr id="56" name="【図書館】&#10;有形固定資産減価償却率最小値テキスト"/>
        <xdr:cNvSpPr txBox="1"/>
      </xdr:nvSpPr>
      <xdr:spPr>
        <a:xfrm>
          <a:off x="47244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422275</xdr:colOff>
      <xdr:row>41</xdr:row>
      <xdr:rowOff>87630</xdr:rowOff>
    </xdr:from>
    <xdr:to>
      <xdr:col>6</xdr:col>
      <xdr:colOff>600075</xdr:colOff>
      <xdr:row>41</xdr:row>
      <xdr:rowOff>87630</xdr:rowOff>
    </xdr:to>
    <xdr:cxnSp macro="">
      <xdr:nvCxnSpPr>
        <xdr:cNvPr id="57" name="直線コネクタ 56"/>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89171</xdr:rowOff>
    </xdr:from>
    <xdr:ext cx="405111" cy="259045"/>
    <xdr:sp macro="" textlink="">
      <xdr:nvSpPr>
        <xdr:cNvPr id="58" name="【図書館】&#10;有形固定資産減価償却率最大値テキスト"/>
        <xdr:cNvSpPr txBox="1"/>
      </xdr:nvSpPr>
      <xdr:spPr>
        <a:xfrm>
          <a:off x="4724400" y="574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6</xdr:col>
      <xdr:colOff>422275</xdr:colOff>
      <xdr:row>34</xdr:row>
      <xdr:rowOff>142494</xdr:rowOff>
    </xdr:from>
    <xdr:to>
      <xdr:col>6</xdr:col>
      <xdr:colOff>600075</xdr:colOff>
      <xdr:row>34</xdr:row>
      <xdr:rowOff>142494</xdr:rowOff>
    </xdr:to>
    <xdr:cxnSp macro="">
      <xdr:nvCxnSpPr>
        <xdr:cNvPr id="59" name="直線コネクタ 58"/>
        <xdr:cNvCxnSpPr/>
      </xdr:nvCxnSpPr>
      <xdr:spPr>
        <a:xfrm>
          <a:off x="4546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107713</xdr:rowOff>
    </xdr:from>
    <xdr:ext cx="405111" cy="259045"/>
    <xdr:sp macro="" textlink="">
      <xdr:nvSpPr>
        <xdr:cNvPr id="60" name="【図書館】&#10;有形固定資産減価償却率平均値テキスト"/>
        <xdr:cNvSpPr txBox="1"/>
      </xdr:nvSpPr>
      <xdr:spPr>
        <a:xfrm>
          <a:off x="4724400" y="6279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84836</xdr:rowOff>
    </xdr:from>
    <xdr:to>
      <xdr:col>6</xdr:col>
      <xdr:colOff>561975</xdr:colOff>
      <xdr:row>38</xdr:row>
      <xdr:rowOff>14986</xdr:rowOff>
    </xdr:to>
    <xdr:sp macro="" textlink="">
      <xdr:nvSpPr>
        <xdr:cNvPr id="61" name="フローチャート : 判断 60"/>
        <xdr:cNvSpPr/>
      </xdr:nvSpPr>
      <xdr:spPr>
        <a:xfrm>
          <a:off x="45847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36830</xdr:rowOff>
    </xdr:from>
    <xdr:to>
      <xdr:col>6</xdr:col>
      <xdr:colOff>561975</xdr:colOff>
      <xdr:row>41</xdr:row>
      <xdr:rowOff>138430</xdr:rowOff>
    </xdr:to>
    <xdr:sp macro="" textlink="">
      <xdr:nvSpPr>
        <xdr:cNvPr id="67" name="円/楕円 66"/>
        <xdr:cNvSpPr/>
      </xdr:nvSpPr>
      <xdr:spPr>
        <a:xfrm>
          <a:off x="4584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123207</xdr:rowOff>
    </xdr:from>
    <xdr:ext cx="405111" cy="259045"/>
    <xdr:sp macro="" textlink="">
      <xdr:nvSpPr>
        <xdr:cNvPr id="68" name="【図書館】&#10;有形固定資産減価償却率該当値テキスト"/>
        <xdr:cNvSpPr txBox="1"/>
      </xdr:nvSpPr>
      <xdr:spPr>
        <a:xfrm>
          <a:off x="4724400" y="698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0" name="直線コネクタ 7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162577</xdr:rowOff>
    </xdr:from>
    <xdr:ext cx="467179" cy="259045"/>
    <xdr:sp macro="" textlink="">
      <xdr:nvSpPr>
        <xdr:cNvPr id="81" name="テキスト ボックス 8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2" name="直線コネクタ 8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3" name="テキスト ボックス 8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4" name="直線コネクタ 8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105427</xdr:rowOff>
    </xdr:from>
    <xdr:ext cx="467179" cy="259045"/>
    <xdr:sp macro="" textlink="">
      <xdr:nvSpPr>
        <xdr:cNvPr id="85" name="テキスト ボックス 84"/>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88" name="直線コネクタ 8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48277</xdr:rowOff>
    </xdr:from>
    <xdr:ext cx="467179" cy="259045"/>
    <xdr:sp macro="" textlink="">
      <xdr:nvSpPr>
        <xdr:cNvPr id="89" name="テキスト ボックス 88"/>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0" name="直線コネクタ 8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91" name="テキスト ボックス 9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2" name="直線コネクタ 9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162577</xdr:rowOff>
    </xdr:from>
    <xdr:ext cx="467179" cy="259045"/>
    <xdr:sp macro="" textlink="">
      <xdr:nvSpPr>
        <xdr:cNvPr id="93" name="テキスト ボックス 92"/>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41</xdr:row>
      <xdr:rowOff>119063</xdr:rowOff>
    </xdr:to>
    <xdr:cxnSp macro="">
      <xdr:nvCxnSpPr>
        <xdr:cNvPr id="97" name="直線コネクタ 96"/>
        <xdr:cNvCxnSpPr/>
      </xdr:nvCxnSpPr>
      <xdr:spPr>
        <a:xfrm flipV="1">
          <a:off x="10476865" y="5791200"/>
          <a:ext cx="0" cy="135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122890</xdr:rowOff>
    </xdr:from>
    <xdr:ext cx="469744" cy="259045"/>
    <xdr:sp macro="" textlink="">
      <xdr:nvSpPr>
        <xdr:cNvPr id="98" name="【図書館】&#10;一人当たり面積最小値テキスト"/>
        <xdr:cNvSpPr txBox="1"/>
      </xdr:nvSpPr>
      <xdr:spPr>
        <a:xfrm>
          <a:off x="10566400" y="715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15</xdr:col>
      <xdr:colOff>92075</xdr:colOff>
      <xdr:row>41</xdr:row>
      <xdr:rowOff>119063</xdr:rowOff>
    </xdr:from>
    <xdr:to>
      <xdr:col>15</xdr:col>
      <xdr:colOff>269875</xdr:colOff>
      <xdr:row>41</xdr:row>
      <xdr:rowOff>119063</xdr:rowOff>
    </xdr:to>
    <xdr:cxnSp macro="">
      <xdr:nvCxnSpPr>
        <xdr:cNvPr id="99" name="直線コネクタ 98"/>
        <xdr:cNvCxnSpPr/>
      </xdr:nvCxnSpPr>
      <xdr:spPr>
        <a:xfrm>
          <a:off x="10388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0"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1" name="直線コネクタ 100"/>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3827</xdr:rowOff>
    </xdr:from>
    <xdr:ext cx="469744" cy="259045"/>
    <xdr:sp macro="" textlink="">
      <xdr:nvSpPr>
        <xdr:cNvPr id="102" name="【図書館】&#10;一人当たり面積平均値テキスト"/>
        <xdr:cNvSpPr txBox="1"/>
      </xdr:nvSpPr>
      <xdr:spPr>
        <a:xfrm>
          <a:off x="105664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25400</xdr:rowOff>
    </xdr:from>
    <xdr:to>
      <xdr:col>15</xdr:col>
      <xdr:colOff>231775</xdr:colOff>
      <xdr:row>37</xdr:row>
      <xdr:rowOff>127000</xdr:rowOff>
    </xdr:to>
    <xdr:sp macro="" textlink="">
      <xdr:nvSpPr>
        <xdr:cNvPr id="103" name="フローチャート : 判断 102"/>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168275</xdr:rowOff>
    </xdr:from>
    <xdr:to>
      <xdr:col>15</xdr:col>
      <xdr:colOff>231775</xdr:colOff>
      <xdr:row>34</xdr:row>
      <xdr:rowOff>98425</xdr:rowOff>
    </xdr:to>
    <xdr:sp macro="" textlink="">
      <xdr:nvSpPr>
        <xdr:cNvPr id="109" name="円/楕円 108"/>
        <xdr:cNvSpPr/>
      </xdr:nvSpPr>
      <xdr:spPr>
        <a:xfrm>
          <a:off x="104267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83202</xdr:rowOff>
    </xdr:from>
    <xdr:ext cx="469744" cy="259045"/>
    <xdr:sp macro="" textlink="">
      <xdr:nvSpPr>
        <xdr:cNvPr id="110" name="【図書館】&#10;一人当たり面積該当値テキスト"/>
        <xdr:cNvSpPr txBox="1"/>
      </xdr:nvSpPr>
      <xdr:spPr>
        <a:xfrm>
          <a:off x="10566400" y="57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64</xdr:row>
      <xdr:rowOff>41910</xdr:rowOff>
    </xdr:to>
    <xdr:cxnSp macro="">
      <xdr:nvCxnSpPr>
        <xdr:cNvPr id="135" name="直線コネクタ 134"/>
        <xdr:cNvCxnSpPr/>
      </xdr:nvCxnSpPr>
      <xdr:spPr>
        <a:xfrm flipV="1">
          <a:off x="4634865" y="954024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45737</xdr:rowOff>
    </xdr:from>
    <xdr:ext cx="405111" cy="259045"/>
    <xdr:sp macro="" textlink="">
      <xdr:nvSpPr>
        <xdr:cNvPr id="136" name="【体育館・プール】&#10;有形固定資産減価償却率最小値テキスト"/>
        <xdr:cNvSpPr txBox="1"/>
      </xdr:nvSpPr>
      <xdr:spPr>
        <a:xfrm>
          <a:off x="47244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64</xdr:row>
      <xdr:rowOff>41910</xdr:rowOff>
    </xdr:from>
    <xdr:to>
      <xdr:col>6</xdr:col>
      <xdr:colOff>600075</xdr:colOff>
      <xdr:row>64</xdr:row>
      <xdr:rowOff>41910</xdr:rowOff>
    </xdr:to>
    <xdr:cxnSp macro="">
      <xdr:nvCxnSpPr>
        <xdr:cNvPr id="137" name="直線コネクタ 136"/>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8" name="【体育館・プー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9" name="直線コネクタ 138"/>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156227</xdr:rowOff>
    </xdr:from>
    <xdr:ext cx="405111" cy="259045"/>
    <xdr:sp macro="" textlink="">
      <xdr:nvSpPr>
        <xdr:cNvPr id="140" name="【体育館・プール】&#10;有形固定資産減価償却率平均値テキスト"/>
        <xdr:cNvSpPr txBox="1"/>
      </xdr:nvSpPr>
      <xdr:spPr>
        <a:xfrm>
          <a:off x="4724400" y="1027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6350</xdr:rowOff>
    </xdr:from>
    <xdr:to>
      <xdr:col>6</xdr:col>
      <xdr:colOff>561975</xdr:colOff>
      <xdr:row>60</xdr:row>
      <xdr:rowOff>107950</xdr:rowOff>
    </xdr:to>
    <xdr:sp macro="" textlink="">
      <xdr:nvSpPr>
        <xdr:cNvPr id="141" name="フローチャート : 判断 140"/>
        <xdr:cNvSpPr/>
      </xdr:nvSpPr>
      <xdr:spPr>
        <a:xfrm>
          <a:off x="4584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59690</xdr:rowOff>
    </xdr:from>
    <xdr:to>
      <xdr:col>6</xdr:col>
      <xdr:colOff>561975</xdr:colOff>
      <xdr:row>55</xdr:row>
      <xdr:rowOff>161290</xdr:rowOff>
    </xdr:to>
    <xdr:sp macro="" textlink="">
      <xdr:nvSpPr>
        <xdr:cNvPr id="147" name="円/楕円 146"/>
        <xdr:cNvSpPr/>
      </xdr:nvSpPr>
      <xdr:spPr>
        <a:xfrm>
          <a:off x="45847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12717</xdr:rowOff>
    </xdr:from>
    <xdr:ext cx="405111" cy="259045"/>
    <xdr:sp macro="" textlink="">
      <xdr:nvSpPr>
        <xdr:cNvPr id="148" name="【体育館・プール】&#10;有形固定資産減価償却率該当値テキスト"/>
        <xdr:cNvSpPr txBox="1"/>
      </xdr:nvSpPr>
      <xdr:spPr>
        <a:xfrm>
          <a:off x="4724400"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9" name="テキスト ボックス 15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1" name="テキスト ボックス 16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3" name="テキスト ボックス 16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5" name="テキスト ボックス 16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7" name="テキスト ボックス 16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112014</xdr:rowOff>
    </xdr:to>
    <xdr:cxnSp macro="">
      <xdr:nvCxnSpPr>
        <xdr:cNvPr id="171" name="直線コネクタ 170"/>
        <xdr:cNvCxnSpPr/>
      </xdr:nvCxnSpPr>
      <xdr:spPr>
        <a:xfrm flipV="1">
          <a:off x="10476865" y="962406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115841</xdr:rowOff>
    </xdr:from>
    <xdr:ext cx="469744" cy="259045"/>
    <xdr:sp macro="" textlink="">
      <xdr:nvSpPr>
        <xdr:cNvPr id="172" name="【体育館・プール】&#10;一人当たり面積最小値テキスト"/>
        <xdr:cNvSpPr txBox="1"/>
      </xdr:nvSpPr>
      <xdr:spPr>
        <a:xfrm>
          <a:off x="105664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63</xdr:row>
      <xdr:rowOff>112014</xdr:rowOff>
    </xdr:from>
    <xdr:to>
      <xdr:col>15</xdr:col>
      <xdr:colOff>269875</xdr:colOff>
      <xdr:row>63</xdr:row>
      <xdr:rowOff>112014</xdr:rowOff>
    </xdr:to>
    <xdr:cxnSp macro="">
      <xdr:nvCxnSpPr>
        <xdr:cNvPr id="173" name="直線コネクタ 172"/>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74"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0.395</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75" name="直線コネクタ 174"/>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65803</xdr:rowOff>
    </xdr:from>
    <xdr:ext cx="469744" cy="259045"/>
    <xdr:sp macro="" textlink="">
      <xdr:nvSpPr>
        <xdr:cNvPr id="176" name="【体育館・プール】&#10;一人当たり面積平均値テキスト"/>
        <xdr:cNvSpPr txBox="1"/>
      </xdr:nvSpPr>
      <xdr:spPr>
        <a:xfrm>
          <a:off x="10566400" y="10009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42926</xdr:rowOff>
    </xdr:from>
    <xdr:to>
      <xdr:col>15</xdr:col>
      <xdr:colOff>231775</xdr:colOff>
      <xdr:row>59</xdr:row>
      <xdr:rowOff>144526</xdr:rowOff>
    </xdr:to>
    <xdr:sp macro="" textlink="">
      <xdr:nvSpPr>
        <xdr:cNvPr id="177" name="フローチャート : 判断 176"/>
        <xdr:cNvSpPr/>
      </xdr:nvSpPr>
      <xdr:spPr>
        <a:xfrm>
          <a:off x="10426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61214</xdr:rowOff>
    </xdr:from>
    <xdr:to>
      <xdr:col>15</xdr:col>
      <xdr:colOff>231775</xdr:colOff>
      <xdr:row>63</xdr:row>
      <xdr:rowOff>162814</xdr:rowOff>
    </xdr:to>
    <xdr:sp macro="" textlink="">
      <xdr:nvSpPr>
        <xdr:cNvPr id="183" name="円/楕円 182"/>
        <xdr:cNvSpPr/>
      </xdr:nvSpPr>
      <xdr:spPr>
        <a:xfrm>
          <a:off x="104267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147591</xdr:rowOff>
    </xdr:from>
    <xdr:ext cx="469744" cy="259045"/>
    <xdr:sp macro="" textlink="">
      <xdr:nvSpPr>
        <xdr:cNvPr id="184" name="【体育館・プール】&#10;一人当たり面積該当値テキスト"/>
        <xdr:cNvSpPr txBox="1"/>
      </xdr:nvSpPr>
      <xdr:spPr>
        <a:xfrm>
          <a:off x="10566400" y="107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67818</xdr:rowOff>
    </xdr:from>
    <xdr:to>
      <xdr:col>6</xdr:col>
      <xdr:colOff>510540</xdr:colOff>
      <xdr:row>84</xdr:row>
      <xdr:rowOff>166115</xdr:rowOff>
    </xdr:to>
    <xdr:cxnSp macro="">
      <xdr:nvCxnSpPr>
        <xdr:cNvPr id="207" name="直線コネクタ 206"/>
        <xdr:cNvCxnSpPr/>
      </xdr:nvCxnSpPr>
      <xdr:spPr>
        <a:xfrm flipV="1">
          <a:off x="4634865" y="13612368"/>
          <a:ext cx="0" cy="95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169942</xdr:rowOff>
    </xdr:from>
    <xdr:ext cx="405111" cy="259045"/>
    <xdr:sp macro="" textlink="">
      <xdr:nvSpPr>
        <xdr:cNvPr id="208" name="【福祉施設】&#10;有形固定資産減価償却率最小値テキスト"/>
        <xdr:cNvSpPr txBox="1"/>
      </xdr:nvSpPr>
      <xdr:spPr>
        <a:xfrm>
          <a:off x="47244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422275</xdr:colOff>
      <xdr:row>84</xdr:row>
      <xdr:rowOff>166115</xdr:rowOff>
    </xdr:from>
    <xdr:to>
      <xdr:col>6</xdr:col>
      <xdr:colOff>600075</xdr:colOff>
      <xdr:row>84</xdr:row>
      <xdr:rowOff>166115</xdr:rowOff>
    </xdr:to>
    <xdr:cxnSp macro="">
      <xdr:nvCxnSpPr>
        <xdr:cNvPr id="209" name="直線コネクタ 208"/>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14495</xdr:rowOff>
    </xdr:from>
    <xdr:ext cx="405111" cy="259045"/>
    <xdr:sp macro="" textlink="">
      <xdr:nvSpPr>
        <xdr:cNvPr id="210" name="【福祉施設】&#10;有形固定資産減価償却率最大値テキスト"/>
        <xdr:cNvSpPr txBox="1"/>
      </xdr:nvSpPr>
      <xdr:spPr>
        <a:xfrm>
          <a:off x="4724400" y="1338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79</xdr:row>
      <xdr:rowOff>67818</xdr:rowOff>
    </xdr:from>
    <xdr:to>
      <xdr:col>6</xdr:col>
      <xdr:colOff>600075</xdr:colOff>
      <xdr:row>79</xdr:row>
      <xdr:rowOff>67818</xdr:rowOff>
    </xdr:to>
    <xdr:cxnSp macro="">
      <xdr:nvCxnSpPr>
        <xdr:cNvPr id="211" name="直線コネクタ 210"/>
        <xdr:cNvCxnSpPr/>
      </xdr:nvCxnSpPr>
      <xdr:spPr>
        <a:xfrm>
          <a:off x="4546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81042</xdr:rowOff>
    </xdr:from>
    <xdr:ext cx="405111" cy="259045"/>
    <xdr:sp macro="" textlink="">
      <xdr:nvSpPr>
        <xdr:cNvPr id="212" name="【福祉施設】&#10;有形固定資産減価償却率平均値テキスト"/>
        <xdr:cNvSpPr txBox="1"/>
      </xdr:nvSpPr>
      <xdr:spPr>
        <a:xfrm>
          <a:off x="4724400" y="1379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58165</xdr:rowOff>
    </xdr:from>
    <xdr:to>
      <xdr:col>6</xdr:col>
      <xdr:colOff>561975</xdr:colOff>
      <xdr:row>81</xdr:row>
      <xdr:rowOff>159765</xdr:rowOff>
    </xdr:to>
    <xdr:sp macro="" textlink="">
      <xdr:nvSpPr>
        <xdr:cNvPr id="213" name="フローチャート : 判断 212"/>
        <xdr:cNvSpPr/>
      </xdr:nvSpPr>
      <xdr:spPr>
        <a:xfrm>
          <a:off x="45847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115315</xdr:rowOff>
    </xdr:from>
    <xdr:to>
      <xdr:col>6</xdr:col>
      <xdr:colOff>561975</xdr:colOff>
      <xdr:row>85</xdr:row>
      <xdr:rowOff>45465</xdr:rowOff>
    </xdr:to>
    <xdr:sp macro="" textlink="">
      <xdr:nvSpPr>
        <xdr:cNvPr id="219" name="円/楕円 218"/>
        <xdr:cNvSpPr/>
      </xdr:nvSpPr>
      <xdr:spPr>
        <a:xfrm>
          <a:off x="4584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30242</xdr:rowOff>
    </xdr:from>
    <xdr:ext cx="405111" cy="259045"/>
    <xdr:sp macro="" textlink="">
      <xdr:nvSpPr>
        <xdr:cNvPr id="220" name="【福祉施設】&#10;有形固定資産減価償却率該当値テキスト"/>
        <xdr:cNvSpPr txBox="1"/>
      </xdr:nvSpPr>
      <xdr:spPr>
        <a:xfrm>
          <a:off x="4724400" y="1443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1" name="正方形/長方形 22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8" name="正方形/長方形 22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1" name="テキスト ボックス 23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2" name="直線コネクタ 231"/>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3" name="テキスト ボックス 232"/>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4" name="直線コネクタ 23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5" name="テキスト ボックス 23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36" name="直線コネクタ 235"/>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37" name="テキスト ボックス 236"/>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0" name="直線コネクタ 239"/>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41" name="テキスト ボックス 240"/>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2" name="直線コネクタ 24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3" name="テキスト ボックス 24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4" name="直線コネクタ 243"/>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45" name="テキスト ボックス 244"/>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8"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57150</xdr:rowOff>
    </xdr:from>
    <xdr:to>
      <xdr:col>15</xdr:col>
      <xdr:colOff>180340</xdr:colOff>
      <xdr:row>86</xdr:row>
      <xdr:rowOff>95250</xdr:rowOff>
    </xdr:to>
    <xdr:cxnSp macro="">
      <xdr:nvCxnSpPr>
        <xdr:cNvPr id="249" name="直線コネクタ 248"/>
        <xdr:cNvCxnSpPr/>
      </xdr:nvCxnSpPr>
      <xdr:spPr>
        <a:xfrm flipV="1">
          <a:off x="10476865" y="134302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99077</xdr:rowOff>
    </xdr:from>
    <xdr:ext cx="469744" cy="259045"/>
    <xdr:sp macro="" textlink="">
      <xdr:nvSpPr>
        <xdr:cNvPr id="250" name="【福祉施設】&#10;一人当たり面積最小値テキスト"/>
        <xdr:cNvSpPr txBox="1"/>
      </xdr:nvSpPr>
      <xdr:spPr>
        <a:xfrm>
          <a:off x="105664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86</xdr:row>
      <xdr:rowOff>95250</xdr:rowOff>
    </xdr:from>
    <xdr:to>
      <xdr:col>15</xdr:col>
      <xdr:colOff>269875</xdr:colOff>
      <xdr:row>86</xdr:row>
      <xdr:rowOff>95250</xdr:rowOff>
    </xdr:to>
    <xdr:cxnSp macro="">
      <xdr:nvCxnSpPr>
        <xdr:cNvPr id="251" name="直線コネクタ 250"/>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3827</xdr:rowOff>
    </xdr:from>
    <xdr:ext cx="469744" cy="259045"/>
    <xdr:sp macro="" textlink="">
      <xdr:nvSpPr>
        <xdr:cNvPr id="252" name="【福祉施設】&#10;一人当たり面積最大値テキスト"/>
        <xdr:cNvSpPr txBox="1"/>
      </xdr:nvSpPr>
      <xdr:spPr>
        <a:xfrm>
          <a:off x="105664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0.190</a:t>
          </a:r>
          <a:endParaRPr kumimoji="1" lang="ja-JP" altLang="en-US" sz="1000" b="1">
            <a:latin typeface="ＭＳ Ｐゴシック"/>
          </a:endParaRPr>
        </a:p>
      </xdr:txBody>
    </xdr:sp>
    <xdr:clientData/>
  </xdr:oneCellAnchor>
  <xdr:twoCellAnchor>
    <xdr:from>
      <xdr:col>15</xdr:col>
      <xdr:colOff>92075</xdr:colOff>
      <xdr:row>78</xdr:row>
      <xdr:rowOff>57150</xdr:rowOff>
    </xdr:from>
    <xdr:to>
      <xdr:col>15</xdr:col>
      <xdr:colOff>269875</xdr:colOff>
      <xdr:row>78</xdr:row>
      <xdr:rowOff>57150</xdr:rowOff>
    </xdr:to>
    <xdr:cxnSp macro="">
      <xdr:nvCxnSpPr>
        <xdr:cNvPr id="253" name="直線コネクタ 252"/>
        <xdr:cNvCxnSpPr/>
      </xdr:nvCxnSpPr>
      <xdr:spPr>
        <a:xfrm>
          <a:off x="10388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162577</xdr:rowOff>
    </xdr:from>
    <xdr:ext cx="469744" cy="259045"/>
    <xdr:sp macro="" textlink="">
      <xdr:nvSpPr>
        <xdr:cNvPr id="254" name="【福祉施設】&#10;一人当たり面積平均値テキスト"/>
        <xdr:cNvSpPr txBox="1"/>
      </xdr:nvSpPr>
      <xdr:spPr>
        <a:xfrm>
          <a:off x="10566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139700</xdr:rowOff>
    </xdr:from>
    <xdr:to>
      <xdr:col>15</xdr:col>
      <xdr:colOff>231775</xdr:colOff>
      <xdr:row>83</xdr:row>
      <xdr:rowOff>69850</xdr:rowOff>
    </xdr:to>
    <xdr:sp macro="" textlink="">
      <xdr:nvSpPr>
        <xdr:cNvPr id="255" name="フローチャート : 判断 254"/>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86</xdr:row>
      <xdr:rowOff>44450</xdr:rowOff>
    </xdr:from>
    <xdr:to>
      <xdr:col>15</xdr:col>
      <xdr:colOff>231775</xdr:colOff>
      <xdr:row>86</xdr:row>
      <xdr:rowOff>146050</xdr:rowOff>
    </xdr:to>
    <xdr:sp macro="" textlink="">
      <xdr:nvSpPr>
        <xdr:cNvPr id="261" name="円/楕円 260"/>
        <xdr:cNvSpPr/>
      </xdr:nvSpPr>
      <xdr:spPr>
        <a:xfrm>
          <a:off x="10426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130827</xdr:rowOff>
    </xdr:from>
    <xdr:ext cx="469744" cy="259045"/>
    <xdr:sp macro="" textlink="">
      <xdr:nvSpPr>
        <xdr:cNvPr id="262" name="【福祉施設】&#10;一人当たり面積該当値テキスト"/>
        <xdr:cNvSpPr txBox="1"/>
      </xdr:nvSpPr>
      <xdr:spPr>
        <a:xfrm>
          <a:off x="105664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3" name="正方形/長方形 262"/>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0" name="正方形/長方形 269"/>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71" name="正方形/長方形 27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8" name="正方形/長方形 277"/>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9" name="正方形/長方形 278"/>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6" name="正方形/長方形 285"/>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9" name="テキスト ボックス 28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0" name="直線コネクタ 28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1" name="テキスト ボックス 29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2" name="直線コネクタ 29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3" name="テキスト ボックス 29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4" name="直線コネクタ 29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5" name="テキスト ボックス 29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6" name="直線コネクタ 29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7" name="テキスト ボックス 29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8" name="直線コネクタ 29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9" name="テキスト ボックス 29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0" name="直線コネクタ 29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1" name="テキスト ボックス 30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3" name="テキスト ボックス 30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4"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33746</xdr:rowOff>
    </xdr:from>
    <xdr:to>
      <xdr:col>23</xdr:col>
      <xdr:colOff>516889</xdr:colOff>
      <xdr:row>43</xdr:row>
      <xdr:rowOff>2722</xdr:rowOff>
    </xdr:to>
    <xdr:cxnSp macro="">
      <xdr:nvCxnSpPr>
        <xdr:cNvPr id="305" name="直線コネクタ 304"/>
        <xdr:cNvCxnSpPr/>
      </xdr:nvCxnSpPr>
      <xdr:spPr>
        <a:xfrm flipV="1">
          <a:off x="16318864" y="5863046"/>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43</xdr:row>
      <xdr:rowOff>6549</xdr:rowOff>
    </xdr:from>
    <xdr:ext cx="405111" cy="259045"/>
    <xdr:sp macro="" textlink="">
      <xdr:nvSpPr>
        <xdr:cNvPr id="306" name="【一般廃棄物処理施設】&#10;有形固定資産減価償却率最小値テキスト"/>
        <xdr:cNvSpPr txBox="1"/>
      </xdr:nvSpPr>
      <xdr:spPr>
        <a:xfrm>
          <a:off x="16408400" y="73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43</xdr:row>
      <xdr:rowOff>2722</xdr:rowOff>
    </xdr:from>
    <xdr:to>
      <xdr:col>23</xdr:col>
      <xdr:colOff>606425</xdr:colOff>
      <xdr:row>43</xdr:row>
      <xdr:rowOff>2722</xdr:rowOff>
    </xdr:to>
    <xdr:cxnSp macro="">
      <xdr:nvCxnSpPr>
        <xdr:cNvPr id="307" name="直線コネクタ 306"/>
        <xdr:cNvCxnSpPr/>
      </xdr:nvCxnSpPr>
      <xdr:spPr>
        <a:xfrm>
          <a:off x="16230600" y="737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151873</xdr:rowOff>
    </xdr:from>
    <xdr:ext cx="405111" cy="259045"/>
    <xdr:sp macro="" textlink="">
      <xdr:nvSpPr>
        <xdr:cNvPr id="308" name="【一般廃棄物処理施設】&#10;有形固定資産減価償却率最大値テキスト"/>
        <xdr:cNvSpPr txBox="1"/>
      </xdr:nvSpPr>
      <xdr:spPr>
        <a:xfrm>
          <a:off x="164084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34</xdr:row>
      <xdr:rowOff>33746</xdr:rowOff>
    </xdr:from>
    <xdr:to>
      <xdr:col>23</xdr:col>
      <xdr:colOff>606425</xdr:colOff>
      <xdr:row>34</xdr:row>
      <xdr:rowOff>33746</xdr:rowOff>
    </xdr:to>
    <xdr:cxnSp macro="">
      <xdr:nvCxnSpPr>
        <xdr:cNvPr id="309" name="直線コネクタ 308"/>
        <xdr:cNvCxnSpPr/>
      </xdr:nvCxnSpPr>
      <xdr:spPr>
        <a:xfrm>
          <a:off x="16230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92001</xdr:rowOff>
    </xdr:from>
    <xdr:ext cx="405111" cy="259045"/>
    <xdr:sp macro="" textlink="">
      <xdr:nvSpPr>
        <xdr:cNvPr id="310" name="【一般廃棄物処理施設】&#10;有形固定資産減価償却率平均値テキスト"/>
        <xdr:cNvSpPr txBox="1"/>
      </xdr:nvSpPr>
      <xdr:spPr>
        <a:xfrm>
          <a:off x="16408400" y="660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113574</xdr:rowOff>
    </xdr:from>
    <xdr:to>
      <xdr:col>23</xdr:col>
      <xdr:colOff>568325</xdr:colOff>
      <xdr:row>39</xdr:row>
      <xdr:rowOff>43724</xdr:rowOff>
    </xdr:to>
    <xdr:sp macro="" textlink="">
      <xdr:nvSpPr>
        <xdr:cNvPr id="311" name="フローチャート : 判断 310"/>
        <xdr:cNvSpPr/>
      </xdr:nvSpPr>
      <xdr:spPr>
        <a:xfrm>
          <a:off x="16268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154396</xdr:rowOff>
    </xdr:from>
    <xdr:to>
      <xdr:col>23</xdr:col>
      <xdr:colOff>568325</xdr:colOff>
      <xdr:row>34</xdr:row>
      <xdr:rowOff>84546</xdr:rowOff>
    </xdr:to>
    <xdr:sp macro="" textlink="">
      <xdr:nvSpPr>
        <xdr:cNvPr id="317" name="円/楕円 316"/>
        <xdr:cNvSpPr/>
      </xdr:nvSpPr>
      <xdr:spPr>
        <a:xfrm>
          <a:off x="162687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107423</xdr:rowOff>
    </xdr:from>
    <xdr:ext cx="405111" cy="259045"/>
    <xdr:sp macro="" textlink="">
      <xdr:nvSpPr>
        <xdr:cNvPr id="318" name="【一般廃棄物処理施設】&#10;有形固定資産減価償却率該当値テキスト"/>
        <xdr:cNvSpPr txBox="1"/>
      </xdr:nvSpPr>
      <xdr:spPr>
        <a:xfrm>
          <a:off x="16408400" y="5765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9" name="正方形/長方形 31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164,216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6" name="正方形/長方形 32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30" name="テキスト ボックス 3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2" name="テキスト ボックス 3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34" name="テキスト ボックス 3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36" name="テキスト ボックス 3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38" name="テキスト ボックス 3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0" name="テキスト ボックス 3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4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71575</xdr:rowOff>
    </xdr:from>
    <xdr:to>
      <xdr:col>32</xdr:col>
      <xdr:colOff>186689</xdr:colOff>
      <xdr:row>42</xdr:row>
      <xdr:rowOff>21062</xdr:rowOff>
    </xdr:to>
    <xdr:cxnSp macro="">
      <xdr:nvCxnSpPr>
        <xdr:cNvPr id="342" name="直線コネクタ 341"/>
        <xdr:cNvCxnSpPr/>
      </xdr:nvCxnSpPr>
      <xdr:spPr>
        <a:xfrm flipV="1">
          <a:off x="22160864" y="5729425"/>
          <a:ext cx="0" cy="14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24889</xdr:rowOff>
    </xdr:from>
    <xdr:ext cx="469744" cy="259045"/>
    <xdr:sp macro="" textlink="">
      <xdr:nvSpPr>
        <xdr:cNvPr id="343" name="【一般廃棄物処理施設】&#10;一人当たり有形固定資産（償却資産）額最小値テキスト"/>
        <xdr:cNvSpPr txBox="1"/>
      </xdr:nvSpPr>
      <xdr:spPr>
        <a:xfrm>
          <a:off x="22250400" y="722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a:t>
          </a:r>
          <a:endParaRPr kumimoji="1" lang="ja-JP" altLang="en-US" sz="1000" b="1">
            <a:latin typeface="ＭＳ Ｐゴシック"/>
          </a:endParaRPr>
        </a:p>
      </xdr:txBody>
    </xdr:sp>
    <xdr:clientData/>
  </xdr:oneCellAnchor>
  <xdr:twoCellAnchor>
    <xdr:from>
      <xdr:col>32</xdr:col>
      <xdr:colOff>98425</xdr:colOff>
      <xdr:row>42</xdr:row>
      <xdr:rowOff>21062</xdr:rowOff>
    </xdr:from>
    <xdr:to>
      <xdr:col>32</xdr:col>
      <xdr:colOff>276225</xdr:colOff>
      <xdr:row>42</xdr:row>
      <xdr:rowOff>21062</xdr:rowOff>
    </xdr:to>
    <xdr:cxnSp macro="">
      <xdr:nvCxnSpPr>
        <xdr:cNvPr id="344" name="直線コネクタ 343"/>
        <xdr:cNvCxnSpPr/>
      </xdr:nvCxnSpPr>
      <xdr:spPr>
        <a:xfrm>
          <a:off x="22072600" y="722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18252</xdr:rowOff>
    </xdr:from>
    <xdr:ext cx="599010" cy="259045"/>
    <xdr:sp macro="" textlink="">
      <xdr:nvSpPr>
        <xdr:cNvPr id="345" name="【一般廃棄物処理施設】&#10;一人当たり有形固定資産（償却資産）額最大値テキスト"/>
        <xdr:cNvSpPr txBox="1"/>
      </xdr:nvSpPr>
      <xdr:spPr>
        <a:xfrm>
          <a:off x="22250400" y="550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198,107</a:t>
          </a:r>
          <a:endParaRPr kumimoji="1" lang="ja-JP" altLang="en-US" sz="1000" b="1">
            <a:latin typeface="ＭＳ Ｐゴシック"/>
          </a:endParaRPr>
        </a:p>
      </xdr:txBody>
    </xdr:sp>
    <xdr:clientData/>
  </xdr:oneCellAnchor>
  <xdr:twoCellAnchor>
    <xdr:from>
      <xdr:col>32</xdr:col>
      <xdr:colOff>98425</xdr:colOff>
      <xdr:row>33</xdr:row>
      <xdr:rowOff>71575</xdr:rowOff>
    </xdr:from>
    <xdr:to>
      <xdr:col>32</xdr:col>
      <xdr:colOff>276225</xdr:colOff>
      <xdr:row>33</xdr:row>
      <xdr:rowOff>71575</xdr:rowOff>
    </xdr:to>
    <xdr:cxnSp macro="">
      <xdr:nvCxnSpPr>
        <xdr:cNvPr id="346" name="直線コネクタ 345"/>
        <xdr:cNvCxnSpPr/>
      </xdr:nvCxnSpPr>
      <xdr:spPr>
        <a:xfrm>
          <a:off x="22072600" y="572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116931</xdr:rowOff>
    </xdr:from>
    <xdr:ext cx="599010" cy="259045"/>
    <xdr:sp macro="" textlink="">
      <xdr:nvSpPr>
        <xdr:cNvPr id="347" name="【一般廃棄物処理施設】&#10;一人当たり有形固定資産（償却資産）額平均値テキスト"/>
        <xdr:cNvSpPr txBox="1"/>
      </xdr:nvSpPr>
      <xdr:spPr>
        <a:xfrm>
          <a:off x="22250400" y="62891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115,157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138504</xdr:rowOff>
    </xdr:from>
    <xdr:to>
      <xdr:col>32</xdr:col>
      <xdr:colOff>238125</xdr:colOff>
      <xdr:row>37</xdr:row>
      <xdr:rowOff>68654</xdr:rowOff>
    </xdr:to>
    <xdr:sp macro="" textlink="">
      <xdr:nvSpPr>
        <xdr:cNvPr id="348" name="フローチャート : 判断 347"/>
        <xdr:cNvSpPr/>
      </xdr:nvSpPr>
      <xdr:spPr>
        <a:xfrm>
          <a:off x="22110700" y="63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107574</xdr:rowOff>
    </xdr:from>
    <xdr:to>
      <xdr:col>32</xdr:col>
      <xdr:colOff>238125</xdr:colOff>
      <xdr:row>35</xdr:row>
      <xdr:rowOff>37724</xdr:rowOff>
    </xdr:to>
    <xdr:sp macro="" textlink="">
      <xdr:nvSpPr>
        <xdr:cNvPr id="354" name="円/楕円 353"/>
        <xdr:cNvSpPr/>
      </xdr:nvSpPr>
      <xdr:spPr>
        <a:xfrm>
          <a:off x="22110700" y="59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130451</xdr:rowOff>
    </xdr:from>
    <xdr:ext cx="599010" cy="259045"/>
    <xdr:sp macro="" textlink="">
      <xdr:nvSpPr>
        <xdr:cNvPr id="355" name="【一般廃棄物処理施設】&#10;一人当たり有形固定資産（償却資産）額該当値テキスト"/>
        <xdr:cNvSpPr txBox="1"/>
      </xdr:nvSpPr>
      <xdr:spPr>
        <a:xfrm>
          <a:off x="22250400" y="578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6" name="正方形/長方形 35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3" name="正方形/長方形 362"/>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7" name="直線コネクタ 3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8" name="テキスト ボックス 3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9" name="直線コネクタ 3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0" name="テキスト ボックス 3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1" name="直線コネクタ 3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2" name="テキスト ボックス 3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3" name="直線コネクタ 3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4" name="テキスト ボックス 3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6" name="テキスト ボックス 3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7"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80010</xdr:rowOff>
    </xdr:from>
    <xdr:to>
      <xdr:col>23</xdr:col>
      <xdr:colOff>516889</xdr:colOff>
      <xdr:row>64</xdr:row>
      <xdr:rowOff>64008</xdr:rowOff>
    </xdr:to>
    <xdr:cxnSp macro="">
      <xdr:nvCxnSpPr>
        <xdr:cNvPr id="378" name="直線コネクタ 377"/>
        <xdr:cNvCxnSpPr/>
      </xdr:nvCxnSpPr>
      <xdr:spPr>
        <a:xfrm flipV="1">
          <a:off x="16318864" y="9509760"/>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67835</xdr:rowOff>
    </xdr:from>
    <xdr:ext cx="405111" cy="259045"/>
    <xdr:sp macro="" textlink="">
      <xdr:nvSpPr>
        <xdr:cNvPr id="379" name="【保健センター・保健所】&#10;有形固定資産減価償却率最小値テキスト"/>
        <xdr:cNvSpPr txBox="1"/>
      </xdr:nvSpPr>
      <xdr:spPr>
        <a:xfrm>
          <a:off x="16408400" y="1104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23</xdr:col>
      <xdr:colOff>428625</xdr:colOff>
      <xdr:row>64</xdr:row>
      <xdr:rowOff>64008</xdr:rowOff>
    </xdr:from>
    <xdr:to>
      <xdr:col>23</xdr:col>
      <xdr:colOff>606425</xdr:colOff>
      <xdr:row>64</xdr:row>
      <xdr:rowOff>64008</xdr:rowOff>
    </xdr:to>
    <xdr:cxnSp macro="">
      <xdr:nvCxnSpPr>
        <xdr:cNvPr id="380" name="直線コネクタ 379"/>
        <xdr:cNvCxnSpPr/>
      </xdr:nvCxnSpPr>
      <xdr:spPr>
        <a:xfrm>
          <a:off x="16230600" y="1103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26687</xdr:rowOff>
    </xdr:from>
    <xdr:ext cx="405111" cy="259045"/>
    <xdr:sp macro="" textlink="">
      <xdr:nvSpPr>
        <xdr:cNvPr id="381" name="【保健センター・保健所】&#10;有形固定資産減価償却率最大値テキスト"/>
        <xdr:cNvSpPr txBox="1"/>
      </xdr:nvSpPr>
      <xdr:spPr>
        <a:xfrm>
          <a:off x="164084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23</xdr:col>
      <xdr:colOff>428625</xdr:colOff>
      <xdr:row>55</xdr:row>
      <xdr:rowOff>80010</xdr:rowOff>
    </xdr:from>
    <xdr:to>
      <xdr:col>23</xdr:col>
      <xdr:colOff>606425</xdr:colOff>
      <xdr:row>55</xdr:row>
      <xdr:rowOff>80010</xdr:rowOff>
    </xdr:to>
    <xdr:cxnSp macro="">
      <xdr:nvCxnSpPr>
        <xdr:cNvPr id="382" name="直線コネクタ 381"/>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79519</xdr:rowOff>
    </xdr:from>
    <xdr:ext cx="405111" cy="259045"/>
    <xdr:sp macro="" textlink="">
      <xdr:nvSpPr>
        <xdr:cNvPr id="383" name="【保健センター・保健所】&#10;有形固定資産減価償却率平均値テキスト"/>
        <xdr:cNvSpPr txBox="1"/>
      </xdr:nvSpPr>
      <xdr:spPr>
        <a:xfrm>
          <a:off x="16408400" y="10709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56642</xdr:rowOff>
    </xdr:from>
    <xdr:to>
      <xdr:col>23</xdr:col>
      <xdr:colOff>568325</xdr:colOff>
      <xdr:row>63</xdr:row>
      <xdr:rowOff>158242</xdr:rowOff>
    </xdr:to>
    <xdr:sp macro="" textlink="">
      <xdr:nvSpPr>
        <xdr:cNvPr id="384" name="フローチャート : 判断 383"/>
        <xdr:cNvSpPr/>
      </xdr:nvSpPr>
      <xdr:spPr>
        <a:xfrm>
          <a:off x="16268700" y="1085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64</xdr:row>
      <xdr:rowOff>13208</xdr:rowOff>
    </xdr:from>
    <xdr:to>
      <xdr:col>23</xdr:col>
      <xdr:colOff>568325</xdr:colOff>
      <xdr:row>64</xdr:row>
      <xdr:rowOff>114808</xdr:rowOff>
    </xdr:to>
    <xdr:sp macro="" textlink="">
      <xdr:nvSpPr>
        <xdr:cNvPr id="390" name="円/楕円 389"/>
        <xdr:cNvSpPr/>
      </xdr:nvSpPr>
      <xdr:spPr>
        <a:xfrm>
          <a:off x="162687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99585</xdr:rowOff>
    </xdr:from>
    <xdr:ext cx="405111" cy="259045"/>
    <xdr:sp macro="" textlink="">
      <xdr:nvSpPr>
        <xdr:cNvPr id="391" name="【保健センター・保健所】&#10;有形固定資産減価償却率該当値テキスト"/>
        <xdr:cNvSpPr txBox="1"/>
      </xdr:nvSpPr>
      <xdr:spPr>
        <a:xfrm>
          <a:off x="16408400" y="1090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2" name="正方形/長方形 39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9" name="正方形/長方形 39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2" name="テキスト ボックス 4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3" name="直線コネクタ 4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4" name="テキスト ボックス 4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5" name="直線コネクタ 4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6" name="テキスト ボックス 4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7" name="直線コネクタ 4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8" name="テキスト ボックス 4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9" name="直線コネクタ 4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0" name="テキスト ボックス 4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1" name="直線コネクタ 4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2" name="テキスト ボックス 4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3"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68580</xdr:rowOff>
    </xdr:to>
    <xdr:cxnSp macro="">
      <xdr:nvCxnSpPr>
        <xdr:cNvPr id="414" name="直線コネクタ 413"/>
        <xdr:cNvCxnSpPr/>
      </xdr:nvCxnSpPr>
      <xdr:spPr>
        <a:xfrm flipV="1">
          <a:off x="22160864" y="96240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72407</xdr:rowOff>
    </xdr:from>
    <xdr:ext cx="469744" cy="259045"/>
    <xdr:sp macro="" textlink="">
      <xdr:nvSpPr>
        <xdr:cNvPr id="415" name="【保健センター・保健所】&#10;一人当たり面積最小値テキスト"/>
        <xdr:cNvSpPr txBox="1"/>
      </xdr:nvSpPr>
      <xdr:spPr>
        <a:xfrm>
          <a:off x="222504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64</xdr:row>
      <xdr:rowOff>68580</xdr:rowOff>
    </xdr:from>
    <xdr:to>
      <xdr:col>32</xdr:col>
      <xdr:colOff>276225</xdr:colOff>
      <xdr:row>64</xdr:row>
      <xdr:rowOff>68580</xdr:rowOff>
    </xdr:to>
    <xdr:cxnSp macro="">
      <xdr:nvCxnSpPr>
        <xdr:cNvPr id="416" name="直線コネクタ 415"/>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17"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18" name="直線コネクタ 417"/>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64787</xdr:rowOff>
    </xdr:from>
    <xdr:ext cx="469744" cy="259045"/>
    <xdr:sp macro="" textlink="">
      <xdr:nvSpPr>
        <xdr:cNvPr id="419" name="【保健センター・保健所】&#10;一人当たり面積平均値テキスト"/>
        <xdr:cNvSpPr txBox="1"/>
      </xdr:nvSpPr>
      <xdr:spPr>
        <a:xfrm>
          <a:off x="222504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86360</xdr:rowOff>
    </xdr:from>
    <xdr:to>
      <xdr:col>32</xdr:col>
      <xdr:colOff>238125</xdr:colOff>
      <xdr:row>61</xdr:row>
      <xdr:rowOff>16510</xdr:rowOff>
    </xdr:to>
    <xdr:sp macro="" textlink="">
      <xdr:nvSpPr>
        <xdr:cNvPr id="420" name="フローチャート : 判断 419"/>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1" name="テキスト ボックス 4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2" name="テキスト ボックス 4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3" name="テキスト ボックス 4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4" name="テキスト ボックス 4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5" name="テキスト ボックス 4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29210</xdr:rowOff>
    </xdr:from>
    <xdr:to>
      <xdr:col>32</xdr:col>
      <xdr:colOff>238125</xdr:colOff>
      <xdr:row>57</xdr:row>
      <xdr:rowOff>130810</xdr:rowOff>
    </xdr:to>
    <xdr:sp macro="" textlink="">
      <xdr:nvSpPr>
        <xdr:cNvPr id="426" name="円/楕円 425"/>
        <xdr:cNvSpPr/>
      </xdr:nvSpPr>
      <xdr:spPr>
        <a:xfrm>
          <a:off x="22110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52087</xdr:rowOff>
    </xdr:from>
    <xdr:ext cx="469744" cy="259045"/>
    <xdr:sp macro="" textlink="">
      <xdr:nvSpPr>
        <xdr:cNvPr id="427" name="【保健センター・保健所】&#10;一人当たり面積該当値テキスト"/>
        <xdr:cNvSpPr txBox="1"/>
      </xdr:nvSpPr>
      <xdr:spPr>
        <a:xfrm>
          <a:off x="22250400" y="965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8" name="正方形/長方形 42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5" name="正方形/長方形 43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6" name="テキスト ボックス 4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7" name="直線コネクタ 4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8" name="テキスト ボックス 43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9" name="直線コネクタ 4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0" name="テキスト ボックス 4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1" name="直線コネクタ 4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2" name="テキスト ボックス 4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3" name="直線コネクタ 4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4" name="テキスト ボックス 4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5" name="直線コネクタ 4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6" name="テキスト ボックス 4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7" name="直線コネクタ 4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8" name="テキスト ボックス 4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9" name="直線コネクタ 4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0" name="テキスト ボックス 4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51"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133350</xdr:rowOff>
    </xdr:to>
    <xdr:cxnSp macro="">
      <xdr:nvCxnSpPr>
        <xdr:cNvPr id="452" name="直線コネクタ 451"/>
        <xdr:cNvCxnSpPr/>
      </xdr:nvCxnSpPr>
      <xdr:spPr>
        <a:xfrm flipV="1">
          <a:off x="16318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137177</xdr:rowOff>
    </xdr:from>
    <xdr:ext cx="405111" cy="259045"/>
    <xdr:sp macro="" textlink="">
      <xdr:nvSpPr>
        <xdr:cNvPr id="453" name="【消防施設】&#10;有形固定資産減価償却率最小値テキスト"/>
        <xdr:cNvSpPr txBox="1"/>
      </xdr:nvSpPr>
      <xdr:spPr>
        <a:xfrm>
          <a:off x="164084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85</xdr:row>
      <xdr:rowOff>133350</xdr:rowOff>
    </xdr:from>
    <xdr:to>
      <xdr:col>23</xdr:col>
      <xdr:colOff>606425</xdr:colOff>
      <xdr:row>85</xdr:row>
      <xdr:rowOff>133350</xdr:rowOff>
    </xdr:to>
    <xdr:cxnSp macro="">
      <xdr:nvCxnSpPr>
        <xdr:cNvPr id="454" name="直線コネクタ 453"/>
        <xdr:cNvCxnSpPr/>
      </xdr:nvCxnSpPr>
      <xdr:spPr>
        <a:xfrm>
          <a:off x="16230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5"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56" name="直線コネクタ 4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114316</xdr:rowOff>
    </xdr:from>
    <xdr:ext cx="405111" cy="259045"/>
    <xdr:sp macro="" textlink="">
      <xdr:nvSpPr>
        <xdr:cNvPr id="457" name="【消防施設】&#10;有形固定資産減価償却率平均値テキスト"/>
        <xdr:cNvSpPr txBox="1"/>
      </xdr:nvSpPr>
      <xdr:spPr>
        <a:xfrm>
          <a:off x="16408400" y="14516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135889</xdr:rowOff>
    </xdr:from>
    <xdr:to>
      <xdr:col>23</xdr:col>
      <xdr:colOff>568325</xdr:colOff>
      <xdr:row>85</xdr:row>
      <xdr:rowOff>66039</xdr:rowOff>
    </xdr:to>
    <xdr:sp macro="" textlink="">
      <xdr:nvSpPr>
        <xdr:cNvPr id="458" name="フローチャート : 判断 457"/>
        <xdr:cNvSpPr/>
      </xdr:nvSpPr>
      <xdr:spPr>
        <a:xfrm>
          <a:off x="16268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464" name="円/楕円 463"/>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465" name="【消防施設】&#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6" name="正方形/長方形 46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73" name="正方形/長方形 47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4" name="テキスト ボックス 4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5" name="直線コネクタ 4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76" name="直線コネクタ 47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7" name="テキスト ボックス 47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8" name="直線コネクタ 47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79" name="テキスト ボックス 47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0" name="直線コネクタ 47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1" name="テキスト ボックス 48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82" name="直線コネクタ 48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83" name="テキスト ボックス 48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84" name="直線コネクタ 48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5" name="テキスト ボックス 48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6" name="直線コネクタ 48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7" name="テキスト ボックス 48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90"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5443</xdr:rowOff>
    </xdr:to>
    <xdr:cxnSp macro="">
      <xdr:nvCxnSpPr>
        <xdr:cNvPr id="491" name="直線コネクタ 490"/>
        <xdr:cNvCxnSpPr/>
      </xdr:nvCxnSpPr>
      <xdr:spPr>
        <a:xfrm flipV="1">
          <a:off x="22160864" y="133132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492" name="【消防施設】&#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493" name="直線コネクタ 492"/>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494"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495" name="直線コネクタ 494"/>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151691</xdr:rowOff>
    </xdr:from>
    <xdr:ext cx="469744" cy="259045"/>
    <xdr:sp macro="" textlink="">
      <xdr:nvSpPr>
        <xdr:cNvPr id="496" name="【消防施設】&#10;一人当たり面積平均値テキスト"/>
        <xdr:cNvSpPr txBox="1"/>
      </xdr:nvSpPr>
      <xdr:spPr>
        <a:xfrm>
          <a:off x="22250400" y="1403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128814</xdr:rowOff>
    </xdr:from>
    <xdr:to>
      <xdr:col>32</xdr:col>
      <xdr:colOff>238125</xdr:colOff>
      <xdr:row>83</xdr:row>
      <xdr:rowOff>58964</xdr:rowOff>
    </xdr:to>
    <xdr:sp macro="" textlink="">
      <xdr:nvSpPr>
        <xdr:cNvPr id="497" name="フローチャート : 判断 496"/>
        <xdr:cNvSpPr/>
      </xdr:nvSpPr>
      <xdr:spPr>
        <a:xfrm>
          <a:off x="22110700" y="1418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8" name="テキスト ボックス 4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9" name="テキスト ボックス 4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0" name="テキスト ボックス 4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1" name="テキスト ボックス 5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2" name="テキスト ボックス 5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126093</xdr:rowOff>
    </xdr:from>
    <xdr:to>
      <xdr:col>32</xdr:col>
      <xdr:colOff>238125</xdr:colOff>
      <xdr:row>86</xdr:row>
      <xdr:rowOff>56243</xdr:rowOff>
    </xdr:to>
    <xdr:sp macro="" textlink="">
      <xdr:nvSpPr>
        <xdr:cNvPr id="503" name="円/楕円 502"/>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41020</xdr:rowOff>
    </xdr:from>
    <xdr:ext cx="469744" cy="259045"/>
    <xdr:sp macro="" textlink="">
      <xdr:nvSpPr>
        <xdr:cNvPr id="504" name="【消防施設】&#10;一人当たり面積該当値テキスト"/>
        <xdr:cNvSpPr txBox="1"/>
      </xdr:nvSpPr>
      <xdr:spPr>
        <a:xfrm>
          <a:off x="222504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5" name="正方形/長方形 504"/>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12" name="正方形/長方形 511"/>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5" name="テキスト ボックス 51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6" name="直線コネクタ 5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7" name="テキスト ボックス 51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18" name="直線コネクタ 5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19" name="テキスト ボックス 5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0" name="直線コネクタ 5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1" name="テキスト ボックス 5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2" name="直線コネクタ 5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3" name="テキスト ボックス 5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4" name="直線コネクタ 5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5" name="テキスト ボックス 5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6" name="直線コネクタ 5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27" name="テキスト ボックス 52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9" name="テキスト ボックス 5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30"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123552</xdr:rowOff>
    </xdr:from>
    <xdr:to>
      <xdr:col>23</xdr:col>
      <xdr:colOff>516889</xdr:colOff>
      <xdr:row>109</xdr:row>
      <xdr:rowOff>38644</xdr:rowOff>
    </xdr:to>
    <xdr:cxnSp macro="">
      <xdr:nvCxnSpPr>
        <xdr:cNvPr id="531" name="直線コネクタ 530"/>
        <xdr:cNvCxnSpPr/>
      </xdr:nvCxnSpPr>
      <xdr:spPr>
        <a:xfrm flipV="1">
          <a:off x="16318864" y="17097102"/>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42471</xdr:rowOff>
    </xdr:from>
    <xdr:ext cx="405111" cy="259045"/>
    <xdr:sp macro="" textlink="">
      <xdr:nvSpPr>
        <xdr:cNvPr id="532" name="【庁舎】&#10;有形固定資産減価償却率最小値テキスト"/>
        <xdr:cNvSpPr txBox="1"/>
      </xdr:nvSpPr>
      <xdr:spPr>
        <a:xfrm>
          <a:off x="164084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109</xdr:row>
      <xdr:rowOff>38644</xdr:rowOff>
    </xdr:from>
    <xdr:to>
      <xdr:col>23</xdr:col>
      <xdr:colOff>606425</xdr:colOff>
      <xdr:row>109</xdr:row>
      <xdr:rowOff>38644</xdr:rowOff>
    </xdr:to>
    <xdr:cxnSp macro="">
      <xdr:nvCxnSpPr>
        <xdr:cNvPr id="533" name="直線コネクタ 532"/>
        <xdr:cNvCxnSpPr/>
      </xdr:nvCxnSpPr>
      <xdr:spPr>
        <a:xfrm>
          <a:off x="16230600" y="187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70229</xdr:rowOff>
    </xdr:from>
    <xdr:ext cx="405111" cy="259045"/>
    <xdr:sp macro="" textlink="">
      <xdr:nvSpPr>
        <xdr:cNvPr id="534" name="【庁舎】&#10;有形固定資産減価償却率最大値テキスト"/>
        <xdr:cNvSpPr txBox="1"/>
      </xdr:nvSpPr>
      <xdr:spPr>
        <a:xfrm>
          <a:off x="16408400" y="1687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23</xdr:col>
      <xdr:colOff>428625</xdr:colOff>
      <xdr:row>99</xdr:row>
      <xdr:rowOff>123552</xdr:rowOff>
    </xdr:from>
    <xdr:to>
      <xdr:col>23</xdr:col>
      <xdr:colOff>606425</xdr:colOff>
      <xdr:row>99</xdr:row>
      <xdr:rowOff>123552</xdr:rowOff>
    </xdr:to>
    <xdr:cxnSp macro="">
      <xdr:nvCxnSpPr>
        <xdr:cNvPr id="535" name="直線コネクタ 534"/>
        <xdr:cNvCxnSpPr/>
      </xdr:nvCxnSpPr>
      <xdr:spPr>
        <a:xfrm>
          <a:off x="16230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134456</xdr:rowOff>
    </xdr:from>
    <xdr:ext cx="405111" cy="259045"/>
    <xdr:sp macro="" textlink="">
      <xdr:nvSpPr>
        <xdr:cNvPr id="536" name="【庁舎】&#10;有形固定資産減価償却率平均値テキスト"/>
        <xdr:cNvSpPr txBox="1"/>
      </xdr:nvSpPr>
      <xdr:spPr>
        <a:xfrm>
          <a:off x="164084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156029</xdr:rowOff>
    </xdr:from>
    <xdr:to>
      <xdr:col>23</xdr:col>
      <xdr:colOff>568325</xdr:colOff>
      <xdr:row>105</xdr:row>
      <xdr:rowOff>86179</xdr:rowOff>
    </xdr:to>
    <xdr:sp macro="" textlink="">
      <xdr:nvSpPr>
        <xdr:cNvPr id="537" name="フローチャート : 判断 536"/>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8" name="テキスト ボックス 5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9" name="テキスト ボックス 5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0" name="テキスト ボックス 5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1" name="テキスト ボックス 5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2" name="テキスト ボックス 5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907</xdr:rowOff>
    </xdr:from>
    <xdr:to>
      <xdr:col>23</xdr:col>
      <xdr:colOff>568325</xdr:colOff>
      <xdr:row>101</xdr:row>
      <xdr:rowOff>102507</xdr:rowOff>
    </xdr:to>
    <xdr:sp macro="" textlink="">
      <xdr:nvSpPr>
        <xdr:cNvPr id="543" name="円/楕円 542"/>
        <xdr:cNvSpPr/>
      </xdr:nvSpPr>
      <xdr:spPr>
        <a:xfrm>
          <a:off x="162687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23784</xdr:rowOff>
    </xdr:from>
    <xdr:ext cx="405111" cy="259045"/>
    <xdr:sp macro="" textlink="">
      <xdr:nvSpPr>
        <xdr:cNvPr id="544" name="【庁舎】&#10;有形固定資産減価償却率該当値テキスト"/>
        <xdr:cNvSpPr txBox="1"/>
      </xdr:nvSpPr>
      <xdr:spPr>
        <a:xfrm>
          <a:off x="16408400" y="1716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45" name="正方形/長方形 54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6" name="正方形/長方形 5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7" name="正方形/長方形 5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8" name="正方形/長方形 5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9" name="正方形/長方形 5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0" name="正方形/長方形 5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1" name="正方形/長方形 5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52" name="正方形/長方形 551"/>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3" name="テキスト ボックス 5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4" name="直線コネクタ 5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5" name="直線コネクタ 5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6" name="テキスト ボックス 5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7" name="直線コネクタ 5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8" name="テキスト ボックス 5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9" name="直線コネクタ 5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0" name="テキスト ボックス 5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1" name="直線コネクタ 5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2" name="テキスト ボックス 5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3" name="直線コネクタ 5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4" name="テキスト ボックス 5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5" name="直線コネクタ 5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6" name="テキスト ボックス 5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7"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137161</xdr:rowOff>
    </xdr:from>
    <xdr:to>
      <xdr:col>32</xdr:col>
      <xdr:colOff>186689</xdr:colOff>
      <xdr:row>108</xdr:row>
      <xdr:rowOff>22861</xdr:rowOff>
    </xdr:to>
    <xdr:cxnSp macro="">
      <xdr:nvCxnSpPr>
        <xdr:cNvPr id="568" name="直線コネクタ 567"/>
        <xdr:cNvCxnSpPr/>
      </xdr:nvCxnSpPr>
      <xdr:spPr>
        <a:xfrm flipV="1">
          <a:off x="22160864" y="17110711"/>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26688</xdr:rowOff>
    </xdr:from>
    <xdr:ext cx="469744" cy="259045"/>
    <xdr:sp macro="" textlink="">
      <xdr:nvSpPr>
        <xdr:cNvPr id="569" name="【庁舎】&#10;一人当たり面積最小値テキスト"/>
        <xdr:cNvSpPr txBox="1"/>
      </xdr:nvSpPr>
      <xdr:spPr>
        <a:xfrm>
          <a:off x="222504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22861</xdr:rowOff>
    </xdr:from>
    <xdr:to>
      <xdr:col>32</xdr:col>
      <xdr:colOff>276225</xdr:colOff>
      <xdr:row>108</xdr:row>
      <xdr:rowOff>22861</xdr:rowOff>
    </xdr:to>
    <xdr:cxnSp macro="">
      <xdr:nvCxnSpPr>
        <xdr:cNvPr id="570" name="直線コネクタ 569"/>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83838</xdr:rowOff>
    </xdr:from>
    <xdr:ext cx="469744" cy="259045"/>
    <xdr:sp macro="" textlink="">
      <xdr:nvSpPr>
        <xdr:cNvPr id="571" name="【庁舎】&#10;一人当たり面積最大値テキスト"/>
        <xdr:cNvSpPr txBox="1"/>
      </xdr:nvSpPr>
      <xdr:spPr>
        <a:xfrm>
          <a:off x="22250400" y="1688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0.409</a:t>
          </a:r>
          <a:endParaRPr kumimoji="1" lang="ja-JP" altLang="en-US" sz="1000" b="1">
            <a:latin typeface="ＭＳ Ｐゴシック"/>
          </a:endParaRPr>
        </a:p>
      </xdr:txBody>
    </xdr:sp>
    <xdr:clientData/>
  </xdr:oneCellAnchor>
  <xdr:twoCellAnchor>
    <xdr:from>
      <xdr:col>32</xdr:col>
      <xdr:colOff>98425</xdr:colOff>
      <xdr:row>99</xdr:row>
      <xdr:rowOff>137161</xdr:rowOff>
    </xdr:from>
    <xdr:to>
      <xdr:col>32</xdr:col>
      <xdr:colOff>276225</xdr:colOff>
      <xdr:row>99</xdr:row>
      <xdr:rowOff>137161</xdr:rowOff>
    </xdr:to>
    <xdr:cxnSp macro="">
      <xdr:nvCxnSpPr>
        <xdr:cNvPr id="572" name="直線コネクタ 571"/>
        <xdr:cNvCxnSpPr/>
      </xdr:nvCxnSpPr>
      <xdr:spPr>
        <a:xfrm>
          <a:off x="22072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55897</xdr:rowOff>
    </xdr:from>
    <xdr:ext cx="469744" cy="259045"/>
    <xdr:sp macro="" textlink="">
      <xdr:nvSpPr>
        <xdr:cNvPr id="573" name="【庁舎】&#10;一人当たり面積平均値テキスト"/>
        <xdr:cNvSpPr txBox="1"/>
      </xdr:nvSpPr>
      <xdr:spPr>
        <a:xfrm>
          <a:off x="22250400" y="17715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33020</xdr:rowOff>
    </xdr:from>
    <xdr:to>
      <xdr:col>32</xdr:col>
      <xdr:colOff>238125</xdr:colOff>
      <xdr:row>104</xdr:row>
      <xdr:rowOff>134620</xdr:rowOff>
    </xdr:to>
    <xdr:sp macro="" textlink="">
      <xdr:nvSpPr>
        <xdr:cNvPr id="574" name="フローチャート : 判断 573"/>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5" name="テキスト ボックス 5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6" name="テキスト ボックス 5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7" name="テキスト ボックス 5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8" name="テキスト ボックス 5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9" name="テキスト ボックス 5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147320</xdr:rowOff>
    </xdr:from>
    <xdr:to>
      <xdr:col>32</xdr:col>
      <xdr:colOff>238125</xdr:colOff>
      <xdr:row>105</xdr:row>
      <xdr:rowOff>77470</xdr:rowOff>
    </xdr:to>
    <xdr:sp macro="" textlink="">
      <xdr:nvSpPr>
        <xdr:cNvPr id="580" name="円/楕円 579"/>
        <xdr:cNvSpPr/>
      </xdr:nvSpPr>
      <xdr:spPr>
        <a:xfrm>
          <a:off x="22110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125747</xdr:rowOff>
    </xdr:from>
    <xdr:ext cx="469744" cy="259045"/>
    <xdr:sp macro="" textlink="">
      <xdr:nvSpPr>
        <xdr:cNvPr id="581" name="【庁舎】&#10;一人当たり面積該当値テキスト"/>
        <xdr:cNvSpPr txBox="1"/>
      </xdr:nvSpPr>
      <xdr:spPr>
        <a:xfrm>
          <a:off x="22250400"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82" name="正方形/長方形 58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3" name="正方形/長方形 5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4" name="テキスト ボックス 58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mn-lt"/>
              <a:ea typeface="+mn-ea"/>
              <a:cs typeface="+mn-cs"/>
            </a:rPr>
            <a:t>類似団体と比較して、</a:t>
          </a:r>
          <a:r>
            <a:rPr kumimoji="1" lang="ja-JP" altLang="en-US" sz="1200" baseline="0">
              <a:solidFill>
                <a:schemeClr val="dk1"/>
              </a:solidFill>
              <a:effectLst/>
              <a:latin typeface="+mn-lt"/>
              <a:ea typeface="+mn-ea"/>
              <a:cs typeface="+mn-cs"/>
            </a:rPr>
            <a:t>消防施設、一般廃棄物処理施設については、有形</a:t>
          </a:r>
          <a:r>
            <a:rPr kumimoji="1" lang="ja-JP" altLang="ja-JP" sz="1200" baseline="0">
              <a:solidFill>
                <a:schemeClr val="dk1"/>
              </a:solidFill>
              <a:effectLst/>
              <a:latin typeface="+mn-lt"/>
              <a:ea typeface="+mn-ea"/>
              <a:cs typeface="+mn-cs"/>
            </a:rPr>
            <a:t>固定資産減価償却率が</a:t>
          </a:r>
          <a:r>
            <a:rPr kumimoji="1" lang="ja-JP" altLang="en-US" sz="1200" baseline="0">
              <a:solidFill>
                <a:schemeClr val="dk1"/>
              </a:solidFill>
              <a:effectLst/>
              <a:latin typeface="+mn-lt"/>
              <a:ea typeface="+mn-ea"/>
              <a:cs typeface="+mn-cs"/>
            </a:rPr>
            <a:t>かなり</a:t>
          </a:r>
          <a:r>
            <a:rPr kumimoji="1" lang="ja-JP" altLang="ja-JP" sz="1200" baseline="0">
              <a:solidFill>
                <a:schemeClr val="dk1"/>
              </a:solidFill>
              <a:effectLst/>
              <a:latin typeface="+mn-lt"/>
              <a:ea typeface="+mn-ea"/>
              <a:cs typeface="+mn-cs"/>
            </a:rPr>
            <a:t>高</a:t>
          </a:r>
          <a:r>
            <a:rPr kumimoji="1" lang="ja-JP" altLang="en-US" sz="1200" baseline="0">
              <a:solidFill>
                <a:schemeClr val="dk1"/>
              </a:solidFill>
              <a:effectLst/>
              <a:latin typeface="+mn-lt"/>
              <a:ea typeface="+mn-ea"/>
              <a:cs typeface="+mn-cs"/>
            </a:rPr>
            <a:t>い状況にあり、施設の老朽化が懸念される。</a:t>
          </a:r>
          <a:endParaRPr kumimoji="1" lang="en-US" altLang="ja-JP"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effectLst/>
              <a:latin typeface="+mn-lt"/>
              <a:ea typeface="+mn-ea"/>
              <a:cs typeface="+mn-cs"/>
            </a:rPr>
            <a:t>両施設ともに、市民の安全で快適な生活環境を維持するために不可欠な施設であり、今後は、計画的な維持管理、更新に取り組んでいく。</a:t>
          </a:r>
          <a:endParaRPr kumimoji="1" lang="en-US" altLang="ja-JP"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effectLst/>
              <a:latin typeface="+mn-lt"/>
              <a:ea typeface="+mn-ea"/>
              <a:cs typeface="+mn-cs"/>
            </a:rPr>
            <a:t>また、</a:t>
          </a:r>
          <a:r>
            <a:rPr kumimoji="1" lang="ja-JP" altLang="ja-JP" sz="1200" baseline="0">
              <a:solidFill>
                <a:schemeClr val="dk1"/>
              </a:solidFill>
              <a:effectLst/>
              <a:latin typeface="+mn-lt"/>
              <a:ea typeface="+mn-ea"/>
              <a:cs typeface="+mn-cs"/>
            </a:rPr>
            <a:t>市民一人当たりの公共施設</a:t>
          </a:r>
          <a:r>
            <a:rPr kumimoji="1" lang="ja-JP" altLang="en-US" sz="1200" baseline="0">
              <a:solidFill>
                <a:schemeClr val="dk1"/>
              </a:solidFill>
              <a:effectLst/>
              <a:latin typeface="+mn-lt"/>
              <a:ea typeface="+mn-ea"/>
              <a:cs typeface="+mn-cs"/>
            </a:rPr>
            <a:t>延床面積については、全体的に、類似団体平均・全国平均を上回っている傾向にある。今後は、人件費や修繕費等の維持管理費用、利用状況や費用対効果などを把握・分析し、計画に従って、適正な施設保有量の実現に取り組む。</a:t>
          </a:r>
          <a:endParaRPr kumimoji="1" lang="en-US" altLang="ja-JP"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茨城県潮来市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29,232
28,923
71.40
25,320,253
22,621,805
2,036,058
7,408,020
12,108,940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41.6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類似団体比較では、</a:t>
          </a:r>
          <a:r>
            <a:rPr kumimoji="1" lang="en-US" altLang="ja-JP" sz="1300">
              <a:latin typeface="ＭＳ Ｐゴシック"/>
            </a:rPr>
            <a:t>0.06</a:t>
          </a:r>
          <a:r>
            <a:rPr kumimoji="1" lang="ja-JP" altLang="en-US" sz="1300">
              <a:latin typeface="ＭＳ Ｐゴシック"/>
            </a:rPr>
            <a:t>ポイント低く、全国平均とほぼ同様であるが、茨城県平均からは</a:t>
          </a:r>
          <a:r>
            <a:rPr kumimoji="1" lang="en-US" altLang="ja-JP" sz="1300">
              <a:latin typeface="ＭＳ Ｐゴシック"/>
            </a:rPr>
            <a:t>0.21</a:t>
          </a:r>
          <a:r>
            <a:rPr kumimoji="1" lang="ja-JP" altLang="en-US" sz="1300">
              <a:latin typeface="ＭＳ Ｐゴシック"/>
            </a:rPr>
            <a:t>ポイント低い指数となっている。昨年度との比較では、基準財政需要額は、</a:t>
          </a:r>
          <a:r>
            <a:rPr kumimoji="1" lang="en-US" altLang="ja-JP" sz="1300">
              <a:latin typeface="ＭＳ Ｐゴシック"/>
            </a:rPr>
            <a:t>0.04</a:t>
          </a:r>
          <a:r>
            <a:rPr kumimoji="1" lang="ja-JP" altLang="en-US" sz="1300">
              <a:latin typeface="ＭＳ Ｐゴシック"/>
            </a:rPr>
            <a:t>ポイント増、財政力指数は昨年と同じ</a:t>
          </a:r>
          <a:r>
            <a:rPr kumimoji="1" lang="en-US" altLang="ja-JP" sz="1300">
              <a:latin typeface="ＭＳ Ｐゴシック"/>
            </a:rPr>
            <a:t>0.49</a:t>
          </a:r>
          <a:r>
            <a:rPr kumimoji="1" lang="ja-JP" altLang="en-US" sz="1300">
              <a:latin typeface="ＭＳ Ｐゴシック"/>
            </a:rPr>
            <a:t>ポイントとなっている。</a:t>
          </a:r>
          <a:endParaRPr kumimoji="1" lang="en-US" altLang="ja-JP" sz="1300">
            <a:latin typeface="ＭＳ Ｐゴシック"/>
          </a:endParaRPr>
        </a:p>
        <a:p>
          <a:r>
            <a:rPr kumimoji="1" lang="ja-JP" altLang="en-US" sz="1300">
              <a:latin typeface="ＭＳ Ｐゴシック"/>
            </a:rPr>
            <a:t>　今後、高齢化や市内の土地・家屋の価格の低迷、特に東日本大震災による土地の価格下落により市税等が減少、これらにより、基準財政収入額の減少が見込まれ、さらなる財政力指数の低下も考えられる。歳入の確保が継続しての課題であり、自主財源である税収入の向上に努め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5292</xdr:rowOff>
    </xdr:to>
    <xdr:cxnSp macro="">
      <xdr:nvCxnSpPr>
        <xdr:cNvPr id="68" name="直線コネクタ 67"/>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5292</xdr:rowOff>
    </xdr:to>
    <xdr:cxnSp macro="">
      <xdr:nvCxnSpPr>
        <xdr:cNvPr id="71" name="直線コネクタ 70"/>
        <xdr:cNvCxnSpPr/>
      </xdr:nvCxnSpPr>
      <xdr:spPr>
        <a:xfrm>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4" name="直線コネクタ 73"/>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156633</xdr:rowOff>
    </xdr:to>
    <xdr:cxnSp macro="">
      <xdr:nvCxnSpPr>
        <xdr:cNvPr id="77" name="直線コネクタ 76"/>
        <xdr:cNvCxnSpPr/>
      </xdr:nvCxnSpPr>
      <xdr:spPr>
        <a:xfrm>
          <a:off x="1447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98019</xdr:rowOff>
    </xdr:from>
    <xdr:ext cx="762000" cy="259045"/>
    <xdr:sp macro="" textlink="">
      <xdr:nvSpPr>
        <xdr:cNvPr id="88"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9" name="円/楕円 88"/>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66269</xdr:rowOff>
    </xdr:from>
    <xdr:ext cx="736600" cy="259045"/>
    <xdr:sp macro="" textlink="">
      <xdr:nvSpPr>
        <xdr:cNvPr id="90" name="テキスト ボックス 89"/>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6" name="テキスト ボックス 95"/>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類似団体比較では、</a:t>
          </a:r>
          <a:r>
            <a:rPr kumimoji="1" lang="en-US" altLang="ja-JP" sz="1300">
              <a:latin typeface="ＭＳ Ｐゴシック"/>
            </a:rPr>
            <a:t>3.6</a:t>
          </a:r>
          <a:r>
            <a:rPr kumimoji="1" lang="ja-JP" altLang="en-US" sz="1300">
              <a:latin typeface="ＭＳ Ｐゴシック"/>
            </a:rPr>
            <a:t>ポイント高く、茨城県平均からは</a:t>
          </a:r>
          <a:r>
            <a:rPr kumimoji="1" lang="en-US" altLang="ja-JP" sz="1300">
              <a:latin typeface="ＭＳ Ｐゴシック"/>
            </a:rPr>
            <a:t>4.3</a:t>
          </a:r>
          <a:r>
            <a:rPr kumimoji="1" lang="ja-JP" altLang="en-US" sz="1300">
              <a:latin typeface="ＭＳ Ｐゴシック"/>
            </a:rPr>
            <a:t>ポイント高く、全国平均からは</a:t>
          </a:r>
          <a:r>
            <a:rPr kumimoji="1" lang="en-US" altLang="ja-JP" sz="1300">
              <a:latin typeface="ＭＳ Ｐゴシック"/>
            </a:rPr>
            <a:t>1.9</a:t>
          </a:r>
          <a:r>
            <a:rPr kumimoji="1" lang="ja-JP" altLang="en-US" sz="1300">
              <a:latin typeface="ＭＳ Ｐゴシック"/>
            </a:rPr>
            <a:t>ポイント高い指標となっている。財政硬直化から人件費と公債費の減により</a:t>
          </a:r>
          <a:r>
            <a:rPr kumimoji="1" lang="en-US" altLang="ja-JP" sz="1300">
              <a:latin typeface="ＭＳ Ｐゴシック"/>
            </a:rPr>
            <a:t>H25</a:t>
          </a:r>
          <a:r>
            <a:rPr kumimoji="1" lang="ja-JP" altLang="en-US" sz="1300">
              <a:latin typeface="ＭＳ Ｐゴシック"/>
            </a:rPr>
            <a:t>までは類似団体同様に推移してきたが、</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においては、税収は微増となったものの、主に普通交付税の減が影響し、ポイントが上がる要因となった。今後、社会保障経費による扶助費の増加と公共施設の維持管理費により、経常経費の削減は困難な状況にある。総合計画の目標である</a:t>
          </a:r>
          <a:r>
            <a:rPr kumimoji="1" lang="en-US" altLang="ja-JP" sz="1300">
              <a:latin typeface="ＭＳ Ｐゴシック"/>
            </a:rPr>
            <a:t>91</a:t>
          </a:r>
          <a:r>
            <a:rPr kumimoji="1" lang="ja-JP" altLang="en-US" sz="1300">
              <a:latin typeface="ＭＳ Ｐゴシック"/>
            </a:rPr>
            <a:t>％を上回っており、引き続き、事務事業の見直しにより、経常経費の削減に努めていく。</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129329</xdr:rowOff>
    </xdr:from>
    <xdr:to>
      <xdr:col>7</xdr:col>
      <xdr:colOff>152400</xdr:colOff>
      <xdr:row>65</xdr:row>
      <xdr:rowOff>153458</xdr:rowOff>
    </xdr:to>
    <xdr:cxnSp macro="">
      <xdr:nvCxnSpPr>
        <xdr:cNvPr id="131" name="直線コネクタ 130"/>
        <xdr:cNvCxnSpPr/>
      </xdr:nvCxnSpPr>
      <xdr:spPr>
        <a:xfrm flipV="1">
          <a:off x="4114800" y="1127357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8679</xdr:rowOff>
    </xdr:from>
    <xdr:to>
      <xdr:col>6</xdr:col>
      <xdr:colOff>0</xdr:colOff>
      <xdr:row>65</xdr:row>
      <xdr:rowOff>153458</xdr:rowOff>
    </xdr:to>
    <xdr:cxnSp macro="">
      <xdr:nvCxnSpPr>
        <xdr:cNvPr id="134" name="直線コネクタ 133"/>
        <xdr:cNvCxnSpPr/>
      </xdr:nvCxnSpPr>
      <xdr:spPr>
        <a:xfrm>
          <a:off x="3225800" y="11152929"/>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117915</xdr:rowOff>
    </xdr:from>
    <xdr:ext cx="736600" cy="259045"/>
    <xdr:sp macro="" textlink="">
      <xdr:nvSpPr>
        <xdr:cNvPr id="136" name="テキスト ボックス 135"/>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164042</xdr:rowOff>
    </xdr:from>
    <xdr:to>
      <xdr:col>4</xdr:col>
      <xdr:colOff>482600</xdr:colOff>
      <xdr:row>65</xdr:row>
      <xdr:rowOff>8679</xdr:rowOff>
    </xdr:to>
    <xdr:cxnSp macro="">
      <xdr:nvCxnSpPr>
        <xdr:cNvPr id="137" name="直線コネクタ 136"/>
        <xdr:cNvCxnSpPr/>
      </xdr:nvCxnSpPr>
      <xdr:spPr>
        <a:xfrm>
          <a:off x="2336800" y="1113684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61612</xdr:rowOff>
    </xdr:from>
    <xdr:ext cx="762000" cy="259045"/>
    <xdr:sp macro="" textlink="">
      <xdr:nvSpPr>
        <xdr:cNvPr id="139" name="テキスト ボックス 138"/>
        <xdr:cNvSpPr txBox="1"/>
      </xdr:nvSpPr>
      <xdr:spPr>
        <a:xfrm>
          <a:off x="2844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164042</xdr:rowOff>
    </xdr:from>
    <xdr:to>
      <xdr:col>3</xdr:col>
      <xdr:colOff>279400</xdr:colOff>
      <xdr:row>64</xdr:row>
      <xdr:rowOff>164042</xdr:rowOff>
    </xdr:to>
    <xdr:cxnSp macro="">
      <xdr:nvCxnSpPr>
        <xdr:cNvPr id="140" name="直線コネクタ 139"/>
        <xdr:cNvCxnSpPr/>
      </xdr:nvCxnSpPr>
      <xdr:spPr>
        <a:xfrm>
          <a:off x="1447800" y="1113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50" name="円/楕円 149"/>
        <xdr:cNvSpPr/>
      </xdr:nvSpPr>
      <xdr:spPr>
        <a:xfrm>
          <a:off x="49022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50606</xdr:rowOff>
    </xdr:from>
    <xdr:ext cx="762000" cy="259045"/>
    <xdr:sp macro="" textlink="">
      <xdr:nvSpPr>
        <xdr:cNvPr id="151" name="財政構造の弾力性該当値テキスト"/>
        <xdr:cNvSpPr txBox="1"/>
      </xdr:nvSpPr>
      <xdr:spPr>
        <a:xfrm>
          <a:off x="5041900" y="1119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102658</xdr:rowOff>
    </xdr:from>
    <xdr:to>
      <xdr:col>6</xdr:col>
      <xdr:colOff>50800</xdr:colOff>
      <xdr:row>66</xdr:row>
      <xdr:rowOff>32808</xdr:rowOff>
    </xdr:to>
    <xdr:sp macro="" textlink="">
      <xdr:nvSpPr>
        <xdr:cNvPr id="152" name="円/楕円 151"/>
        <xdr:cNvSpPr/>
      </xdr:nvSpPr>
      <xdr:spPr>
        <a:xfrm>
          <a:off x="4064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17585</xdr:rowOff>
    </xdr:from>
    <xdr:ext cx="736600" cy="259045"/>
    <xdr:sp macro="" textlink="">
      <xdr:nvSpPr>
        <xdr:cNvPr id="153" name="テキスト ボックス 152"/>
        <xdr:cNvSpPr txBox="1"/>
      </xdr:nvSpPr>
      <xdr:spPr>
        <a:xfrm>
          <a:off x="3733800" y="1133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129329</xdr:rowOff>
    </xdr:from>
    <xdr:to>
      <xdr:col>4</xdr:col>
      <xdr:colOff>533400</xdr:colOff>
      <xdr:row>65</xdr:row>
      <xdr:rowOff>59479</xdr:rowOff>
    </xdr:to>
    <xdr:sp macro="" textlink="">
      <xdr:nvSpPr>
        <xdr:cNvPr id="154" name="円/楕円 153"/>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44256</xdr:rowOff>
    </xdr:from>
    <xdr:ext cx="762000" cy="259045"/>
    <xdr:sp macro="" textlink="">
      <xdr:nvSpPr>
        <xdr:cNvPr id="155" name="テキスト ボックス 154"/>
        <xdr:cNvSpPr txBox="1"/>
      </xdr:nvSpPr>
      <xdr:spPr>
        <a:xfrm>
          <a:off x="2844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113242</xdr:rowOff>
    </xdr:from>
    <xdr:to>
      <xdr:col>3</xdr:col>
      <xdr:colOff>330200</xdr:colOff>
      <xdr:row>65</xdr:row>
      <xdr:rowOff>43392</xdr:rowOff>
    </xdr:to>
    <xdr:sp macro="" textlink="">
      <xdr:nvSpPr>
        <xdr:cNvPr id="156" name="円/楕円 155"/>
        <xdr:cNvSpPr/>
      </xdr:nvSpPr>
      <xdr:spPr>
        <a:xfrm>
          <a:off x="2286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53569</xdr:rowOff>
    </xdr:from>
    <xdr:ext cx="762000" cy="259045"/>
    <xdr:sp macro="" textlink="">
      <xdr:nvSpPr>
        <xdr:cNvPr id="157" name="テキスト ボックス 156"/>
        <xdr:cNvSpPr txBox="1"/>
      </xdr:nvSpPr>
      <xdr:spPr>
        <a:xfrm>
          <a:off x="1955800" y="1085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113242</xdr:rowOff>
    </xdr:from>
    <xdr:to>
      <xdr:col>2</xdr:col>
      <xdr:colOff>127000</xdr:colOff>
      <xdr:row>65</xdr:row>
      <xdr:rowOff>43392</xdr:rowOff>
    </xdr:to>
    <xdr:sp macro="" textlink="">
      <xdr:nvSpPr>
        <xdr:cNvPr id="158" name="円/楕円 157"/>
        <xdr:cNvSpPr/>
      </xdr:nvSpPr>
      <xdr:spPr>
        <a:xfrm>
          <a:off x="1397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53569</xdr:rowOff>
    </xdr:from>
    <xdr:ext cx="762000" cy="259045"/>
    <xdr:sp macro="" textlink="">
      <xdr:nvSpPr>
        <xdr:cNvPr id="159" name="テキスト ボックス 158"/>
        <xdr:cNvSpPr txBox="1"/>
      </xdr:nvSpPr>
      <xdr:spPr>
        <a:xfrm>
          <a:off x="1066800" y="1085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[130,459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類似団体比較では、１人当たり</a:t>
          </a:r>
          <a:r>
            <a:rPr kumimoji="1" lang="en-US" altLang="ja-JP" sz="1300">
              <a:latin typeface="ＭＳ Ｐゴシック"/>
            </a:rPr>
            <a:t>11,365</a:t>
          </a:r>
          <a:r>
            <a:rPr kumimoji="1" lang="ja-JP" altLang="en-US" sz="1300">
              <a:latin typeface="ＭＳ Ｐゴシック"/>
            </a:rPr>
            <a:t>円低くなっている。人口３万人弱の地方自治体としては定員管理の抑制を進めてきた人件費効果は出ている。また、物件費においても、類似団体と比較して低くなっているが、今後も歳出全体の費用対効果を検証しながら、より効率的な見直し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24918</xdr:rowOff>
    </xdr:from>
    <xdr:to>
      <xdr:col>7</xdr:col>
      <xdr:colOff>152400</xdr:colOff>
      <xdr:row>81</xdr:row>
      <xdr:rowOff>35713</xdr:rowOff>
    </xdr:to>
    <xdr:cxnSp macro="">
      <xdr:nvCxnSpPr>
        <xdr:cNvPr id="194" name="直線コネクタ 193"/>
        <xdr:cNvCxnSpPr/>
      </xdr:nvCxnSpPr>
      <xdr:spPr>
        <a:xfrm>
          <a:off x="4114800" y="13912368"/>
          <a:ext cx="838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20489</xdr:rowOff>
    </xdr:from>
    <xdr:ext cx="762000" cy="259045"/>
    <xdr:sp macro="" textlink="">
      <xdr:nvSpPr>
        <xdr:cNvPr id="195" name="人件費・物件費等の状況平均値テキスト"/>
        <xdr:cNvSpPr txBox="1"/>
      </xdr:nvSpPr>
      <xdr:spPr>
        <a:xfrm>
          <a:off x="5041900" y="13907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160089</xdr:rowOff>
    </xdr:from>
    <xdr:to>
      <xdr:col>6</xdr:col>
      <xdr:colOff>0</xdr:colOff>
      <xdr:row>81</xdr:row>
      <xdr:rowOff>24918</xdr:rowOff>
    </xdr:to>
    <xdr:cxnSp macro="">
      <xdr:nvCxnSpPr>
        <xdr:cNvPr id="197" name="直線コネクタ 196"/>
        <xdr:cNvCxnSpPr/>
      </xdr:nvCxnSpPr>
      <xdr:spPr>
        <a:xfrm>
          <a:off x="3225800" y="13876089"/>
          <a:ext cx="889000" cy="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160089</xdr:rowOff>
    </xdr:from>
    <xdr:to>
      <xdr:col>4</xdr:col>
      <xdr:colOff>482600</xdr:colOff>
      <xdr:row>81</xdr:row>
      <xdr:rowOff>22264</xdr:rowOff>
    </xdr:to>
    <xdr:cxnSp macro="">
      <xdr:nvCxnSpPr>
        <xdr:cNvPr id="200" name="直線コネクタ 199"/>
        <xdr:cNvCxnSpPr/>
      </xdr:nvCxnSpPr>
      <xdr:spPr>
        <a:xfrm flipV="1">
          <a:off x="2336800" y="13876089"/>
          <a:ext cx="889000" cy="3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22264</xdr:rowOff>
    </xdr:from>
    <xdr:to>
      <xdr:col>3</xdr:col>
      <xdr:colOff>279400</xdr:colOff>
      <xdr:row>81</xdr:row>
      <xdr:rowOff>35882</xdr:rowOff>
    </xdr:to>
    <xdr:cxnSp macro="">
      <xdr:nvCxnSpPr>
        <xdr:cNvPr id="203" name="直線コネクタ 202"/>
        <xdr:cNvCxnSpPr/>
      </xdr:nvCxnSpPr>
      <xdr:spPr>
        <a:xfrm flipV="1">
          <a:off x="1447800" y="13909714"/>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156363</xdr:rowOff>
    </xdr:from>
    <xdr:to>
      <xdr:col>7</xdr:col>
      <xdr:colOff>203200</xdr:colOff>
      <xdr:row>81</xdr:row>
      <xdr:rowOff>86513</xdr:rowOff>
    </xdr:to>
    <xdr:sp macro="" textlink="">
      <xdr:nvSpPr>
        <xdr:cNvPr id="213" name="円/楕円 212"/>
        <xdr:cNvSpPr/>
      </xdr:nvSpPr>
      <xdr:spPr>
        <a:xfrm>
          <a:off x="4902200" y="138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77640</xdr:rowOff>
    </xdr:from>
    <xdr:ext cx="762000" cy="259045"/>
    <xdr:sp macro="" textlink="">
      <xdr:nvSpPr>
        <xdr:cNvPr id="214" name="人件費・物件費等の状況該当値テキスト"/>
        <xdr:cNvSpPr txBox="1"/>
      </xdr:nvSpPr>
      <xdr:spPr>
        <a:xfrm>
          <a:off x="5041900" y="1379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130,459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145568</xdr:rowOff>
    </xdr:from>
    <xdr:to>
      <xdr:col>6</xdr:col>
      <xdr:colOff>50800</xdr:colOff>
      <xdr:row>81</xdr:row>
      <xdr:rowOff>75718</xdr:rowOff>
    </xdr:to>
    <xdr:sp macro="" textlink="">
      <xdr:nvSpPr>
        <xdr:cNvPr id="215" name="円/楕円 214"/>
        <xdr:cNvSpPr/>
      </xdr:nvSpPr>
      <xdr:spPr>
        <a:xfrm>
          <a:off x="4064000" y="138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85895</xdr:rowOff>
    </xdr:from>
    <xdr:ext cx="736600" cy="259045"/>
    <xdr:sp macro="" textlink="">
      <xdr:nvSpPr>
        <xdr:cNvPr id="216" name="テキスト ボックス 215"/>
        <xdr:cNvSpPr txBox="1"/>
      </xdr:nvSpPr>
      <xdr:spPr>
        <a:xfrm>
          <a:off x="3733800" y="13630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127,775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109289</xdr:rowOff>
    </xdr:from>
    <xdr:to>
      <xdr:col>4</xdr:col>
      <xdr:colOff>533400</xdr:colOff>
      <xdr:row>81</xdr:row>
      <xdr:rowOff>39439</xdr:rowOff>
    </xdr:to>
    <xdr:sp macro="" textlink="">
      <xdr:nvSpPr>
        <xdr:cNvPr id="217" name="円/楕円 216"/>
        <xdr:cNvSpPr/>
      </xdr:nvSpPr>
      <xdr:spPr>
        <a:xfrm>
          <a:off x="3175000" y="138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49616</xdr:rowOff>
    </xdr:from>
    <xdr:ext cx="762000" cy="259045"/>
    <xdr:sp macro="" textlink="">
      <xdr:nvSpPr>
        <xdr:cNvPr id="218" name="テキスト ボックス 217"/>
        <xdr:cNvSpPr txBox="1"/>
      </xdr:nvSpPr>
      <xdr:spPr>
        <a:xfrm>
          <a:off x="2844800" y="1359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118,754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142914</xdr:rowOff>
    </xdr:from>
    <xdr:to>
      <xdr:col>3</xdr:col>
      <xdr:colOff>330200</xdr:colOff>
      <xdr:row>81</xdr:row>
      <xdr:rowOff>73064</xdr:rowOff>
    </xdr:to>
    <xdr:sp macro="" textlink="">
      <xdr:nvSpPr>
        <xdr:cNvPr id="219" name="円/楕円 218"/>
        <xdr:cNvSpPr/>
      </xdr:nvSpPr>
      <xdr:spPr>
        <a:xfrm>
          <a:off x="2286000" y="1385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83241</xdr:rowOff>
    </xdr:from>
    <xdr:ext cx="762000" cy="259045"/>
    <xdr:sp macro="" textlink="">
      <xdr:nvSpPr>
        <xdr:cNvPr id="220" name="テキスト ボックス 219"/>
        <xdr:cNvSpPr txBox="1"/>
      </xdr:nvSpPr>
      <xdr:spPr>
        <a:xfrm>
          <a:off x="1955800" y="1362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127,115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156532</xdr:rowOff>
    </xdr:from>
    <xdr:to>
      <xdr:col>2</xdr:col>
      <xdr:colOff>127000</xdr:colOff>
      <xdr:row>81</xdr:row>
      <xdr:rowOff>86682</xdr:rowOff>
    </xdr:to>
    <xdr:sp macro="" textlink="">
      <xdr:nvSpPr>
        <xdr:cNvPr id="221" name="円/楕円 220"/>
        <xdr:cNvSpPr/>
      </xdr:nvSpPr>
      <xdr:spPr>
        <a:xfrm>
          <a:off x="1397000" y="138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96859</xdr:rowOff>
    </xdr:from>
    <xdr:ext cx="762000" cy="259045"/>
    <xdr:sp macro="" textlink="">
      <xdr:nvSpPr>
        <xdr:cNvPr id="222" name="テキスト ボックス 221"/>
        <xdr:cNvSpPr txBox="1"/>
      </xdr:nvSpPr>
      <xdr:spPr>
        <a:xfrm>
          <a:off x="1066800" y="1364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年度においては、国家公務員の臨時特例額措置により</a:t>
          </a:r>
          <a:r>
            <a:rPr kumimoji="1" lang="en-US" altLang="ja-JP" sz="1300">
              <a:latin typeface="ＭＳ Ｐゴシック"/>
            </a:rPr>
            <a:t>100</a:t>
          </a:r>
          <a:r>
            <a:rPr kumimoji="1" lang="ja-JP" altLang="en-US" sz="1300">
              <a:latin typeface="ＭＳ Ｐゴシック"/>
            </a:rPr>
            <a:t>を超えている。類似団体比較では、</a:t>
          </a:r>
          <a:r>
            <a:rPr kumimoji="1" lang="en-US" altLang="ja-JP" sz="1300">
              <a:latin typeface="ＭＳ Ｐゴシック"/>
            </a:rPr>
            <a:t>0.1</a:t>
          </a:r>
          <a:r>
            <a:rPr kumimoji="1" lang="ja-JP" altLang="en-US" sz="1300">
              <a:latin typeface="ＭＳ Ｐゴシック"/>
            </a:rPr>
            <a:t>ポイント低く、全国市平均比較では</a:t>
          </a:r>
          <a:r>
            <a:rPr kumimoji="1" lang="en-US" altLang="ja-JP" sz="1300">
              <a:latin typeface="ＭＳ Ｐゴシック"/>
            </a:rPr>
            <a:t>2.0</a:t>
          </a:r>
          <a:r>
            <a:rPr kumimoji="1" lang="ja-JP" altLang="en-US" sz="1300">
              <a:latin typeface="ＭＳ Ｐゴシック"/>
            </a:rPr>
            <a:t>ポイント低い状況である。今後は、任用の明確化と職員職務遂行能力の実証に基づき、職務給原則の徹底に努める。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108796</xdr:rowOff>
    </xdr:from>
    <xdr:to>
      <xdr:col>24</xdr:col>
      <xdr:colOff>558800</xdr:colOff>
      <xdr:row>86</xdr:row>
      <xdr:rowOff>53339</xdr:rowOff>
    </xdr:to>
    <xdr:cxnSp macro="">
      <xdr:nvCxnSpPr>
        <xdr:cNvPr id="251" name="直線コネクタ 250"/>
        <xdr:cNvCxnSpPr/>
      </xdr:nvCxnSpPr>
      <xdr:spPr>
        <a:xfrm flipV="1">
          <a:off x="17018000" y="13824796"/>
          <a:ext cx="0" cy="973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23723</xdr:rowOff>
    </xdr:from>
    <xdr:ext cx="762000" cy="259045"/>
    <xdr:sp macro="" textlink="">
      <xdr:nvSpPr>
        <xdr:cNvPr id="254" name="給与水準   （国との比較）最大値テキスト"/>
        <xdr:cNvSpPr txBox="1"/>
      </xdr:nvSpPr>
      <xdr:spPr>
        <a:xfrm>
          <a:off x="17106900" y="135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108796</xdr:rowOff>
    </xdr:from>
    <xdr:to>
      <xdr:col>24</xdr:col>
      <xdr:colOff>647700</xdr:colOff>
      <xdr:row>80</xdr:row>
      <xdr:rowOff>108796</xdr:rowOff>
    </xdr:to>
    <xdr:cxnSp macro="">
      <xdr:nvCxnSpPr>
        <xdr:cNvPr id="255" name="直線コネクタ 254"/>
        <xdr:cNvCxnSpPr/>
      </xdr:nvCxnSpPr>
      <xdr:spPr>
        <a:xfrm>
          <a:off x="16929100" y="1382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141393</xdr:rowOff>
    </xdr:from>
    <xdr:to>
      <xdr:col>24</xdr:col>
      <xdr:colOff>558800</xdr:colOff>
      <xdr:row>83</xdr:row>
      <xdr:rowOff>165523</xdr:rowOff>
    </xdr:to>
    <xdr:cxnSp macro="">
      <xdr:nvCxnSpPr>
        <xdr:cNvPr id="256" name="直線コネクタ 255"/>
        <xdr:cNvCxnSpPr/>
      </xdr:nvCxnSpPr>
      <xdr:spPr>
        <a:xfrm flipV="1">
          <a:off x="16179800" y="1437174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7"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165523</xdr:rowOff>
    </xdr:from>
    <xdr:to>
      <xdr:col>23</xdr:col>
      <xdr:colOff>406400</xdr:colOff>
      <xdr:row>84</xdr:row>
      <xdr:rowOff>74507</xdr:rowOff>
    </xdr:to>
    <xdr:cxnSp macro="">
      <xdr:nvCxnSpPr>
        <xdr:cNvPr id="259" name="直線コネクタ 258"/>
        <xdr:cNvCxnSpPr/>
      </xdr:nvCxnSpPr>
      <xdr:spPr>
        <a:xfrm flipV="1">
          <a:off x="15290800" y="1439587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1" name="テキスト ボックス 26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88</xdr:row>
      <xdr:rowOff>48261</xdr:rowOff>
    </xdr:to>
    <xdr:cxnSp macro="">
      <xdr:nvCxnSpPr>
        <xdr:cNvPr id="262" name="直線コネクタ 261"/>
        <xdr:cNvCxnSpPr/>
      </xdr:nvCxnSpPr>
      <xdr:spPr>
        <a:xfrm flipV="1">
          <a:off x="14401800" y="14476307"/>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3" name="フローチャート : 判断 262"/>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4" name="テキスト ボックス 263"/>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48261</xdr:rowOff>
    </xdr:from>
    <xdr:to>
      <xdr:col>21</xdr:col>
      <xdr:colOff>0</xdr:colOff>
      <xdr:row>88</xdr:row>
      <xdr:rowOff>72389</xdr:rowOff>
    </xdr:to>
    <xdr:cxnSp macro="">
      <xdr:nvCxnSpPr>
        <xdr:cNvPr id="265" name="直線コネクタ 264"/>
        <xdr:cNvCxnSpPr/>
      </xdr:nvCxnSpPr>
      <xdr:spPr>
        <a:xfrm flipV="1">
          <a:off x="13512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6" name="フローチャート : 判断 265"/>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7" name="テキスト ボックス 266"/>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68" name="フローチャート : 判断 267"/>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69" name="テキスト ボックス 268"/>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90593</xdr:rowOff>
    </xdr:from>
    <xdr:to>
      <xdr:col>24</xdr:col>
      <xdr:colOff>609600</xdr:colOff>
      <xdr:row>84</xdr:row>
      <xdr:rowOff>20743</xdr:rowOff>
    </xdr:to>
    <xdr:sp macro="" textlink="">
      <xdr:nvSpPr>
        <xdr:cNvPr id="275" name="円/楕円 274"/>
        <xdr:cNvSpPr/>
      </xdr:nvSpPr>
      <xdr:spPr>
        <a:xfrm>
          <a:off x="169672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62670</xdr:rowOff>
    </xdr:from>
    <xdr:ext cx="762000" cy="259045"/>
    <xdr:sp macro="" textlink="">
      <xdr:nvSpPr>
        <xdr:cNvPr id="276" name="給与水準   （国との比較）該当値テキスト"/>
        <xdr:cNvSpPr txBox="1"/>
      </xdr:nvSpPr>
      <xdr:spPr>
        <a:xfrm>
          <a:off x="17106900" y="142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114723</xdr:rowOff>
    </xdr:from>
    <xdr:to>
      <xdr:col>23</xdr:col>
      <xdr:colOff>457200</xdr:colOff>
      <xdr:row>84</xdr:row>
      <xdr:rowOff>44873</xdr:rowOff>
    </xdr:to>
    <xdr:sp macro="" textlink="">
      <xdr:nvSpPr>
        <xdr:cNvPr id="277" name="円/楕円 276"/>
        <xdr:cNvSpPr/>
      </xdr:nvSpPr>
      <xdr:spPr>
        <a:xfrm>
          <a:off x="16129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29650</xdr:rowOff>
    </xdr:from>
    <xdr:ext cx="736600" cy="259045"/>
    <xdr:sp macro="" textlink="">
      <xdr:nvSpPr>
        <xdr:cNvPr id="278" name="テキスト ボックス 277"/>
        <xdr:cNvSpPr txBox="1"/>
      </xdr:nvSpPr>
      <xdr:spPr>
        <a:xfrm>
          <a:off x="15798800" y="1443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9" name="円/楕円 278"/>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80" name="テキスト ボックス 279"/>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81" name="円/楕円 280"/>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82" name="テキスト ボックス 281"/>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21589</xdr:rowOff>
    </xdr:from>
    <xdr:to>
      <xdr:col>19</xdr:col>
      <xdr:colOff>533400</xdr:colOff>
      <xdr:row>88</xdr:row>
      <xdr:rowOff>123189</xdr:rowOff>
    </xdr:to>
    <xdr:sp macro="" textlink="">
      <xdr:nvSpPr>
        <xdr:cNvPr id="283" name="円/楕円 282"/>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107966</xdr:rowOff>
    </xdr:from>
    <xdr:ext cx="762000" cy="259045"/>
    <xdr:sp macro="" textlink="">
      <xdr:nvSpPr>
        <xdr:cNvPr id="284" name="テキスト ボックス 283"/>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類似団体との比較では、</a:t>
          </a:r>
          <a:r>
            <a:rPr kumimoji="1" lang="en-US" altLang="ja-JP" sz="1300">
              <a:latin typeface="ＭＳ Ｐゴシック"/>
            </a:rPr>
            <a:t>1.03</a:t>
          </a:r>
          <a:r>
            <a:rPr kumimoji="1" lang="ja-JP" altLang="en-US" sz="1300">
              <a:latin typeface="ＭＳ Ｐゴシック"/>
            </a:rPr>
            <a:t>ポイント低く、全国平均・茨城県平均よりは若干高いポイントとなっているが、住民３万人弱の地方自治体としては、定員管理の抑制を進めてきた効果が出ている。今後の職員定員数においては、ほぼ現状維持となる見込みである。定年退職者数に対する再任用者と新規採用者が同数となるように管理し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6" name="直線コネクタ 315"/>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7"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8" name="直線コネクタ 317"/>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9"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0" name="直線コネクタ 319"/>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127091</xdr:rowOff>
    </xdr:from>
    <xdr:to>
      <xdr:col>24</xdr:col>
      <xdr:colOff>558800</xdr:colOff>
      <xdr:row>61</xdr:row>
      <xdr:rowOff>22860</xdr:rowOff>
    </xdr:to>
    <xdr:cxnSp macro="">
      <xdr:nvCxnSpPr>
        <xdr:cNvPr id="321" name="直線コネクタ 320"/>
        <xdr:cNvCxnSpPr/>
      </xdr:nvCxnSpPr>
      <xdr:spPr>
        <a:xfrm>
          <a:off x="16179800" y="10414091"/>
          <a:ext cx="8382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2"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3" name="フローチャート : 判断 322"/>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127091</xdr:rowOff>
    </xdr:from>
    <xdr:to>
      <xdr:col>23</xdr:col>
      <xdr:colOff>406400</xdr:colOff>
      <xdr:row>60</xdr:row>
      <xdr:rowOff>135709</xdr:rowOff>
    </xdr:to>
    <xdr:cxnSp macro="">
      <xdr:nvCxnSpPr>
        <xdr:cNvPr id="324" name="直線コネクタ 323"/>
        <xdr:cNvCxnSpPr/>
      </xdr:nvCxnSpPr>
      <xdr:spPr>
        <a:xfrm flipV="1">
          <a:off x="15290800" y="104140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5" name="フローチャート : 判断 324"/>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6" name="テキスト ボックス 325"/>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123644</xdr:rowOff>
    </xdr:from>
    <xdr:to>
      <xdr:col>22</xdr:col>
      <xdr:colOff>203200</xdr:colOff>
      <xdr:row>60</xdr:row>
      <xdr:rowOff>135709</xdr:rowOff>
    </xdr:to>
    <xdr:cxnSp macro="">
      <xdr:nvCxnSpPr>
        <xdr:cNvPr id="327" name="直線コネクタ 326"/>
        <xdr:cNvCxnSpPr/>
      </xdr:nvCxnSpPr>
      <xdr:spPr>
        <a:xfrm>
          <a:off x="14401800" y="1041064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28" name="フローチャート : 判断 327"/>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29" name="テキスト ボックス 328"/>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123644</xdr:rowOff>
    </xdr:from>
    <xdr:to>
      <xdr:col>21</xdr:col>
      <xdr:colOff>0</xdr:colOff>
      <xdr:row>60</xdr:row>
      <xdr:rowOff>151221</xdr:rowOff>
    </xdr:to>
    <xdr:cxnSp macro="">
      <xdr:nvCxnSpPr>
        <xdr:cNvPr id="330" name="直線コネクタ 329"/>
        <xdr:cNvCxnSpPr/>
      </xdr:nvCxnSpPr>
      <xdr:spPr>
        <a:xfrm flipV="1">
          <a:off x="13512800" y="1041064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1" name="フローチャート : 判断 330"/>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2" name="テキスト ボックス 331"/>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3" name="フローチャート : 判断 332"/>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4" name="テキスト ボックス 333"/>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143510</xdr:rowOff>
    </xdr:from>
    <xdr:to>
      <xdr:col>24</xdr:col>
      <xdr:colOff>609600</xdr:colOff>
      <xdr:row>61</xdr:row>
      <xdr:rowOff>73660</xdr:rowOff>
    </xdr:to>
    <xdr:sp macro="" textlink="">
      <xdr:nvSpPr>
        <xdr:cNvPr id="340" name="円/楕円 339"/>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160037</xdr:rowOff>
    </xdr:from>
    <xdr:ext cx="762000" cy="259045"/>
    <xdr:sp macro="" textlink="">
      <xdr:nvSpPr>
        <xdr:cNvPr id="341" name="定員管理の状況該当値テキスト"/>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76291</xdr:rowOff>
    </xdr:from>
    <xdr:to>
      <xdr:col>23</xdr:col>
      <xdr:colOff>457200</xdr:colOff>
      <xdr:row>61</xdr:row>
      <xdr:rowOff>6441</xdr:rowOff>
    </xdr:to>
    <xdr:sp macro="" textlink="">
      <xdr:nvSpPr>
        <xdr:cNvPr id="342" name="円/楕円 341"/>
        <xdr:cNvSpPr/>
      </xdr:nvSpPr>
      <xdr:spPr>
        <a:xfrm>
          <a:off x="16129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16618</xdr:rowOff>
    </xdr:from>
    <xdr:ext cx="736600" cy="259045"/>
    <xdr:sp macro="" textlink="">
      <xdr:nvSpPr>
        <xdr:cNvPr id="343" name="テキスト ボックス 342"/>
        <xdr:cNvSpPr txBox="1"/>
      </xdr:nvSpPr>
      <xdr:spPr>
        <a:xfrm>
          <a:off x="15798800" y="10132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84909</xdr:rowOff>
    </xdr:from>
    <xdr:to>
      <xdr:col>22</xdr:col>
      <xdr:colOff>254000</xdr:colOff>
      <xdr:row>61</xdr:row>
      <xdr:rowOff>15059</xdr:rowOff>
    </xdr:to>
    <xdr:sp macro="" textlink="">
      <xdr:nvSpPr>
        <xdr:cNvPr id="344" name="円/楕円 343"/>
        <xdr:cNvSpPr/>
      </xdr:nvSpPr>
      <xdr:spPr>
        <a:xfrm>
          <a:off x="15240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25236</xdr:rowOff>
    </xdr:from>
    <xdr:ext cx="762000" cy="259045"/>
    <xdr:sp macro="" textlink="">
      <xdr:nvSpPr>
        <xdr:cNvPr id="345" name="テキスト ボックス 344"/>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72844</xdr:rowOff>
    </xdr:from>
    <xdr:to>
      <xdr:col>21</xdr:col>
      <xdr:colOff>50800</xdr:colOff>
      <xdr:row>61</xdr:row>
      <xdr:rowOff>2994</xdr:rowOff>
    </xdr:to>
    <xdr:sp macro="" textlink="">
      <xdr:nvSpPr>
        <xdr:cNvPr id="346" name="円/楕円 345"/>
        <xdr:cNvSpPr/>
      </xdr:nvSpPr>
      <xdr:spPr>
        <a:xfrm>
          <a:off x="14351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13171</xdr:rowOff>
    </xdr:from>
    <xdr:ext cx="762000" cy="259045"/>
    <xdr:sp macro="" textlink="">
      <xdr:nvSpPr>
        <xdr:cNvPr id="347" name="テキスト ボックス 346"/>
        <xdr:cNvSpPr txBox="1"/>
      </xdr:nvSpPr>
      <xdr:spPr>
        <a:xfrm>
          <a:off x="14020800" y="1012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100421</xdr:rowOff>
    </xdr:from>
    <xdr:to>
      <xdr:col>19</xdr:col>
      <xdr:colOff>533400</xdr:colOff>
      <xdr:row>61</xdr:row>
      <xdr:rowOff>30571</xdr:rowOff>
    </xdr:to>
    <xdr:sp macro="" textlink="">
      <xdr:nvSpPr>
        <xdr:cNvPr id="348" name="円/楕円 347"/>
        <xdr:cNvSpPr/>
      </xdr:nvSpPr>
      <xdr:spPr>
        <a:xfrm>
          <a:off x="13462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40748</xdr:rowOff>
    </xdr:from>
    <xdr:ext cx="762000" cy="259045"/>
    <xdr:sp macro="" textlink="">
      <xdr:nvSpPr>
        <xdr:cNvPr id="349" name="テキスト ボックス 348"/>
        <xdr:cNvSpPr txBox="1"/>
      </xdr:nvSpPr>
      <xdr:spPr>
        <a:xfrm>
          <a:off x="13131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地方債発行抑制による元利償還金の減と基準財政需要額に算入される公債費の増により、類似団体平均と比較して</a:t>
          </a:r>
          <a:r>
            <a:rPr kumimoji="1" lang="en-US" altLang="ja-JP" sz="1300">
              <a:latin typeface="ＭＳ Ｐゴシック"/>
            </a:rPr>
            <a:t>4.8</a:t>
          </a:r>
          <a:r>
            <a:rPr kumimoji="1" lang="ja-JP" altLang="en-US" sz="1300">
              <a:latin typeface="ＭＳ Ｐゴシック"/>
            </a:rPr>
            <a:t>ポイント低くなっている。</a:t>
          </a:r>
          <a:r>
            <a:rPr kumimoji="1" lang="ja-JP" altLang="ja-JP" sz="1300">
              <a:solidFill>
                <a:schemeClr val="dk1"/>
              </a:solidFill>
              <a:latin typeface="+mn-lt"/>
              <a:ea typeface="+mn-ea"/>
              <a:cs typeface="+mn-cs"/>
            </a:rPr>
            <a:t>今後、経常経費が増加し、財政調整基金の減少が見込まれることから、引き続き地方債発行の抑制に努める。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8" name="直線コネクタ 377"/>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9"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0" name="直線コネクタ 379"/>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2" name="直線コネクタ 38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99906</xdr:rowOff>
    </xdr:from>
    <xdr:to>
      <xdr:col>24</xdr:col>
      <xdr:colOff>558800</xdr:colOff>
      <xdr:row>38</xdr:row>
      <xdr:rowOff>115994</xdr:rowOff>
    </xdr:to>
    <xdr:cxnSp macro="">
      <xdr:nvCxnSpPr>
        <xdr:cNvPr id="383" name="直線コネクタ 382"/>
        <xdr:cNvCxnSpPr/>
      </xdr:nvCxnSpPr>
      <xdr:spPr>
        <a:xfrm flipV="1">
          <a:off x="16179800" y="66150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4"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5" name="フローチャート : 判断 384"/>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115994</xdr:rowOff>
    </xdr:from>
    <xdr:to>
      <xdr:col>23</xdr:col>
      <xdr:colOff>406400</xdr:colOff>
      <xdr:row>39</xdr:row>
      <xdr:rowOff>24977</xdr:rowOff>
    </xdr:to>
    <xdr:cxnSp macro="">
      <xdr:nvCxnSpPr>
        <xdr:cNvPr id="386" name="直線コネクタ 385"/>
        <xdr:cNvCxnSpPr/>
      </xdr:nvCxnSpPr>
      <xdr:spPr>
        <a:xfrm flipV="1">
          <a:off x="15290800" y="66310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7" name="フローチャート : 判断 386"/>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8" name="テキスト ボックス 387"/>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24977</xdr:rowOff>
    </xdr:from>
    <xdr:to>
      <xdr:col>22</xdr:col>
      <xdr:colOff>203200</xdr:colOff>
      <xdr:row>39</xdr:row>
      <xdr:rowOff>161713</xdr:rowOff>
    </xdr:to>
    <xdr:cxnSp macro="">
      <xdr:nvCxnSpPr>
        <xdr:cNvPr id="389" name="直線コネクタ 388"/>
        <xdr:cNvCxnSpPr/>
      </xdr:nvCxnSpPr>
      <xdr:spPr>
        <a:xfrm flipV="1">
          <a:off x="14401800" y="671152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0" name="フローチャート : 判断 389"/>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91" name="テキスト ボックス 390"/>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161713</xdr:rowOff>
    </xdr:from>
    <xdr:to>
      <xdr:col>21</xdr:col>
      <xdr:colOff>0</xdr:colOff>
      <xdr:row>40</xdr:row>
      <xdr:rowOff>143087</xdr:rowOff>
    </xdr:to>
    <xdr:cxnSp macro="">
      <xdr:nvCxnSpPr>
        <xdr:cNvPr id="392" name="直線コネクタ 391"/>
        <xdr:cNvCxnSpPr/>
      </xdr:nvCxnSpPr>
      <xdr:spPr>
        <a:xfrm flipV="1">
          <a:off x="13512800" y="684826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3" name="フローチャート : 判断 392"/>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4" name="テキスト ボックス 393"/>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5" name="フローチャート : 判断 394"/>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6" name="テキスト ボックス 395"/>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49106</xdr:rowOff>
    </xdr:from>
    <xdr:to>
      <xdr:col>24</xdr:col>
      <xdr:colOff>609600</xdr:colOff>
      <xdr:row>38</xdr:row>
      <xdr:rowOff>150706</xdr:rowOff>
    </xdr:to>
    <xdr:sp macro="" textlink="">
      <xdr:nvSpPr>
        <xdr:cNvPr id="402" name="円/楕円 401"/>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65634</xdr:rowOff>
    </xdr:from>
    <xdr:ext cx="762000" cy="259045"/>
    <xdr:sp macro="" textlink="">
      <xdr:nvSpPr>
        <xdr:cNvPr id="403"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65194</xdr:rowOff>
    </xdr:from>
    <xdr:to>
      <xdr:col>23</xdr:col>
      <xdr:colOff>457200</xdr:colOff>
      <xdr:row>38</xdr:row>
      <xdr:rowOff>166794</xdr:rowOff>
    </xdr:to>
    <xdr:sp macro="" textlink="">
      <xdr:nvSpPr>
        <xdr:cNvPr id="404" name="円/楕円 403"/>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5520</xdr:rowOff>
    </xdr:from>
    <xdr:ext cx="736600" cy="259045"/>
    <xdr:sp macro="" textlink="">
      <xdr:nvSpPr>
        <xdr:cNvPr id="405" name="テキスト ボックス 404"/>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145627</xdr:rowOff>
    </xdr:from>
    <xdr:to>
      <xdr:col>22</xdr:col>
      <xdr:colOff>254000</xdr:colOff>
      <xdr:row>39</xdr:row>
      <xdr:rowOff>75777</xdr:rowOff>
    </xdr:to>
    <xdr:sp macro="" textlink="">
      <xdr:nvSpPr>
        <xdr:cNvPr id="406" name="円/楕円 405"/>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85954</xdr:rowOff>
    </xdr:from>
    <xdr:ext cx="762000" cy="259045"/>
    <xdr:sp macro="" textlink="">
      <xdr:nvSpPr>
        <xdr:cNvPr id="407" name="テキスト ボックス 406"/>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110913</xdr:rowOff>
    </xdr:from>
    <xdr:to>
      <xdr:col>21</xdr:col>
      <xdr:colOff>50800</xdr:colOff>
      <xdr:row>40</xdr:row>
      <xdr:rowOff>41063</xdr:rowOff>
    </xdr:to>
    <xdr:sp macro="" textlink="">
      <xdr:nvSpPr>
        <xdr:cNvPr id="408" name="円/楕円 407"/>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51240</xdr:rowOff>
    </xdr:from>
    <xdr:ext cx="762000" cy="259045"/>
    <xdr:sp macro="" textlink="">
      <xdr:nvSpPr>
        <xdr:cNvPr id="409" name="テキスト ボックス 408"/>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92287</xdr:rowOff>
    </xdr:from>
    <xdr:to>
      <xdr:col>19</xdr:col>
      <xdr:colOff>533400</xdr:colOff>
      <xdr:row>41</xdr:row>
      <xdr:rowOff>22437</xdr:rowOff>
    </xdr:to>
    <xdr:sp macro="" textlink="">
      <xdr:nvSpPr>
        <xdr:cNvPr id="410" name="円/楕円 409"/>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32614</xdr:rowOff>
    </xdr:from>
    <xdr:ext cx="762000" cy="259045"/>
    <xdr:sp macro="" textlink="">
      <xdr:nvSpPr>
        <xdr:cNvPr id="411" name="テキスト ボックス 410"/>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平成２６年度までは、類似団体との比較では、低いポイントで推移してきたが、</a:t>
          </a:r>
          <a:r>
            <a:rPr kumimoji="1" lang="ja-JP" altLang="en-US" sz="1300">
              <a:solidFill>
                <a:schemeClr val="dk1"/>
              </a:solidFill>
              <a:latin typeface="+mn-lt"/>
              <a:ea typeface="+mn-ea"/>
              <a:cs typeface="+mn-cs"/>
            </a:rPr>
            <a:t>平成２８年度に都市計画税を廃止したことで、</a:t>
          </a:r>
          <a:r>
            <a:rPr kumimoji="1" lang="ja-JP" altLang="ja-JP" sz="1300">
              <a:solidFill>
                <a:schemeClr val="dk1"/>
              </a:solidFill>
              <a:latin typeface="+mn-lt"/>
              <a:ea typeface="+mn-ea"/>
              <a:cs typeface="+mn-cs"/>
            </a:rPr>
            <a:t>平成２７年度</a:t>
          </a:r>
          <a:r>
            <a:rPr kumimoji="1" lang="ja-JP" altLang="en-US" sz="1300">
              <a:solidFill>
                <a:schemeClr val="dk1"/>
              </a:solidFill>
              <a:latin typeface="+mn-lt"/>
              <a:ea typeface="+mn-ea"/>
              <a:cs typeface="+mn-cs"/>
            </a:rPr>
            <a:t>算定から、将来の都市計画税を見込まなくなったことにより</a:t>
          </a:r>
          <a:r>
            <a:rPr kumimoji="1" lang="ja-JP" altLang="ja-JP" sz="1300">
              <a:solidFill>
                <a:schemeClr val="dk1"/>
              </a:solidFill>
              <a:latin typeface="+mn-lt"/>
              <a:ea typeface="+mn-ea"/>
              <a:cs typeface="+mn-cs"/>
            </a:rPr>
            <a:t>、将来負担比率が急激に高くなった。</a:t>
          </a:r>
          <a:r>
            <a:rPr kumimoji="1" lang="ja-JP" altLang="en-US" sz="1300">
              <a:latin typeface="ＭＳ Ｐゴシック"/>
            </a:rPr>
            <a:t>今後、経常経費が増加し、財政調整基金の減少が見込まれることから、事業実施の適正化を図り、財政の健全化に努める。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6" name="直線コネクタ 435"/>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7"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8" name="直線コネクタ 437"/>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53086</xdr:rowOff>
    </xdr:from>
    <xdr:to>
      <xdr:col>24</xdr:col>
      <xdr:colOff>558800</xdr:colOff>
      <xdr:row>16</xdr:row>
      <xdr:rowOff>79502</xdr:rowOff>
    </xdr:to>
    <xdr:cxnSp macro="">
      <xdr:nvCxnSpPr>
        <xdr:cNvPr id="441" name="直線コネクタ 440"/>
        <xdr:cNvCxnSpPr/>
      </xdr:nvCxnSpPr>
      <xdr:spPr>
        <a:xfrm>
          <a:off x="16179800" y="2624836"/>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2"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3" name="フローチャート : 判断 442"/>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53086</xdr:rowOff>
    </xdr:from>
    <xdr:to>
      <xdr:col>23</xdr:col>
      <xdr:colOff>406400</xdr:colOff>
      <xdr:row>15</xdr:row>
      <xdr:rowOff>88074</xdr:rowOff>
    </xdr:to>
    <xdr:cxnSp macro="">
      <xdr:nvCxnSpPr>
        <xdr:cNvPr id="444" name="直線コネクタ 443"/>
        <xdr:cNvCxnSpPr/>
      </xdr:nvCxnSpPr>
      <xdr:spPr>
        <a:xfrm flipV="1">
          <a:off x="15290800" y="2624836"/>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5" name="フローチャート : 判断 444"/>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59453</xdr:rowOff>
    </xdr:from>
    <xdr:ext cx="736600" cy="259045"/>
    <xdr:sp macro="" textlink="">
      <xdr:nvSpPr>
        <xdr:cNvPr id="446" name="テキスト ボックス 445"/>
        <xdr:cNvSpPr txBox="1"/>
      </xdr:nvSpPr>
      <xdr:spPr>
        <a:xfrm>
          <a:off x="15798800" y="297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88074</xdr:rowOff>
    </xdr:from>
    <xdr:to>
      <xdr:col>22</xdr:col>
      <xdr:colOff>203200</xdr:colOff>
      <xdr:row>15</xdr:row>
      <xdr:rowOff>100139</xdr:rowOff>
    </xdr:to>
    <xdr:cxnSp macro="">
      <xdr:nvCxnSpPr>
        <xdr:cNvPr id="447" name="直線コネクタ 446"/>
        <xdr:cNvCxnSpPr/>
      </xdr:nvCxnSpPr>
      <xdr:spPr>
        <a:xfrm flipV="1">
          <a:off x="14401800" y="265982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48" name="フローチャート : 判断 447"/>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86599</xdr:rowOff>
    </xdr:from>
    <xdr:ext cx="762000" cy="259045"/>
    <xdr:sp macro="" textlink="">
      <xdr:nvSpPr>
        <xdr:cNvPr id="449" name="テキスト ボックス 448"/>
        <xdr:cNvSpPr txBox="1"/>
      </xdr:nvSpPr>
      <xdr:spPr>
        <a:xfrm>
          <a:off x="14909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100139</xdr:rowOff>
    </xdr:from>
    <xdr:to>
      <xdr:col>21</xdr:col>
      <xdr:colOff>0</xdr:colOff>
      <xdr:row>15</xdr:row>
      <xdr:rowOff>129699</xdr:rowOff>
    </xdr:to>
    <xdr:cxnSp macro="">
      <xdr:nvCxnSpPr>
        <xdr:cNvPr id="450" name="直線コネクタ 449"/>
        <xdr:cNvCxnSpPr/>
      </xdr:nvCxnSpPr>
      <xdr:spPr>
        <a:xfrm flipV="1">
          <a:off x="13512800" y="2671889"/>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1" name="フローチャート : 判断 450"/>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152354</xdr:rowOff>
    </xdr:from>
    <xdr:ext cx="762000" cy="259045"/>
    <xdr:sp macro="" textlink="">
      <xdr:nvSpPr>
        <xdr:cNvPr id="452" name="テキスト ボックス 451"/>
        <xdr:cNvSpPr txBox="1"/>
      </xdr:nvSpPr>
      <xdr:spPr>
        <a:xfrm>
          <a:off x="14020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3" name="フローチャート : 判断 452"/>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53897</xdr:rowOff>
    </xdr:from>
    <xdr:ext cx="762000" cy="259045"/>
    <xdr:sp macro="" textlink="">
      <xdr:nvSpPr>
        <xdr:cNvPr id="454" name="テキスト ボックス 453"/>
        <xdr:cNvSpPr txBox="1"/>
      </xdr:nvSpPr>
      <xdr:spPr>
        <a:xfrm>
          <a:off x="13131800" y="31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28702</xdr:rowOff>
    </xdr:from>
    <xdr:to>
      <xdr:col>24</xdr:col>
      <xdr:colOff>609600</xdr:colOff>
      <xdr:row>16</xdr:row>
      <xdr:rowOff>130302</xdr:rowOff>
    </xdr:to>
    <xdr:sp macro="" textlink="">
      <xdr:nvSpPr>
        <xdr:cNvPr id="460" name="円/楕円 459"/>
        <xdr:cNvSpPr/>
      </xdr:nvSpPr>
      <xdr:spPr>
        <a:xfrm>
          <a:off x="169672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45229</xdr:rowOff>
    </xdr:from>
    <xdr:ext cx="762000" cy="259045"/>
    <xdr:sp macro="" textlink="">
      <xdr:nvSpPr>
        <xdr:cNvPr id="461" name="将来負担の状況該当値テキスト"/>
        <xdr:cNvSpPr txBox="1"/>
      </xdr:nvSpPr>
      <xdr:spPr>
        <a:xfrm>
          <a:off x="17106900" y="261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2286</xdr:rowOff>
    </xdr:from>
    <xdr:to>
      <xdr:col>23</xdr:col>
      <xdr:colOff>457200</xdr:colOff>
      <xdr:row>15</xdr:row>
      <xdr:rowOff>103886</xdr:rowOff>
    </xdr:to>
    <xdr:sp macro="" textlink="">
      <xdr:nvSpPr>
        <xdr:cNvPr id="462" name="円/楕円 461"/>
        <xdr:cNvSpPr/>
      </xdr:nvSpPr>
      <xdr:spPr>
        <a:xfrm>
          <a:off x="16129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114063</xdr:rowOff>
    </xdr:from>
    <xdr:ext cx="736600" cy="259045"/>
    <xdr:sp macro="" textlink="">
      <xdr:nvSpPr>
        <xdr:cNvPr id="463" name="テキスト ボックス 462"/>
        <xdr:cNvSpPr txBox="1"/>
      </xdr:nvSpPr>
      <xdr:spPr>
        <a:xfrm>
          <a:off x="15798800" y="234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37274</xdr:rowOff>
    </xdr:from>
    <xdr:to>
      <xdr:col>22</xdr:col>
      <xdr:colOff>254000</xdr:colOff>
      <xdr:row>15</xdr:row>
      <xdr:rowOff>138874</xdr:rowOff>
    </xdr:to>
    <xdr:sp macro="" textlink="">
      <xdr:nvSpPr>
        <xdr:cNvPr id="464" name="円/楕円 463"/>
        <xdr:cNvSpPr/>
      </xdr:nvSpPr>
      <xdr:spPr>
        <a:xfrm>
          <a:off x="15240000" y="26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149051</xdr:rowOff>
    </xdr:from>
    <xdr:ext cx="762000" cy="259045"/>
    <xdr:sp macro="" textlink="">
      <xdr:nvSpPr>
        <xdr:cNvPr id="465" name="テキスト ボックス 464"/>
        <xdr:cNvSpPr txBox="1"/>
      </xdr:nvSpPr>
      <xdr:spPr>
        <a:xfrm>
          <a:off x="14909800" y="237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49339</xdr:rowOff>
    </xdr:from>
    <xdr:to>
      <xdr:col>21</xdr:col>
      <xdr:colOff>50800</xdr:colOff>
      <xdr:row>15</xdr:row>
      <xdr:rowOff>150939</xdr:rowOff>
    </xdr:to>
    <xdr:sp macro="" textlink="">
      <xdr:nvSpPr>
        <xdr:cNvPr id="466" name="円/楕円 465"/>
        <xdr:cNvSpPr/>
      </xdr:nvSpPr>
      <xdr:spPr>
        <a:xfrm>
          <a:off x="14351000" y="26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161116</xdr:rowOff>
    </xdr:from>
    <xdr:ext cx="762000" cy="259045"/>
    <xdr:sp macro="" textlink="">
      <xdr:nvSpPr>
        <xdr:cNvPr id="467" name="テキスト ボックス 466"/>
        <xdr:cNvSpPr txBox="1"/>
      </xdr:nvSpPr>
      <xdr:spPr>
        <a:xfrm>
          <a:off x="14020800" y="238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78899</xdr:rowOff>
    </xdr:from>
    <xdr:to>
      <xdr:col>19</xdr:col>
      <xdr:colOff>533400</xdr:colOff>
      <xdr:row>16</xdr:row>
      <xdr:rowOff>9049</xdr:rowOff>
    </xdr:to>
    <xdr:sp macro="" textlink="">
      <xdr:nvSpPr>
        <xdr:cNvPr id="468" name="円/楕円 467"/>
        <xdr:cNvSpPr/>
      </xdr:nvSpPr>
      <xdr:spPr>
        <a:xfrm>
          <a:off x="13462000" y="26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19226</xdr:rowOff>
    </xdr:from>
    <xdr:ext cx="762000" cy="259045"/>
    <xdr:sp macro="" textlink="">
      <xdr:nvSpPr>
        <xdr:cNvPr id="469" name="テキスト ボックス 468"/>
        <xdr:cNvSpPr txBox="1"/>
      </xdr:nvSpPr>
      <xdr:spPr>
        <a:xfrm>
          <a:off x="13131800" y="241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茨城県潮来市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29,232
28,923
71.40
25,320,253
22,621,805
2,036,058
7,408,020
12,108,940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41.6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年度まで継続して減少してきた人件費は、平成</a:t>
          </a:r>
          <a:r>
            <a:rPr kumimoji="1" lang="en-US" altLang="ja-JP" sz="1300">
              <a:latin typeface="ＭＳ Ｐゴシック"/>
            </a:rPr>
            <a:t>26</a:t>
          </a:r>
          <a:r>
            <a:rPr kumimoji="1" lang="ja-JP" altLang="en-US" sz="1300">
              <a:latin typeface="ＭＳ Ｐゴシック"/>
            </a:rPr>
            <a:t>年度に若干の後退は見られたものの、平成</a:t>
          </a:r>
          <a:r>
            <a:rPr kumimoji="1" lang="en-US" altLang="ja-JP" sz="1300">
              <a:latin typeface="ＭＳ Ｐゴシック"/>
            </a:rPr>
            <a:t>27</a:t>
          </a:r>
          <a:r>
            <a:rPr kumimoji="1" lang="ja-JP" altLang="en-US" sz="1300">
              <a:latin typeface="ＭＳ Ｐゴシック"/>
            </a:rPr>
            <a:t>年度においては再び</a:t>
          </a:r>
          <a:r>
            <a:rPr kumimoji="1" lang="en-US" altLang="ja-JP" sz="1300">
              <a:latin typeface="ＭＳ Ｐゴシック"/>
            </a:rPr>
            <a:t>22.8</a:t>
          </a:r>
          <a:r>
            <a:rPr kumimoji="1" lang="ja-JP" altLang="en-US" sz="1300">
              <a:latin typeface="ＭＳ Ｐゴシック"/>
            </a:rPr>
            <a:t>ポイントに減少した。全国平均・茨城県平均との比較よりも低いポイントとなっている。</a:t>
          </a:r>
          <a:endParaRPr kumimoji="1" lang="en-US" altLang="ja-JP" sz="1300">
            <a:latin typeface="ＭＳ Ｐゴシック"/>
          </a:endParaRPr>
        </a:p>
        <a:p>
          <a:r>
            <a:rPr kumimoji="1" lang="ja-JP" altLang="en-US" sz="1300">
              <a:latin typeface="ＭＳ Ｐゴシック"/>
            </a:rPr>
            <a:t>　職員数は年齢構成にひずみがあるため、人件費の増加にならないような定員管理と階層別職員数の平均化を進めていく。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97282</xdr:rowOff>
    </xdr:from>
    <xdr:to>
      <xdr:col>7</xdr:col>
      <xdr:colOff>15875</xdr:colOff>
      <xdr:row>37</xdr:row>
      <xdr:rowOff>115570</xdr:rowOff>
    </xdr:to>
    <xdr:cxnSp macro="">
      <xdr:nvCxnSpPr>
        <xdr:cNvPr id="64" name="直線コネクタ 63"/>
        <xdr:cNvCxnSpPr/>
      </xdr:nvCxnSpPr>
      <xdr:spPr>
        <a:xfrm flipV="1">
          <a:off x="3987800" y="64409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42418</xdr:rowOff>
    </xdr:from>
    <xdr:to>
      <xdr:col>5</xdr:col>
      <xdr:colOff>549275</xdr:colOff>
      <xdr:row>37</xdr:row>
      <xdr:rowOff>115570</xdr:rowOff>
    </xdr:to>
    <xdr:cxnSp macro="">
      <xdr:nvCxnSpPr>
        <xdr:cNvPr id="67" name="直線コネクタ 66"/>
        <xdr:cNvCxnSpPr/>
      </xdr:nvCxnSpPr>
      <xdr:spPr>
        <a:xfrm>
          <a:off x="3098800" y="6386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42418</xdr:rowOff>
    </xdr:from>
    <xdr:to>
      <xdr:col>4</xdr:col>
      <xdr:colOff>346075</xdr:colOff>
      <xdr:row>38</xdr:row>
      <xdr:rowOff>72136</xdr:rowOff>
    </xdr:to>
    <xdr:cxnSp macro="">
      <xdr:nvCxnSpPr>
        <xdr:cNvPr id="70" name="直線コネクタ 69"/>
        <xdr:cNvCxnSpPr/>
      </xdr:nvCxnSpPr>
      <xdr:spPr>
        <a:xfrm flipV="1">
          <a:off x="2209800" y="638606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72136</xdr:rowOff>
    </xdr:from>
    <xdr:to>
      <xdr:col>3</xdr:col>
      <xdr:colOff>142875</xdr:colOff>
      <xdr:row>39</xdr:row>
      <xdr:rowOff>56134</xdr:rowOff>
    </xdr:to>
    <xdr:cxnSp macro="">
      <xdr:nvCxnSpPr>
        <xdr:cNvPr id="73" name="直線コネクタ 72"/>
        <xdr:cNvCxnSpPr/>
      </xdr:nvCxnSpPr>
      <xdr:spPr>
        <a:xfrm flipV="1">
          <a:off x="1320800" y="658723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7383</xdr:rowOff>
    </xdr:from>
    <xdr:ext cx="762000" cy="259045"/>
    <xdr:sp macro="" textlink="">
      <xdr:nvSpPr>
        <xdr:cNvPr id="77" name="テキスト ボックス 76"/>
        <xdr:cNvSpPr txBox="1"/>
      </xdr:nvSpPr>
      <xdr:spPr>
        <a:xfrm>
          <a:off x="939800" y="635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46482</xdr:rowOff>
    </xdr:from>
    <xdr:to>
      <xdr:col>7</xdr:col>
      <xdr:colOff>66675</xdr:colOff>
      <xdr:row>37</xdr:row>
      <xdr:rowOff>148082</xdr:rowOff>
    </xdr:to>
    <xdr:sp macro="" textlink="">
      <xdr:nvSpPr>
        <xdr:cNvPr id="83" name="円/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5" name="円/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86" name="テキスト ボックス 85"/>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163068</xdr:rowOff>
    </xdr:from>
    <xdr:to>
      <xdr:col>4</xdr:col>
      <xdr:colOff>396875</xdr:colOff>
      <xdr:row>37</xdr:row>
      <xdr:rowOff>93218</xdr:rowOff>
    </xdr:to>
    <xdr:sp macro="" textlink="">
      <xdr:nvSpPr>
        <xdr:cNvPr id="87" name="円/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88" name="テキスト ボックス 87"/>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21336</xdr:rowOff>
    </xdr:from>
    <xdr:to>
      <xdr:col>3</xdr:col>
      <xdr:colOff>193675</xdr:colOff>
      <xdr:row>38</xdr:row>
      <xdr:rowOff>122936</xdr:rowOff>
    </xdr:to>
    <xdr:sp macro="" textlink="">
      <xdr:nvSpPr>
        <xdr:cNvPr id="89" name="円/楕円 88"/>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133113</xdr:rowOff>
    </xdr:from>
    <xdr:ext cx="762000" cy="259045"/>
    <xdr:sp macro="" textlink="">
      <xdr:nvSpPr>
        <xdr:cNvPr id="90" name="テキスト ボックス 89"/>
        <xdr:cNvSpPr txBox="1"/>
      </xdr:nvSpPr>
      <xdr:spPr>
        <a:xfrm>
          <a:off x="1828800" y="630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5334</xdr:rowOff>
    </xdr:from>
    <xdr:to>
      <xdr:col>1</xdr:col>
      <xdr:colOff>676275</xdr:colOff>
      <xdr:row>39</xdr:row>
      <xdr:rowOff>106934</xdr:rowOff>
    </xdr:to>
    <xdr:sp macro="" textlink="">
      <xdr:nvSpPr>
        <xdr:cNvPr id="91" name="円/楕円 90"/>
        <xdr:cNvSpPr/>
      </xdr:nvSpPr>
      <xdr:spPr>
        <a:xfrm>
          <a:off x="1270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91711</xdr:rowOff>
    </xdr:from>
    <xdr:ext cx="762000" cy="259045"/>
    <xdr:sp macro="" textlink="">
      <xdr:nvSpPr>
        <xdr:cNvPr id="92" name="テキスト ボックス 91"/>
        <xdr:cNvSpPr txBox="1"/>
      </xdr:nvSpPr>
      <xdr:spPr>
        <a:xfrm>
          <a:off x="939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は類似団体・全国平均・茨城県平均よりも高いポイントとなっている。主な要因は、一般廃棄物処理施設を市単独で管理していることと、公共施設の維持管理経費が他の地方公共団体と比較して高額なためである。また、復興事業の収束により、抑制してきた修繕等を順次再開したため、物件費は前年度よりも</a:t>
          </a:r>
          <a:r>
            <a:rPr kumimoji="1" lang="en-US" altLang="ja-JP" sz="1200">
              <a:latin typeface="ＭＳ Ｐゴシック"/>
            </a:rPr>
            <a:t>0.1</a:t>
          </a:r>
          <a:r>
            <a:rPr kumimoji="1" lang="ja-JP" altLang="en-US" sz="1200">
              <a:latin typeface="ＭＳ Ｐゴシック"/>
            </a:rPr>
            <a:t>ポイント上がっている。廃棄物処理施設は、近隣</a:t>
          </a:r>
          <a:r>
            <a:rPr kumimoji="1" lang="en-US" altLang="ja-JP" sz="1200">
              <a:latin typeface="ＭＳ Ｐゴシック"/>
            </a:rPr>
            <a:t>3</a:t>
          </a:r>
          <a:r>
            <a:rPr kumimoji="1" lang="ja-JP" altLang="en-US" sz="1200">
              <a:latin typeface="ＭＳ Ｐゴシック"/>
            </a:rPr>
            <a:t>市による広域的な施設整備計画に取り組んでいる。その他の公共施設においても</a:t>
          </a:r>
          <a:r>
            <a:rPr lang="ja-JP" altLang="en-US" sz="1200"/>
            <a:t>潮来市公共施設等総合管理計画に基づいて維持管理の見直しを進めていく。</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61686</xdr:rowOff>
    </xdr:from>
    <xdr:to>
      <xdr:col>24</xdr:col>
      <xdr:colOff>31750</xdr:colOff>
      <xdr:row>18</xdr:row>
      <xdr:rowOff>72571</xdr:rowOff>
    </xdr:to>
    <xdr:cxnSp macro="">
      <xdr:nvCxnSpPr>
        <xdr:cNvPr id="127" name="直線コネクタ 126"/>
        <xdr:cNvCxnSpPr/>
      </xdr:nvCxnSpPr>
      <xdr:spPr>
        <a:xfrm>
          <a:off x="15671800" y="31477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61686</xdr:rowOff>
    </xdr:to>
    <xdr:cxnSp macro="">
      <xdr:nvCxnSpPr>
        <xdr:cNvPr id="130" name="直線コネクタ 129"/>
        <xdr:cNvCxnSpPr/>
      </xdr:nvCxnSpPr>
      <xdr:spPr>
        <a:xfrm>
          <a:off x="14782800" y="3060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4536</xdr:rowOff>
    </xdr:from>
    <xdr:to>
      <xdr:col>21</xdr:col>
      <xdr:colOff>361950</xdr:colOff>
      <xdr:row>17</xdr:row>
      <xdr:rowOff>146050</xdr:rowOff>
    </xdr:to>
    <xdr:cxnSp macro="">
      <xdr:nvCxnSpPr>
        <xdr:cNvPr id="133" name="直線コネクタ 132"/>
        <xdr:cNvCxnSpPr/>
      </xdr:nvCxnSpPr>
      <xdr:spPr>
        <a:xfrm>
          <a:off x="13893800" y="29191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17</xdr:row>
      <xdr:rowOff>4536</xdr:rowOff>
    </xdr:to>
    <xdr:cxnSp macro="">
      <xdr:nvCxnSpPr>
        <xdr:cNvPr id="136" name="直線コネクタ 135"/>
        <xdr:cNvCxnSpPr/>
      </xdr:nvCxnSpPr>
      <xdr:spPr>
        <a:xfrm>
          <a:off x="13004800" y="2821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21771</xdr:rowOff>
    </xdr:from>
    <xdr:to>
      <xdr:col>24</xdr:col>
      <xdr:colOff>82550</xdr:colOff>
      <xdr:row>18</xdr:row>
      <xdr:rowOff>123371</xdr:rowOff>
    </xdr:to>
    <xdr:sp macro="" textlink="">
      <xdr:nvSpPr>
        <xdr:cNvPr id="146" name="円/楕円 145"/>
        <xdr:cNvSpPr/>
      </xdr:nvSpPr>
      <xdr:spPr>
        <a:xfrm>
          <a:off x="164592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165298</xdr:rowOff>
    </xdr:from>
    <xdr:ext cx="762000" cy="259045"/>
    <xdr:sp macro="" textlink="">
      <xdr:nvSpPr>
        <xdr:cNvPr id="147" name="物件費該当値テキスト"/>
        <xdr:cNvSpPr txBox="1"/>
      </xdr:nvSpPr>
      <xdr:spPr>
        <a:xfrm>
          <a:off x="16598900" y="307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10886</xdr:rowOff>
    </xdr:from>
    <xdr:to>
      <xdr:col>22</xdr:col>
      <xdr:colOff>615950</xdr:colOff>
      <xdr:row>18</xdr:row>
      <xdr:rowOff>112486</xdr:rowOff>
    </xdr:to>
    <xdr:sp macro="" textlink="">
      <xdr:nvSpPr>
        <xdr:cNvPr id="148" name="円/楕円 147"/>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97263</xdr:rowOff>
    </xdr:from>
    <xdr:ext cx="736600" cy="259045"/>
    <xdr:sp macro="" textlink="">
      <xdr:nvSpPr>
        <xdr:cNvPr id="149" name="テキスト ボックス 148"/>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0" name="円/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125186</xdr:rowOff>
    </xdr:from>
    <xdr:to>
      <xdr:col>20</xdr:col>
      <xdr:colOff>209550</xdr:colOff>
      <xdr:row>17</xdr:row>
      <xdr:rowOff>55336</xdr:rowOff>
    </xdr:to>
    <xdr:sp macro="" textlink="">
      <xdr:nvSpPr>
        <xdr:cNvPr id="152" name="円/楕円 151"/>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53" name="テキスト ボックス 152"/>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4" name="円/楕円 153"/>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5" name="テキスト ボックス 154"/>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同水準で推移している。しかしながら扶助費は、少子高齢化対策等により増加傾向にある。法令等に基づくものがほとんどであるが、医療費の抑制のための市独自の検診費支援等は、適正な範囲を見極めながら、他の経費の増につながらないように注視し、進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55</xdr:row>
      <xdr:rowOff>162378</xdr:rowOff>
    </xdr:to>
    <xdr:cxnSp macro="">
      <xdr:nvCxnSpPr>
        <xdr:cNvPr id="190" name="直線コネクタ 189"/>
        <xdr:cNvCxnSpPr/>
      </xdr:nvCxnSpPr>
      <xdr:spPr>
        <a:xfrm>
          <a:off x="3987800" y="95703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140607</xdr:rowOff>
    </xdr:to>
    <xdr:cxnSp macro="">
      <xdr:nvCxnSpPr>
        <xdr:cNvPr id="193" name="直線コネクタ 192"/>
        <xdr:cNvCxnSpPr/>
      </xdr:nvCxnSpPr>
      <xdr:spPr>
        <a:xfrm>
          <a:off x="3098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75293</xdr:rowOff>
    </xdr:from>
    <xdr:to>
      <xdr:col>4</xdr:col>
      <xdr:colOff>346075</xdr:colOff>
      <xdr:row>55</xdr:row>
      <xdr:rowOff>107950</xdr:rowOff>
    </xdr:to>
    <xdr:cxnSp macro="">
      <xdr:nvCxnSpPr>
        <xdr:cNvPr id="196" name="直線コネクタ 195"/>
        <xdr:cNvCxnSpPr/>
      </xdr:nvCxnSpPr>
      <xdr:spPr>
        <a:xfrm>
          <a:off x="2209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75293</xdr:rowOff>
    </xdr:to>
    <xdr:cxnSp macro="">
      <xdr:nvCxnSpPr>
        <xdr:cNvPr id="199" name="直線コネクタ 198"/>
        <xdr:cNvCxnSpPr/>
      </xdr:nvCxnSpPr>
      <xdr:spPr>
        <a:xfrm>
          <a:off x="1320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83655</xdr:rowOff>
    </xdr:from>
    <xdr:ext cx="762000" cy="259045"/>
    <xdr:sp macro="" textlink="">
      <xdr:nvSpPr>
        <xdr:cNvPr id="210" name="扶助費該当値テキスト"/>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11" name="円/楕円 210"/>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212" name="テキスト ボックス 211"/>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3" name="円/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24493</xdr:rowOff>
    </xdr:from>
    <xdr:to>
      <xdr:col>3</xdr:col>
      <xdr:colOff>193675</xdr:colOff>
      <xdr:row>55</xdr:row>
      <xdr:rowOff>126093</xdr:rowOff>
    </xdr:to>
    <xdr:sp macro="" textlink="">
      <xdr:nvSpPr>
        <xdr:cNvPr id="215" name="円/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136270</xdr:rowOff>
    </xdr:from>
    <xdr:ext cx="762000" cy="259045"/>
    <xdr:sp macro="" textlink="">
      <xdr:nvSpPr>
        <xdr:cNvPr id="216" name="テキスト ボックス 215"/>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18" name="テキスト ボックス 217"/>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その他は、前年度から</a:t>
          </a:r>
          <a:r>
            <a:rPr kumimoji="1" lang="en-US" altLang="ja-JP" sz="1300">
              <a:latin typeface="ＭＳ Ｐゴシック"/>
            </a:rPr>
            <a:t>0.1</a:t>
          </a:r>
          <a:r>
            <a:rPr kumimoji="1" lang="ja-JP" altLang="en-US" sz="1300">
              <a:latin typeface="ＭＳ Ｐゴシック"/>
            </a:rPr>
            <a:t>ポイント低くなり、類似団体との比較では</a:t>
          </a:r>
          <a:r>
            <a:rPr kumimoji="1" lang="en-US" altLang="ja-JP" sz="1300">
              <a:latin typeface="ＭＳ Ｐゴシック"/>
            </a:rPr>
            <a:t>2.3</a:t>
          </a:r>
          <a:r>
            <a:rPr kumimoji="1" lang="ja-JP" altLang="en-US" sz="1300">
              <a:latin typeface="ＭＳ Ｐゴシック"/>
            </a:rPr>
            <a:t>ポイント高い状況であり、その主な要因は特別会計繰出金である。その中においても、国民健康保険特別会計への財源対策繰出金が多額になっていることによる。また今後、下水道事業の拡大が予定されていることから、各会計の健全化と一般会計負担軽減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96520</xdr:rowOff>
    </xdr:to>
    <xdr:cxnSp macro="">
      <xdr:nvCxnSpPr>
        <xdr:cNvPr id="251" name="直線コネクタ 250"/>
        <xdr:cNvCxnSpPr/>
      </xdr:nvCxnSpPr>
      <xdr:spPr>
        <a:xfrm flipV="1">
          <a:off x="15671800" y="10033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96520</xdr:rowOff>
    </xdr:to>
    <xdr:cxnSp macro="">
      <xdr:nvCxnSpPr>
        <xdr:cNvPr id="254" name="直線コネクタ 253"/>
        <xdr:cNvCxnSpPr/>
      </xdr:nvCxnSpPr>
      <xdr:spPr>
        <a:xfrm>
          <a:off x="14782800" y="9933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57</xdr:row>
      <xdr:rowOff>161290</xdr:rowOff>
    </xdr:to>
    <xdr:cxnSp macro="">
      <xdr:nvCxnSpPr>
        <xdr:cNvPr id="257" name="直線コネクタ 256"/>
        <xdr:cNvCxnSpPr/>
      </xdr:nvCxnSpPr>
      <xdr:spPr>
        <a:xfrm>
          <a:off x="13893800" y="990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130810</xdr:rowOff>
    </xdr:to>
    <xdr:cxnSp macro="">
      <xdr:nvCxnSpPr>
        <xdr:cNvPr id="260" name="直線コネクタ 259"/>
        <xdr:cNvCxnSpPr/>
      </xdr:nvCxnSpPr>
      <xdr:spPr>
        <a:xfrm>
          <a:off x="13004800" y="97129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70" name="円/楕円 269"/>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71"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45720</xdr:rowOff>
    </xdr:from>
    <xdr:to>
      <xdr:col>22</xdr:col>
      <xdr:colOff>615950</xdr:colOff>
      <xdr:row>58</xdr:row>
      <xdr:rowOff>147320</xdr:rowOff>
    </xdr:to>
    <xdr:sp macro="" textlink="">
      <xdr:nvSpPr>
        <xdr:cNvPr id="272" name="円/楕円 271"/>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132097</xdr:rowOff>
    </xdr:from>
    <xdr:ext cx="736600" cy="259045"/>
    <xdr:sp macro="" textlink="">
      <xdr:nvSpPr>
        <xdr:cNvPr id="273" name="テキスト ボックス 272"/>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4" name="円/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6" name="円/楕円 275"/>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7" name="テキスト ボックス 276"/>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8" name="円/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79" name="テキスト ボックス 278"/>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補助費は、類似団体・全国平均・茨城県平均よりも低いポイントとなっている。平成</a:t>
          </a:r>
          <a:r>
            <a:rPr kumimoji="1" lang="en-US" altLang="ja-JP" sz="1300">
              <a:latin typeface="ＭＳ Ｐゴシック"/>
            </a:rPr>
            <a:t>27</a:t>
          </a:r>
          <a:r>
            <a:rPr kumimoji="1" lang="ja-JP" altLang="en-US" sz="1300">
              <a:latin typeface="ＭＳ Ｐゴシック"/>
            </a:rPr>
            <a:t>年度においては補助金・負担金の抑制に努めた結果、平成</a:t>
          </a:r>
          <a:r>
            <a:rPr kumimoji="1" lang="en-US" altLang="ja-JP" sz="1300">
              <a:latin typeface="ＭＳ Ｐゴシック"/>
            </a:rPr>
            <a:t>26</a:t>
          </a:r>
          <a:r>
            <a:rPr kumimoji="1" lang="ja-JP" altLang="en-US" sz="1300">
              <a:latin typeface="ＭＳ Ｐゴシック"/>
            </a:rPr>
            <a:t>年度よりも</a:t>
          </a:r>
          <a:r>
            <a:rPr kumimoji="1" lang="en-US" altLang="ja-JP" sz="1300">
              <a:latin typeface="ＭＳ Ｐゴシック"/>
            </a:rPr>
            <a:t>0.1</a:t>
          </a:r>
          <a:r>
            <a:rPr kumimoji="1" lang="ja-JP" altLang="en-US" sz="1300">
              <a:latin typeface="ＭＳ Ｐゴシック"/>
            </a:rPr>
            <a:t>ポイント下がっている。今後も、補助金・負担金の適正化に努める。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35</xdr:row>
      <xdr:rowOff>129286</xdr:rowOff>
    </xdr:to>
    <xdr:cxnSp macro="">
      <xdr:nvCxnSpPr>
        <xdr:cNvPr id="309" name="直線コネクタ 308"/>
        <xdr:cNvCxnSpPr/>
      </xdr:nvCxnSpPr>
      <xdr:spPr>
        <a:xfrm flipV="1">
          <a:off x="15671800" y="61254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35</xdr:row>
      <xdr:rowOff>138430</xdr:rowOff>
    </xdr:to>
    <xdr:cxnSp macro="">
      <xdr:nvCxnSpPr>
        <xdr:cNvPr id="312" name="直線コネクタ 311"/>
        <xdr:cNvCxnSpPr/>
      </xdr:nvCxnSpPr>
      <xdr:spPr>
        <a:xfrm flipV="1">
          <a:off x="14782800" y="6130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138430</xdr:rowOff>
    </xdr:to>
    <xdr:cxnSp macro="">
      <xdr:nvCxnSpPr>
        <xdr:cNvPr id="315" name="直線コネクタ 314"/>
        <xdr:cNvCxnSpPr/>
      </xdr:nvCxnSpPr>
      <xdr:spPr>
        <a:xfrm>
          <a:off x="13893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124714</xdr:rowOff>
    </xdr:to>
    <xdr:cxnSp macro="">
      <xdr:nvCxnSpPr>
        <xdr:cNvPr id="318" name="直線コネクタ 317"/>
        <xdr:cNvCxnSpPr/>
      </xdr:nvCxnSpPr>
      <xdr:spPr>
        <a:xfrm flipV="1">
          <a:off x="13004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28" name="円/楕円 327"/>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29"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30" name="円/楕円 329"/>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31" name="テキスト ボックス 330"/>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2" name="円/楕円 331"/>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3" name="テキスト ボックス 332"/>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4" name="円/楕円 333"/>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5" name="テキスト ボックス 334"/>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73914</xdr:rowOff>
    </xdr:from>
    <xdr:to>
      <xdr:col>19</xdr:col>
      <xdr:colOff>6350</xdr:colOff>
      <xdr:row>36</xdr:row>
      <xdr:rowOff>4064</xdr:rowOff>
    </xdr:to>
    <xdr:sp macro="" textlink="">
      <xdr:nvSpPr>
        <xdr:cNvPr id="336" name="円/楕円 335"/>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14241</xdr:rowOff>
    </xdr:from>
    <xdr:ext cx="762000" cy="259045"/>
    <xdr:sp macro="" textlink="">
      <xdr:nvSpPr>
        <xdr:cNvPr id="337" name="テキスト ボックス 336"/>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公債費は類似団体及び全国平均からは下回っている。平成</a:t>
          </a:r>
          <a:r>
            <a:rPr kumimoji="1" lang="en-US" altLang="ja-JP" sz="1300">
              <a:latin typeface="ＭＳ Ｐゴシック"/>
            </a:rPr>
            <a:t>16</a:t>
          </a:r>
          <a:r>
            <a:rPr kumimoji="1" lang="ja-JP" altLang="en-US" sz="1300">
              <a:latin typeface="ＭＳ Ｐゴシック"/>
            </a:rPr>
            <a:t>年から続けてきた地方債発行抑制の効果が出てきている。</a:t>
          </a:r>
          <a:endParaRPr kumimoji="1" lang="en-US" altLang="ja-JP" sz="1300">
            <a:latin typeface="ＭＳ Ｐゴシック"/>
          </a:endParaRPr>
        </a:p>
        <a:p>
          <a:r>
            <a:rPr kumimoji="1" lang="ja-JP" altLang="en-US" sz="1300">
              <a:latin typeface="ＭＳ Ｐゴシック"/>
            </a:rPr>
            <a:t>　今後も臨時財政対策債も含め、元利償還金内の地方債発行抑制を継続していく。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76</xdr:row>
      <xdr:rowOff>20320</xdr:rowOff>
    </xdr:to>
    <xdr:cxnSp macro="">
      <xdr:nvCxnSpPr>
        <xdr:cNvPr id="370" name="直線コネクタ 369"/>
        <xdr:cNvCxnSpPr/>
      </xdr:nvCxnSpPr>
      <xdr:spPr>
        <a:xfrm flipV="1">
          <a:off x="3987800" y="13012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153670</xdr:rowOff>
    </xdr:from>
    <xdr:to>
      <xdr:col>5</xdr:col>
      <xdr:colOff>549275</xdr:colOff>
      <xdr:row>76</xdr:row>
      <xdr:rowOff>20320</xdr:rowOff>
    </xdr:to>
    <xdr:cxnSp macro="">
      <xdr:nvCxnSpPr>
        <xdr:cNvPr id="373" name="直線コネクタ 372"/>
        <xdr:cNvCxnSpPr/>
      </xdr:nvCxnSpPr>
      <xdr:spPr>
        <a:xfrm>
          <a:off x="3098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75</xdr:row>
      <xdr:rowOff>153670</xdr:rowOff>
    </xdr:to>
    <xdr:cxnSp macro="">
      <xdr:nvCxnSpPr>
        <xdr:cNvPr id="376" name="直線コネクタ 375"/>
        <xdr:cNvCxnSpPr/>
      </xdr:nvCxnSpPr>
      <xdr:spPr>
        <a:xfrm>
          <a:off x="2209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76</xdr:row>
      <xdr:rowOff>104139</xdr:rowOff>
    </xdr:to>
    <xdr:cxnSp macro="">
      <xdr:nvCxnSpPr>
        <xdr:cNvPr id="379" name="直線コネクタ 378"/>
        <xdr:cNvCxnSpPr/>
      </xdr:nvCxnSpPr>
      <xdr:spPr>
        <a:xfrm flipV="1">
          <a:off x="1320800" y="130048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89" name="円/楕円 388"/>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90"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91" name="円/楕円 390"/>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81297</xdr:rowOff>
    </xdr:from>
    <xdr:ext cx="736600" cy="259045"/>
    <xdr:sp macro="" textlink="">
      <xdr:nvSpPr>
        <xdr:cNvPr id="392" name="テキスト ボックス 391"/>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102870</xdr:rowOff>
    </xdr:from>
    <xdr:to>
      <xdr:col>4</xdr:col>
      <xdr:colOff>396875</xdr:colOff>
      <xdr:row>76</xdr:row>
      <xdr:rowOff>33020</xdr:rowOff>
    </xdr:to>
    <xdr:sp macro="" textlink="">
      <xdr:nvSpPr>
        <xdr:cNvPr id="393" name="円/楕円 392"/>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43197</xdr:rowOff>
    </xdr:from>
    <xdr:ext cx="762000" cy="259045"/>
    <xdr:sp macro="" textlink="">
      <xdr:nvSpPr>
        <xdr:cNvPr id="394" name="テキスト ボックス 393"/>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95250</xdr:rowOff>
    </xdr:from>
    <xdr:to>
      <xdr:col>3</xdr:col>
      <xdr:colOff>193675</xdr:colOff>
      <xdr:row>76</xdr:row>
      <xdr:rowOff>25400</xdr:rowOff>
    </xdr:to>
    <xdr:sp macro="" textlink="">
      <xdr:nvSpPr>
        <xdr:cNvPr id="395" name="円/楕円 394"/>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35577</xdr:rowOff>
    </xdr:from>
    <xdr:ext cx="762000" cy="259045"/>
    <xdr:sp macro="" textlink="">
      <xdr:nvSpPr>
        <xdr:cNvPr id="396" name="テキスト ボックス 395"/>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97" name="円/楕円 396"/>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98" name="テキスト ボックス 397"/>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公債費以外においては、施設維持管理費の増加による「物件費」の増と各特別会計への繰出金の増加による「その他」の増により、類似団体と比較しても</a:t>
          </a:r>
          <a:r>
            <a:rPr kumimoji="1" lang="en-US" altLang="ja-JP" sz="1300">
              <a:latin typeface="ＭＳ Ｐゴシック"/>
            </a:rPr>
            <a:t>4.3</a:t>
          </a:r>
          <a:r>
            <a:rPr kumimoji="1" lang="ja-JP" altLang="en-US" sz="1300">
              <a:latin typeface="ＭＳ Ｐゴシック"/>
            </a:rPr>
            <a:t>ポイント高くなっている。</a:t>
          </a:r>
          <a:r>
            <a:rPr kumimoji="1" lang="ja-JP" altLang="ja-JP" sz="1300">
              <a:solidFill>
                <a:schemeClr val="dk1"/>
              </a:solidFill>
              <a:latin typeface="+mn-lt"/>
              <a:ea typeface="+mn-ea"/>
              <a:cs typeface="+mn-cs"/>
            </a:rPr>
            <a:t>公共施設において</a:t>
          </a:r>
          <a:r>
            <a:rPr kumimoji="1" lang="ja-JP" altLang="en-US" sz="1300">
              <a:solidFill>
                <a:schemeClr val="dk1"/>
              </a:solidFill>
              <a:latin typeface="+mn-lt"/>
              <a:ea typeface="+mn-ea"/>
              <a:cs typeface="+mn-cs"/>
            </a:rPr>
            <a:t>は、</a:t>
          </a:r>
          <a:r>
            <a:rPr lang="ja-JP" altLang="ja-JP" sz="1300">
              <a:solidFill>
                <a:schemeClr val="dk1"/>
              </a:solidFill>
              <a:latin typeface="+mn-lt"/>
              <a:ea typeface="+mn-ea"/>
              <a:cs typeface="+mn-cs"/>
            </a:rPr>
            <a:t>潮来市公共施設等総合管理計画に基づいて維持管理の見直しを進めていく。</a:t>
          </a:r>
          <a:r>
            <a:rPr lang="ja-JP" altLang="en-US" sz="1300">
              <a:solidFill>
                <a:schemeClr val="dk1"/>
              </a:solidFill>
              <a:latin typeface="+mn-lt"/>
              <a:ea typeface="+mn-ea"/>
              <a:cs typeface="+mn-cs"/>
            </a:rPr>
            <a:t>また、全会計の健全化に努める。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100330</xdr:rowOff>
    </xdr:from>
    <xdr:to>
      <xdr:col>24</xdr:col>
      <xdr:colOff>31750</xdr:colOff>
      <xdr:row>78</xdr:row>
      <xdr:rowOff>104139</xdr:rowOff>
    </xdr:to>
    <xdr:cxnSp macro="">
      <xdr:nvCxnSpPr>
        <xdr:cNvPr id="431" name="直線コネクタ 430"/>
        <xdr:cNvCxnSpPr/>
      </xdr:nvCxnSpPr>
      <xdr:spPr>
        <a:xfrm flipV="1">
          <a:off x="15671800" y="134734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157480</xdr:rowOff>
    </xdr:from>
    <xdr:to>
      <xdr:col>22</xdr:col>
      <xdr:colOff>565150</xdr:colOff>
      <xdr:row>78</xdr:row>
      <xdr:rowOff>104139</xdr:rowOff>
    </xdr:to>
    <xdr:cxnSp macro="">
      <xdr:nvCxnSpPr>
        <xdr:cNvPr id="434" name="直線コネクタ 433"/>
        <xdr:cNvCxnSpPr/>
      </xdr:nvCxnSpPr>
      <xdr:spPr>
        <a:xfrm>
          <a:off x="14782800" y="133591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146050</xdr:rowOff>
    </xdr:from>
    <xdr:to>
      <xdr:col>21</xdr:col>
      <xdr:colOff>361950</xdr:colOff>
      <xdr:row>77</xdr:row>
      <xdr:rowOff>157480</xdr:rowOff>
    </xdr:to>
    <xdr:cxnSp macro="">
      <xdr:nvCxnSpPr>
        <xdr:cNvPr id="437" name="直線コネクタ 436"/>
        <xdr:cNvCxnSpPr/>
      </xdr:nvCxnSpPr>
      <xdr:spPr>
        <a:xfrm>
          <a:off x="13893800" y="13347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81280</xdr:rowOff>
    </xdr:from>
    <xdr:to>
      <xdr:col>20</xdr:col>
      <xdr:colOff>158750</xdr:colOff>
      <xdr:row>77</xdr:row>
      <xdr:rowOff>146050</xdr:rowOff>
    </xdr:to>
    <xdr:cxnSp macro="">
      <xdr:nvCxnSpPr>
        <xdr:cNvPr id="440" name="直線コネクタ 439"/>
        <xdr:cNvCxnSpPr/>
      </xdr:nvCxnSpPr>
      <xdr:spPr>
        <a:xfrm>
          <a:off x="13004800" y="132829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4" name="テキスト ボックス 44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49530</xdr:rowOff>
    </xdr:from>
    <xdr:to>
      <xdr:col>24</xdr:col>
      <xdr:colOff>82550</xdr:colOff>
      <xdr:row>78</xdr:row>
      <xdr:rowOff>151130</xdr:rowOff>
    </xdr:to>
    <xdr:sp macro="" textlink="">
      <xdr:nvSpPr>
        <xdr:cNvPr id="450" name="円/楕円 449"/>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21607</xdr:rowOff>
    </xdr:from>
    <xdr:ext cx="762000" cy="259045"/>
    <xdr:sp macro="" textlink="">
      <xdr:nvSpPr>
        <xdr:cNvPr id="451" name="公債費以外該当値テキスト"/>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52" name="円/楕円 451"/>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53" name="テキスト ボックス 452"/>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106680</xdr:rowOff>
    </xdr:from>
    <xdr:to>
      <xdr:col>21</xdr:col>
      <xdr:colOff>412750</xdr:colOff>
      <xdr:row>78</xdr:row>
      <xdr:rowOff>36830</xdr:rowOff>
    </xdr:to>
    <xdr:sp macro="" textlink="">
      <xdr:nvSpPr>
        <xdr:cNvPr id="454" name="円/楕円 453"/>
        <xdr:cNvSpPr/>
      </xdr:nvSpPr>
      <xdr:spPr>
        <a:xfrm>
          <a:off x="14732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21607</xdr:rowOff>
    </xdr:from>
    <xdr:ext cx="762000" cy="259045"/>
    <xdr:sp macro="" textlink="">
      <xdr:nvSpPr>
        <xdr:cNvPr id="455" name="テキスト ボックス 454"/>
        <xdr:cNvSpPr txBox="1"/>
      </xdr:nvSpPr>
      <xdr:spPr>
        <a:xfrm>
          <a:off x="14401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95250</xdr:rowOff>
    </xdr:from>
    <xdr:to>
      <xdr:col>20</xdr:col>
      <xdr:colOff>209550</xdr:colOff>
      <xdr:row>78</xdr:row>
      <xdr:rowOff>25400</xdr:rowOff>
    </xdr:to>
    <xdr:sp macro="" textlink="">
      <xdr:nvSpPr>
        <xdr:cNvPr id="456" name="円/楕円 455"/>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57" name="テキスト ボックス 456"/>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30480</xdr:rowOff>
    </xdr:from>
    <xdr:to>
      <xdr:col>19</xdr:col>
      <xdr:colOff>6350</xdr:colOff>
      <xdr:row>77</xdr:row>
      <xdr:rowOff>132080</xdr:rowOff>
    </xdr:to>
    <xdr:sp macro="" textlink="">
      <xdr:nvSpPr>
        <xdr:cNvPr id="458" name="円/楕円 457"/>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116857</xdr:rowOff>
    </xdr:from>
    <xdr:ext cx="762000" cy="259045"/>
    <xdr:sp macro="" textlink="">
      <xdr:nvSpPr>
        <xdr:cNvPr id="459" name="テキスト ボックス 458"/>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茨城県潮来市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4013</xdr:rowOff>
    </xdr:from>
    <xdr:to>
      <xdr:col>4</xdr:col>
      <xdr:colOff>1117600</xdr:colOff>
      <xdr:row>16</xdr:row>
      <xdr:rowOff>22968</xdr:rowOff>
    </xdr:to>
    <xdr:cxnSp macro="">
      <xdr:nvCxnSpPr>
        <xdr:cNvPr id="50" name="直線コネクタ 49"/>
        <xdr:cNvCxnSpPr/>
      </xdr:nvCxnSpPr>
      <xdr:spPr bwMode="auto">
        <a:xfrm>
          <a:off x="5003800" y="2794838"/>
          <a:ext cx="647700" cy="18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4013</xdr:rowOff>
    </xdr:from>
    <xdr:to>
      <xdr:col>4</xdr:col>
      <xdr:colOff>469900</xdr:colOff>
      <xdr:row>16</xdr:row>
      <xdr:rowOff>101854</xdr:rowOff>
    </xdr:to>
    <xdr:cxnSp macro="">
      <xdr:nvCxnSpPr>
        <xdr:cNvPr id="53" name="直線コネクタ 52"/>
        <xdr:cNvCxnSpPr/>
      </xdr:nvCxnSpPr>
      <xdr:spPr bwMode="auto">
        <a:xfrm flipV="1">
          <a:off x="4305300" y="2794838"/>
          <a:ext cx="698500" cy="97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153422</xdr:rowOff>
    </xdr:from>
    <xdr:to>
      <xdr:col>3</xdr:col>
      <xdr:colOff>904875</xdr:colOff>
      <xdr:row>16</xdr:row>
      <xdr:rowOff>101854</xdr:rowOff>
    </xdr:to>
    <xdr:cxnSp macro="">
      <xdr:nvCxnSpPr>
        <xdr:cNvPr id="56" name="直線コネクタ 55"/>
        <xdr:cNvCxnSpPr/>
      </xdr:nvCxnSpPr>
      <xdr:spPr bwMode="auto">
        <a:xfrm>
          <a:off x="3606800" y="2772797"/>
          <a:ext cx="698500" cy="119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90748</xdr:rowOff>
    </xdr:from>
    <xdr:to>
      <xdr:col>3</xdr:col>
      <xdr:colOff>206375</xdr:colOff>
      <xdr:row>15</xdr:row>
      <xdr:rowOff>153422</xdr:rowOff>
    </xdr:to>
    <xdr:cxnSp macro="">
      <xdr:nvCxnSpPr>
        <xdr:cNvPr id="59" name="直線コネクタ 58"/>
        <xdr:cNvCxnSpPr/>
      </xdr:nvCxnSpPr>
      <xdr:spPr bwMode="auto">
        <a:xfrm>
          <a:off x="2908300" y="2710123"/>
          <a:ext cx="698500" cy="62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143618</xdr:rowOff>
    </xdr:from>
    <xdr:to>
      <xdr:col>5</xdr:col>
      <xdr:colOff>34925</xdr:colOff>
      <xdr:row>16</xdr:row>
      <xdr:rowOff>73768</xdr:rowOff>
    </xdr:to>
    <xdr:sp macro="" textlink="">
      <xdr:nvSpPr>
        <xdr:cNvPr id="69" name="円/楕円 68"/>
        <xdr:cNvSpPr/>
      </xdr:nvSpPr>
      <xdr:spPr bwMode="auto">
        <a:xfrm>
          <a:off x="5600700" y="276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115695</xdr:rowOff>
    </xdr:from>
    <xdr:ext cx="762000" cy="259045"/>
    <xdr:sp macro="" textlink="">
      <xdr:nvSpPr>
        <xdr:cNvPr id="70" name="人口1人当たり決算額の推移該当値テキスト130"/>
        <xdr:cNvSpPr txBox="1"/>
      </xdr:nvSpPr>
      <xdr:spPr>
        <a:xfrm>
          <a:off x="5740400" y="273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78,961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124663</xdr:rowOff>
    </xdr:from>
    <xdr:to>
      <xdr:col>4</xdr:col>
      <xdr:colOff>520700</xdr:colOff>
      <xdr:row>16</xdr:row>
      <xdr:rowOff>54813</xdr:rowOff>
    </xdr:to>
    <xdr:sp macro="" textlink="">
      <xdr:nvSpPr>
        <xdr:cNvPr id="71" name="円/楕円 70"/>
        <xdr:cNvSpPr/>
      </xdr:nvSpPr>
      <xdr:spPr bwMode="auto">
        <a:xfrm>
          <a:off x="4953000" y="274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39590</xdr:rowOff>
    </xdr:from>
    <xdr:ext cx="736600" cy="259045"/>
    <xdr:sp macro="" textlink="">
      <xdr:nvSpPr>
        <xdr:cNvPr id="72" name="テキスト ボックス 71"/>
        <xdr:cNvSpPr txBox="1"/>
      </xdr:nvSpPr>
      <xdr:spPr>
        <a:xfrm>
          <a:off x="4622800" y="283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79,956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51054</xdr:rowOff>
    </xdr:from>
    <xdr:to>
      <xdr:col>3</xdr:col>
      <xdr:colOff>955675</xdr:colOff>
      <xdr:row>16</xdr:row>
      <xdr:rowOff>152654</xdr:rowOff>
    </xdr:to>
    <xdr:sp macro="" textlink="">
      <xdr:nvSpPr>
        <xdr:cNvPr id="73" name="円/楕円 72"/>
        <xdr:cNvSpPr/>
      </xdr:nvSpPr>
      <xdr:spPr bwMode="auto">
        <a:xfrm>
          <a:off x="4254500" y="284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137431</xdr:rowOff>
    </xdr:from>
    <xdr:ext cx="762000" cy="259045"/>
    <xdr:sp macro="" textlink="">
      <xdr:nvSpPr>
        <xdr:cNvPr id="74" name="テキスト ボックス 73"/>
        <xdr:cNvSpPr txBox="1"/>
      </xdr:nvSpPr>
      <xdr:spPr>
        <a:xfrm>
          <a:off x="39243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74,820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102622</xdr:rowOff>
    </xdr:from>
    <xdr:to>
      <xdr:col>3</xdr:col>
      <xdr:colOff>257175</xdr:colOff>
      <xdr:row>16</xdr:row>
      <xdr:rowOff>32772</xdr:rowOff>
    </xdr:to>
    <xdr:sp macro="" textlink="">
      <xdr:nvSpPr>
        <xdr:cNvPr id="75" name="円/楕円 74"/>
        <xdr:cNvSpPr/>
      </xdr:nvSpPr>
      <xdr:spPr bwMode="auto">
        <a:xfrm>
          <a:off x="3556000" y="272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17549</xdr:rowOff>
    </xdr:from>
    <xdr:ext cx="762000" cy="259045"/>
    <xdr:sp macro="" textlink="">
      <xdr:nvSpPr>
        <xdr:cNvPr id="76" name="テキスト ボックス 75"/>
        <xdr:cNvSpPr txBox="1"/>
      </xdr:nvSpPr>
      <xdr:spPr>
        <a:xfrm>
          <a:off x="3225800" y="280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81,113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39948</xdr:rowOff>
    </xdr:from>
    <xdr:to>
      <xdr:col>2</xdr:col>
      <xdr:colOff>692150</xdr:colOff>
      <xdr:row>15</xdr:row>
      <xdr:rowOff>141548</xdr:rowOff>
    </xdr:to>
    <xdr:sp macro="" textlink="">
      <xdr:nvSpPr>
        <xdr:cNvPr id="77" name="円/楕円 76"/>
        <xdr:cNvSpPr/>
      </xdr:nvSpPr>
      <xdr:spPr bwMode="auto">
        <a:xfrm>
          <a:off x="2857500" y="2659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126325</xdr:rowOff>
    </xdr:from>
    <xdr:ext cx="762000" cy="259045"/>
    <xdr:sp macro="" textlink="">
      <xdr:nvSpPr>
        <xdr:cNvPr id="78" name="テキスト ボックス 77"/>
        <xdr:cNvSpPr txBox="1"/>
      </xdr:nvSpPr>
      <xdr:spPr>
        <a:xfrm>
          <a:off x="2527300" y="27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100940</xdr:rowOff>
    </xdr:from>
    <xdr:to>
      <xdr:col>4</xdr:col>
      <xdr:colOff>1117600</xdr:colOff>
      <xdr:row>37</xdr:row>
      <xdr:rowOff>143622</xdr:rowOff>
    </xdr:to>
    <xdr:cxnSp macro="">
      <xdr:nvCxnSpPr>
        <xdr:cNvPr id="114" name="直線コネクタ 113"/>
        <xdr:cNvCxnSpPr/>
      </xdr:nvCxnSpPr>
      <xdr:spPr bwMode="auto">
        <a:xfrm flipV="1">
          <a:off x="5003800" y="7225640"/>
          <a:ext cx="647700" cy="4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107341</xdr:rowOff>
    </xdr:from>
    <xdr:to>
      <xdr:col>4</xdr:col>
      <xdr:colOff>469900</xdr:colOff>
      <xdr:row>37</xdr:row>
      <xdr:rowOff>143622</xdr:rowOff>
    </xdr:to>
    <xdr:cxnSp macro="">
      <xdr:nvCxnSpPr>
        <xdr:cNvPr id="117" name="直線コネクタ 116"/>
        <xdr:cNvCxnSpPr/>
      </xdr:nvCxnSpPr>
      <xdr:spPr bwMode="auto">
        <a:xfrm>
          <a:off x="4305300" y="7232041"/>
          <a:ext cx="698500" cy="3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199831</xdr:rowOff>
    </xdr:from>
    <xdr:ext cx="736600" cy="259045"/>
    <xdr:sp macro="" textlink="">
      <xdr:nvSpPr>
        <xdr:cNvPr id="119" name="テキスト ボックス 118"/>
        <xdr:cNvSpPr txBox="1"/>
      </xdr:nvSpPr>
      <xdr:spPr>
        <a:xfrm>
          <a:off x="4622800" y="64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50027</xdr:rowOff>
    </xdr:from>
    <xdr:to>
      <xdr:col>3</xdr:col>
      <xdr:colOff>904875</xdr:colOff>
      <xdr:row>37</xdr:row>
      <xdr:rowOff>107341</xdr:rowOff>
    </xdr:to>
    <xdr:cxnSp macro="">
      <xdr:nvCxnSpPr>
        <xdr:cNvPr id="120" name="直線コネクタ 119"/>
        <xdr:cNvCxnSpPr/>
      </xdr:nvCxnSpPr>
      <xdr:spPr bwMode="auto">
        <a:xfrm>
          <a:off x="3606800" y="7174727"/>
          <a:ext cx="698500" cy="57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93396</xdr:rowOff>
    </xdr:from>
    <xdr:to>
      <xdr:col>3</xdr:col>
      <xdr:colOff>206375</xdr:colOff>
      <xdr:row>37</xdr:row>
      <xdr:rowOff>50027</xdr:rowOff>
    </xdr:to>
    <xdr:cxnSp macro="">
      <xdr:nvCxnSpPr>
        <xdr:cNvPr id="123" name="直線コネクタ 122"/>
        <xdr:cNvCxnSpPr/>
      </xdr:nvCxnSpPr>
      <xdr:spPr bwMode="auto">
        <a:xfrm>
          <a:off x="2908300" y="7046646"/>
          <a:ext cx="698500" cy="128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50140</xdr:rowOff>
    </xdr:from>
    <xdr:to>
      <xdr:col>5</xdr:col>
      <xdr:colOff>34925</xdr:colOff>
      <xdr:row>37</xdr:row>
      <xdr:rowOff>151740</xdr:rowOff>
    </xdr:to>
    <xdr:sp macro="" textlink="">
      <xdr:nvSpPr>
        <xdr:cNvPr id="133" name="円/楕円 132"/>
        <xdr:cNvSpPr/>
      </xdr:nvSpPr>
      <xdr:spPr bwMode="auto">
        <a:xfrm>
          <a:off x="5600700" y="717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22217</xdr:rowOff>
    </xdr:from>
    <xdr:ext cx="762000" cy="259045"/>
    <xdr:sp macro="" textlink="">
      <xdr:nvSpPr>
        <xdr:cNvPr id="134" name="人口1人当たり決算額の推移該当値テキスト445"/>
        <xdr:cNvSpPr txBox="1"/>
      </xdr:nvSpPr>
      <xdr:spPr>
        <a:xfrm>
          <a:off x="5740400" y="71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92822</xdr:rowOff>
    </xdr:from>
    <xdr:to>
      <xdr:col>4</xdr:col>
      <xdr:colOff>520700</xdr:colOff>
      <xdr:row>37</xdr:row>
      <xdr:rowOff>194422</xdr:rowOff>
    </xdr:to>
    <xdr:sp macro="" textlink="">
      <xdr:nvSpPr>
        <xdr:cNvPr id="135" name="円/楕円 134"/>
        <xdr:cNvSpPr/>
      </xdr:nvSpPr>
      <xdr:spPr bwMode="auto">
        <a:xfrm>
          <a:off x="4953000" y="7217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179199</xdr:rowOff>
    </xdr:from>
    <xdr:ext cx="736600" cy="259045"/>
    <xdr:sp macro="" textlink="">
      <xdr:nvSpPr>
        <xdr:cNvPr id="136" name="テキスト ボックス 135"/>
        <xdr:cNvSpPr txBox="1"/>
      </xdr:nvSpPr>
      <xdr:spPr>
        <a:xfrm>
          <a:off x="4622800" y="730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56541</xdr:rowOff>
    </xdr:from>
    <xdr:to>
      <xdr:col>3</xdr:col>
      <xdr:colOff>955675</xdr:colOff>
      <xdr:row>37</xdr:row>
      <xdr:rowOff>158141</xdr:rowOff>
    </xdr:to>
    <xdr:sp macro="" textlink="">
      <xdr:nvSpPr>
        <xdr:cNvPr id="137" name="円/楕円 136"/>
        <xdr:cNvSpPr/>
      </xdr:nvSpPr>
      <xdr:spPr bwMode="auto">
        <a:xfrm>
          <a:off x="4254500" y="718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142918</xdr:rowOff>
    </xdr:from>
    <xdr:ext cx="762000" cy="259045"/>
    <xdr:sp macro="" textlink="">
      <xdr:nvSpPr>
        <xdr:cNvPr id="138" name="テキスト ボックス 137"/>
        <xdr:cNvSpPr txBox="1"/>
      </xdr:nvSpPr>
      <xdr:spPr>
        <a:xfrm>
          <a:off x="3924300" y="726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170677</xdr:rowOff>
    </xdr:from>
    <xdr:to>
      <xdr:col>3</xdr:col>
      <xdr:colOff>257175</xdr:colOff>
      <xdr:row>37</xdr:row>
      <xdr:rowOff>100827</xdr:rowOff>
    </xdr:to>
    <xdr:sp macro="" textlink="">
      <xdr:nvSpPr>
        <xdr:cNvPr id="139" name="円/楕円 138"/>
        <xdr:cNvSpPr/>
      </xdr:nvSpPr>
      <xdr:spPr bwMode="auto">
        <a:xfrm>
          <a:off x="3556000" y="7123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85604</xdr:rowOff>
    </xdr:from>
    <xdr:ext cx="762000" cy="259045"/>
    <xdr:sp macro="" textlink="">
      <xdr:nvSpPr>
        <xdr:cNvPr id="140" name="テキスト ボックス 139"/>
        <xdr:cNvSpPr txBox="1"/>
      </xdr:nvSpPr>
      <xdr:spPr>
        <a:xfrm>
          <a:off x="3225800" y="721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42596</xdr:rowOff>
    </xdr:from>
    <xdr:to>
      <xdr:col>2</xdr:col>
      <xdr:colOff>692150</xdr:colOff>
      <xdr:row>36</xdr:row>
      <xdr:rowOff>144196</xdr:rowOff>
    </xdr:to>
    <xdr:sp macro="" textlink="">
      <xdr:nvSpPr>
        <xdr:cNvPr id="141" name="円/楕円 140"/>
        <xdr:cNvSpPr/>
      </xdr:nvSpPr>
      <xdr:spPr bwMode="auto">
        <a:xfrm>
          <a:off x="2857500" y="699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128973</xdr:rowOff>
    </xdr:from>
    <xdr:ext cx="762000" cy="259045"/>
    <xdr:sp macro="" textlink="">
      <xdr:nvSpPr>
        <xdr:cNvPr id="142" name="テキスト ボックス 141"/>
        <xdr:cNvSpPr txBox="1"/>
      </xdr:nvSpPr>
      <xdr:spPr>
        <a:xfrm>
          <a:off x="2527300" y="708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茨城県潮来市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29,232
28,923
71.40
25,320,253
22,621,805
2,036,058
7,408,020
12,108,940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41.6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107772</xdr:rowOff>
    </xdr:from>
    <xdr:to>
      <xdr:col>6</xdr:col>
      <xdr:colOff>511175</xdr:colOff>
      <xdr:row>36</xdr:row>
      <xdr:rowOff>117659</xdr:rowOff>
    </xdr:to>
    <xdr:cxnSp macro="">
      <xdr:nvCxnSpPr>
        <xdr:cNvPr id="61" name="直線コネクタ 60"/>
        <xdr:cNvCxnSpPr/>
      </xdr:nvCxnSpPr>
      <xdr:spPr>
        <a:xfrm flipV="1">
          <a:off x="3797300" y="6279972"/>
          <a:ext cx="8382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117659</xdr:rowOff>
    </xdr:from>
    <xdr:to>
      <xdr:col>5</xdr:col>
      <xdr:colOff>358775</xdr:colOff>
      <xdr:row>36</xdr:row>
      <xdr:rowOff>166160</xdr:rowOff>
    </xdr:to>
    <xdr:cxnSp macro="">
      <xdr:nvCxnSpPr>
        <xdr:cNvPr id="64" name="直線コネクタ 63"/>
        <xdr:cNvCxnSpPr/>
      </xdr:nvCxnSpPr>
      <xdr:spPr>
        <a:xfrm flipV="1">
          <a:off x="2908300" y="6289859"/>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46355</xdr:rowOff>
    </xdr:from>
    <xdr:to>
      <xdr:col>4</xdr:col>
      <xdr:colOff>155575</xdr:colOff>
      <xdr:row>36</xdr:row>
      <xdr:rowOff>166160</xdr:rowOff>
    </xdr:to>
    <xdr:cxnSp macro="">
      <xdr:nvCxnSpPr>
        <xdr:cNvPr id="67" name="直線コネクタ 66"/>
        <xdr:cNvCxnSpPr/>
      </xdr:nvCxnSpPr>
      <xdr:spPr>
        <a:xfrm>
          <a:off x="2019300" y="6218555"/>
          <a:ext cx="889000" cy="1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136233</xdr:rowOff>
    </xdr:from>
    <xdr:to>
      <xdr:col>2</xdr:col>
      <xdr:colOff>638175</xdr:colOff>
      <xdr:row>36</xdr:row>
      <xdr:rowOff>46355</xdr:rowOff>
    </xdr:to>
    <xdr:cxnSp macro="">
      <xdr:nvCxnSpPr>
        <xdr:cNvPr id="70" name="直線コネクタ 69"/>
        <xdr:cNvCxnSpPr/>
      </xdr:nvCxnSpPr>
      <xdr:spPr>
        <a:xfrm>
          <a:off x="1130300" y="6136983"/>
          <a:ext cx="889000" cy="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56972</xdr:rowOff>
    </xdr:from>
    <xdr:to>
      <xdr:col>6</xdr:col>
      <xdr:colOff>561975</xdr:colOff>
      <xdr:row>36</xdr:row>
      <xdr:rowOff>158572</xdr:rowOff>
    </xdr:to>
    <xdr:sp macro="" textlink="">
      <xdr:nvSpPr>
        <xdr:cNvPr id="80" name="円/楕円 79"/>
        <xdr:cNvSpPr/>
      </xdr:nvSpPr>
      <xdr:spPr>
        <a:xfrm>
          <a:off x="4584700" y="622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35399</xdr:rowOff>
    </xdr:from>
    <xdr:ext cx="534377" cy="259045"/>
    <xdr:sp macro="" textlink="">
      <xdr:nvSpPr>
        <xdr:cNvPr id="81" name="人件費該当値テキスト"/>
        <xdr:cNvSpPr txBox="1"/>
      </xdr:nvSpPr>
      <xdr:spPr>
        <a:xfrm>
          <a:off x="4686300" y="62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63,676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66859</xdr:rowOff>
    </xdr:from>
    <xdr:to>
      <xdr:col>5</xdr:col>
      <xdr:colOff>409575</xdr:colOff>
      <xdr:row>36</xdr:row>
      <xdr:rowOff>168459</xdr:rowOff>
    </xdr:to>
    <xdr:sp macro="" textlink="">
      <xdr:nvSpPr>
        <xdr:cNvPr id="82" name="円/楕円 81"/>
        <xdr:cNvSpPr/>
      </xdr:nvSpPr>
      <xdr:spPr>
        <a:xfrm>
          <a:off x="3746500" y="623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159586</xdr:rowOff>
    </xdr:from>
    <xdr:ext cx="534377" cy="259045"/>
    <xdr:sp macro="" textlink="">
      <xdr:nvSpPr>
        <xdr:cNvPr id="83" name="テキスト ボックス 82"/>
        <xdr:cNvSpPr txBox="1"/>
      </xdr:nvSpPr>
      <xdr:spPr>
        <a:xfrm>
          <a:off x="3530111" y="633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115360</xdr:rowOff>
    </xdr:from>
    <xdr:to>
      <xdr:col>4</xdr:col>
      <xdr:colOff>206375</xdr:colOff>
      <xdr:row>37</xdr:row>
      <xdr:rowOff>45510</xdr:rowOff>
    </xdr:to>
    <xdr:sp macro="" textlink="">
      <xdr:nvSpPr>
        <xdr:cNvPr id="84" name="円/楕円 83"/>
        <xdr:cNvSpPr/>
      </xdr:nvSpPr>
      <xdr:spPr>
        <a:xfrm>
          <a:off x="2857500" y="62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36637</xdr:rowOff>
    </xdr:from>
    <xdr:ext cx="534377" cy="259045"/>
    <xdr:sp macro="" textlink="">
      <xdr:nvSpPr>
        <xdr:cNvPr id="85" name="テキスト ボックス 84"/>
        <xdr:cNvSpPr txBox="1"/>
      </xdr:nvSpPr>
      <xdr:spPr>
        <a:xfrm>
          <a:off x="2641111" y="63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167005</xdr:rowOff>
    </xdr:from>
    <xdr:to>
      <xdr:col>3</xdr:col>
      <xdr:colOff>3175</xdr:colOff>
      <xdr:row>36</xdr:row>
      <xdr:rowOff>97155</xdr:rowOff>
    </xdr:to>
    <xdr:sp macro="" textlink="">
      <xdr:nvSpPr>
        <xdr:cNvPr id="86" name="円/楕円 85"/>
        <xdr:cNvSpPr/>
      </xdr:nvSpPr>
      <xdr:spPr>
        <a:xfrm>
          <a:off x="1968500" y="616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88282</xdr:rowOff>
    </xdr:from>
    <xdr:ext cx="534377" cy="259045"/>
    <xdr:sp macro="" textlink="">
      <xdr:nvSpPr>
        <xdr:cNvPr id="87" name="テキスト ボックス 86"/>
        <xdr:cNvSpPr txBox="1"/>
      </xdr:nvSpPr>
      <xdr:spPr>
        <a:xfrm>
          <a:off x="1752111" y="626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85433</xdr:rowOff>
    </xdr:from>
    <xdr:to>
      <xdr:col>1</xdr:col>
      <xdr:colOff>485775</xdr:colOff>
      <xdr:row>36</xdr:row>
      <xdr:rowOff>15583</xdr:rowOff>
    </xdr:to>
    <xdr:sp macro="" textlink="">
      <xdr:nvSpPr>
        <xdr:cNvPr id="88" name="円/楕円 87"/>
        <xdr:cNvSpPr/>
      </xdr:nvSpPr>
      <xdr:spPr>
        <a:xfrm>
          <a:off x="1079500" y="608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6710</xdr:rowOff>
    </xdr:from>
    <xdr:ext cx="534377" cy="259045"/>
    <xdr:sp macro="" textlink="">
      <xdr:nvSpPr>
        <xdr:cNvPr id="89" name="テキスト ボックス 88"/>
        <xdr:cNvSpPr txBox="1"/>
      </xdr:nvSpPr>
      <xdr:spPr>
        <a:xfrm>
          <a:off x="863111" y="617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137631</xdr:rowOff>
    </xdr:from>
    <xdr:to>
      <xdr:col>6</xdr:col>
      <xdr:colOff>511175</xdr:colOff>
      <xdr:row>57</xdr:row>
      <xdr:rowOff>150319</xdr:rowOff>
    </xdr:to>
    <xdr:cxnSp macro="">
      <xdr:nvCxnSpPr>
        <xdr:cNvPr id="118" name="直線コネクタ 117"/>
        <xdr:cNvCxnSpPr/>
      </xdr:nvCxnSpPr>
      <xdr:spPr>
        <a:xfrm flipV="1">
          <a:off x="3797300" y="9910281"/>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150319</xdr:rowOff>
    </xdr:from>
    <xdr:to>
      <xdr:col>5</xdr:col>
      <xdr:colOff>358775</xdr:colOff>
      <xdr:row>57</xdr:row>
      <xdr:rowOff>164080</xdr:rowOff>
    </xdr:to>
    <xdr:cxnSp macro="">
      <xdr:nvCxnSpPr>
        <xdr:cNvPr id="121" name="直線コネクタ 120"/>
        <xdr:cNvCxnSpPr/>
      </xdr:nvCxnSpPr>
      <xdr:spPr>
        <a:xfrm flipV="1">
          <a:off x="2908300" y="9922969"/>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147331</xdr:rowOff>
    </xdr:from>
    <xdr:to>
      <xdr:col>4</xdr:col>
      <xdr:colOff>155575</xdr:colOff>
      <xdr:row>57</xdr:row>
      <xdr:rowOff>164080</xdr:rowOff>
    </xdr:to>
    <xdr:cxnSp macro="">
      <xdr:nvCxnSpPr>
        <xdr:cNvPr id="124" name="直線コネクタ 123"/>
        <xdr:cNvCxnSpPr/>
      </xdr:nvCxnSpPr>
      <xdr:spPr>
        <a:xfrm>
          <a:off x="2019300" y="9919981"/>
          <a:ext cx="889000" cy="1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147331</xdr:rowOff>
    </xdr:from>
    <xdr:to>
      <xdr:col>2</xdr:col>
      <xdr:colOff>638175</xdr:colOff>
      <xdr:row>57</xdr:row>
      <xdr:rowOff>147530</xdr:rowOff>
    </xdr:to>
    <xdr:cxnSp macro="">
      <xdr:nvCxnSpPr>
        <xdr:cNvPr id="127" name="直線コネクタ 126"/>
        <xdr:cNvCxnSpPr/>
      </xdr:nvCxnSpPr>
      <xdr:spPr>
        <a:xfrm flipV="1">
          <a:off x="1130300" y="9919981"/>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86831</xdr:rowOff>
    </xdr:from>
    <xdr:to>
      <xdr:col>6</xdr:col>
      <xdr:colOff>561975</xdr:colOff>
      <xdr:row>58</xdr:row>
      <xdr:rowOff>16981</xdr:rowOff>
    </xdr:to>
    <xdr:sp macro="" textlink="">
      <xdr:nvSpPr>
        <xdr:cNvPr id="137" name="円/楕円 136"/>
        <xdr:cNvSpPr/>
      </xdr:nvSpPr>
      <xdr:spPr>
        <a:xfrm>
          <a:off x="4584700" y="98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47644</xdr:rowOff>
    </xdr:from>
    <xdr:ext cx="534377" cy="259045"/>
    <xdr:sp macro="" textlink="">
      <xdr:nvSpPr>
        <xdr:cNvPr id="138" name="物件費該当値テキスト"/>
        <xdr:cNvSpPr txBox="1"/>
      </xdr:nvSpPr>
      <xdr:spPr>
        <a:xfrm>
          <a:off x="4686300" y="98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99519</xdr:rowOff>
    </xdr:from>
    <xdr:to>
      <xdr:col>5</xdr:col>
      <xdr:colOff>409575</xdr:colOff>
      <xdr:row>58</xdr:row>
      <xdr:rowOff>29669</xdr:rowOff>
    </xdr:to>
    <xdr:sp macro="" textlink="">
      <xdr:nvSpPr>
        <xdr:cNvPr id="139" name="円/楕円 138"/>
        <xdr:cNvSpPr/>
      </xdr:nvSpPr>
      <xdr:spPr>
        <a:xfrm>
          <a:off x="3746500" y="987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20796</xdr:rowOff>
    </xdr:from>
    <xdr:ext cx="534377" cy="259045"/>
    <xdr:sp macro="" textlink="">
      <xdr:nvSpPr>
        <xdr:cNvPr id="140" name="テキスト ボックス 139"/>
        <xdr:cNvSpPr txBox="1"/>
      </xdr:nvSpPr>
      <xdr:spPr>
        <a:xfrm>
          <a:off x="3530111" y="996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113280</xdr:rowOff>
    </xdr:from>
    <xdr:to>
      <xdr:col>4</xdr:col>
      <xdr:colOff>206375</xdr:colOff>
      <xdr:row>58</xdr:row>
      <xdr:rowOff>43430</xdr:rowOff>
    </xdr:to>
    <xdr:sp macro="" textlink="">
      <xdr:nvSpPr>
        <xdr:cNvPr id="141" name="円/楕円 140"/>
        <xdr:cNvSpPr/>
      </xdr:nvSpPr>
      <xdr:spPr>
        <a:xfrm>
          <a:off x="2857500" y="98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34557</xdr:rowOff>
    </xdr:from>
    <xdr:ext cx="534377" cy="259045"/>
    <xdr:sp macro="" textlink="">
      <xdr:nvSpPr>
        <xdr:cNvPr id="142" name="テキスト ボックス 141"/>
        <xdr:cNvSpPr txBox="1"/>
      </xdr:nvSpPr>
      <xdr:spPr>
        <a:xfrm>
          <a:off x="2641111" y="997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96531</xdr:rowOff>
    </xdr:from>
    <xdr:to>
      <xdr:col>3</xdr:col>
      <xdr:colOff>3175</xdr:colOff>
      <xdr:row>58</xdr:row>
      <xdr:rowOff>26681</xdr:rowOff>
    </xdr:to>
    <xdr:sp macro="" textlink="">
      <xdr:nvSpPr>
        <xdr:cNvPr id="143" name="円/楕円 142"/>
        <xdr:cNvSpPr/>
      </xdr:nvSpPr>
      <xdr:spPr>
        <a:xfrm>
          <a:off x="1968500" y="986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17808</xdr:rowOff>
    </xdr:from>
    <xdr:ext cx="534377" cy="259045"/>
    <xdr:sp macro="" textlink="">
      <xdr:nvSpPr>
        <xdr:cNvPr id="144" name="テキスト ボックス 143"/>
        <xdr:cNvSpPr txBox="1"/>
      </xdr:nvSpPr>
      <xdr:spPr>
        <a:xfrm>
          <a:off x="1752111" y="996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96730</xdr:rowOff>
    </xdr:from>
    <xdr:to>
      <xdr:col>1</xdr:col>
      <xdr:colOff>485775</xdr:colOff>
      <xdr:row>58</xdr:row>
      <xdr:rowOff>26880</xdr:rowOff>
    </xdr:to>
    <xdr:sp macro="" textlink="">
      <xdr:nvSpPr>
        <xdr:cNvPr id="145" name="円/楕円 144"/>
        <xdr:cNvSpPr/>
      </xdr:nvSpPr>
      <xdr:spPr>
        <a:xfrm>
          <a:off x="1079500" y="98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18007</xdr:rowOff>
    </xdr:from>
    <xdr:ext cx="534377" cy="259045"/>
    <xdr:sp macro="" textlink="">
      <xdr:nvSpPr>
        <xdr:cNvPr id="146" name="テキスト ボックス 145"/>
        <xdr:cNvSpPr txBox="1"/>
      </xdr:nvSpPr>
      <xdr:spPr>
        <a:xfrm>
          <a:off x="863111" y="996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6930</xdr:rowOff>
    </xdr:from>
    <xdr:to>
      <xdr:col>6</xdr:col>
      <xdr:colOff>511175</xdr:colOff>
      <xdr:row>78</xdr:row>
      <xdr:rowOff>12736</xdr:rowOff>
    </xdr:to>
    <xdr:cxnSp macro="">
      <xdr:nvCxnSpPr>
        <xdr:cNvPr id="173" name="直線コネクタ 172"/>
        <xdr:cNvCxnSpPr/>
      </xdr:nvCxnSpPr>
      <xdr:spPr>
        <a:xfrm>
          <a:off x="3797300" y="13380030"/>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2677</xdr:rowOff>
    </xdr:from>
    <xdr:to>
      <xdr:col>5</xdr:col>
      <xdr:colOff>358775</xdr:colOff>
      <xdr:row>78</xdr:row>
      <xdr:rowOff>6930</xdr:rowOff>
    </xdr:to>
    <xdr:cxnSp macro="">
      <xdr:nvCxnSpPr>
        <xdr:cNvPr id="176" name="直線コネクタ 175"/>
        <xdr:cNvCxnSpPr/>
      </xdr:nvCxnSpPr>
      <xdr:spPr>
        <a:xfrm>
          <a:off x="2908300" y="13375777"/>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2677</xdr:rowOff>
    </xdr:from>
    <xdr:to>
      <xdr:col>4</xdr:col>
      <xdr:colOff>155575</xdr:colOff>
      <xdr:row>78</xdr:row>
      <xdr:rowOff>42362</xdr:rowOff>
    </xdr:to>
    <xdr:cxnSp macro="">
      <xdr:nvCxnSpPr>
        <xdr:cNvPr id="179" name="直線コネクタ 178"/>
        <xdr:cNvCxnSpPr/>
      </xdr:nvCxnSpPr>
      <xdr:spPr>
        <a:xfrm flipV="1">
          <a:off x="2019300" y="13375777"/>
          <a:ext cx="8890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42362</xdr:rowOff>
    </xdr:from>
    <xdr:to>
      <xdr:col>2</xdr:col>
      <xdr:colOff>638175</xdr:colOff>
      <xdr:row>78</xdr:row>
      <xdr:rowOff>46431</xdr:rowOff>
    </xdr:to>
    <xdr:cxnSp macro="">
      <xdr:nvCxnSpPr>
        <xdr:cNvPr id="182" name="直線コネクタ 181"/>
        <xdr:cNvCxnSpPr/>
      </xdr:nvCxnSpPr>
      <xdr:spPr>
        <a:xfrm flipV="1">
          <a:off x="1130300" y="13415462"/>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133386</xdr:rowOff>
    </xdr:from>
    <xdr:to>
      <xdr:col>6</xdr:col>
      <xdr:colOff>561975</xdr:colOff>
      <xdr:row>78</xdr:row>
      <xdr:rowOff>63536</xdr:rowOff>
    </xdr:to>
    <xdr:sp macro="" textlink="">
      <xdr:nvSpPr>
        <xdr:cNvPr id="192" name="円/楕円 191"/>
        <xdr:cNvSpPr/>
      </xdr:nvSpPr>
      <xdr:spPr>
        <a:xfrm>
          <a:off x="4584700" y="1333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48313</xdr:rowOff>
    </xdr:from>
    <xdr:ext cx="469744" cy="259045"/>
    <xdr:sp macro="" textlink="">
      <xdr:nvSpPr>
        <xdr:cNvPr id="193" name="維持補修費該当値テキスト"/>
        <xdr:cNvSpPr txBox="1"/>
      </xdr:nvSpPr>
      <xdr:spPr>
        <a:xfrm>
          <a:off x="4686300" y="132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127580</xdr:rowOff>
    </xdr:from>
    <xdr:to>
      <xdr:col>5</xdr:col>
      <xdr:colOff>409575</xdr:colOff>
      <xdr:row>78</xdr:row>
      <xdr:rowOff>57730</xdr:rowOff>
    </xdr:to>
    <xdr:sp macro="" textlink="">
      <xdr:nvSpPr>
        <xdr:cNvPr id="194" name="円/楕円 193"/>
        <xdr:cNvSpPr/>
      </xdr:nvSpPr>
      <xdr:spPr>
        <a:xfrm>
          <a:off x="3746500" y="133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48857</xdr:rowOff>
    </xdr:from>
    <xdr:ext cx="469744" cy="259045"/>
    <xdr:sp macro="" textlink="">
      <xdr:nvSpPr>
        <xdr:cNvPr id="195" name="テキスト ボックス 194"/>
        <xdr:cNvSpPr txBox="1"/>
      </xdr:nvSpPr>
      <xdr:spPr>
        <a:xfrm>
          <a:off x="3562427" y="1342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123327</xdr:rowOff>
    </xdr:from>
    <xdr:to>
      <xdr:col>4</xdr:col>
      <xdr:colOff>206375</xdr:colOff>
      <xdr:row>78</xdr:row>
      <xdr:rowOff>53477</xdr:rowOff>
    </xdr:to>
    <xdr:sp macro="" textlink="">
      <xdr:nvSpPr>
        <xdr:cNvPr id="196" name="円/楕円 195"/>
        <xdr:cNvSpPr/>
      </xdr:nvSpPr>
      <xdr:spPr>
        <a:xfrm>
          <a:off x="2857500" y="1332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44604</xdr:rowOff>
    </xdr:from>
    <xdr:ext cx="469744" cy="259045"/>
    <xdr:sp macro="" textlink="">
      <xdr:nvSpPr>
        <xdr:cNvPr id="197" name="テキスト ボックス 196"/>
        <xdr:cNvSpPr txBox="1"/>
      </xdr:nvSpPr>
      <xdr:spPr>
        <a:xfrm>
          <a:off x="2673427" y="1341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163012</xdr:rowOff>
    </xdr:from>
    <xdr:to>
      <xdr:col>3</xdr:col>
      <xdr:colOff>3175</xdr:colOff>
      <xdr:row>78</xdr:row>
      <xdr:rowOff>93162</xdr:rowOff>
    </xdr:to>
    <xdr:sp macro="" textlink="">
      <xdr:nvSpPr>
        <xdr:cNvPr id="198" name="円/楕円 197"/>
        <xdr:cNvSpPr/>
      </xdr:nvSpPr>
      <xdr:spPr>
        <a:xfrm>
          <a:off x="1968500" y="133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84289</xdr:rowOff>
    </xdr:from>
    <xdr:ext cx="469744" cy="259045"/>
    <xdr:sp macro="" textlink="">
      <xdr:nvSpPr>
        <xdr:cNvPr id="199" name="テキスト ボックス 198"/>
        <xdr:cNvSpPr txBox="1"/>
      </xdr:nvSpPr>
      <xdr:spPr>
        <a:xfrm>
          <a:off x="1784427" y="1345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167081</xdr:rowOff>
    </xdr:from>
    <xdr:to>
      <xdr:col>1</xdr:col>
      <xdr:colOff>485775</xdr:colOff>
      <xdr:row>78</xdr:row>
      <xdr:rowOff>97231</xdr:rowOff>
    </xdr:to>
    <xdr:sp macro="" textlink="">
      <xdr:nvSpPr>
        <xdr:cNvPr id="200" name="円/楕円 199"/>
        <xdr:cNvSpPr/>
      </xdr:nvSpPr>
      <xdr:spPr>
        <a:xfrm>
          <a:off x="1079500" y="133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88358</xdr:rowOff>
    </xdr:from>
    <xdr:ext cx="469744" cy="259045"/>
    <xdr:sp macro="" textlink="">
      <xdr:nvSpPr>
        <xdr:cNvPr id="201" name="テキスト ボックス 200"/>
        <xdr:cNvSpPr txBox="1"/>
      </xdr:nvSpPr>
      <xdr:spPr>
        <a:xfrm>
          <a:off x="895427" y="1346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169971</xdr:rowOff>
    </xdr:from>
    <xdr:to>
      <xdr:col>6</xdr:col>
      <xdr:colOff>511175</xdr:colOff>
      <xdr:row>97</xdr:row>
      <xdr:rowOff>83474</xdr:rowOff>
    </xdr:to>
    <xdr:cxnSp macro="">
      <xdr:nvCxnSpPr>
        <xdr:cNvPr id="235" name="直線コネクタ 234"/>
        <xdr:cNvCxnSpPr/>
      </xdr:nvCxnSpPr>
      <xdr:spPr>
        <a:xfrm flipV="1">
          <a:off x="3797300" y="16629171"/>
          <a:ext cx="838200" cy="8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83474</xdr:rowOff>
    </xdr:from>
    <xdr:to>
      <xdr:col>5</xdr:col>
      <xdr:colOff>358775</xdr:colOff>
      <xdr:row>97</xdr:row>
      <xdr:rowOff>115278</xdr:rowOff>
    </xdr:to>
    <xdr:cxnSp macro="">
      <xdr:nvCxnSpPr>
        <xdr:cNvPr id="238" name="直線コネクタ 237"/>
        <xdr:cNvCxnSpPr/>
      </xdr:nvCxnSpPr>
      <xdr:spPr>
        <a:xfrm flipV="1">
          <a:off x="2908300" y="16714124"/>
          <a:ext cx="889000" cy="3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115278</xdr:rowOff>
    </xdr:from>
    <xdr:to>
      <xdr:col>4</xdr:col>
      <xdr:colOff>155575</xdr:colOff>
      <xdr:row>97</xdr:row>
      <xdr:rowOff>125764</xdr:rowOff>
    </xdr:to>
    <xdr:cxnSp macro="">
      <xdr:nvCxnSpPr>
        <xdr:cNvPr id="241" name="直線コネクタ 240"/>
        <xdr:cNvCxnSpPr/>
      </xdr:nvCxnSpPr>
      <xdr:spPr>
        <a:xfrm flipV="1">
          <a:off x="2019300" y="16745928"/>
          <a:ext cx="889000" cy="1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106535</xdr:rowOff>
    </xdr:from>
    <xdr:to>
      <xdr:col>2</xdr:col>
      <xdr:colOff>638175</xdr:colOff>
      <xdr:row>97</xdr:row>
      <xdr:rowOff>125764</xdr:rowOff>
    </xdr:to>
    <xdr:cxnSp macro="">
      <xdr:nvCxnSpPr>
        <xdr:cNvPr id="244" name="直線コネクタ 243"/>
        <xdr:cNvCxnSpPr/>
      </xdr:nvCxnSpPr>
      <xdr:spPr>
        <a:xfrm>
          <a:off x="1130300" y="16737185"/>
          <a:ext cx="889000" cy="1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119171</xdr:rowOff>
    </xdr:from>
    <xdr:to>
      <xdr:col>6</xdr:col>
      <xdr:colOff>561975</xdr:colOff>
      <xdr:row>97</xdr:row>
      <xdr:rowOff>49321</xdr:rowOff>
    </xdr:to>
    <xdr:sp macro="" textlink="">
      <xdr:nvSpPr>
        <xdr:cNvPr id="254" name="円/楕円 253"/>
        <xdr:cNvSpPr/>
      </xdr:nvSpPr>
      <xdr:spPr>
        <a:xfrm>
          <a:off x="4584700" y="165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142048</xdr:rowOff>
    </xdr:from>
    <xdr:ext cx="534377" cy="259045"/>
    <xdr:sp macro="" textlink="">
      <xdr:nvSpPr>
        <xdr:cNvPr id="255" name="扶助費該当値テキスト"/>
        <xdr:cNvSpPr txBox="1"/>
      </xdr:nvSpPr>
      <xdr:spPr>
        <a:xfrm>
          <a:off x="4686300" y="1642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32674</xdr:rowOff>
    </xdr:from>
    <xdr:to>
      <xdr:col>5</xdr:col>
      <xdr:colOff>409575</xdr:colOff>
      <xdr:row>97</xdr:row>
      <xdr:rowOff>134274</xdr:rowOff>
    </xdr:to>
    <xdr:sp macro="" textlink="">
      <xdr:nvSpPr>
        <xdr:cNvPr id="256" name="円/楕円 255"/>
        <xdr:cNvSpPr/>
      </xdr:nvSpPr>
      <xdr:spPr>
        <a:xfrm>
          <a:off x="3746500" y="166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125401</xdr:rowOff>
    </xdr:from>
    <xdr:ext cx="534377" cy="259045"/>
    <xdr:sp macro="" textlink="">
      <xdr:nvSpPr>
        <xdr:cNvPr id="257" name="テキスト ボックス 256"/>
        <xdr:cNvSpPr txBox="1"/>
      </xdr:nvSpPr>
      <xdr:spPr>
        <a:xfrm>
          <a:off x="3530111" y="1675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64478</xdr:rowOff>
    </xdr:from>
    <xdr:to>
      <xdr:col>4</xdr:col>
      <xdr:colOff>206375</xdr:colOff>
      <xdr:row>97</xdr:row>
      <xdr:rowOff>166078</xdr:rowOff>
    </xdr:to>
    <xdr:sp macro="" textlink="">
      <xdr:nvSpPr>
        <xdr:cNvPr id="258" name="円/楕円 257"/>
        <xdr:cNvSpPr/>
      </xdr:nvSpPr>
      <xdr:spPr>
        <a:xfrm>
          <a:off x="2857500" y="166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157205</xdr:rowOff>
    </xdr:from>
    <xdr:ext cx="534377" cy="259045"/>
    <xdr:sp macro="" textlink="">
      <xdr:nvSpPr>
        <xdr:cNvPr id="259" name="テキスト ボックス 258"/>
        <xdr:cNvSpPr txBox="1"/>
      </xdr:nvSpPr>
      <xdr:spPr>
        <a:xfrm>
          <a:off x="2641111" y="1678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74964</xdr:rowOff>
    </xdr:from>
    <xdr:to>
      <xdr:col>3</xdr:col>
      <xdr:colOff>3175</xdr:colOff>
      <xdr:row>98</xdr:row>
      <xdr:rowOff>5114</xdr:rowOff>
    </xdr:to>
    <xdr:sp macro="" textlink="">
      <xdr:nvSpPr>
        <xdr:cNvPr id="260" name="円/楕円 259"/>
        <xdr:cNvSpPr/>
      </xdr:nvSpPr>
      <xdr:spPr>
        <a:xfrm>
          <a:off x="1968500" y="167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167691</xdr:rowOff>
    </xdr:from>
    <xdr:ext cx="534377" cy="259045"/>
    <xdr:sp macro="" textlink="">
      <xdr:nvSpPr>
        <xdr:cNvPr id="261" name="テキスト ボックス 260"/>
        <xdr:cNvSpPr txBox="1"/>
      </xdr:nvSpPr>
      <xdr:spPr>
        <a:xfrm>
          <a:off x="1752111" y="1679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55735</xdr:rowOff>
    </xdr:from>
    <xdr:to>
      <xdr:col>1</xdr:col>
      <xdr:colOff>485775</xdr:colOff>
      <xdr:row>97</xdr:row>
      <xdr:rowOff>157335</xdr:rowOff>
    </xdr:to>
    <xdr:sp macro="" textlink="">
      <xdr:nvSpPr>
        <xdr:cNvPr id="262" name="円/楕円 261"/>
        <xdr:cNvSpPr/>
      </xdr:nvSpPr>
      <xdr:spPr>
        <a:xfrm>
          <a:off x="1079500" y="166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148462</xdr:rowOff>
    </xdr:from>
    <xdr:ext cx="534377" cy="259045"/>
    <xdr:sp macro="" textlink="">
      <xdr:nvSpPr>
        <xdr:cNvPr id="263" name="テキスト ボックス 262"/>
        <xdr:cNvSpPr txBox="1"/>
      </xdr:nvSpPr>
      <xdr:spPr>
        <a:xfrm>
          <a:off x="863111" y="1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77651</xdr:rowOff>
    </xdr:from>
    <xdr:to>
      <xdr:col>15</xdr:col>
      <xdr:colOff>180975</xdr:colOff>
      <xdr:row>37</xdr:row>
      <xdr:rowOff>91476</xdr:rowOff>
    </xdr:to>
    <xdr:cxnSp macro="">
      <xdr:nvCxnSpPr>
        <xdr:cNvPr id="294" name="直線コネクタ 293"/>
        <xdr:cNvCxnSpPr/>
      </xdr:nvCxnSpPr>
      <xdr:spPr>
        <a:xfrm flipV="1">
          <a:off x="9639300" y="6421301"/>
          <a:ext cx="8382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91476</xdr:rowOff>
    </xdr:from>
    <xdr:to>
      <xdr:col>14</xdr:col>
      <xdr:colOff>28575</xdr:colOff>
      <xdr:row>37</xdr:row>
      <xdr:rowOff>101154</xdr:rowOff>
    </xdr:to>
    <xdr:cxnSp macro="">
      <xdr:nvCxnSpPr>
        <xdr:cNvPr id="297" name="直線コネクタ 296"/>
        <xdr:cNvCxnSpPr/>
      </xdr:nvCxnSpPr>
      <xdr:spPr>
        <a:xfrm flipV="1">
          <a:off x="8750300" y="6435126"/>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101154</xdr:rowOff>
    </xdr:from>
    <xdr:to>
      <xdr:col>12</xdr:col>
      <xdr:colOff>511175</xdr:colOff>
      <xdr:row>37</xdr:row>
      <xdr:rowOff>117210</xdr:rowOff>
    </xdr:to>
    <xdr:cxnSp macro="">
      <xdr:nvCxnSpPr>
        <xdr:cNvPr id="300" name="直線コネクタ 299"/>
        <xdr:cNvCxnSpPr/>
      </xdr:nvCxnSpPr>
      <xdr:spPr>
        <a:xfrm flipV="1">
          <a:off x="7861300" y="6444804"/>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95199</xdr:rowOff>
    </xdr:from>
    <xdr:to>
      <xdr:col>11</xdr:col>
      <xdr:colOff>307975</xdr:colOff>
      <xdr:row>37</xdr:row>
      <xdr:rowOff>117210</xdr:rowOff>
    </xdr:to>
    <xdr:cxnSp macro="">
      <xdr:nvCxnSpPr>
        <xdr:cNvPr id="303" name="直線コネクタ 302"/>
        <xdr:cNvCxnSpPr/>
      </xdr:nvCxnSpPr>
      <xdr:spPr>
        <a:xfrm>
          <a:off x="6972300" y="6438849"/>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26851</xdr:rowOff>
    </xdr:from>
    <xdr:to>
      <xdr:col>15</xdr:col>
      <xdr:colOff>231775</xdr:colOff>
      <xdr:row>37</xdr:row>
      <xdr:rowOff>128451</xdr:rowOff>
    </xdr:to>
    <xdr:sp macro="" textlink="">
      <xdr:nvSpPr>
        <xdr:cNvPr id="313" name="円/楕円 312"/>
        <xdr:cNvSpPr/>
      </xdr:nvSpPr>
      <xdr:spPr>
        <a:xfrm>
          <a:off x="10426700" y="63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5278</xdr:rowOff>
    </xdr:from>
    <xdr:ext cx="534377" cy="259045"/>
    <xdr:sp macro="" textlink="">
      <xdr:nvSpPr>
        <xdr:cNvPr id="314" name="補助費等該当値テキスト"/>
        <xdr:cNvSpPr txBox="1"/>
      </xdr:nvSpPr>
      <xdr:spPr>
        <a:xfrm>
          <a:off x="10528300" y="634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40676</xdr:rowOff>
    </xdr:from>
    <xdr:to>
      <xdr:col>14</xdr:col>
      <xdr:colOff>79375</xdr:colOff>
      <xdr:row>37</xdr:row>
      <xdr:rowOff>142276</xdr:rowOff>
    </xdr:to>
    <xdr:sp macro="" textlink="">
      <xdr:nvSpPr>
        <xdr:cNvPr id="315" name="円/楕円 314"/>
        <xdr:cNvSpPr/>
      </xdr:nvSpPr>
      <xdr:spPr>
        <a:xfrm>
          <a:off x="9588500" y="638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133404</xdr:rowOff>
    </xdr:from>
    <xdr:ext cx="534377" cy="259045"/>
    <xdr:sp macro="" textlink="">
      <xdr:nvSpPr>
        <xdr:cNvPr id="316" name="テキスト ボックス 315"/>
        <xdr:cNvSpPr txBox="1"/>
      </xdr:nvSpPr>
      <xdr:spPr>
        <a:xfrm>
          <a:off x="9372111" y="647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50354</xdr:rowOff>
    </xdr:from>
    <xdr:to>
      <xdr:col>12</xdr:col>
      <xdr:colOff>561975</xdr:colOff>
      <xdr:row>37</xdr:row>
      <xdr:rowOff>151954</xdr:rowOff>
    </xdr:to>
    <xdr:sp macro="" textlink="">
      <xdr:nvSpPr>
        <xdr:cNvPr id="317" name="円/楕円 316"/>
        <xdr:cNvSpPr/>
      </xdr:nvSpPr>
      <xdr:spPr>
        <a:xfrm>
          <a:off x="8699500" y="63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143081</xdr:rowOff>
    </xdr:from>
    <xdr:ext cx="534377" cy="259045"/>
    <xdr:sp macro="" textlink="">
      <xdr:nvSpPr>
        <xdr:cNvPr id="318" name="テキスト ボックス 317"/>
        <xdr:cNvSpPr txBox="1"/>
      </xdr:nvSpPr>
      <xdr:spPr>
        <a:xfrm>
          <a:off x="8483111" y="64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66410</xdr:rowOff>
    </xdr:from>
    <xdr:to>
      <xdr:col>11</xdr:col>
      <xdr:colOff>358775</xdr:colOff>
      <xdr:row>37</xdr:row>
      <xdr:rowOff>168010</xdr:rowOff>
    </xdr:to>
    <xdr:sp macro="" textlink="">
      <xdr:nvSpPr>
        <xdr:cNvPr id="319" name="円/楕円 318"/>
        <xdr:cNvSpPr/>
      </xdr:nvSpPr>
      <xdr:spPr>
        <a:xfrm>
          <a:off x="7810500" y="641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159137</xdr:rowOff>
    </xdr:from>
    <xdr:ext cx="534377" cy="259045"/>
    <xdr:sp macro="" textlink="">
      <xdr:nvSpPr>
        <xdr:cNvPr id="320" name="テキスト ボックス 319"/>
        <xdr:cNvSpPr txBox="1"/>
      </xdr:nvSpPr>
      <xdr:spPr>
        <a:xfrm>
          <a:off x="7594111" y="650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44399</xdr:rowOff>
    </xdr:from>
    <xdr:to>
      <xdr:col>10</xdr:col>
      <xdr:colOff>155575</xdr:colOff>
      <xdr:row>37</xdr:row>
      <xdr:rowOff>145999</xdr:rowOff>
    </xdr:to>
    <xdr:sp macro="" textlink="">
      <xdr:nvSpPr>
        <xdr:cNvPr id="321" name="円/楕円 320"/>
        <xdr:cNvSpPr/>
      </xdr:nvSpPr>
      <xdr:spPr>
        <a:xfrm>
          <a:off x="6921500" y="63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137126</xdr:rowOff>
    </xdr:from>
    <xdr:ext cx="534377" cy="259045"/>
    <xdr:sp macro="" textlink="">
      <xdr:nvSpPr>
        <xdr:cNvPr id="322" name="テキスト ボックス 321"/>
        <xdr:cNvSpPr txBox="1"/>
      </xdr:nvSpPr>
      <xdr:spPr>
        <a:xfrm>
          <a:off x="6705111" y="64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114864</xdr:rowOff>
    </xdr:from>
    <xdr:to>
      <xdr:col>15</xdr:col>
      <xdr:colOff>180975</xdr:colOff>
      <xdr:row>57</xdr:row>
      <xdr:rowOff>59509</xdr:rowOff>
    </xdr:to>
    <xdr:cxnSp macro="">
      <xdr:nvCxnSpPr>
        <xdr:cNvPr id="351" name="直線コネクタ 350"/>
        <xdr:cNvCxnSpPr/>
      </xdr:nvCxnSpPr>
      <xdr:spPr>
        <a:xfrm flipV="1">
          <a:off x="9639300" y="9373164"/>
          <a:ext cx="838200" cy="45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59509</xdr:rowOff>
    </xdr:from>
    <xdr:to>
      <xdr:col>14</xdr:col>
      <xdr:colOff>28575</xdr:colOff>
      <xdr:row>57</xdr:row>
      <xdr:rowOff>147796</xdr:rowOff>
    </xdr:to>
    <xdr:cxnSp macro="">
      <xdr:nvCxnSpPr>
        <xdr:cNvPr id="354" name="直線コネクタ 353"/>
        <xdr:cNvCxnSpPr/>
      </xdr:nvCxnSpPr>
      <xdr:spPr>
        <a:xfrm flipV="1">
          <a:off x="8750300" y="9832159"/>
          <a:ext cx="889000" cy="8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56" name="テキスト ボックス 355"/>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147796</xdr:rowOff>
    </xdr:from>
    <xdr:to>
      <xdr:col>12</xdr:col>
      <xdr:colOff>511175</xdr:colOff>
      <xdr:row>58</xdr:row>
      <xdr:rowOff>104742</xdr:rowOff>
    </xdr:to>
    <xdr:cxnSp macro="">
      <xdr:nvCxnSpPr>
        <xdr:cNvPr id="357" name="直線コネクタ 356"/>
        <xdr:cNvCxnSpPr/>
      </xdr:nvCxnSpPr>
      <xdr:spPr>
        <a:xfrm flipV="1">
          <a:off x="7861300" y="9920446"/>
          <a:ext cx="889000" cy="1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9" name="テキスト ボックス 358"/>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104742</xdr:rowOff>
    </xdr:from>
    <xdr:to>
      <xdr:col>11</xdr:col>
      <xdr:colOff>307975</xdr:colOff>
      <xdr:row>58</xdr:row>
      <xdr:rowOff>127373</xdr:rowOff>
    </xdr:to>
    <xdr:cxnSp macro="">
      <xdr:nvCxnSpPr>
        <xdr:cNvPr id="360" name="直線コネクタ 359"/>
        <xdr:cNvCxnSpPr/>
      </xdr:nvCxnSpPr>
      <xdr:spPr>
        <a:xfrm flipV="1">
          <a:off x="6972300" y="10048842"/>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64064</xdr:rowOff>
    </xdr:from>
    <xdr:to>
      <xdr:col>15</xdr:col>
      <xdr:colOff>231775</xdr:colOff>
      <xdr:row>54</xdr:row>
      <xdr:rowOff>165664</xdr:rowOff>
    </xdr:to>
    <xdr:sp macro="" textlink="">
      <xdr:nvSpPr>
        <xdr:cNvPr id="370" name="円/楕円 369"/>
        <xdr:cNvSpPr/>
      </xdr:nvSpPr>
      <xdr:spPr>
        <a:xfrm>
          <a:off x="10426700" y="93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86941</xdr:rowOff>
    </xdr:from>
    <xdr:ext cx="599010" cy="259045"/>
    <xdr:sp macro="" textlink="">
      <xdr:nvSpPr>
        <xdr:cNvPr id="371" name="普通建設事業費該当値テキスト"/>
        <xdr:cNvSpPr txBox="1"/>
      </xdr:nvSpPr>
      <xdr:spPr>
        <a:xfrm>
          <a:off x="10528300" y="917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413,037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8709</xdr:rowOff>
    </xdr:from>
    <xdr:to>
      <xdr:col>14</xdr:col>
      <xdr:colOff>79375</xdr:colOff>
      <xdr:row>57</xdr:row>
      <xdr:rowOff>110309</xdr:rowOff>
    </xdr:to>
    <xdr:sp macro="" textlink="">
      <xdr:nvSpPr>
        <xdr:cNvPr id="372" name="円/楕円 371"/>
        <xdr:cNvSpPr/>
      </xdr:nvSpPr>
      <xdr:spPr>
        <a:xfrm>
          <a:off x="9588500" y="978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126836</xdr:rowOff>
    </xdr:from>
    <xdr:ext cx="599010" cy="259045"/>
    <xdr:sp macro="" textlink="">
      <xdr:nvSpPr>
        <xdr:cNvPr id="373" name="テキスト ボックス 372"/>
        <xdr:cNvSpPr txBox="1"/>
      </xdr:nvSpPr>
      <xdr:spPr>
        <a:xfrm>
          <a:off x="9339794" y="955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96996</xdr:rowOff>
    </xdr:from>
    <xdr:to>
      <xdr:col>12</xdr:col>
      <xdr:colOff>561975</xdr:colOff>
      <xdr:row>58</xdr:row>
      <xdr:rowOff>27146</xdr:rowOff>
    </xdr:to>
    <xdr:sp macro="" textlink="">
      <xdr:nvSpPr>
        <xdr:cNvPr id="374" name="円/楕円 373"/>
        <xdr:cNvSpPr/>
      </xdr:nvSpPr>
      <xdr:spPr>
        <a:xfrm>
          <a:off x="8699500" y="98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43673</xdr:rowOff>
    </xdr:from>
    <xdr:ext cx="599010" cy="259045"/>
    <xdr:sp macro="" textlink="">
      <xdr:nvSpPr>
        <xdr:cNvPr id="375" name="テキスト ボックス 374"/>
        <xdr:cNvSpPr txBox="1"/>
      </xdr:nvSpPr>
      <xdr:spPr>
        <a:xfrm>
          <a:off x="8450794" y="964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53942</xdr:rowOff>
    </xdr:from>
    <xdr:to>
      <xdr:col>11</xdr:col>
      <xdr:colOff>358775</xdr:colOff>
      <xdr:row>58</xdr:row>
      <xdr:rowOff>155542</xdr:rowOff>
    </xdr:to>
    <xdr:sp macro="" textlink="">
      <xdr:nvSpPr>
        <xdr:cNvPr id="376" name="円/楕円 375"/>
        <xdr:cNvSpPr/>
      </xdr:nvSpPr>
      <xdr:spPr>
        <a:xfrm>
          <a:off x="7810500" y="999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146669</xdr:rowOff>
    </xdr:from>
    <xdr:ext cx="534377" cy="259045"/>
    <xdr:sp macro="" textlink="">
      <xdr:nvSpPr>
        <xdr:cNvPr id="377" name="テキスト ボックス 376"/>
        <xdr:cNvSpPr txBox="1"/>
      </xdr:nvSpPr>
      <xdr:spPr>
        <a:xfrm>
          <a:off x="7594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76573</xdr:rowOff>
    </xdr:from>
    <xdr:to>
      <xdr:col>10</xdr:col>
      <xdr:colOff>155575</xdr:colOff>
      <xdr:row>59</xdr:row>
      <xdr:rowOff>6723</xdr:rowOff>
    </xdr:to>
    <xdr:sp macro="" textlink="">
      <xdr:nvSpPr>
        <xdr:cNvPr id="378" name="円/楕円 377"/>
        <xdr:cNvSpPr/>
      </xdr:nvSpPr>
      <xdr:spPr>
        <a:xfrm>
          <a:off x="6921500" y="100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169300</xdr:rowOff>
    </xdr:from>
    <xdr:ext cx="534377" cy="259045"/>
    <xdr:sp macro="" textlink="">
      <xdr:nvSpPr>
        <xdr:cNvPr id="379" name="テキスト ボックス 378"/>
        <xdr:cNvSpPr txBox="1"/>
      </xdr:nvSpPr>
      <xdr:spPr>
        <a:xfrm>
          <a:off x="6705111" y="1011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118580</xdr:rowOff>
    </xdr:from>
    <xdr:to>
      <xdr:col>15</xdr:col>
      <xdr:colOff>180975</xdr:colOff>
      <xdr:row>77</xdr:row>
      <xdr:rowOff>5742</xdr:rowOff>
    </xdr:to>
    <xdr:cxnSp macro="">
      <xdr:nvCxnSpPr>
        <xdr:cNvPr id="406" name="直線コネクタ 405"/>
        <xdr:cNvCxnSpPr/>
      </xdr:nvCxnSpPr>
      <xdr:spPr>
        <a:xfrm flipV="1">
          <a:off x="9639300" y="12634430"/>
          <a:ext cx="838200" cy="57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62413</xdr:rowOff>
    </xdr:from>
    <xdr:ext cx="534377" cy="259045"/>
    <xdr:sp macro="" textlink="">
      <xdr:nvSpPr>
        <xdr:cNvPr id="410" name="テキスト ボックス 409"/>
        <xdr:cNvSpPr txBox="1"/>
      </xdr:nvSpPr>
      <xdr:spPr>
        <a:xfrm>
          <a:off x="9372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67780</xdr:rowOff>
    </xdr:from>
    <xdr:to>
      <xdr:col>15</xdr:col>
      <xdr:colOff>231775</xdr:colOff>
      <xdr:row>73</xdr:row>
      <xdr:rowOff>169380</xdr:rowOff>
    </xdr:to>
    <xdr:sp macro="" textlink="">
      <xdr:nvSpPr>
        <xdr:cNvPr id="416" name="円/楕円 415"/>
        <xdr:cNvSpPr/>
      </xdr:nvSpPr>
      <xdr:spPr>
        <a:xfrm>
          <a:off x="10426700" y="125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90657</xdr:rowOff>
    </xdr:from>
    <xdr:ext cx="599010" cy="259045"/>
    <xdr:sp macro="" textlink="">
      <xdr:nvSpPr>
        <xdr:cNvPr id="417" name="普通建設事業費 （ うち新規整備　）該当値テキスト"/>
        <xdr:cNvSpPr txBox="1"/>
      </xdr:nvSpPr>
      <xdr:spPr>
        <a:xfrm>
          <a:off x="10528300" y="1243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384,239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126392</xdr:rowOff>
    </xdr:from>
    <xdr:to>
      <xdr:col>14</xdr:col>
      <xdr:colOff>79375</xdr:colOff>
      <xdr:row>77</xdr:row>
      <xdr:rowOff>56542</xdr:rowOff>
    </xdr:to>
    <xdr:sp macro="" textlink="">
      <xdr:nvSpPr>
        <xdr:cNvPr id="418" name="円/楕円 417"/>
        <xdr:cNvSpPr/>
      </xdr:nvSpPr>
      <xdr:spPr>
        <a:xfrm>
          <a:off x="9588500" y="1315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73070</xdr:rowOff>
    </xdr:from>
    <xdr:ext cx="599010" cy="259045"/>
    <xdr:sp macro="" textlink="">
      <xdr:nvSpPr>
        <xdr:cNvPr id="419" name="テキスト ボックス 418"/>
        <xdr:cNvSpPr txBox="1"/>
      </xdr:nvSpPr>
      <xdr:spPr>
        <a:xfrm>
          <a:off x="9339794" y="1293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92673</xdr:rowOff>
    </xdr:from>
    <xdr:to>
      <xdr:col>15</xdr:col>
      <xdr:colOff>180975</xdr:colOff>
      <xdr:row>98</xdr:row>
      <xdr:rowOff>36585</xdr:rowOff>
    </xdr:to>
    <xdr:cxnSp macro="">
      <xdr:nvCxnSpPr>
        <xdr:cNvPr id="450" name="直線コネクタ 449"/>
        <xdr:cNvCxnSpPr/>
      </xdr:nvCxnSpPr>
      <xdr:spPr>
        <a:xfrm>
          <a:off x="9639300" y="16723323"/>
          <a:ext cx="838200" cy="1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157235</xdr:rowOff>
    </xdr:from>
    <xdr:to>
      <xdr:col>15</xdr:col>
      <xdr:colOff>231775</xdr:colOff>
      <xdr:row>98</xdr:row>
      <xdr:rowOff>87385</xdr:rowOff>
    </xdr:to>
    <xdr:sp macro="" textlink="">
      <xdr:nvSpPr>
        <xdr:cNvPr id="460" name="円/楕円 459"/>
        <xdr:cNvSpPr/>
      </xdr:nvSpPr>
      <xdr:spPr>
        <a:xfrm>
          <a:off x="10426700" y="167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135662</xdr:rowOff>
    </xdr:from>
    <xdr:ext cx="534377" cy="259045"/>
    <xdr:sp macro="" textlink="">
      <xdr:nvSpPr>
        <xdr:cNvPr id="461" name="普通建設事業費 （ うち更新整備　）該当値テキスト"/>
        <xdr:cNvSpPr txBox="1"/>
      </xdr:nvSpPr>
      <xdr:spPr>
        <a:xfrm>
          <a:off x="10528300" y="167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41873</xdr:rowOff>
    </xdr:from>
    <xdr:to>
      <xdr:col>14</xdr:col>
      <xdr:colOff>79375</xdr:colOff>
      <xdr:row>97</xdr:row>
      <xdr:rowOff>143473</xdr:rowOff>
    </xdr:to>
    <xdr:sp macro="" textlink="">
      <xdr:nvSpPr>
        <xdr:cNvPr id="462" name="円/楕円 461"/>
        <xdr:cNvSpPr/>
      </xdr:nvSpPr>
      <xdr:spPr>
        <a:xfrm>
          <a:off x="9588500" y="166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134600</xdr:rowOff>
    </xdr:from>
    <xdr:ext cx="534377" cy="259045"/>
    <xdr:sp macro="" textlink="">
      <xdr:nvSpPr>
        <xdr:cNvPr id="463" name="テキスト ボックス 462"/>
        <xdr:cNvSpPr txBox="1"/>
      </xdr:nvSpPr>
      <xdr:spPr>
        <a:xfrm>
          <a:off x="9372111" y="1676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92214</xdr:rowOff>
    </xdr:from>
    <xdr:to>
      <xdr:col>23</xdr:col>
      <xdr:colOff>517525</xdr:colOff>
      <xdr:row>37</xdr:row>
      <xdr:rowOff>159103</xdr:rowOff>
    </xdr:to>
    <xdr:cxnSp macro="">
      <xdr:nvCxnSpPr>
        <xdr:cNvPr id="488" name="直線コネクタ 487"/>
        <xdr:cNvCxnSpPr/>
      </xdr:nvCxnSpPr>
      <xdr:spPr>
        <a:xfrm>
          <a:off x="15481300" y="6264414"/>
          <a:ext cx="838200" cy="23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107795</xdr:rowOff>
    </xdr:from>
    <xdr:ext cx="469744" cy="259045"/>
    <xdr:sp macro="" textlink="">
      <xdr:nvSpPr>
        <xdr:cNvPr id="489" name="災害復旧事業費平均値テキスト"/>
        <xdr:cNvSpPr txBox="1"/>
      </xdr:nvSpPr>
      <xdr:spPr>
        <a:xfrm>
          <a:off x="16370300" y="6451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92214</xdr:rowOff>
    </xdr:from>
    <xdr:to>
      <xdr:col>22</xdr:col>
      <xdr:colOff>365125</xdr:colOff>
      <xdr:row>36</xdr:row>
      <xdr:rowOff>127127</xdr:rowOff>
    </xdr:to>
    <xdr:cxnSp macro="">
      <xdr:nvCxnSpPr>
        <xdr:cNvPr id="491" name="直線コネクタ 490"/>
        <xdr:cNvCxnSpPr/>
      </xdr:nvCxnSpPr>
      <xdr:spPr>
        <a:xfrm flipV="1">
          <a:off x="14592300" y="6264414"/>
          <a:ext cx="889000" cy="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20972</xdr:rowOff>
    </xdr:from>
    <xdr:ext cx="469744" cy="259045"/>
    <xdr:sp macro="" textlink="">
      <xdr:nvSpPr>
        <xdr:cNvPr id="493" name="テキスト ボックス 492"/>
        <xdr:cNvSpPr txBox="1"/>
      </xdr:nvSpPr>
      <xdr:spPr>
        <a:xfrm>
          <a:off x="15246427"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17525</xdr:rowOff>
    </xdr:from>
    <xdr:to>
      <xdr:col>21</xdr:col>
      <xdr:colOff>161925</xdr:colOff>
      <xdr:row>36</xdr:row>
      <xdr:rowOff>127127</xdr:rowOff>
    </xdr:to>
    <xdr:cxnSp macro="">
      <xdr:nvCxnSpPr>
        <xdr:cNvPr id="494" name="直線コネクタ 493"/>
        <xdr:cNvCxnSpPr/>
      </xdr:nvCxnSpPr>
      <xdr:spPr>
        <a:xfrm>
          <a:off x="13703300" y="6189725"/>
          <a:ext cx="889000" cy="10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22127</xdr:rowOff>
    </xdr:from>
    <xdr:ext cx="469744" cy="259045"/>
    <xdr:sp macro="" textlink="">
      <xdr:nvSpPr>
        <xdr:cNvPr id="496" name="テキスト ボックス 495"/>
        <xdr:cNvSpPr txBox="1"/>
      </xdr:nvSpPr>
      <xdr:spPr>
        <a:xfrm>
          <a:off x="14357427" y="65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17525</xdr:rowOff>
    </xdr:from>
    <xdr:to>
      <xdr:col>19</xdr:col>
      <xdr:colOff>644525</xdr:colOff>
      <xdr:row>36</xdr:row>
      <xdr:rowOff>162657</xdr:rowOff>
    </xdr:to>
    <xdr:cxnSp macro="">
      <xdr:nvCxnSpPr>
        <xdr:cNvPr id="497" name="直線コネクタ 496"/>
        <xdr:cNvCxnSpPr/>
      </xdr:nvCxnSpPr>
      <xdr:spPr>
        <a:xfrm flipV="1">
          <a:off x="12814300" y="6189725"/>
          <a:ext cx="889000" cy="1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3291</xdr:rowOff>
    </xdr:from>
    <xdr:ext cx="534377" cy="259045"/>
    <xdr:sp macro="" textlink="">
      <xdr:nvSpPr>
        <xdr:cNvPr id="499" name="テキスト ボックス 498"/>
        <xdr:cNvSpPr txBox="1"/>
      </xdr:nvSpPr>
      <xdr:spPr>
        <a:xfrm>
          <a:off x="13436111" y="65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26579</xdr:rowOff>
    </xdr:from>
    <xdr:ext cx="469744" cy="259045"/>
    <xdr:sp macro="" textlink="">
      <xdr:nvSpPr>
        <xdr:cNvPr id="501" name="テキスト ボックス 500"/>
        <xdr:cNvSpPr txBox="1"/>
      </xdr:nvSpPr>
      <xdr:spPr>
        <a:xfrm>
          <a:off x="12579427" y="65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108302</xdr:rowOff>
    </xdr:from>
    <xdr:to>
      <xdr:col>23</xdr:col>
      <xdr:colOff>568325</xdr:colOff>
      <xdr:row>38</xdr:row>
      <xdr:rowOff>38452</xdr:rowOff>
    </xdr:to>
    <xdr:sp macro="" textlink="">
      <xdr:nvSpPr>
        <xdr:cNvPr id="507" name="円/楕円 506"/>
        <xdr:cNvSpPr/>
      </xdr:nvSpPr>
      <xdr:spPr>
        <a:xfrm>
          <a:off x="16268700" y="64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67679</xdr:rowOff>
    </xdr:from>
    <xdr:ext cx="469744" cy="259045"/>
    <xdr:sp macro="" textlink="">
      <xdr:nvSpPr>
        <xdr:cNvPr id="508" name="災害復旧事業費該当値テキスト"/>
        <xdr:cNvSpPr txBox="1"/>
      </xdr:nvSpPr>
      <xdr:spPr>
        <a:xfrm>
          <a:off x="16370300" y="623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41414</xdr:rowOff>
    </xdr:from>
    <xdr:to>
      <xdr:col>22</xdr:col>
      <xdr:colOff>415925</xdr:colOff>
      <xdr:row>36</xdr:row>
      <xdr:rowOff>143014</xdr:rowOff>
    </xdr:to>
    <xdr:sp macro="" textlink="">
      <xdr:nvSpPr>
        <xdr:cNvPr id="509" name="円/楕円 508"/>
        <xdr:cNvSpPr/>
      </xdr:nvSpPr>
      <xdr:spPr>
        <a:xfrm>
          <a:off x="15430500" y="62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159541</xdr:rowOff>
    </xdr:from>
    <xdr:ext cx="534377" cy="259045"/>
    <xdr:sp macro="" textlink="">
      <xdr:nvSpPr>
        <xdr:cNvPr id="510" name="テキスト ボックス 509"/>
        <xdr:cNvSpPr txBox="1"/>
      </xdr:nvSpPr>
      <xdr:spPr>
        <a:xfrm>
          <a:off x="15214111" y="59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76327</xdr:rowOff>
    </xdr:from>
    <xdr:to>
      <xdr:col>21</xdr:col>
      <xdr:colOff>212725</xdr:colOff>
      <xdr:row>37</xdr:row>
      <xdr:rowOff>6477</xdr:rowOff>
    </xdr:to>
    <xdr:sp macro="" textlink="">
      <xdr:nvSpPr>
        <xdr:cNvPr id="511" name="円/楕円 510"/>
        <xdr:cNvSpPr/>
      </xdr:nvSpPr>
      <xdr:spPr>
        <a:xfrm>
          <a:off x="14541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23004</xdr:rowOff>
    </xdr:from>
    <xdr:ext cx="534377" cy="259045"/>
    <xdr:sp macro="" textlink="">
      <xdr:nvSpPr>
        <xdr:cNvPr id="512" name="テキスト ボックス 511"/>
        <xdr:cNvSpPr txBox="1"/>
      </xdr:nvSpPr>
      <xdr:spPr>
        <a:xfrm>
          <a:off x="14325111" y="60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138175</xdr:rowOff>
    </xdr:from>
    <xdr:to>
      <xdr:col>20</xdr:col>
      <xdr:colOff>9525</xdr:colOff>
      <xdr:row>36</xdr:row>
      <xdr:rowOff>68325</xdr:rowOff>
    </xdr:to>
    <xdr:sp macro="" textlink="">
      <xdr:nvSpPr>
        <xdr:cNvPr id="513" name="円/楕円 512"/>
        <xdr:cNvSpPr/>
      </xdr:nvSpPr>
      <xdr:spPr>
        <a:xfrm>
          <a:off x="13652500" y="61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84852</xdr:rowOff>
    </xdr:from>
    <xdr:ext cx="534377" cy="259045"/>
    <xdr:sp macro="" textlink="">
      <xdr:nvSpPr>
        <xdr:cNvPr id="514" name="テキスト ボックス 513"/>
        <xdr:cNvSpPr txBox="1"/>
      </xdr:nvSpPr>
      <xdr:spPr>
        <a:xfrm>
          <a:off x="13436111" y="59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111857</xdr:rowOff>
    </xdr:from>
    <xdr:to>
      <xdr:col>18</xdr:col>
      <xdr:colOff>492125</xdr:colOff>
      <xdr:row>37</xdr:row>
      <xdr:rowOff>42007</xdr:rowOff>
    </xdr:to>
    <xdr:sp macro="" textlink="">
      <xdr:nvSpPr>
        <xdr:cNvPr id="515" name="円/楕円 514"/>
        <xdr:cNvSpPr/>
      </xdr:nvSpPr>
      <xdr:spPr>
        <a:xfrm>
          <a:off x="12763500" y="62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58534</xdr:rowOff>
    </xdr:from>
    <xdr:ext cx="534377" cy="259045"/>
    <xdr:sp macro="" textlink="">
      <xdr:nvSpPr>
        <xdr:cNvPr id="516" name="テキスト ボックス 515"/>
        <xdr:cNvSpPr txBox="1"/>
      </xdr:nvSpPr>
      <xdr:spPr>
        <a:xfrm>
          <a:off x="12547111" y="60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54908</xdr:rowOff>
    </xdr:from>
    <xdr:to>
      <xdr:col>23</xdr:col>
      <xdr:colOff>517525</xdr:colOff>
      <xdr:row>77</xdr:row>
      <xdr:rowOff>55880</xdr:rowOff>
    </xdr:to>
    <xdr:cxnSp macro="">
      <xdr:nvCxnSpPr>
        <xdr:cNvPr id="604" name="直線コネクタ 603"/>
        <xdr:cNvCxnSpPr/>
      </xdr:nvCxnSpPr>
      <xdr:spPr>
        <a:xfrm>
          <a:off x="15481300" y="13256558"/>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54908</xdr:rowOff>
    </xdr:from>
    <xdr:to>
      <xdr:col>22</xdr:col>
      <xdr:colOff>365125</xdr:colOff>
      <xdr:row>77</xdr:row>
      <xdr:rowOff>70938</xdr:rowOff>
    </xdr:to>
    <xdr:cxnSp macro="">
      <xdr:nvCxnSpPr>
        <xdr:cNvPr id="607" name="直線コネクタ 606"/>
        <xdr:cNvCxnSpPr/>
      </xdr:nvCxnSpPr>
      <xdr:spPr>
        <a:xfrm flipV="1">
          <a:off x="14592300" y="13256558"/>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65833</xdr:rowOff>
    </xdr:from>
    <xdr:to>
      <xdr:col>21</xdr:col>
      <xdr:colOff>161925</xdr:colOff>
      <xdr:row>77</xdr:row>
      <xdr:rowOff>70938</xdr:rowOff>
    </xdr:to>
    <xdr:cxnSp macro="">
      <xdr:nvCxnSpPr>
        <xdr:cNvPr id="610" name="直線コネクタ 609"/>
        <xdr:cNvCxnSpPr/>
      </xdr:nvCxnSpPr>
      <xdr:spPr>
        <a:xfrm>
          <a:off x="13703300" y="13267483"/>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36906</xdr:rowOff>
    </xdr:from>
    <xdr:to>
      <xdr:col>19</xdr:col>
      <xdr:colOff>644525</xdr:colOff>
      <xdr:row>77</xdr:row>
      <xdr:rowOff>65833</xdr:rowOff>
    </xdr:to>
    <xdr:cxnSp macro="">
      <xdr:nvCxnSpPr>
        <xdr:cNvPr id="613" name="直線コネクタ 612"/>
        <xdr:cNvCxnSpPr/>
      </xdr:nvCxnSpPr>
      <xdr:spPr>
        <a:xfrm>
          <a:off x="12814300" y="13238556"/>
          <a:ext cx="889000" cy="2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5080</xdr:rowOff>
    </xdr:from>
    <xdr:to>
      <xdr:col>23</xdr:col>
      <xdr:colOff>568325</xdr:colOff>
      <xdr:row>77</xdr:row>
      <xdr:rowOff>106680</xdr:rowOff>
    </xdr:to>
    <xdr:sp macro="" textlink="">
      <xdr:nvSpPr>
        <xdr:cNvPr id="623" name="円/楕円 622"/>
        <xdr:cNvSpPr/>
      </xdr:nvSpPr>
      <xdr:spPr>
        <a:xfrm>
          <a:off x="162687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154957</xdr:rowOff>
    </xdr:from>
    <xdr:ext cx="534377" cy="259045"/>
    <xdr:sp macro="" textlink="">
      <xdr:nvSpPr>
        <xdr:cNvPr id="624" name="公債費該当値テキスト"/>
        <xdr:cNvSpPr txBox="1"/>
      </xdr:nvSpPr>
      <xdr:spPr>
        <a:xfrm>
          <a:off x="16370300" y="131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4108</xdr:rowOff>
    </xdr:from>
    <xdr:to>
      <xdr:col>22</xdr:col>
      <xdr:colOff>415925</xdr:colOff>
      <xdr:row>77</xdr:row>
      <xdr:rowOff>105708</xdr:rowOff>
    </xdr:to>
    <xdr:sp macro="" textlink="">
      <xdr:nvSpPr>
        <xdr:cNvPr id="625" name="円/楕円 624"/>
        <xdr:cNvSpPr/>
      </xdr:nvSpPr>
      <xdr:spPr>
        <a:xfrm>
          <a:off x="15430500" y="132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96835</xdr:rowOff>
    </xdr:from>
    <xdr:ext cx="534377" cy="259045"/>
    <xdr:sp macro="" textlink="">
      <xdr:nvSpPr>
        <xdr:cNvPr id="626" name="テキスト ボックス 625"/>
        <xdr:cNvSpPr txBox="1"/>
      </xdr:nvSpPr>
      <xdr:spPr>
        <a:xfrm>
          <a:off x="15214111" y="132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20138</xdr:rowOff>
    </xdr:from>
    <xdr:to>
      <xdr:col>21</xdr:col>
      <xdr:colOff>212725</xdr:colOff>
      <xdr:row>77</xdr:row>
      <xdr:rowOff>121738</xdr:rowOff>
    </xdr:to>
    <xdr:sp macro="" textlink="">
      <xdr:nvSpPr>
        <xdr:cNvPr id="627" name="円/楕円 626"/>
        <xdr:cNvSpPr/>
      </xdr:nvSpPr>
      <xdr:spPr>
        <a:xfrm>
          <a:off x="14541500" y="1322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112865</xdr:rowOff>
    </xdr:from>
    <xdr:ext cx="534377" cy="259045"/>
    <xdr:sp macro="" textlink="">
      <xdr:nvSpPr>
        <xdr:cNvPr id="628" name="テキスト ボックス 627"/>
        <xdr:cNvSpPr txBox="1"/>
      </xdr:nvSpPr>
      <xdr:spPr>
        <a:xfrm>
          <a:off x="14325111" y="133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15033</xdr:rowOff>
    </xdr:from>
    <xdr:to>
      <xdr:col>20</xdr:col>
      <xdr:colOff>9525</xdr:colOff>
      <xdr:row>77</xdr:row>
      <xdr:rowOff>116633</xdr:rowOff>
    </xdr:to>
    <xdr:sp macro="" textlink="">
      <xdr:nvSpPr>
        <xdr:cNvPr id="629" name="円/楕円 628"/>
        <xdr:cNvSpPr/>
      </xdr:nvSpPr>
      <xdr:spPr>
        <a:xfrm>
          <a:off x="13652500" y="132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107760</xdr:rowOff>
    </xdr:from>
    <xdr:ext cx="534377" cy="259045"/>
    <xdr:sp macro="" textlink="">
      <xdr:nvSpPr>
        <xdr:cNvPr id="630" name="テキスト ボックス 629"/>
        <xdr:cNvSpPr txBox="1"/>
      </xdr:nvSpPr>
      <xdr:spPr>
        <a:xfrm>
          <a:off x="13436111" y="133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157556</xdr:rowOff>
    </xdr:from>
    <xdr:to>
      <xdr:col>18</xdr:col>
      <xdr:colOff>492125</xdr:colOff>
      <xdr:row>77</xdr:row>
      <xdr:rowOff>87706</xdr:rowOff>
    </xdr:to>
    <xdr:sp macro="" textlink="">
      <xdr:nvSpPr>
        <xdr:cNvPr id="631" name="円/楕円 630"/>
        <xdr:cNvSpPr/>
      </xdr:nvSpPr>
      <xdr:spPr>
        <a:xfrm>
          <a:off x="12763500" y="131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78833</xdr:rowOff>
    </xdr:from>
    <xdr:ext cx="534377" cy="259045"/>
    <xdr:sp macro="" textlink="">
      <xdr:nvSpPr>
        <xdr:cNvPr id="632" name="テキスト ボックス 631"/>
        <xdr:cNvSpPr txBox="1"/>
      </xdr:nvSpPr>
      <xdr:spPr>
        <a:xfrm>
          <a:off x="12547111" y="1328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6" name="テキスト ボックス 64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8" name="テキスト ボックス 64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0" name="テキスト ボックス 64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118562</xdr:rowOff>
    </xdr:from>
    <xdr:to>
      <xdr:col>23</xdr:col>
      <xdr:colOff>516889</xdr:colOff>
      <xdr:row>99</xdr:row>
      <xdr:rowOff>42766</xdr:rowOff>
    </xdr:to>
    <xdr:cxnSp macro="">
      <xdr:nvCxnSpPr>
        <xdr:cNvPr id="656" name="直線コネクタ 655"/>
        <xdr:cNvCxnSpPr/>
      </xdr:nvCxnSpPr>
      <xdr:spPr>
        <a:xfrm flipV="1">
          <a:off x="16317595" y="15891962"/>
          <a:ext cx="1269" cy="1124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46593</xdr:rowOff>
    </xdr:from>
    <xdr:ext cx="378565" cy="259045"/>
    <xdr:sp macro="" textlink="">
      <xdr:nvSpPr>
        <xdr:cNvPr id="657" name="積立金最小値テキスト"/>
        <xdr:cNvSpPr txBox="1"/>
      </xdr:nvSpPr>
      <xdr:spPr>
        <a:xfrm>
          <a:off x="16370300" y="1702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99</xdr:row>
      <xdr:rowOff>42766</xdr:rowOff>
    </xdr:from>
    <xdr:to>
      <xdr:col>23</xdr:col>
      <xdr:colOff>606425</xdr:colOff>
      <xdr:row>99</xdr:row>
      <xdr:rowOff>42766</xdr:rowOff>
    </xdr:to>
    <xdr:cxnSp macro="">
      <xdr:nvCxnSpPr>
        <xdr:cNvPr id="658" name="直線コネクタ 657"/>
        <xdr:cNvCxnSpPr/>
      </xdr:nvCxnSpPr>
      <xdr:spPr>
        <a:xfrm>
          <a:off x="16230600" y="1701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65239</xdr:rowOff>
    </xdr:from>
    <xdr:ext cx="599010" cy="259045"/>
    <xdr:sp macro="" textlink="">
      <xdr:nvSpPr>
        <xdr:cNvPr id="659" name="積立金最大値テキスト"/>
        <xdr:cNvSpPr txBox="1"/>
      </xdr:nvSpPr>
      <xdr:spPr>
        <a:xfrm>
          <a:off x="16370300" y="1566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92</xdr:row>
      <xdr:rowOff>118562</xdr:rowOff>
    </xdr:from>
    <xdr:to>
      <xdr:col>23</xdr:col>
      <xdr:colOff>606425</xdr:colOff>
      <xdr:row>92</xdr:row>
      <xdr:rowOff>118562</xdr:rowOff>
    </xdr:to>
    <xdr:cxnSp macro="">
      <xdr:nvCxnSpPr>
        <xdr:cNvPr id="660" name="直線コネクタ 659"/>
        <xdr:cNvCxnSpPr/>
      </xdr:nvCxnSpPr>
      <xdr:spPr>
        <a:xfrm>
          <a:off x="16230600" y="1589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117900</xdr:rowOff>
    </xdr:from>
    <xdr:to>
      <xdr:col>23</xdr:col>
      <xdr:colOff>517525</xdr:colOff>
      <xdr:row>99</xdr:row>
      <xdr:rowOff>40351</xdr:rowOff>
    </xdr:to>
    <xdr:cxnSp macro="">
      <xdr:nvCxnSpPr>
        <xdr:cNvPr id="661" name="直線コネクタ 660"/>
        <xdr:cNvCxnSpPr/>
      </xdr:nvCxnSpPr>
      <xdr:spPr>
        <a:xfrm>
          <a:off x="15481300" y="16748550"/>
          <a:ext cx="838200" cy="26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134416</xdr:rowOff>
    </xdr:from>
    <xdr:ext cx="534377" cy="259045"/>
    <xdr:sp macro="" textlink="">
      <xdr:nvSpPr>
        <xdr:cNvPr id="662" name="積立金平均値テキスト"/>
        <xdr:cNvSpPr txBox="1"/>
      </xdr:nvSpPr>
      <xdr:spPr>
        <a:xfrm>
          <a:off x="16370300" y="1676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111539</xdr:rowOff>
    </xdr:from>
    <xdr:to>
      <xdr:col>23</xdr:col>
      <xdr:colOff>568325</xdr:colOff>
      <xdr:row>99</xdr:row>
      <xdr:rowOff>41689</xdr:rowOff>
    </xdr:to>
    <xdr:sp macro="" textlink="">
      <xdr:nvSpPr>
        <xdr:cNvPr id="663" name="フローチャート : 判断 662"/>
        <xdr:cNvSpPr/>
      </xdr:nvSpPr>
      <xdr:spPr>
        <a:xfrm>
          <a:off x="16268700" y="16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121103</xdr:rowOff>
    </xdr:from>
    <xdr:to>
      <xdr:col>22</xdr:col>
      <xdr:colOff>365125</xdr:colOff>
      <xdr:row>97</xdr:row>
      <xdr:rowOff>117900</xdr:rowOff>
    </xdr:to>
    <xdr:cxnSp macro="">
      <xdr:nvCxnSpPr>
        <xdr:cNvPr id="664" name="直線コネクタ 663"/>
        <xdr:cNvCxnSpPr/>
      </xdr:nvCxnSpPr>
      <xdr:spPr>
        <a:xfrm>
          <a:off x="14592300" y="16580303"/>
          <a:ext cx="889000" cy="16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47854</xdr:rowOff>
    </xdr:from>
    <xdr:to>
      <xdr:col>22</xdr:col>
      <xdr:colOff>415925</xdr:colOff>
      <xdr:row>98</xdr:row>
      <xdr:rowOff>149454</xdr:rowOff>
    </xdr:to>
    <xdr:sp macro="" textlink="">
      <xdr:nvSpPr>
        <xdr:cNvPr id="665" name="フローチャート : 判断 664"/>
        <xdr:cNvSpPr/>
      </xdr:nvSpPr>
      <xdr:spPr>
        <a:xfrm>
          <a:off x="15430500" y="168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140581</xdr:rowOff>
    </xdr:from>
    <xdr:ext cx="534377" cy="259045"/>
    <xdr:sp macro="" textlink="">
      <xdr:nvSpPr>
        <xdr:cNvPr id="666" name="テキスト ボックス 665"/>
        <xdr:cNvSpPr txBox="1"/>
      </xdr:nvSpPr>
      <xdr:spPr>
        <a:xfrm>
          <a:off x="15214111" y="169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132869</xdr:rowOff>
    </xdr:from>
    <xdr:to>
      <xdr:col>21</xdr:col>
      <xdr:colOff>161925</xdr:colOff>
      <xdr:row>96</xdr:row>
      <xdr:rowOff>121103</xdr:rowOff>
    </xdr:to>
    <xdr:cxnSp macro="">
      <xdr:nvCxnSpPr>
        <xdr:cNvPr id="667" name="直線コネクタ 666"/>
        <xdr:cNvCxnSpPr/>
      </xdr:nvCxnSpPr>
      <xdr:spPr>
        <a:xfrm>
          <a:off x="13703300" y="15563369"/>
          <a:ext cx="889000" cy="10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56778</xdr:rowOff>
    </xdr:from>
    <xdr:to>
      <xdr:col>21</xdr:col>
      <xdr:colOff>212725</xdr:colOff>
      <xdr:row>98</xdr:row>
      <xdr:rowOff>158378</xdr:rowOff>
    </xdr:to>
    <xdr:sp macro="" textlink="">
      <xdr:nvSpPr>
        <xdr:cNvPr id="668" name="フローチャート : 判断 667"/>
        <xdr:cNvSpPr/>
      </xdr:nvSpPr>
      <xdr:spPr>
        <a:xfrm>
          <a:off x="14541500" y="1685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149505</xdr:rowOff>
    </xdr:from>
    <xdr:ext cx="534377" cy="259045"/>
    <xdr:sp macro="" textlink="">
      <xdr:nvSpPr>
        <xdr:cNvPr id="669" name="テキスト ボックス 668"/>
        <xdr:cNvSpPr txBox="1"/>
      </xdr:nvSpPr>
      <xdr:spPr>
        <a:xfrm>
          <a:off x="14325111" y="1695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132869</xdr:rowOff>
    </xdr:from>
    <xdr:to>
      <xdr:col>19</xdr:col>
      <xdr:colOff>644525</xdr:colOff>
      <xdr:row>98</xdr:row>
      <xdr:rowOff>8624</xdr:rowOff>
    </xdr:to>
    <xdr:cxnSp macro="">
      <xdr:nvCxnSpPr>
        <xdr:cNvPr id="670" name="直線コネクタ 669"/>
        <xdr:cNvCxnSpPr/>
      </xdr:nvCxnSpPr>
      <xdr:spPr>
        <a:xfrm flipV="1">
          <a:off x="12814300" y="15563369"/>
          <a:ext cx="889000" cy="124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124569</xdr:rowOff>
    </xdr:from>
    <xdr:to>
      <xdr:col>20</xdr:col>
      <xdr:colOff>9525</xdr:colOff>
      <xdr:row>98</xdr:row>
      <xdr:rowOff>54719</xdr:rowOff>
    </xdr:to>
    <xdr:sp macro="" textlink="">
      <xdr:nvSpPr>
        <xdr:cNvPr id="671" name="フローチャート : 判断 670"/>
        <xdr:cNvSpPr/>
      </xdr:nvSpPr>
      <xdr:spPr>
        <a:xfrm>
          <a:off x="13652500" y="167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45846</xdr:rowOff>
    </xdr:from>
    <xdr:ext cx="534377" cy="259045"/>
    <xdr:sp macro="" textlink="">
      <xdr:nvSpPr>
        <xdr:cNvPr id="672" name="テキスト ボックス 671"/>
        <xdr:cNvSpPr txBox="1"/>
      </xdr:nvSpPr>
      <xdr:spPr>
        <a:xfrm>
          <a:off x="13436111" y="1684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64612</xdr:rowOff>
    </xdr:from>
    <xdr:to>
      <xdr:col>18</xdr:col>
      <xdr:colOff>492125</xdr:colOff>
      <xdr:row>98</xdr:row>
      <xdr:rowOff>166212</xdr:rowOff>
    </xdr:to>
    <xdr:sp macro="" textlink="">
      <xdr:nvSpPr>
        <xdr:cNvPr id="673" name="フローチャート : 判断 672"/>
        <xdr:cNvSpPr/>
      </xdr:nvSpPr>
      <xdr:spPr>
        <a:xfrm>
          <a:off x="12763500" y="168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157339</xdr:rowOff>
    </xdr:from>
    <xdr:ext cx="534377" cy="259045"/>
    <xdr:sp macro="" textlink="">
      <xdr:nvSpPr>
        <xdr:cNvPr id="674" name="テキスト ボックス 673"/>
        <xdr:cNvSpPr txBox="1"/>
      </xdr:nvSpPr>
      <xdr:spPr>
        <a:xfrm>
          <a:off x="12547111" y="1695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161001</xdr:rowOff>
    </xdr:from>
    <xdr:to>
      <xdr:col>23</xdr:col>
      <xdr:colOff>568325</xdr:colOff>
      <xdr:row>99</xdr:row>
      <xdr:rowOff>91151</xdr:rowOff>
    </xdr:to>
    <xdr:sp macro="" textlink="">
      <xdr:nvSpPr>
        <xdr:cNvPr id="680" name="円/楕円 679"/>
        <xdr:cNvSpPr/>
      </xdr:nvSpPr>
      <xdr:spPr>
        <a:xfrm>
          <a:off x="16268700" y="169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89967</xdr:rowOff>
    </xdr:from>
    <xdr:ext cx="469744" cy="259045"/>
    <xdr:sp macro="" textlink="">
      <xdr:nvSpPr>
        <xdr:cNvPr id="681" name="積立金該当値テキスト"/>
        <xdr:cNvSpPr txBox="1"/>
      </xdr:nvSpPr>
      <xdr:spPr>
        <a:xfrm>
          <a:off x="16370300" y="1689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67100</xdr:rowOff>
    </xdr:from>
    <xdr:to>
      <xdr:col>22</xdr:col>
      <xdr:colOff>415925</xdr:colOff>
      <xdr:row>97</xdr:row>
      <xdr:rowOff>168700</xdr:rowOff>
    </xdr:to>
    <xdr:sp macro="" textlink="">
      <xdr:nvSpPr>
        <xdr:cNvPr id="682" name="円/楕円 681"/>
        <xdr:cNvSpPr/>
      </xdr:nvSpPr>
      <xdr:spPr>
        <a:xfrm>
          <a:off x="15430500" y="166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13777</xdr:rowOff>
    </xdr:from>
    <xdr:ext cx="534377" cy="259045"/>
    <xdr:sp macro="" textlink="">
      <xdr:nvSpPr>
        <xdr:cNvPr id="683" name="テキスト ボックス 682"/>
        <xdr:cNvSpPr txBox="1"/>
      </xdr:nvSpPr>
      <xdr:spPr>
        <a:xfrm>
          <a:off x="15214111" y="164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70303</xdr:rowOff>
    </xdr:from>
    <xdr:to>
      <xdr:col>21</xdr:col>
      <xdr:colOff>212725</xdr:colOff>
      <xdr:row>97</xdr:row>
      <xdr:rowOff>453</xdr:rowOff>
    </xdr:to>
    <xdr:sp macro="" textlink="">
      <xdr:nvSpPr>
        <xdr:cNvPr id="684" name="円/楕円 683"/>
        <xdr:cNvSpPr/>
      </xdr:nvSpPr>
      <xdr:spPr>
        <a:xfrm>
          <a:off x="14541500" y="165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16980</xdr:rowOff>
    </xdr:from>
    <xdr:ext cx="599010" cy="259045"/>
    <xdr:sp macro="" textlink="">
      <xdr:nvSpPr>
        <xdr:cNvPr id="685" name="テキスト ボックス 684"/>
        <xdr:cNvSpPr txBox="1"/>
      </xdr:nvSpPr>
      <xdr:spPr>
        <a:xfrm>
          <a:off x="14292794" y="1630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114,881</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82069</xdr:rowOff>
    </xdr:from>
    <xdr:to>
      <xdr:col>20</xdr:col>
      <xdr:colOff>9525</xdr:colOff>
      <xdr:row>91</xdr:row>
      <xdr:rowOff>12219</xdr:rowOff>
    </xdr:to>
    <xdr:sp macro="" textlink="">
      <xdr:nvSpPr>
        <xdr:cNvPr id="686" name="円/楕円 685"/>
        <xdr:cNvSpPr/>
      </xdr:nvSpPr>
      <xdr:spPr>
        <a:xfrm>
          <a:off x="13652500" y="155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28746</xdr:rowOff>
    </xdr:from>
    <xdr:ext cx="599010" cy="259045"/>
    <xdr:sp macro="" textlink="">
      <xdr:nvSpPr>
        <xdr:cNvPr id="687" name="テキスト ボックス 686"/>
        <xdr:cNvSpPr txBox="1"/>
      </xdr:nvSpPr>
      <xdr:spPr>
        <a:xfrm>
          <a:off x="13403794" y="1528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129274</xdr:rowOff>
    </xdr:from>
    <xdr:to>
      <xdr:col>18</xdr:col>
      <xdr:colOff>492125</xdr:colOff>
      <xdr:row>98</xdr:row>
      <xdr:rowOff>59424</xdr:rowOff>
    </xdr:to>
    <xdr:sp macro="" textlink="">
      <xdr:nvSpPr>
        <xdr:cNvPr id="688" name="円/楕円 687"/>
        <xdr:cNvSpPr/>
      </xdr:nvSpPr>
      <xdr:spPr>
        <a:xfrm>
          <a:off x="12763500" y="1675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75951</xdr:rowOff>
    </xdr:from>
    <xdr:ext cx="534377" cy="259045"/>
    <xdr:sp macro="" textlink="">
      <xdr:nvSpPr>
        <xdr:cNvPr id="689" name="テキスト ボックス 688"/>
        <xdr:cNvSpPr txBox="1"/>
      </xdr:nvSpPr>
      <xdr:spPr>
        <a:xfrm>
          <a:off x="12547111" y="165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11" name="直線コネクタ 710"/>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4"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5" name="直線コネクタ 714"/>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109113</xdr:rowOff>
    </xdr:from>
    <xdr:to>
      <xdr:col>32</xdr:col>
      <xdr:colOff>187325</xdr:colOff>
      <xdr:row>38</xdr:row>
      <xdr:rowOff>122555</xdr:rowOff>
    </xdr:to>
    <xdr:cxnSp macro="">
      <xdr:nvCxnSpPr>
        <xdr:cNvPr id="716" name="直線コネクタ 715"/>
        <xdr:cNvCxnSpPr/>
      </xdr:nvCxnSpPr>
      <xdr:spPr>
        <a:xfrm>
          <a:off x="21323300" y="6624213"/>
          <a:ext cx="8382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7"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8" name="フローチャート : 判断 717"/>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109113</xdr:rowOff>
    </xdr:from>
    <xdr:to>
      <xdr:col>31</xdr:col>
      <xdr:colOff>34925</xdr:colOff>
      <xdr:row>38</xdr:row>
      <xdr:rowOff>111628</xdr:rowOff>
    </xdr:to>
    <xdr:cxnSp macro="">
      <xdr:nvCxnSpPr>
        <xdr:cNvPr id="719" name="直線コネクタ 718"/>
        <xdr:cNvCxnSpPr/>
      </xdr:nvCxnSpPr>
      <xdr:spPr>
        <a:xfrm flipV="1">
          <a:off x="20434300" y="662421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0" name="フローチャート : 判断 719"/>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1" name="テキスト ボックス 720"/>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111628</xdr:rowOff>
    </xdr:from>
    <xdr:to>
      <xdr:col>29</xdr:col>
      <xdr:colOff>517525</xdr:colOff>
      <xdr:row>38</xdr:row>
      <xdr:rowOff>120497</xdr:rowOff>
    </xdr:to>
    <xdr:cxnSp macro="">
      <xdr:nvCxnSpPr>
        <xdr:cNvPr id="722" name="直線コネクタ 721"/>
        <xdr:cNvCxnSpPr/>
      </xdr:nvCxnSpPr>
      <xdr:spPr>
        <a:xfrm flipV="1">
          <a:off x="19545300" y="6626728"/>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3" name="フローチャート : 判断 722"/>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4" name="テキスト ボックス 723"/>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120497</xdr:rowOff>
    </xdr:from>
    <xdr:to>
      <xdr:col>28</xdr:col>
      <xdr:colOff>314325</xdr:colOff>
      <xdr:row>38</xdr:row>
      <xdr:rowOff>121778</xdr:rowOff>
    </xdr:to>
    <xdr:cxnSp macro="">
      <xdr:nvCxnSpPr>
        <xdr:cNvPr id="725" name="直線コネクタ 724"/>
        <xdr:cNvCxnSpPr/>
      </xdr:nvCxnSpPr>
      <xdr:spPr>
        <a:xfrm flipV="1">
          <a:off x="18656300" y="6635597"/>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6" name="フローチャート : 判断 725"/>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7" name="テキスト ボックス 726"/>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8" name="フローチャート : 判断 727"/>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9" name="テキスト ボックス 728"/>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71755</xdr:rowOff>
    </xdr:from>
    <xdr:to>
      <xdr:col>32</xdr:col>
      <xdr:colOff>238125</xdr:colOff>
      <xdr:row>39</xdr:row>
      <xdr:rowOff>1905</xdr:rowOff>
    </xdr:to>
    <xdr:sp macro="" textlink="">
      <xdr:nvSpPr>
        <xdr:cNvPr id="735" name="円/楕円 734"/>
        <xdr:cNvSpPr/>
      </xdr:nvSpPr>
      <xdr:spPr>
        <a:xfrm>
          <a:off x="221107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158132</xdr:rowOff>
    </xdr:from>
    <xdr:ext cx="378565" cy="259045"/>
    <xdr:sp macro="" textlink="">
      <xdr:nvSpPr>
        <xdr:cNvPr id="736" name="投資及び出資金該当値テキスト"/>
        <xdr:cNvSpPr txBox="1"/>
      </xdr:nvSpPr>
      <xdr:spPr>
        <a:xfrm>
          <a:off x="22212300" y="650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58313</xdr:rowOff>
    </xdr:from>
    <xdr:to>
      <xdr:col>31</xdr:col>
      <xdr:colOff>85725</xdr:colOff>
      <xdr:row>38</xdr:row>
      <xdr:rowOff>159913</xdr:rowOff>
    </xdr:to>
    <xdr:sp macro="" textlink="">
      <xdr:nvSpPr>
        <xdr:cNvPr id="737" name="円/楕円 736"/>
        <xdr:cNvSpPr/>
      </xdr:nvSpPr>
      <xdr:spPr>
        <a:xfrm>
          <a:off x="21272500" y="65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151040</xdr:rowOff>
    </xdr:from>
    <xdr:ext cx="378565" cy="259045"/>
    <xdr:sp macro="" textlink="">
      <xdr:nvSpPr>
        <xdr:cNvPr id="738" name="テキスト ボックス 737"/>
        <xdr:cNvSpPr txBox="1"/>
      </xdr:nvSpPr>
      <xdr:spPr>
        <a:xfrm>
          <a:off x="21134017" y="666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60828</xdr:rowOff>
    </xdr:from>
    <xdr:to>
      <xdr:col>29</xdr:col>
      <xdr:colOff>568325</xdr:colOff>
      <xdr:row>38</xdr:row>
      <xdr:rowOff>162428</xdr:rowOff>
    </xdr:to>
    <xdr:sp macro="" textlink="">
      <xdr:nvSpPr>
        <xdr:cNvPr id="739" name="円/楕円 738"/>
        <xdr:cNvSpPr/>
      </xdr:nvSpPr>
      <xdr:spPr>
        <a:xfrm>
          <a:off x="20383500" y="65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153555</xdr:rowOff>
    </xdr:from>
    <xdr:ext cx="378565" cy="259045"/>
    <xdr:sp macro="" textlink="">
      <xdr:nvSpPr>
        <xdr:cNvPr id="740" name="テキスト ボックス 739"/>
        <xdr:cNvSpPr txBox="1"/>
      </xdr:nvSpPr>
      <xdr:spPr>
        <a:xfrm>
          <a:off x="20245017" y="666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69697</xdr:rowOff>
    </xdr:from>
    <xdr:to>
      <xdr:col>28</xdr:col>
      <xdr:colOff>365125</xdr:colOff>
      <xdr:row>38</xdr:row>
      <xdr:rowOff>171297</xdr:rowOff>
    </xdr:to>
    <xdr:sp macro="" textlink="">
      <xdr:nvSpPr>
        <xdr:cNvPr id="741" name="円/楕円 740"/>
        <xdr:cNvSpPr/>
      </xdr:nvSpPr>
      <xdr:spPr>
        <a:xfrm>
          <a:off x="19494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162424</xdr:rowOff>
    </xdr:from>
    <xdr:ext cx="378565" cy="259045"/>
    <xdr:sp macro="" textlink="">
      <xdr:nvSpPr>
        <xdr:cNvPr id="742" name="テキスト ボックス 741"/>
        <xdr:cNvSpPr txBox="1"/>
      </xdr:nvSpPr>
      <xdr:spPr>
        <a:xfrm>
          <a:off x="19356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70978</xdr:rowOff>
    </xdr:from>
    <xdr:to>
      <xdr:col>27</xdr:col>
      <xdr:colOff>161925</xdr:colOff>
      <xdr:row>39</xdr:row>
      <xdr:rowOff>1128</xdr:rowOff>
    </xdr:to>
    <xdr:sp macro="" textlink="">
      <xdr:nvSpPr>
        <xdr:cNvPr id="743" name="円/楕円 742"/>
        <xdr:cNvSpPr/>
      </xdr:nvSpPr>
      <xdr:spPr>
        <a:xfrm>
          <a:off x="18605500" y="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163705</xdr:rowOff>
    </xdr:from>
    <xdr:ext cx="378565" cy="259045"/>
    <xdr:sp macro="" textlink="">
      <xdr:nvSpPr>
        <xdr:cNvPr id="744" name="テキスト ボックス 743"/>
        <xdr:cNvSpPr txBox="1"/>
      </xdr:nvSpPr>
      <xdr:spPr>
        <a:xfrm>
          <a:off x="18467017" y="6678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8" name="直線コネクタ 767"/>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71"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2" name="直線コネクタ 771"/>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21628</xdr:rowOff>
    </xdr:from>
    <xdr:to>
      <xdr:col>32</xdr:col>
      <xdr:colOff>187325</xdr:colOff>
      <xdr:row>59</xdr:row>
      <xdr:rowOff>27115</xdr:rowOff>
    </xdr:to>
    <xdr:cxnSp macro="">
      <xdr:nvCxnSpPr>
        <xdr:cNvPr id="773" name="直線コネクタ 772"/>
        <xdr:cNvCxnSpPr/>
      </xdr:nvCxnSpPr>
      <xdr:spPr>
        <a:xfrm flipV="1">
          <a:off x="21323300" y="10137178"/>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4"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5" name="フローチャート : 判断 774"/>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xdr:rowOff>
    </xdr:from>
    <xdr:to>
      <xdr:col>31</xdr:col>
      <xdr:colOff>34925</xdr:colOff>
      <xdr:row>59</xdr:row>
      <xdr:rowOff>27115</xdr:rowOff>
    </xdr:to>
    <xdr:cxnSp macro="">
      <xdr:nvCxnSpPr>
        <xdr:cNvPr id="776" name="直線コネクタ 775"/>
        <xdr:cNvCxnSpPr/>
      </xdr:nvCxnSpPr>
      <xdr:spPr>
        <a:xfrm>
          <a:off x="20434300" y="10119995"/>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7" name="フローチャート : 判断 776"/>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8" name="テキスト ボックス 777"/>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64</xdr:rowOff>
    </xdr:from>
    <xdr:to>
      <xdr:col>29</xdr:col>
      <xdr:colOff>517525</xdr:colOff>
      <xdr:row>59</xdr:row>
      <xdr:rowOff>4445</xdr:rowOff>
    </xdr:to>
    <xdr:cxnSp macro="">
      <xdr:nvCxnSpPr>
        <xdr:cNvPr id="779" name="直線コネクタ 778"/>
        <xdr:cNvCxnSpPr/>
      </xdr:nvCxnSpPr>
      <xdr:spPr>
        <a:xfrm>
          <a:off x="19545300" y="10115614"/>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80" name="フローチャート : 判断 779"/>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81" name="テキスト ボックス 780"/>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110439</xdr:rowOff>
    </xdr:from>
    <xdr:to>
      <xdr:col>28</xdr:col>
      <xdr:colOff>314325</xdr:colOff>
      <xdr:row>59</xdr:row>
      <xdr:rowOff>64</xdr:rowOff>
    </xdr:to>
    <xdr:cxnSp macro="">
      <xdr:nvCxnSpPr>
        <xdr:cNvPr id="782" name="直線コネクタ 781"/>
        <xdr:cNvCxnSpPr/>
      </xdr:nvCxnSpPr>
      <xdr:spPr>
        <a:xfrm>
          <a:off x="18656300" y="10054539"/>
          <a:ext cx="8890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3" name="フローチャート : 判断 782"/>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4" name="テキスト ボックス 783"/>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5" name="フローチャート : 判断 784"/>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6" name="テキスト ボックス 785"/>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142278</xdr:rowOff>
    </xdr:from>
    <xdr:to>
      <xdr:col>32</xdr:col>
      <xdr:colOff>238125</xdr:colOff>
      <xdr:row>59</xdr:row>
      <xdr:rowOff>72428</xdr:rowOff>
    </xdr:to>
    <xdr:sp macro="" textlink="">
      <xdr:nvSpPr>
        <xdr:cNvPr id="792" name="円/楕円 791"/>
        <xdr:cNvSpPr/>
      </xdr:nvSpPr>
      <xdr:spPr>
        <a:xfrm>
          <a:off x="22110700" y="100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57205</xdr:rowOff>
    </xdr:from>
    <xdr:ext cx="378565" cy="259045"/>
    <xdr:sp macro="" textlink="">
      <xdr:nvSpPr>
        <xdr:cNvPr id="793" name="貸付金該当値テキスト"/>
        <xdr:cNvSpPr txBox="1"/>
      </xdr:nvSpPr>
      <xdr:spPr>
        <a:xfrm>
          <a:off x="22212300" y="10001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147765</xdr:rowOff>
    </xdr:from>
    <xdr:to>
      <xdr:col>31</xdr:col>
      <xdr:colOff>85725</xdr:colOff>
      <xdr:row>59</xdr:row>
      <xdr:rowOff>77915</xdr:rowOff>
    </xdr:to>
    <xdr:sp macro="" textlink="">
      <xdr:nvSpPr>
        <xdr:cNvPr id="794" name="円/楕円 793"/>
        <xdr:cNvSpPr/>
      </xdr:nvSpPr>
      <xdr:spPr>
        <a:xfrm>
          <a:off x="21272500" y="100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69042</xdr:rowOff>
    </xdr:from>
    <xdr:ext cx="378565" cy="259045"/>
    <xdr:sp macro="" textlink="">
      <xdr:nvSpPr>
        <xdr:cNvPr id="795" name="テキスト ボックス 794"/>
        <xdr:cNvSpPr txBox="1"/>
      </xdr:nvSpPr>
      <xdr:spPr>
        <a:xfrm>
          <a:off x="21134017" y="10184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125095</xdr:rowOff>
    </xdr:from>
    <xdr:to>
      <xdr:col>29</xdr:col>
      <xdr:colOff>568325</xdr:colOff>
      <xdr:row>59</xdr:row>
      <xdr:rowOff>55245</xdr:rowOff>
    </xdr:to>
    <xdr:sp macro="" textlink="">
      <xdr:nvSpPr>
        <xdr:cNvPr id="796" name="円/楕円 795"/>
        <xdr:cNvSpPr/>
      </xdr:nvSpPr>
      <xdr:spPr>
        <a:xfrm>
          <a:off x="203835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46372</xdr:rowOff>
    </xdr:from>
    <xdr:ext cx="469744" cy="259045"/>
    <xdr:sp macro="" textlink="">
      <xdr:nvSpPr>
        <xdr:cNvPr id="797" name="テキスト ボックス 796"/>
        <xdr:cNvSpPr txBox="1"/>
      </xdr:nvSpPr>
      <xdr:spPr>
        <a:xfrm>
          <a:off x="20199427" y="101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120714</xdr:rowOff>
    </xdr:from>
    <xdr:to>
      <xdr:col>28</xdr:col>
      <xdr:colOff>365125</xdr:colOff>
      <xdr:row>59</xdr:row>
      <xdr:rowOff>50864</xdr:rowOff>
    </xdr:to>
    <xdr:sp macro="" textlink="">
      <xdr:nvSpPr>
        <xdr:cNvPr id="798" name="円/楕円 797"/>
        <xdr:cNvSpPr/>
      </xdr:nvSpPr>
      <xdr:spPr>
        <a:xfrm>
          <a:off x="19494500" y="100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41991</xdr:rowOff>
    </xdr:from>
    <xdr:ext cx="469744" cy="259045"/>
    <xdr:sp macro="" textlink="">
      <xdr:nvSpPr>
        <xdr:cNvPr id="799" name="テキスト ボックス 798"/>
        <xdr:cNvSpPr txBox="1"/>
      </xdr:nvSpPr>
      <xdr:spPr>
        <a:xfrm>
          <a:off x="19310427" y="1015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59639</xdr:rowOff>
    </xdr:from>
    <xdr:to>
      <xdr:col>27</xdr:col>
      <xdr:colOff>161925</xdr:colOff>
      <xdr:row>58</xdr:row>
      <xdr:rowOff>161239</xdr:rowOff>
    </xdr:to>
    <xdr:sp macro="" textlink="">
      <xdr:nvSpPr>
        <xdr:cNvPr id="800" name="円/楕円 799"/>
        <xdr:cNvSpPr/>
      </xdr:nvSpPr>
      <xdr:spPr>
        <a:xfrm>
          <a:off x="18605500" y="100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152366</xdr:rowOff>
    </xdr:from>
    <xdr:ext cx="469744" cy="259045"/>
    <xdr:sp macro="" textlink="">
      <xdr:nvSpPr>
        <xdr:cNvPr id="801" name="テキスト ボックス 800"/>
        <xdr:cNvSpPr txBox="1"/>
      </xdr:nvSpPr>
      <xdr:spPr>
        <a:xfrm>
          <a:off x="18421427" y="100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2" name="直線コネクタ 81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3" name="テキスト ボックス 81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4" name="直線コネクタ 81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5" name="テキスト ボックス 81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6" name="直線コネクタ 81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7" name="テキスト ボックス 81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8" name="直線コネクタ 81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9" name="テキスト ボックス 81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0" name="直線コネクタ 81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1" name="テキスト ボックス 82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2" name="直線コネクタ 82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3" name="テキスト ボックス 82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7" name="直線コネクタ 826"/>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8"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9" name="直線コネクタ 828"/>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30"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31" name="直線コネクタ 830"/>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119431</xdr:rowOff>
    </xdr:from>
    <xdr:to>
      <xdr:col>32</xdr:col>
      <xdr:colOff>187325</xdr:colOff>
      <xdr:row>75</xdr:row>
      <xdr:rowOff>162483</xdr:rowOff>
    </xdr:to>
    <xdr:cxnSp macro="">
      <xdr:nvCxnSpPr>
        <xdr:cNvPr id="832" name="直線コネクタ 831"/>
        <xdr:cNvCxnSpPr/>
      </xdr:nvCxnSpPr>
      <xdr:spPr>
        <a:xfrm flipV="1">
          <a:off x="21323300" y="12978181"/>
          <a:ext cx="838200" cy="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3"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4" name="フローチャート : 判断 833"/>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145284</xdr:rowOff>
    </xdr:from>
    <xdr:to>
      <xdr:col>31</xdr:col>
      <xdr:colOff>34925</xdr:colOff>
      <xdr:row>75</xdr:row>
      <xdr:rowOff>162483</xdr:rowOff>
    </xdr:to>
    <xdr:cxnSp macro="">
      <xdr:nvCxnSpPr>
        <xdr:cNvPr id="835" name="直線コネクタ 834"/>
        <xdr:cNvCxnSpPr/>
      </xdr:nvCxnSpPr>
      <xdr:spPr>
        <a:xfrm>
          <a:off x="20434300" y="12661134"/>
          <a:ext cx="889000" cy="3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6" name="フローチャート : 判断 835"/>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7" name="テキスト ボックス 836"/>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145284</xdr:rowOff>
    </xdr:from>
    <xdr:to>
      <xdr:col>29</xdr:col>
      <xdr:colOff>517525</xdr:colOff>
      <xdr:row>75</xdr:row>
      <xdr:rowOff>22592</xdr:rowOff>
    </xdr:to>
    <xdr:cxnSp macro="">
      <xdr:nvCxnSpPr>
        <xdr:cNvPr id="838" name="直線コネクタ 837"/>
        <xdr:cNvCxnSpPr/>
      </xdr:nvCxnSpPr>
      <xdr:spPr>
        <a:xfrm flipV="1">
          <a:off x="19545300" y="12661134"/>
          <a:ext cx="889000" cy="2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9" name="フローチャート : 判断 838"/>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23838</xdr:rowOff>
    </xdr:from>
    <xdr:ext cx="534377" cy="259045"/>
    <xdr:sp macro="" textlink="">
      <xdr:nvSpPr>
        <xdr:cNvPr id="840" name="テキスト ボックス 839"/>
        <xdr:cNvSpPr txBox="1"/>
      </xdr:nvSpPr>
      <xdr:spPr>
        <a:xfrm>
          <a:off x="20167111" y="1305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22592</xdr:rowOff>
    </xdr:from>
    <xdr:to>
      <xdr:col>28</xdr:col>
      <xdr:colOff>314325</xdr:colOff>
      <xdr:row>75</xdr:row>
      <xdr:rowOff>159632</xdr:rowOff>
    </xdr:to>
    <xdr:cxnSp macro="">
      <xdr:nvCxnSpPr>
        <xdr:cNvPr id="841" name="直線コネクタ 840"/>
        <xdr:cNvCxnSpPr/>
      </xdr:nvCxnSpPr>
      <xdr:spPr>
        <a:xfrm flipV="1">
          <a:off x="18656300" y="12881342"/>
          <a:ext cx="889000" cy="13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2" name="フローチャート : 判断 841"/>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41539</xdr:rowOff>
    </xdr:from>
    <xdr:ext cx="534377" cy="259045"/>
    <xdr:sp macro="" textlink="">
      <xdr:nvSpPr>
        <xdr:cNvPr id="843" name="テキスト ボックス 842"/>
        <xdr:cNvSpPr txBox="1"/>
      </xdr:nvSpPr>
      <xdr:spPr>
        <a:xfrm>
          <a:off x="19278111" y="130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4" name="フローチャート : 判断 843"/>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63692</xdr:rowOff>
    </xdr:from>
    <xdr:ext cx="534377" cy="259045"/>
    <xdr:sp macro="" textlink="">
      <xdr:nvSpPr>
        <xdr:cNvPr id="845" name="テキスト ボックス 844"/>
        <xdr:cNvSpPr txBox="1"/>
      </xdr:nvSpPr>
      <xdr:spPr>
        <a:xfrm>
          <a:off x="18389111" y="13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68631</xdr:rowOff>
    </xdr:from>
    <xdr:to>
      <xdr:col>32</xdr:col>
      <xdr:colOff>238125</xdr:colOff>
      <xdr:row>75</xdr:row>
      <xdr:rowOff>170231</xdr:rowOff>
    </xdr:to>
    <xdr:sp macro="" textlink="">
      <xdr:nvSpPr>
        <xdr:cNvPr id="851" name="円/楕円 850"/>
        <xdr:cNvSpPr/>
      </xdr:nvSpPr>
      <xdr:spPr>
        <a:xfrm>
          <a:off x="22110700" y="1292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91508</xdr:rowOff>
    </xdr:from>
    <xdr:ext cx="534377" cy="259045"/>
    <xdr:sp macro="" textlink="">
      <xdr:nvSpPr>
        <xdr:cNvPr id="852" name="繰出金該当値テキスト"/>
        <xdr:cNvSpPr txBox="1"/>
      </xdr:nvSpPr>
      <xdr:spPr>
        <a:xfrm>
          <a:off x="22212300" y="127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61,112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111684</xdr:rowOff>
    </xdr:from>
    <xdr:to>
      <xdr:col>31</xdr:col>
      <xdr:colOff>85725</xdr:colOff>
      <xdr:row>76</xdr:row>
      <xdr:rowOff>41833</xdr:rowOff>
    </xdr:to>
    <xdr:sp macro="" textlink="">
      <xdr:nvSpPr>
        <xdr:cNvPr id="853" name="円/楕円 852"/>
        <xdr:cNvSpPr/>
      </xdr:nvSpPr>
      <xdr:spPr>
        <a:xfrm>
          <a:off x="21272500" y="129704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32960</xdr:rowOff>
    </xdr:from>
    <xdr:ext cx="534377" cy="259045"/>
    <xdr:sp macro="" textlink="">
      <xdr:nvSpPr>
        <xdr:cNvPr id="854" name="テキスト ボックス 853"/>
        <xdr:cNvSpPr txBox="1"/>
      </xdr:nvSpPr>
      <xdr:spPr>
        <a:xfrm>
          <a:off x="21056111" y="1306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57,157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94484</xdr:rowOff>
    </xdr:from>
    <xdr:to>
      <xdr:col>29</xdr:col>
      <xdr:colOff>568325</xdr:colOff>
      <xdr:row>74</xdr:row>
      <xdr:rowOff>24634</xdr:rowOff>
    </xdr:to>
    <xdr:sp macro="" textlink="">
      <xdr:nvSpPr>
        <xdr:cNvPr id="855" name="円/楕円 854"/>
        <xdr:cNvSpPr/>
      </xdr:nvSpPr>
      <xdr:spPr>
        <a:xfrm>
          <a:off x="20383500" y="1261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41161</xdr:rowOff>
    </xdr:from>
    <xdr:ext cx="534377" cy="259045"/>
    <xdr:sp macro="" textlink="">
      <xdr:nvSpPr>
        <xdr:cNvPr id="856" name="テキスト ボックス 855"/>
        <xdr:cNvSpPr txBox="1"/>
      </xdr:nvSpPr>
      <xdr:spPr>
        <a:xfrm>
          <a:off x="20167111" y="1238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90,237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143242</xdr:rowOff>
    </xdr:from>
    <xdr:to>
      <xdr:col>28</xdr:col>
      <xdr:colOff>365125</xdr:colOff>
      <xdr:row>75</xdr:row>
      <xdr:rowOff>73392</xdr:rowOff>
    </xdr:to>
    <xdr:sp macro="" textlink="">
      <xdr:nvSpPr>
        <xdr:cNvPr id="857" name="円/楕円 856"/>
        <xdr:cNvSpPr/>
      </xdr:nvSpPr>
      <xdr:spPr>
        <a:xfrm>
          <a:off x="19494500" y="128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89919</xdr:rowOff>
    </xdr:from>
    <xdr:ext cx="534377" cy="259045"/>
    <xdr:sp macro="" textlink="">
      <xdr:nvSpPr>
        <xdr:cNvPr id="858" name="テキスト ボックス 857"/>
        <xdr:cNvSpPr txBox="1"/>
      </xdr:nvSpPr>
      <xdr:spPr>
        <a:xfrm>
          <a:off x="19278111" y="1260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70,008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108832</xdr:rowOff>
    </xdr:from>
    <xdr:to>
      <xdr:col>27</xdr:col>
      <xdr:colOff>161925</xdr:colOff>
      <xdr:row>76</xdr:row>
      <xdr:rowOff>38982</xdr:rowOff>
    </xdr:to>
    <xdr:sp macro="" textlink="">
      <xdr:nvSpPr>
        <xdr:cNvPr id="859" name="円/楕円 858"/>
        <xdr:cNvSpPr/>
      </xdr:nvSpPr>
      <xdr:spPr>
        <a:xfrm>
          <a:off x="18605500" y="1296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55509</xdr:rowOff>
    </xdr:from>
    <xdr:ext cx="534377" cy="259045"/>
    <xdr:sp macro="" textlink="">
      <xdr:nvSpPr>
        <xdr:cNvPr id="860" name="テキスト ボックス 859"/>
        <xdr:cNvSpPr txBox="1"/>
      </xdr:nvSpPr>
      <xdr:spPr>
        <a:xfrm>
          <a:off x="18389111" y="1274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1" name="直線コネクタ 870"/>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2" name="テキスト ボックス 871"/>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3" name="直線コネクタ 872"/>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4" name="テキスト ボックス 873"/>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5" name="直線コネクタ 874"/>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6" name="テキスト ボックス 875"/>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7" name="直線コネクタ 876"/>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8" name="テキスト ボックス 877"/>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9" name="直線コネクタ 878"/>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80" name="テキスト ボックス 879"/>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1" name="直線コネクタ 880"/>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2" name="テキスト ボックス 881"/>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4" name="テキスト ボックス 88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6" name="直線コネクタ 885"/>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7"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9"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90" name="直線コネクタ 889"/>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1" name="直線コネクタ 890"/>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2"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3" name="フローチャート : 判断 892"/>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4" name="直線コネクタ 893"/>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5" name="フローチャート : 判断 894"/>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6" name="テキスト ボックス 895"/>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7" name="直線コネクタ 896"/>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8" name="フローチャート : 判断 897"/>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9" name="テキスト ボックス 898"/>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900" name="直線コネクタ 899"/>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901" name="フローチャート : 判断 900"/>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2" name="テキスト ボックス 901"/>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3" name="フローチャート : 判断 902"/>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4" name="テキスト ボックス 903"/>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10" name="円/楕円 909"/>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1"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2" name="円/楕円 911"/>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3" name="テキスト ボックス 912"/>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4" name="円/楕円 913"/>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5" name="テキスト ボックス 91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6" name="円/楕円 915"/>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7" name="テキスト ボックス 916"/>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8" name="円/楕円 917"/>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9" name="テキスト ボックス 918"/>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普通建設事業費は住民一人当たり</a:t>
          </a:r>
          <a:r>
            <a:rPr kumimoji="1" lang="en-US" altLang="ja-JP" sz="1300">
              <a:latin typeface="+mn-ea"/>
              <a:ea typeface="+mn-ea"/>
            </a:rPr>
            <a:t>413,037</a:t>
          </a:r>
          <a:r>
            <a:rPr kumimoji="1" lang="ja-JP" altLang="en-US" sz="1300">
              <a:latin typeface="+mn-ea"/>
              <a:ea typeface="+mn-ea"/>
            </a:rPr>
            <a:t>円となっている。類似団体と比較して一人当たりコストが高い状況となっている。これは、東日本大震災の復興復旧工事の進捗見合に伴う増加等によるものであり、平成</a:t>
          </a:r>
          <a:r>
            <a:rPr kumimoji="1" lang="en-US" altLang="ja-JP" sz="1300">
              <a:latin typeface="+mn-ea"/>
              <a:ea typeface="+mn-ea"/>
            </a:rPr>
            <a:t>27</a:t>
          </a:r>
          <a:r>
            <a:rPr kumimoji="1" lang="ja-JP" altLang="en-US" sz="1300">
              <a:latin typeface="+mn-ea"/>
              <a:ea typeface="+mn-ea"/>
            </a:rPr>
            <a:t>年度は、前年度決算と比較すると</a:t>
          </a:r>
          <a:r>
            <a:rPr kumimoji="1" lang="en-US" altLang="ja-JP" sz="1300">
              <a:latin typeface="+mn-ea"/>
              <a:ea typeface="+mn-ea"/>
            </a:rPr>
            <a:t>140</a:t>
          </a:r>
          <a:r>
            <a:rPr kumimoji="1" lang="ja-JP" altLang="en-US" sz="1300">
              <a:latin typeface="+mn-ea"/>
              <a:ea typeface="+mn-ea"/>
            </a:rPr>
            <a:t>％、平成</a:t>
          </a:r>
          <a:r>
            <a:rPr kumimoji="1" lang="en-US" altLang="ja-JP" sz="1300">
              <a:latin typeface="+mn-ea"/>
              <a:ea typeface="+mn-ea"/>
            </a:rPr>
            <a:t>23</a:t>
          </a:r>
          <a:r>
            <a:rPr kumimoji="1" lang="ja-JP" altLang="en-US" sz="1300">
              <a:latin typeface="+mn-ea"/>
              <a:ea typeface="+mn-ea"/>
            </a:rPr>
            <a:t>年度決算比較では</a:t>
          </a:r>
          <a:r>
            <a:rPr kumimoji="1" lang="en-US" altLang="ja-JP" sz="1300">
              <a:latin typeface="+mn-ea"/>
              <a:ea typeface="+mn-ea"/>
            </a:rPr>
            <a:t>789</a:t>
          </a:r>
          <a:r>
            <a:rPr kumimoji="1" lang="ja-JP" altLang="en-US" sz="1300">
              <a:latin typeface="+mn-ea"/>
              <a:ea typeface="+mn-ea"/>
            </a:rPr>
            <a:t>％の増となっている。普通建設事業費は平成</a:t>
          </a:r>
          <a:r>
            <a:rPr kumimoji="1" lang="en-US" altLang="ja-JP" sz="1300">
              <a:latin typeface="+mn-ea"/>
              <a:ea typeface="+mn-ea"/>
            </a:rPr>
            <a:t>27</a:t>
          </a:r>
          <a:r>
            <a:rPr kumimoji="1" lang="ja-JP" altLang="en-US" sz="1300">
              <a:latin typeface="+mn-ea"/>
              <a:ea typeface="+mn-ea"/>
            </a:rPr>
            <a:t>年度が復興復旧工事のピークとなったため、今後は通常予算規模に近づいていく見通しである。</a:t>
          </a:r>
          <a:endParaRPr kumimoji="1" lang="en-US" altLang="ja-JP" sz="1300">
            <a:latin typeface="+mn-ea"/>
            <a:ea typeface="+mn-ea"/>
          </a:endParaRPr>
        </a:p>
        <a:p>
          <a:r>
            <a:rPr kumimoji="1" lang="ja-JP" altLang="en-US" sz="1300">
              <a:latin typeface="+mn-ea"/>
              <a:ea typeface="+mn-ea"/>
            </a:rPr>
            <a:t>　災害復旧事業費は住民一人当たり</a:t>
          </a:r>
          <a:r>
            <a:rPr kumimoji="1" lang="en-US" altLang="ja-JP" sz="1300">
              <a:latin typeface="+mn-ea"/>
              <a:ea typeface="+mn-ea"/>
            </a:rPr>
            <a:t>6,605</a:t>
          </a:r>
          <a:r>
            <a:rPr kumimoji="1" lang="ja-JP" altLang="en-US" sz="1300">
              <a:latin typeface="+mn-ea"/>
              <a:ea typeface="+mn-ea"/>
            </a:rPr>
            <a:t>円となっており、類似団体と比較しても一人当たりコストが高い状況となっている。これは、東日本大震災の災害復旧工事によるものであるが、平成</a:t>
          </a:r>
          <a:r>
            <a:rPr kumimoji="1" lang="en-US" altLang="ja-JP" sz="1300">
              <a:latin typeface="+mn-ea"/>
              <a:ea typeface="+mn-ea"/>
            </a:rPr>
            <a:t>27</a:t>
          </a:r>
          <a:r>
            <a:rPr kumimoji="1" lang="ja-JP" altLang="en-US" sz="1300">
              <a:latin typeface="+mn-ea"/>
              <a:ea typeface="+mn-ea"/>
            </a:rPr>
            <a:t>年度に事業完了となっているため、前年度との比較では、</a:t>
          </a:r>
          <a:r>
            <a:rPr kumimoji="1" lang="ja-JP" altLang="ja-JP" sz="1300">
              <a:solidFill>
                <a:schemeClr val="dk1"/>
              </a:solidFill>
              <a:latin typeface="+mn-ea"/>
              <a:ea typeface="+mn-ea"/>
              <a:cs typeface="+mn-cs"/>
            </a:rPr>
            <a:t>一人当たりコスト</a:t>
          </a:r>
          <a:r>
            <a:rPr kumimoji="1" lang="ja-JP" altLang="en-US" sz="1300">
              <a:solidFill>
                <a:schemeClr val="dk1"/>
              </a:solidFill>
              <a:latin typeface="+mn-ea"/>
              <a:ea typeface="+mn-ea"/>
              <a:cs typeface="+mn-cs"/>
            </a:rPr>
            <a:t>は</a:t>
          </a:r>
          <a:r>
            <a:rPr kumimoji="1" lang="en-US" altLang="ja-JP" sz="1300">
              <a:latin typeface="+mn-ea"/>
              <a:ea typeface="+mn-ea"/>
            </a:rPr>
            <a:t>41,704</a:t>
          </a:r>
          <a:r>
            <a:rPr kumimoji="1" lang="ja-JP" altLang="en-US" sz="1300">
              <a:latin typeface="+mn-ea"/>
              <a:ea typeface="+mn-ea"/>
            </a:rPr>
            <a:t>円減となり、今後は通常予算規模に戻る見通しである。</a:t>
          </a:r>
          <a:endParaRPr kumimoji="1" lang="en-US" altLang="ja-JP" sz="1300">
            <a:latin typeface="+mn-ea"/>
            <a:ea typeface="+mn-ea"/>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茨城県潮来市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29,232
28,923
71.40
25,320,253
22,621,805
2,036,058
7,408,020
12,108,940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41.6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148517</xdr:rowOff>
    </xdr:from>
    <xdr:to>
      <xdr:col>6</xdr:col>
      <xdr:colOff>511175</xdr:colOff>
      <xdr:row>36</xdr:row>
      <xdr:rowOff>67528</xdr:rowOff>
    </xdr:to>
    <xdr:cxnSp macro="">
      <xdr:nvCxnSpPr>
        <xdr:cNvPr id="63" name="直線コネクタ 62"/>
        <xdr:cNvCxnSpPr/>
      </xdr:nvCxnSpPr>
      <xdr:spPr>
        <a:xfrm flipV="1">
          <a:off x="3797300" y="6149267"/>
          <a:ext cx="838200" cy="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67528</xdr:rowOff>
    </xdr:from>
    <xdr:to>
      <xdr:col>5</xdr:col>
      <xdr:colOff>358775</xdr:colOff>
      <xdr:row>37</xdr:row>
      <xdr:rowOff>36504</xdr:rowOff>
    </xdr:to>
    <xdr:cxnSp macro="">
      <xdr:nvCxnSpPr>
        <xdr:cNvPr id="66" name="直線コネクタ 65"/>
        <xdr:cNvCxnSpPr/>
      </xdr:nvCxnSpPr>
      <xdr:spPr>
        <a:xfrm flipV="1">
          <a:off x="2908300" y="6239728"/>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102851</xdr:rowOff>
    </xdr:from>
    <xdr:ext cx="469744" cy="259045"/>
    <xdr:sp macro="" textlink="">
      <xdr:nvSpPr>
        <xdr:cNvPr id="68" name="テキスト ボックス 67"/>
        <xdr:cNvSpPr txBox="1"/>
      </xdr:nvSpPr>
      <xdr:spPr>
        <a:xfrm>
          <a:off x="3562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13317</xdr:rowOff>
    </xdr:from>
    <xdr:to>
      <xdr:col>4</xdr:col>
      <xdr:colOff>155575</xdr:colOff>
      <xdr:row>37</xdr:row>
      <xdr:rowOff>36504</xdr:rowOff>
    </xdr:to>
    <xdr:cxnSp macro="">
      <xdr:nvCxnSpPr>
        <xdr:cNvPr id="69" name="直線コネクタ 68"/>
        <xdr:cNvCxnSpPr/>
      </xdr:nvCxnSpPr>
      <xdr:spPr>
        <a:xfrm>
          <a:off x="2019300" y="6356967"/>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126364</xdr:rowOff>
    </xdr:from>
    <xdr:ext cx="469744" cy="259045"/>
    <xdr:sp macro="" textlink="">
      <xdr:nvSpPr>
        <xdr:cNvPr id="71" name="テキスト ボックス 70"/>
        <xdr:cNvSpPr txBox="1"/>
      </xdr:nvSpPr>
      <xdr:spPr>
        <a:xfrm>
          <a:off x="2673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49240</xdr:rowOff>
    </xdr:from>
    <xdr:to>
      <xdr:col>2</xdr:col>
      <xdr:colOff>638175</xdr:colOff>
      <xdr:row>37</xdr:row>
      <xdr:rowOff>13317</xdr:rowOff>
    </xdr:to>
    <xdr:cxnSp macro="">
      <xdr:nvCxnSpPr>
        <xdr:cNvPr id="72" name="直線コネクタ 71"/>
        <xdr:cNvCxnSpPr/>
      </xdr:nvCxnSpPr>
      <xdr:spPr>
        <a:xfrm>
          <a:off x="1130300" y="6049990"/>
          <a:ext cx="8890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63009</xdr:rowOff>
    </xdr:from>
    <xdr:ext cx="469744" cy="259045"/>
    <xdr:sp macro="" textlink="">
      <xdr:nvSpPr>
        <xdr:cNvPr id="74" name="テキスト ボックス 73"/>
        <xdr:cNvSpPr txBox="1"/>
      </xdr:nvSpPr>
      <xdr:spPr>
        <a:xfrm>
          <a:off x="1784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97717</xdr:rowOff>
    </xdr:from>
    <xdr:to>
      <xdr:col>6</xdr:col>
      <xdr:colOff>561975</xdr:colOff>
      <xdr:row>36</xdr:row>
      <xdr:rowOff>27867</xdr:rowOff>
    </xdr:to>
    <xdr:sp macro="" textlink="">
      <xdr:nvSpPr>
        <xdr:cNvPr id="82" name="円/楕円 81"/>
        <xdr:cNvSpPr/>
      </xdr:nvSpPr>
      <xdr:spPr>
        <a:xfrm>
          <a:off x="45847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76144</xdr:rowOff>
    </xdr:from>
    <xdr:ext cx="469744" cy="259045"/>
    <xdr:sp macro="" textlink="">
      <xdr:nvSpPr>
        <xdr:cNvPr id="83" name="議会費該当値テキスト"/>
        <xdr:cNvSpPr txBox="1"/>
      </xdr:nvSpPr>
      <xdr:spPr>
        <a:xfrm>
          <a:off x="4686300" y="607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16728</xdr:rowOff>
    </xdr:from>
    <xdr:to>
      <xdr:col>5</xdr:col>
      <xdr:colOff>409575</xdr:colOff>
      <xdr:row>36</xdr:row>
      <xdr:rowOff>118328</xdr:rowOff>
    </xdr:to>
    <xdr:sp macro="" textlink="">
      <xdr:nvSpPr>
        <xdr:cNvPr id="84" name="円/楕円 83"/>
        <xdr:cNvSpPr/>
      </xdr:nvSpPr>
      <xdr:spPr>
        <a:xfrm>
          <a:off x="3746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109455</xdr:rowOff>
    </xdr:from>
    <xdr:ext cx="469744" cy="259045"/>
    <xdr:sp macro="" textlink="">
      <xdr:nvSpPr>
        <xdr:cNvPr id="85" name="テキスト ボックス 84"/>
        <xdr:cNvSpPr txBox="1"/>
      </xdr:nvSpPr>
      <xdr:spPr>
        <a:xfrm>
          <a:off x="3562427" y="628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157154</xdr:rowOff>
    </xdr:from>
    <xdr:to>
      <xdr:col>4</xdr:col>
      <xdr:colOff>206375</xdr:colOff>
      <xdr:row>37</xdr:row>
      <xdr:rowOff>87304</xdr:rowOff>
    </xdr:to>
    <xdr:sp macro="" textlink="">
      <xdr:nvSpPr>
        <xdr:cNvPr id="86" name="円/楕円 85"/>
        <xdr:cNvSpPr/>
      </xdr:nvSpPr>
      <xdr:spPr>
        <a:xfrm>
          <a:off x="2857500" y="63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78431</xdr:rowOff>
    </xdr:from>
    <xdr:ext cx="469744" cy="259045"/>
    <xdr:sp macro="" textlink="">
      <xdr:nvSpPr>
        <xdr:cNvPr id="87" name="テキスト ボックス 86"/>
        <xdr:cNvSpPr txBox="1"/>
      </xdr:nvSpPr>
      <xdr:spPr>
        <a:xfrm>
          <a:off x="2673427" y="642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133967</xdr:rowOff>
    </xdr:from>
    <xdr:to>
      <xdr:col>3</xdr:col>
      <xdr:colOff>3175</xdr:colOff>
      <xdr:row>37</xdr:row>
      <xdr:rowOff>64117</xdr:rowOff>
    </xdr:to>
    <xdr:sp macro="" textlink="">
      <xdr:nvSpPr>
        <xdr:cNvPr id="88" name="円/楕円 87"/>
        <xdr:cNvSpPr/>
      </xdr:nvSpPr>
      <xdr:spPr>
        <a:xfrm>
          <a:off x="1968500" y="63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55244</xdr:rowOff>
    </xdr:from>
    <xdr:ext cx="469744" cy="259045"/>
    <xdr:sp macro="" textlink="">
      <xdr:nvSpPr>
        <xdr:cNvPr id="89" name="テキスト ボックス 88"/>
        <xdr:cNvSpPr txBox="1"/>
      </xdr:nvSpPr>
      <xdr:spPr>
        <a:xfrm>
          <a:off x="1784427"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169890</xdr:rowOff>
    </xdr:from>
    <xdr:to>
      <xdr:col>1</xdr:col>
      <xdr:colOff>485775</xdr:colOff>
      <xdr:row>35</xdr:row>
      <xdr:rowOff>100040</xdr:rowOff>
    </xdr:to>
    <xdr:sp macro="" textlink="">
      <xdr:nvSpPr>
        <xdr:cNvPr id="90" name="円/楕円 89"/>
        <xdr:cNvSpPr/>
      </xdr:nvSpPr>
      <xdr:spPr>
        <a:xfrm>
          <a:off x="1079500" y="59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91167</xdr:rowOff>
    </xdr:from>
    <xdr:ext cx="469744" cy="259045"/>
    <xdr:sp macro="" textlink="">
      <xdr:nvSpPr>
        <xdr:cNvPr id="91" name="テキスト ボックス 90"/>
        <xdr:cNvSpPr txBox="1"/>
      </xdr:nvSpPr>
      <xdr:spPr>
        <a:xfrm>
          <a:off x="895427" y="609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122334</xdr:rowOff>
    </xdr:from>
    <xdr:to>
      <xdr:col>6</xdr:col>
      <xdr:colOff>511175</xdr:colOff>
      <xdr:row>58</xdr:row>
      <xdr:rowOff>73954</xdr:rowOff>
    </xdr:to>
    <xdr:cxnSp macro="">
      <xdr:nvCxnSpPr>
        <xdr:cNvPr id="120" name="直線コネクタ 119"/>
        <xdr:cNvCxnSpPr/>
      </xdr:nvCxnSpPr>
      <xdr:spPr>
        <a:xfrm>
          <a:off x="3797300" y="9723534"/>
          <a:ext cx="838200" cy="29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141190</xdr:rowOff>
    </xdr:from>
    <xdr:to>
      <xdr:col>5</xdr:col>
      <xdr:colOff>358775</xdr:colOff>
      <xdr:row>56</xdr:row>
      <xdr:rowOff>122334</xdr:rowOff>
    </xdr:to>
    <xdr:cxnSp macro="">
      <xdr:nvCxnSpPr>
        <xdr:cNvPr id="123" name="直線コネクタ 122"/>
        <xdr:cNvCxnSpPr/>
      </xdr:nvCxnSpPr>
      <xdr:spPr>
        <a:xfrm>
          <a:off x="2908300" y="9570940"/>
          <a:ext cx="889000" cy="1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87482</xdr:rowOff>
    </xdr:from>
    <xdr:ext cx="534377" cy="259045"/>
    <xdr:sp macro="" textlink="">
      <xdr:nvSpPr>
        <xdr:cNvPr id="125" name="テキスト ボックス 124"/>
        <xdr:cNvSpPr txBox="1"/>
      </xdr:nvSpPr>
      <xdr:spPr>
        <a:xfrm>
          <a:off x="3530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49</xdr:row>
      <xdr:rowOff>159962</xdr:rowOff>
    </xdr:from>
    <xdr:to>
      <xdr:col>4</xdr:col>
      <xdr:colOff>155575</xdr:colOff>
      <xdr:row>55</xdr:row>
      <xdr:rowOff>141190</xdr:rowOff>
    </xdr:to>
    <xdr:cxnSp macro="">
      <xdr:nvCxnSpPr>
        <xdr:cNvPr id="126" name="直線コネクタ 125"/>
        <xdr:cNvCxnSpPr/>
      </xdr:nvCxnSpPr>
      <xdr:spPr>
        <a:xfrm>
          <a:off x="2019300" y="8561012"/>
          <a:ext cx="889000" cy="100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112426</xdr:rowOff>
    </xdr:from>
    <xdr:ext cx="534377" cy="259045"/>
    <xdr:sp macro="" textlink="">
      <xdr:nvSpPr>
        <xdr:cNvPr id="128" name="テキスト ボックス 127"/>
        <xdr:cNvSpPr txBox="1"/>
      </xdr:nvSpPr>
      <xdr:spPr>
        <a:xfrm>
          <a:off x="2641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49</xdr:row>
      <xdr:rowOff>159962</xdr:rowOff>
    </xdr:from>
    <xdr:to>
      <xdr:col>2</xdr:col>
      <xdr:colOff>638175</xdr:colOff>
      <xdr:row>57</xdr:row>
      <xdr:rowOff>36624</xdr:rowOff>
    </xdr:to>
    <xdr:cxnSp macro="">
      <xdr:nvCxnSpPr>
        <xdr:cNvPr id="129" name="直線コネクタ 128"/>
        <xdr:cNvCxnSpPr/>
      </xdr:nvCxnSpPr>
      <xdr:spPr>
        <a:xfrm flipV="1">
          <a:off x="1130300" y="8561012"/>
          <a:ext cx="889000" cy="124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8893</xdr:rowOff>
    </xdr:from>
    <xdr:ext cx="599010" cy="259045"/>
    <xdr:sp macro="" textlink="">
      <xdr:nvSpPr>
        <xdr:cNvPr id="131" name="テキスト ボックス 130"/>
        <xdr:cNvSpPr txBox="1"/>
      </xdr:nvSpPr>
      <xdr:spPr>
        <a:xfrm>
          <a:off x="1719794" y="978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128447</xdr:rowOff>
    </xdr:from>
    <xdr:ext cx="534377" cy="259045"/>
    <xdr:sp macro="" textlink="">
      <xdr:nvSpPr>
        <xdr:cNvPr id="133" name="テキスト ボックス 132"/>
        <xdr:cNvSpPr txBox="1"/>
      </xdr:nvSpPr>
      <xdr:spPr>
        <a:xfrm>
          <a:off x="863111" y="99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23154</xdr:rowOff>
    </xdr:from>
    <xdr:to>
      <xdr:col>6</xdr:col>
      <xdr:colOff>561975</xdr:colOff>
      <xdr:row>58</xdr:row>
      <xdr:rowOff>124754</xdr:rowOff>
    </xdr:to>
    <xdr:sp macro="" textlink="">
      <xdr:nvSpPr>
        <xdr:cNvPr id="139" name="円/楕円 138"/>
        <xdr:cNvSpPr/>
      </xdr:nvSpPr>
      <xdr:spPr>
        <a:xfrm>
          <a:off x="4584700" y="99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109531</xdr:rowOff>
    </xdr:from>
    <xdr:ext cx="534377" cy="259045"/>
    <xdr:sp macro="" textlink="">
      <xdr:nvSpPr>
        <xdr:cNvPr id="140" name="総務費該当値テキスト"/>
        <xdr:cNvSpPr txBox="1"/>
      </xdr:nvSpPr>
      <xdr:spPr>
        <a:xfrm>
          <a:off x="4686300" y="988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37,256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71534</xdr:rowOff>
    </xdr:from>
    <xdr:to>
      <xdr:col>5</xdr:col>
      <xdr:colOff>409575</xdr:colOff>
      <xdr:row>57</xdr:row>
      <xdr:rowOff>1684</xdr:rowOff>
    </xdr:to>
    <xdr:sp macro="" textlink="">
      <xdr:nvSpPr>
        <xdr:cNvPr id="141" name="円/楕円 140"/>
        <xdr:cNvSpPr/>
      </xdr:nvSpPr>
      <xdr:spPr>
        <a:xfrm>
          <a:off x="3746500" y="96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18211</xdr:rowOff>
    </xdr:from>
    <xdr:ext cx="599010" cy="259045"/>
    <xdr:sp macro="" textlink="">
      <xdr:nvSpPr>
        <xdr:cNvPr id="142" name="テキスト ボックス 141"/>
        <xdr:cNvSpPr txBox="1"/>
      </xdr:nvSpPr>
      <xdr:spPr>
        <a:xfrm>
          <a:off x="3497794" y="9447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114,558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90390</xdr:rowOff>
    </xdr:from>
    <xdr:to>
      <xdr:col>4</xdr:col>
      <xdr:colOff>206375</xdr:colOff>
      <xdr:row>56</xdr:row>
      <xdr:rowOff>20540</xdr:rowOff>
    </xdr:to>
    <xdr:sp macro="" textlink="">
      <xdr:nvSpPr>
        <xdr:cNvPr id="143" name="円/楕円 142"/>
        <xdr:cNvSpPr/>
      </xdr:nvSpPr>
      <xdr:spPr>
        <a:xfrm>
          <a:off x="2857500" y="952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37067</xdr:rowOff>
    </xdr:from>
    <xdr:ext cx="599010" cy="259045"/>
    <xdr:sp macro="" textlink="">
      <xdr:nvSpPr>
        <xdr:cNvPr id="144" name="テキスト ボックス 143"/>
        <xdr:cNvSpPr txBox="1"/>
      </xdr:nvSpPr>
      <xdr:spPr>
        <a:xfrm>
          <a:off x="2608794" y="929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154,609</a:t>
          </a:r>
          <a:endParaRPr kumimoji="1" lang="ja-JP" altLang="en-US" sz="1000" b="1">
            <a:solidFill>
              <a:srgbClr val="FF0000"/>
            </a:solidFill>
            <a:latin typeface="ＭＳ Ｐゴシック"/>
          </a:endParaRPr>
        </a:p>
      </xdr:txBody>
    </xdr:sp>
    <xdr:clientData/>
  </xdr:oneCellAnchor>
  <xdr:twoCellAnchor>
    <xdr:from>
      <xdr:col>2</xdr:col>
      <xdr:colOff>587375</xdr:colOff>
      <xdr:row>49</xdr:row>
      <xdr:rowOff>109162</xdr:rowOff>
    </xdr:from>
    <xdr:to>
      <xdr:col>3</xdr:col>
      <xdr:colOff>3175</xdr:colOff>
      <xdr:row>50</xdr:row>
      <xdr:rowOff>39312</xdr:rowOff>
    </xdr:to>
    <xdr:sp macro="" textlink="">
      <xdr:nvSpPr>
        <xdr:cNvPr id="145" name="円/楕円 144"/>
        <xdr:cNvSpPr/>
      </xdr:nvSpPr>
      <xdr:spPr>
        <a:xfrm>
          <a:off x="1968500" y="851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48</xdr:row>
      <xdr:rowOff>55839</xdr:rowOff>
    </xdr:from>
    <xdr:ext cx="599010" cy="259045"/>
    <xdr:sp macro="" textlink="">
      <xdr:nvSpPr>
        <xdr:cNvPr id="146" name="テキスト ボックス 145"/>
        <xdr:cNvSpPr txBox="1"/>
      </xdr:nvSpPr>
      <xdr:spPr>
        <a:xfrm>
          <a:off x="1719794" y="828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419,682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157274</xdr:rowOff>
    </xdr:from>
    <xdr:to>
      <xdr:col>1</xdr:col>
      <xdr:colOff>485775</xdr:colOff>
      <xdr:row>57</xdr:row>
      <xdr:rowOff>87424</xdr:rowOff>
    </xdr:to>
    <xdr:sp macro="" textlink="">
      <xdr:nvSpPr>
        <xdr:cNvPr id="147" name="円/楕円 146"/>
        <xdr:cNvSpPr/>
      </xdr:nvSpPr>
      <xdr:spPr>
        <a:xfrm>
          <a:off x="1079500" y="97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103951</xdr:rowOff>
    </xdr:from>
    <xdr:ext cx="534377" cy="259045"/>
    <xdr:sp macro="" textlink="">
      <xdr:nvSpPr>
        <xdr:cNvPr id="148" name="テキスト ボックス 147"/>
        <xdr:cNvSpPr txBox="1"/>
      </xdr:nvSpPr>
      <xdr:spPr>
        <a:xfrm>
          <a:off x="863111" y="953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72149</xdr:rowOff>
    </xdr:from>
    <xdr:to>
      <xdr:col>6</xdr:col>
      <xdr:colOff>511175</xdr:colOff>
      <xdr:row>78</xdr:row>
      <xdr:rowOff>112233</xdr:rowOff>
    </xdr:to>
    <xdr:cxnSp macro="">
      <xdr:nvCxnSpPr>
        <xdr:cNvPr id="178" name="直線コネクタ 177"/>
        <xdr:cNvCxnSpPr/>
      </xdr:nvCxnSpPr>
      <xdr:spPr>
        <a:xfrm flipV="1">
          <a:off x="3797300" y="13445249"/>
          <a:ext cx="838200" cy="4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97592</xdr:rowOff>
    </xdr:from>
    <xdr:to>
      <xdr:col>5</xdr:col>
      <xdr:colOff>358775</xdr:colOff>
      <xdr:row>78</xdr:row>
      <xdr:rowOff>112233</xdr:rowOff>
    </xdr:to>
    <xdr:cxnSp macro="">
      <xdr:nvCxnSpPr>
        <xdr:cNvPr id="181" name="直線コネクタ 180"/>
        <xdr:cNvCxnSpPr/>
      </xdr:nvCxnSpPr>
      <xdr:spPr>
        <a:xfrm>
          <a:off x="2908300" y="13470692"/>
          <a:ext cx="8890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97592</xdr:rowOff>
    </xdr:from>
    <xdr:to>
      <xdr:col>4</xdr:col>
      <xdr:colOff>155575</xdr:colOff>
      <xdr:row>78</xdr:row>
      <xdr:rowOff>141163</xdr:rowOff>
    </xdr:to>
    <xdr:cxnSp macro="">
      <xdr:nvCxnSpPr>
        <xdr:cNvPr id="184" name="直線コネクタ 183"/>
        <xdr:cNvCxnSpPr/>
      </xdr:nvCxnSpPr>
      <xdr:spPr>
        <a:xfrm flipV="1">
          <a:off x="2019300" y="13470692"/>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126722</xdr:rowOff>
    </xdr:from>
    <xdr:to>
      <xdr:col>2</xdr:col>
      <xdr:colOff>638175</xdr:colOff>
      <xdr:row>78</xdr:row>
      <xdr:rowOff>141163</xdr:rowOff>
    </xdr:to>
    <xdr:cxnSp macro="">
      <xdr:nvCxnSpPr>
        <xdr:cNvPr id="187" name="直線コネクタ 186"/>
        <xdr:cNvCxnSpPr/>
      </xdr:nvCxnSpPr>
      <xdr:spPr>
        <a:xfrm>
          <a:off x="1130300" y="13499822"/>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21349</xdr:rowOff>
    </xdr:from>
    <xdr:to>
      <xdr:col>6</xdr:col>
      <xdr:colOff>561975</xdr:colOff>
      <xdr:row>78</xdr:row>
      <xdr:rowOff>122949</xdr:rowOff>
    </xdr:to>
    <xdr:sp macro="" textlink="">
      <xdr:nvSpPr>
        <xdr:cNvPr id="197" name="円/楕円 196"/>
        <xdr:cNvSpPr/>
      </xdr:nvSpPr>
      <xdr:spPr>
        <a:xfrm>
          <a:off x="4584700" y="133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143943</xdr:rowOff>
    </xdr:from>
    <xdr:ext cx="599010" cy="259045"/>
    <xdr:sp macro="" textlink="">
      <xdr:nvSpPr>
        <xdr:cNvPr id="198" name="民生費該当値テキスト"/>
        <xdr:cNvSpPr txBox="1"/>
      </xdr:nvSpPr>
      <xdr:spPr>
        <a:xfrm>
          <a:off x="4686300" y="1334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137,730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61433</xdr:rowOff>
    </xdr:from>
    <xdr:to>
      <xdr:col>5</xdr:col>
      <xdr:colOff>409575</xdr:colOff>
      <xdr:row>78</xdr:row>
      <xdr:rowOff>163033</xdr:rowOff>
    </xdr:to>
    <xdr:sp macro="" textlink="">
      <xdr:nvSpPr>
        <xdr:cNvPr id="199" name="円/楕円 198"/>
        <xdr:cNvSpPr/>
      </xdr:nvSpPr>
      <xdr:spPr>
        <a:xfrm>
          <a:off x="3746500" y="134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154160</xdr:rowOff>
    </xdr:from>
    <xdr:ext cx="599010" cy="259045"/>
    <xdr:sp macro="" textlink="">
      <xdr:nvSpPr>
        <xdr:cNvPr id="200" name="テキスト ボックス 199"/>
        <xdr:cNvSpPr txBox="1"/>
      </xdr:nvSpPr>
      <xdr:spPr>
        <a:xfrm>
          <a:off x="3497794" y="1352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46792</xdr:rowOff>
    </xdr:from>
    <xdr:to>
      <xdr:col>4</xdr:col>
      <xdr:colOff>206375</xdr:colOff>
      <xdr:row>78</xdr:row>
      <xdr:rowOff>148392</xdr:rowOff>
    </xdr:to>
    <xdr:sp macro="" textlink="">
      <xdr:nvSpPr>
        <xdr:cNvPr id="201" name="円/楕円 200"/>
        <xdr:cNvSpPr/>
      </xdr:nvSpPr>
      <xdr:spPr>
        <a:xfrm>
          <a:off x="2857500" y="134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139519</xdr:rowOff>
    </xdr:from>
    <xdr:ext cx="599010" cy="259045"/>
    <xdr:sp macro="" textlink="">
      <xdr:nvSpPr>
        <xdr:cNvPr id="202" name="テキスト ボックス 201"/>
        <xdr:cNvSpPr txBox="1"/>
      </xdr:nvSpPr>
      <xdr:spPr>
        <a:xfrm>
          <a:off x="2608794" y="1351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90363</xdr:rowOff>
    </xdr:from>
    <xdr:to>
      <xdr:col>3</xdr:col>
      <xdr:colOff>3175</xdr:colOff>
      <xdr:row>79</xdr:row>
      <xdr:rowOff>20513</xdr:rowOff>
    </xdr:to>
    <xdr:sp macro="" textlink="">
      <xdr:nvSpPr>
        <xdr:cNvPr id="203" name="円/楕円 202"/>
        <xdr:cNvSpPr/>
      </xdr:nvSpPr>
      <xdr:spPr>
        <a:xfrm>
          <a:off x="1968500" y="134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11640</xdr:rowOff>
    </xdr:from>
    <xdr:ext cx="599010" cy="259045"/>
    <xdr:sp macro="" textlink="">
      <xdr:nvSpPr>
        <xdr:cNvPr id="204" name="テキスト ボックス 203"/>
        <xdr:cNvSpPr txBox="1"/>
      </xdr:nvSpPr>
      <xdr:spPr>
        <a:xfrm>
          <a:off x="1719794" y="135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75922</xdr:rowOff>
    </xdr:from>
    <xdr:to>
      <xdr:col>1</xdr:col>
      <xdr:colOff>485775</xdr:colOff>
      <xdr:row>79</xdr:row>
      <xdr:rowOff>6072</xdr:rowOff>
    </xdr:to>
    <xdr:sp macro="" textlink="">
      <xdr:nvSpPr>
        <xdr:cNvPr id="205" name="円/楕円 204"/>
        <xdr:cNvSpPr/>
      </xdr:nvSpPr>
      <xdr:spPr>
        <a:xfrm>
          <a:off x="1079500" y="134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168649</xdr:rowOff>
    </xdr:from>
    <xdr:ext cx="599010" cy="259045"/>
    <xdr:sp macro="" textlink="">
      <xdr:nvSpPr>
        <xdr:cNvPr id="206" name="テキスト ボックス 205"/>
        <xdr:cNvSpPr txBox="1"/>
      </xdr:nvSpPr>
      <xdr:spPr>
        <a:xfrm>
          <a:off x="830794" y="1354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112987</xdr:rowOff>
    </xdr:from>
    <xdr:to>
      <xdr:col>6</xdr:col>
      <xdr:colOff>511175</xdr:colOff>
      <xdr:row>97</xdr:row>
      <xdr:rowOff>156257</xdr:rowOff>
    </xdr:to>
    <xdr:cxnSp macro="">
      <xdr:nvCxnSpPr>
        <xdr:cNvPr id="238" name="直線コネクタ 237"/>
        <xdr:cNvCxnSpPr/>
      </xdr:nvCxnSpPr>
      <xdr:spPr>
        <a:xfrm>
          <a:off x="3797300" y="16743637"/>
          <a:ext cx="8382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93213</xdr:rowOff>
    </xdr:from>
    <xdr:to>
      <xdr:col>5</xdr:col>
      <xdr:colOff>358775</xdr:colOff>
      <xdr:row>97</xdr:row>
      <xdr:rowOff>112987</xdr:rowOff>
    </xdr:to>
    <xdr:cxnSp macro="">
      <xdr:nvCxnSpPr>
        <xdr:cNvPr id="241" name="直線コネクタ 240"/>
        <xdr:cNvCxnSpPr/>
      </xdr:nvCxnSpPr>
      <xdr:spPr>
        <a:xfrm>
          <a:off x="2908300" y="16723863"/>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93213</xdr:rowOff>
    </xdr:from>
    <xdr:to>
      <xdr:col>4</xdr:col>
      <xdr:colOff>155575</xdr:colOff>
      <xdr:row>97</xdr:row>
      <xdr:rowOff>152485</xdr:rowOff>
    </xdr:to>
    <xdr:cxnSp macro="">
      <xdr:nvCxnSpPr>
        <xdr:cNvPr id="244" name="直線コネクタ 243"/>
        <xdr:cNvCxnSpPr/>
      </xdr:nvCxnSpPr>
      <xdr:spPr>
        <a:xfrm flipV="1">
          <a:off x="2019300" y="16723863"/>
          <a:ext cx="8890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113557</xdr:rowOff>
    </xdr:from>
    <xdr:to>
      <xdr:col>2</xdr:col>
      <xdr:colOff>638175</xdr:colOff>
      <xdr:row>97</xdr:row>
      <xdr:rowOff>152485</xdr:rowOff>
    </xdr:to>
    <xdr:cxnSp macro="">
      <xdr:nvCxnSpPr>
        <xdr:cNvPr id="247" name="直線コネクタ 246"/>
        <xdr:cNvCxnSpPr/>
      </xdr:nvCxnSpPr>
      <xdr:spPr>
        <a:xfrm>
          <a:off x="1130300" y="16744207"/>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105457</xdr:rowOff>
    </xdr:from>
    <xdr:to>
      <xdr:col>6</xdr:col>
      <xdr:colOff>561975</xdr:colOff>
      <xdr:row>98</xdr:row>
      <xdr:rowOff>35607</xdr:rowOff>
    </xdr:to>
    <xdr:sp macro="" textlink="">
      <xdr:nvSpPr>
        <xdr:cNvPr id="257" name="円/楕円 256"/>
        <xdr:cNvSpPr/>
      </xdr:nvSpPr>
      <xdr:spPr>
        <a:xfrm>
          <a:off x="4584700" y="167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83884</xdr:rowOff>
    </xdr:from>
    <xdr:ext cx="534377" cy="259045"/>
    <xdr:sp macro="" textlink="">
      <xdr:nvSpPr>
        <xdr:cNvPr id="258" name="衛生費該当値テキスト"/>
        <xdr:cNvSpPr txBox="1"/>
      </xdr:nvSpPr>
      <xdr:spPr>
        <a:xfrm>
          <a:off x="4686300" y="1671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62187</xdr:rowOff>
    </xdr:from>
    <xdr:to>
      <xdr:col>5</xdr:col>
      <xdr:colOff>409575</xdr:colOff>
      <xdr:row>97</xdr:row>
      <xdr:rowOff>163787</xdr:rowOff>
    </xdr:to>
    <xdr:sp macro="" textlink="">
      <xdr:nvSpPr>
        <xdr:cNvPr id="259" name="円/楕円 258"/>
        <xdr:cNvSpPr/>
      </xdr:nvSpPr>
      <xdr:spPr>
        <a:xfrm>
          <a:off x="3746500" y="166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154914</xdr:rowOff>
    </xdr:from>
    <xdr:ext cx="534377" cy="259045"/>
    <xdr:sp macro="" textlink="">
      <xdr:nvSpPr>
        <xdr:cNvPr id="260" name="テキスト ボックス 259"/>
        <xdr:cNvSpPr txBox="1"/>
      </xdr:nvSpPr>
      <xdr:spPr>
        <a:xfrm>
          <a:off x="3530111" y="167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42413</xdr:rowOff>
    </xdr:from>
    <xdr:to>
      <xdr:col>4</xdr:col>
      <xdr:colOff>206375</xdr:colOff>
      <xdr:row>97</xdr:row>
      <xdr:rowOff>144013</xdr:rowOff>
    </xdr:to>
    <xdr:sp macro="" textlink="">
      <xdr:nvSpPr>
        <xdr:cNvPr id="261" name="円/楕円 260"/>
        <xdr:cNvSpPr/>
      </xdr:nvSpPr>
      <xdr:spPr>
        <a:xfrm>
          <a:off x="2857500" y="166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135140</xdr:rowOff>
    </xdr:from>
    <xdr:ext cx="534377" cy="259045"/>
    <xdr:sp macro="" textlink="">
      <xdr:nvSpPr>
        <xdr:cNvPr id="262" name="テキスト ボックス 261"/>
        <xdr:cNvSpPr txBox="1"/>
      </xdr:nvSpPr>
      <xdr:spPr>
        <a:xfrm>
          <a:off x="2641111" y="167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101685</xdr:rowOff>
    </xdr:from>
    <xdr:to>
      <xdr:col>3</xdr:col>
      <xdr:colOff>3175</xdr:colOff>
      <xdr:row>98</xdr:row>
      <xdr:rowOff>31835</xdr:rowOff>
    </xdr:to>
    <xdr:sp macro="" textlink="">
      <xdr:nvSpPr>
        <xdr:cNvPr id="263" name="円/楕円 262"/>
        <xdr:cNvSpPr/>
      </xdr:nvSpPr>
      <xdr:spPr>
        <a:xfrm>
          <a:off x="1968500" y="167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22962</xdr:rowOff>
    </xdr:from>
    <xdr:ext cx="534377" cy="259045"/>
    <xdr:sp macro="" textlink="">
      <xdr:nvSpPr>
        <xdr:cNvPr id="264" name="テキスト ボックス 263"/>
        <xdr:cNvSpPr txBox="1"/>
      </xdr:nvSpPr>
      <xdr:spPr>
        <a:xfrm>
          <a:off x="1752111" y="1682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62757</xdr:rowOff>
    </xdr:from>
    <xdr:to>
      <xdr:col>1</xdr:col>
      <xdr:colOff>485775</xdr:colOff>
      <xdr:row>97</xdr:row>
      <xdr:rowOff>164357</xdr:rowOff>
    </xdr:to>
    <xdr:sp macro="" textlink="">
      <xdr:nvSpPr>
        <xdr:cNvPr id="265" name="円/楕円 264"/>
        <xdr:cNvSpPr/>
      </xdr:nvSpPr>
      <xdr:spPr>
        <a:xfrm>
          <a:off x="1079500" y="166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155484</xdr:rowOff>
    </xdr:from>
    <xdr:ext cx="534377" cy="259045"/>
    <xdr:sp macro="" textlink="">
      <xdr:nvSpPr>
        <xdr:cNvPr id="266" name="テキスト ボックス 265"/>
        <xdr:cNvSpPr txBox="1"/>
      </xdr:nvSpPr>
      <xdr:spPr>
        <a:xfrm>
          <a:off x="863111" y="167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80835</xdr:rowOff>
    </xdr:from>
    <xdr:to>
      <xdr:col>15</xdr:col>
      <xdr:colOff>180975</xdr:colOff>
      <xdr:row>37</xdr:row>
      <xdr:rowOff>106172</xdr:rowOff>
    </xdr:to>
    <xdr:cxnSp macro="">
      <xdr:nvCxnSpPr>
        <xdr:cNvPr id="295" name="直線コネクタ 294"/>
        <xdr:cNvCxnSpPr/>
      </xdr:nvCxnSpPr>
      <xdr:spPr>
        <a:xfrm flipV="1">
          <a:off x="9639300" y="6424485"/>
          <a:ext cx="8382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50182</xdr:rowOff>
    </xdr:from>
    <xdr:ext cx="469744" cy="259045"/>
    <xdr:sp macro="" textlink="">
      <xdr:nvSpPr>
        <xdr:cNvPr id="296" name="労働費平均値テキスト"/>
        <xdr:cNvSpPr txBox="1"/>
      </xdr:nvSpPr>
      <xdr:spPr>
        <a:xfrm>
          <a:off x="10528300" y="6393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45974</xdr:rowOff>
    </xdr:from>
    <xdr:to>
      <xdr:col>14</xdr:col>
      <xdr:colOff>28575</xdr:colOff>
      <xdr:row>37</xdr:row>
      <xdr:rowOff>106172</xdr:rowOff>
    </xdr:to>
    <xdr:cxnSp macro="">
      <xdr:nvCxnSpPr>
        <xdr:cNvPr id="298" name="直線コネクタ 297"/>
        <xdr:cNvCxnSpPr/>
      </xdr:nvCxnSpPr>
      <xdr:spPr>
        <a:xfrm>
          <a:off x="8750300" y="638962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30924</xdr:rowOff>
    </xdr:from>
    <xdr:to>
      <xdr:col>12</xdr:col>
      <xdr:colOff>511175</xdr:colOff>
      <xdr:row>37</xdr:row>
      <xdr:rowOff>45974</xdr:rowOff>
    </xdr:to>
    <xdr:cxnSp macro="">
      <xdr:nvCxnSpPr>
        <xdr:cNvPr id="301" name="直線コネクタ 300"/>
        <xdr:cNvCxnSpPr/>
      </xdr:nvCxnSpPr>
      <xdr:spPr>
        <a:xfrm>
          <a:off x="7861300" y="5688774"/>
          <a:ext cx="889000" cy="70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94171</xdr:rowOff>
    </xdr:from>
    <xdr:to>
      <xdr:col>11</xdr:col>
      <xdr:colOff>307975</xdr:colOff>
      <xdr:row>33</xdr:row>
      <xdr:rowOff>30924</xdr:rowOff>
    </xdr:to>
    <xdr:cxnSp macro="">
      <xdr:nvCxnSpPr>
        <xdr:cNvPr id="304" name="直線コネクタ 303"/>
        <xdr:cNvCxnSpPr/>
      </xdr:nvCxnSpPr>
      <xdr:spPr>
        <a:xfrm>
          <a:off x="6972300" y="5580571"/>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66184</xdr:rowOff>
    </xdr:from>
    <xdr:ext cx="469744" cy="259045"/>
    <xdr:sp macro="" textlink="">
      <xdr:nvSpPr>
        <xdr:cNvPr id="306" name="テキスト ボックス 305"/>
        <xdr:cNvSpPr txBox="1"/>
      </xdr:nvSpPr>
      <xdr:spPr>
        <a:xfrm>
          <a:off x="7626427"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116286</xdr:rowOff>
    </xdr:from>
    <xdr:ext cx="469744" cy="259045"/>
    <xdr:sp macro="" textlink="">
      <xdr:nvSpPr>
        <xdr:cNvPr id="308" name="テキスト ボックス 307"/>
        <xdr:cNvSpPr txBox="1"/>
      </xdr:nvSpPr>
      <xdr:spPr>
        <a:xfrm>
          <a:off x="6737427" y="594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30035</xdr:rowOff>
    </xdr:from>
    <xdr:to>
      <xdr:col>15</xdr:col>
      <xdr:colOff>231775</xdr:colOff>
      <xdr:row>37</xdr:row>
      <xdr:rowOff>131635</xdr:rowOff>
    </xdr:to>
    <xdr:sp macro="" textlink="">
      <xdr:nvSpPr>
        <xdr:cNvPr id="314" name="円/楕円 313"/>
        <xdr:cNvSpPr/>
      </xdr:nvSpPr>
      <xdr:spPr>
        <a:xfrm>
          <a:off x="10426700" y="63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52912</xdr:rowOff>
    </xdr:from>
    <xdr:ext cx="469744" cy="259045"/>
    <xdr:sp macro="" textlink="">
      <xdr:nvSpPr>
        <xdr:cNvPr id="315" name="労働費該当値テキスト"/>
        <xdr:cNvSpPr txBox="1"/>
      </xdr:nvSpPr>
      <xdr:spPr>
        <a:xfrm>
          <a:off x="10528300" y="62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55372</xdr:rowOff>
    </xdr:from>
    <xdr:to>
      <xdr:col>14</xdr:col>
      <xdr:colOff>79375</xdr:colOff>
      <xdr:row>37</xdr:row>
      <xdr:rowOff>156972</xdr:rowOff>
    </xdr:to>
    <xdr:sp macro="" textlink="">
      <xdr:nvSpPr>
        <xdr:cNvPr id="316" name="円/楕円 315"/>
        <xdr:cNvSpPr/>
      </xdr:nvSpPr>
      <xdr:spPr>
        <a:xfrm>
          <a:off x="9588500" y="63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148099</xdr:rowOff>
    </xdr:from>
    <xdr:ext cx="469744" cy="259045"/>
    <xdr:sp macro="" textlink="">
      <xdr:nvSpPr>
        <xdr:cNvPr id="317" name="テキスト ボックス 316"/>
        <xdr:cNvSpPr txBox="1"/>
      </xdr:nvSpPr>
      <xdr:spPr>
        <a:xfrm>
          <a:off x="9404427" y="64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166624</xdr:rowOff>
    </xdr:from>
    <xdr:to>
      <xdr:col>12</xdr:col>
      <xdr:colOff>561975</xdr:colOff>
      <xdr:row>37</xdr:row>
      <xdr:rowOff>96774</xdr:rowOff>
    </xdr:to>
    <xdr:sp macro="" textlink="">
      <xdr:nvSpPr>
        <xdr:cNvPr id="318" name="円/楕円 317"/>
        <xdr:cNvSpPr/>
      </xdr:nvSpPr>
      <xdr:spPr>
        <a:xfrm>
          <a:off x="8699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87901</xdr:rowOff>
    </xdr:from>
    <xdr:ext cx="469744" cy="259045"/>
    <xdr:sp macro="" textlink="">
      <xdr:nvSpPr>
        <xdr:cNvPr id="319" name="テキスト ボックス 318"/>
        <xdr:cNvSpPr txBox="1"/>
      </xdr:nvSpPr>
      <xdr:spPr>
        <a:xfrm>
          <a:off x="8515427"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151574</xdr:rowOff>
    </xdr:from>
    <xdr:to>
      <xdr:col>11</xdr:col>
      <xdr:colOff>358775</xdr:colOff>
      <xdr:row>33</xdr:row>
      <xdr:rowOff>81724</xdr:rowOff>
    </xdr:to>
    <xdr:sp macro="" textlink="">
      <xdr:nvSpPr>
        <xdr:cNvPr id="320" name="円/楕円 319"/>
        <xdr:cNvSpPr/>
      </xdr:nvSpPr>
      <xdr:spPr>
        <a:xfrm>
          <a:off x="7810500" y="563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98251</xdr:rowOff>
    </xdr:from>
    <xdr:ext cx="469744" cy="259045"/>
    <xdr:sp macro="" textlink="">
      <xdr:nvSpPr>
        <xdr:cNvPr id="321" name="テキスト ボックス 320"/>
        <xdr:cNvSpPr txBox="1"/>
      </xdr:nvSpPr>
      <xdr:spPr>
        <a:xfrm>
          <a:off x="7626427" y="541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43371</xdr:rowOff>
    </xdr:from>
    <xdr:to>
      <xdr:col>10</xdr:col>
      <xdr:colOff>155575</xdr:colOff>
      <xdr:row>32</xdr:row>
      <xdr:rowOff>144971</xdr:rowOff>
    </xdr:to>
    <xdr:sp macro="" textlink="">
      <xdr:nvSpPr>
        <xdr:cNvPr id="322" name="円/楕円 321"/>
        <xdr:cNvSpPr/>
      </xdr:nvSpPr>
      <xdr:spPr>
        <a:xfrm>
          <a:off x="6921500" y="55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161498</xdr:rowOff>
    </xdr:from>
    <xdr:ext cx="469744" cy="259045"/>
    <xdr:sp macro="" textlink="">
      <xdr:nvSpPr>
        <xdr:cNvPr id="323" name="テキスト ボックス 322"/>
        <xdr:cNvSpPr txBox="1"/>
      </xdr:nvSpPr>
      <xdr:spPr>
        <a:xfrm>
          <a:off x="6737427" y="53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88064</xdr:rowOff>
    </xdr:from>
    <xdr:to>
      <xdr:col>15</xdr:col>
      <xdr:colOff>180975</xdr:colOff>
      <xdr:row>58</xdr:row>
      <xdr:rowOff>96888</xdr:rowOff>
    </xdr:to>
    <xdr:cxnSp macro="">
      <xdr:nvCxnSpPr>
        <xdr:cNvPr id="350" name="直線コネクタ 349"/>
        <xdr:cNvCxnSpPr/>
      </xdr:nvCxnSpPr>
      <xdr:spPr>
        <a:xfrm flipV="1">
          <a:off x="9639300" y="10032164"/>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96888</xdr:rowOff>
    </xdr:from>
    <xdr:to>
      <xdr:col>14</xdr:col>
      <xdr:colOff>28575</xdr:colOff>
      <xdr:row>58</xdr:row>
      <xdr:rowOff>99658</xdr:rowOff>
    </xdr:to>
    <xdr:cxnSp macro="">
      <xdr:nvCxnSpPr>
        <xdr:cNvPr id="353" name="直線コネクタ 352"/>
        <xdr:cNvCxnSpPr/>
      </xdr:nvCxnSpPr>
      <xdr:spPr>
        <a:xfrm flipV="1">
          <a:off x="8750300" y="10040988"/>
          <a:ext cx="889000" cy="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92220</xdr:rowOff>
    </xdr:from>
    <xdr:to>
      <xdr:col>12</xdr:col>
      <xdr:colOff>511175</xdr:colOff>
      <xdr:row>58</xdr:row>
      <xdr:rowOff>99658</xdr:rowOff>
    </xdr:to>
    <xdr:cxnSp macro="">
      <xdr:nvCxnSpPr>
        <xdr:cNvPr id="356" name="直線コネクタ 355"/>
        <xdr:cNvCxnSpPr/>
      </xdr:nvCxnSpPr>
      <xdr:spPr>
        <a:xfrm>
          <a:off x="7861300" y="10036320"/>
          <a:ext cx="889000" cy="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92220</xdr:rowOff>
    </xdr:from>
    <xdr:to>
      <xdr:col>11</xdr:col>
      <xdr:colOff>307975</xdr:colOff>
      <xdr:row>58</xdr:row>
      <xdr:rowOff>95269</xdr:rowOff>
    </xdr:to>
    <xdr:cxnSp macro="">
      <xdr:nvCxnSpPr>
        <xdr:cNvPr id="359" name="直線コネクタ 358"/>
        <xdr:cNvCxnSpPr/>
      </xdr:nvCxnSpPr>
      <xdr:spPr>
        <a:xfrm flipV="1">
          <a:off x="6972300" y="10036320"/>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37264</xdr:rowOff>
    </xdr:from>
    <xdr:to>
      <xdr:col>15</xdr:col>
      <xdr:colOff>231775</xdr:colOff>
      <xdr:row>58</xdr:row>
      <xdr:rowOff>138864</xdr:rowOff>
    </xdr:to>
    <xdr:sp macro="" textlink="">
      <xdr:nvSpPr>
        <xdr:cNvPr id="369" name="円/楕円 368"/>
        <xdr:cNvSpPr/>
      </xdr:nvSpPr>
      <xdr:spPr>
        <a:xfrm>
          <a:off x="10426700" y="998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534377" cy="259045"/>
    <xdr:sp macro="" textlink="">
      <xdr:nvSpPr>
        <xdr:cNvPr id="370" name="農林水産業費該当値テキスト"/>
        <xdr:cNvSpPr txBox="1"/>
      </xdr:nvSpPr>
      <xdr:spPr>
        <a:xfrm>
          <a:off x="10528300" y="99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46088</xdr:rowOff>
    </xdr:from>
    <xdr:to>
      <xdr:col>14</xdr:col>
      <xdr:colOff>79375</xdr:colOff>
      <xdr:row>58</xdr:row>
      <xdr:rowOff>147688</xdr:rowOff>
    </xdr:to>
    <xdr:sp macro="" textlink="">
      <xdr:nvSpPr>
        <xdr:cNvPr id="371" name="円/楕円 370"/>
        <xdr:cNvSpPr/>
      </xdr:nvSpPr>
      <xdr:spPr>
        <a:xfrm>
          <a:off x="9588500" y="99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138815</xdr:rowOff>
    </xdr:from>
    <xdr:ext cx="469744" cy="259045"/>
    <xdr:sp macro="" textlink="">
      <xdr:nvSpPr>
        <xdr:cNvPr id="372" name="テキスト ボックス 371"/>
        <xdr:cNvSpPr txBox="1"/>
      </xdr:nvSpPr>
      <xdr:spPr>
        <a:xfrm>
          <a:off x="9404427" y="1008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48858</xdr:rowOff>
    </xdr:from>
    <xdr:to>
      <xdr:col>12</xdr:col>
      <xdr:colOff>561975</xdr:colOff>
      <xdr:row>58</xdr:row>
      <xdr:rowOff>150458</xdr:rowOff>
    </xdr:to>
    <xdr:sp macro="" textlink="">
      <xdr:nvSpPr>
        <xdr:cNvPr id="373" name="円/楕円 372"/>
        <xdr:cNvSpPr/>
      </xdr:nvSpPr>
      <xdr:spPr>
        <a:xfrm>
          <a:off x="8699500" y="999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141585</xdr:rowOff>
    </xdr:from>
    <xdr:ext cx="469744" cy="259045"/>
    <xdr:sp macro="" textlink="">
      <xdr:nvSpPr>
        <xdr:cNvPr id="374" name="テキスト ボックス 373"/>
        <xdr:cNvSpPr txBox="1"/>
      </xdr:nvSpPr>
      <xdr:spPr>
        <a:xfrm>
          <a:off x="8515427" y="1008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41420</xdr:rowOff>
    </xdr:from>
    <xdr:to>
      <xdr:col>11</xdr:col>
      <xdr:colOff>358775</xdr:colOff>
      <xdr:row>58</xdr:row>
      <xdr:rowOff>143020</xdr:rowOff>
    </xdr:to>
    <xdr:sp macro="" textlink="">
      <xdr:nvSpPr>
        <xdr:cNvPr id="375" name="円/楕円 374"/>
        <xdr:cNvSpPr/>
      </xdr:nvSpPr>
      <xdr:spPr>
        <a:xfrm>
          <a:off x="7810500" y="99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134147</xdr:rowOff>
    </xdr:from>
    <xdr:ext cx="534377" cy="259045"/>
    <xdr:sp macro="" textlink="">
      <xdr:nvSpPr>
        <xdr:cNvPr id="376" name="テキスト ボックス 375"/>
        <xdr:cNvSpPr txBox="1"/>
      </xdr:nvSpPr>
      <xdr:spPr>
        <a:xfrm>
          <a:off x="7594111" y="1007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44469</xdr:rowOff>
    </xdr:from>
    <xdr:to>
      <xdr:col>10</xdr:col>
      <xdr:colOff>155575</xdr:colOff>
      <xdr:row>58</xdr:row>
      <xdr:rowOff>146069</xdr:rowOff>
    </xdr:to>
    <xdr:sp macro="" textlink="">
      <xdr:nvSpPr>
        <xdr:cNvPr id="377" name="円/楕円 376"/>
        <xdr:cNvSpPr/>
      </xdr:nvSpPr>
      <xdr:spPr>
        <a:xfrm>
          <a:off x="6921500" y="99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137196</xdr:rowOff>
    </xdr:from>
    <xdr:ext cx="469744" cy="259045"/>
    <xdr:sp macro="" textlink="">
      <xdr:nvSpPr>
        <xdr:cNvPr id="378" name="テキスト ボックス 377"/>
        <xdr:cNvSpPr txBox="1"/>
      </xdr:nvSpPr>
      <xdr:spPr>
        <a:xfrm>
          <a:off x="6737427" y="1008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24715</xdr:rowOff>
    </xdr:from>
    <xdr:to>
      <xdr:col>15</xdr:col>
      <xdr:colOff>180975</xdr:colOff>
      <xdr:row>78</xdr:row>
      <xdr:rowOff>97637</xdr:rowOff>
    </xdr:to>
    <xdr:cxnSp macro="">
      <xdr:nvCxnSpPr>
        <xdr:cNvPr id="409" name="直線コネクタ 408"/>
        <xdr:cNvCxnSpPr/>
      </xdr:nvCxnSpPr>
      <xdr:spPr>
        <a:xfrm flipV="1">
          <a:off x="9639300" y="13397815"/>
          <a:ext cx="838200" cy="7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97637</xdr:rowOff>
    </xdr:from>
    <xdr:to>
      <xdr:col>14</xdr:col>
      <xdr:colOff>28575</xdr:colOff>
      <xdr:row>78</xdr:row>
      <xdr:rowOff>114260</xdr:rowOff>
    </xdr:to>
    <xdr:cxnSp macro="">
      <xdr:nvCxnSpPr>
        <xdr:cNvPr id="412" name="直線コネクタ 411"/>
        <xdr:cNvCxnSpPr/>
      </xdr:nvCxnSpPr>
      <xdr:spPr>
        <a:xfrm flipV="1">
          <a:off x="8750300" y="13470737"/>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4" name="テキスト ボックス 413"/>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33466</xdr:rowOff>
    </xdr:from>
    <xdr:to>
      <xdr:col>12</xdr:col>
      <xdr:colOff>511175</xdr:colOff>
      <xdr:row>78</xdr:row>
      <xdr:rowOff>114260</xdr:rowOff>
    </xdr:to>
    <xdr:cxnSp macro="">
      <xdr:nvCxnSpPr>
        <xdr:cNvPr id="415" name="直線コネクタ 414"/>
        <xdr:cNvCxnSpPr/>
      </xdr:nvCxnSpPr>
      <xdr:spPr>
        <a:xfrm>
          <a:off x="7861300" y="13406566"/>
          <a:ext cx="889000" cy="8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7" name="テキスト ボックス 416"/>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33466</xdr:rowOff>
    </xdr:from>
    <xdr:to>
      <xdr:col>11</xdr:col>
      <xdr:colOff>307975</xdr:colOff>
      <xdr:row>78</xdr:row>
      <xdr:rowOff>49371</xdr:rowOff>
    </xdr:to>
    <xdr:cxnSp macro="">
      <xdr:nvCxnSpPr>
        <xdr:cNvPr id="418" name="直線コネクタ 417"/>
        <xdr:cNvCxnSpPr/>
      </xdr:nvCxnSpPr>
      <xdr:spPr>
        <a:xfrm flipV="1">
          <a:off x="6972300" y="13406566"/>
          <a:ext cx="8890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0" name="テキスト ボックス 419"/>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2" name="テキスト ボックス 421"/>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145365</xdr:rowOff>
    </xdr:from>
    <xdr:to>
      <xdr:col>15</xdr:col>
      <xdr:colOff>231775</xdr:colOff>
      <xdr:row>78</xdr:row>
      <xdr:rowOff>75515</xdr:rowOff>
    </xdr:to>
    <xdr:sp macro="" textlink="">
      <xdr:nvSpPr>
        <xdr:cNvPr id="428" name="円/楕円 427"/>
        <xdr:cNvSpPr/>
      </xdr:nvSpPr>
      <xdr:spPr>
        <a:xfrm>
          <a:off x="10426700" y="133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123792</xdr:rowOff>
    </xdr:from>
    <xdr:ext cx="469744" cy="259045"/>
    <xdr:sp macro="" textlink="">
      <xdr:nvSpPr>
        <xdr:cNvPr id="429" name="商工費該当値テキスト"/>
        <xdr:cNvSpPr txBox="1"/>
      </xdr:nvSpPr>
      <xdr:spPr>
        <a:xfrm>
          <a:off x="10528300" y="133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46837</xdr:rowOff>
    </xdr:from>
    <xdr:to>
      <xdr:col>14</xdr:col>
      <xdr:colOff>79375</xdr:colOff>
      <xdr:row>78</xdr:row>
      <xdr:rowOff>148437</xdr:rowOff>
    </xdr:to>
    <xdr:sp macro="" textlink="">
      <xdr:nvSpPr>
        <xdr:cNvPr id="430" name="円/楕円 429"/>
        <xdr:cNvSpPr/>
      </xdr:nvSpPr>
      <xdr:spPr>
        <a:xfrm>
          <a:off x="9588500" y="134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139564</xdr:rowOff>
    </xdr:from>
    <xdr:ext cx="469744" cy="259045"/>
    <xdr:sp macro="" textlink="">
      <xdr:nvSpPr>
        <xdr:cNvPr id="431" name="テキスト ボックス 430"/>
        <xdr:cNvSpPr txBox="1"/>
      </xdr:nvSpPr>
      <xdr:spPr>
        <a:xfrm>
          <a:off x="9404427" y="135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63460</xdr:rowOff>
    </xdr:from>
    <xdr:to>
      <xdr:col>12</xdr:col>
      <xdr:colOff>561975</xdr:colOff>
      <xdr:row>78</xdr:row>
      <xdr:rowOff>165060</xdr:rowOff>
    </xdr:to>
    <xdr:sp macro="" textlink="">
      <xdr:nvSpPr>
        <xdr:cNvPr id="432" name="円/楕円 431"/>
        <xdr:cNvSpPr/>
      </xdr:nvSpPr>
      <xdr:spPr>
        <a:xfrm>
          <a:off x="8699500" y="134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156187</xdr:rowOff>
    </xdr:from>
    <xdr:ext cx="469744" cy="259045"/>
    <xdr:sp macro="" textlink="">
      <xdr:nvSpPr>
        <xdr:cNvPr id="433" name="テキスト ボックス 432"/>
        <xdr:cNvSpPr txBox="1"/>
      </xdr:nvSpPr>
      <xdr:spPr>
        <a:xfrm>
          <a:off x="8515427" y="1352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154116</xdr:rowOff>
    </xdr:from>
    <xdr:to>
      <xdr:col>11</xdr:col>
      <xdr:colOff>358775</xdr:colOff>
      <xdr:row>78</xdr:row>
      <xdr:rowOff>84266</xdr:rowOff>
    </xdr:to>
    <xdr:sp macro="" textlink="">
      <xdr:nvSpPr>
        <xdr:cNvPr id="434" name="円/楕円 433"/>
        <xdr:cNvSpPr/>
      </xdr:nvSpPr>
      <xdr:spPr>
        <a:xfrm>
          <a:off x="7810500" y="133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75393</xdr:rowOff>
    </xdr:from>
    <xdr:ext cx="469744" cy="259045"/>
    <xdr:sp macro="" textlink="">
      <xdr:nvSpPr>
        <xdr:cNvPr id="435" name="テキスト ボックス 434"/>
        <xdr:cNvSpPr txBox="1"/>
      </xdr:nvSpPr>
      <xdr:spPr>
        <a:xfrm>
          <a:off x="7626427" y="134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170021</xdr:rowOff>
    </xdr:from>
    <xdr:to>
      <xdr:col>10</xdr:col>
      <xdr:colOff>155575</xdr:colOff>
      <xdr:row>78</xdr:row>
      <xdr:rowOff>100171</xdr:rowOff>
    </xdr:to>
    <xdr:sp macro="" textlink="">
      <xdr:nvSpPr>
        <xdr:cNvPr id="436" name="円/楕円 435"/>
        <xdr:cNvSpPr/>
      </xdr:nvSpPr>
      <xdr:spPr>
        <a:xfrm>
          <a:off x="6921500" y="133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91298</xdr:rowOff>
    </xdr:from>
    <xdr:ext cx="469744" cy="259045"/>
    <xdr:sp macro="" textlink="">
      <xdr:nvSpPr>
        <xdr:cNvPr id="437" name="テキスト ボックス 436"/>
        <xdr:cNvSpPr txBox="1"/>
      </xdr:nvSpPr>
      <xdr:spPr>
        <a:xfrm>
          <a:off x="6737427" y="1346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35705</xdr:rowOff>
    </xdr:from>
    <xdr:to>
      <xdr:col>15</xdr:col>
      <xdr:colOff>180975</xdr:colOff>
      <xdr:row>96</xdr:row>
      <xdr:rowOff>87381</xdr:rowOff>
    </xdr:to>
    <xdr:cxnSp macro="">
      <xdr:nvCxnSpPr>
        <xdr:cNvPr id="464" name="直線コネクタ 463"/>
        <xdr:cNvCxnSpPr/>
      </xdr:nvCxnSpPr>
      <xdr:spPr>
        <a:xfrm flipV="1">
          <a:off x="9639300" y="15980555"/>
          <a:ext cx="838200" cy="56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102461</xdr:rowOff>
    </xdr:from>
    <xdr:ext cx="534377" cy="259045"/>
    <xdr:sp macro="" textlink="">
      <xdr:nvSpPr>
        <xdr:cNvPr id="465" name="土木費平均値テキスト"/>
        <xdr:cNvSpPr txBox="1"/>
      </xdr:nvSpPr>
      <xdr:spPr>
        <a:xfrm>
          <a:off x="10528300" y="1673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87381</xdr:rowOff>
    </xdr:from>
    <xdr:to>
      <xdr:col>14</xdr:col>
      <xdr:colOff>28575</xdr:colOff>
      <xdr:row>97</xdr:row>
      <xdr:rowOff>6755</xdr:rowOff>
    </xdr:to>
    <xdr:cxnSp macro="">
      <xdr:nvCxnSpPr>
        <xdr:cNvPr id="467" name="直線コネクタ 466"/>
        <xdr:cNvCxnSpPr/>
      </xdr:nvCxnSpPr>
      <xdr:spPr>
        <a:xfrm flipV="1">
          <a:off x="8750300" y="16546581"/>
          <a:ext cx="889000" cy="9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19003</xdr:rowOff>
    </xdr:from>
    <xdr:ext cx="534377" cy="259045"/>
    <xdr:sp macro="" textlink="">
      <xdr:nvSpPr>
        <xdr:cNvPr id="469" name="テキスト ボックス 468"/>
        <xdr:cNvSpPr txBox="1"/>
      </xdr:nvSpPr>
      <xdr:spPr>
        <a:xfrm>
          <a:off x="9372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6755</xdr:rowOff>
    </xdr:from>
    <xdr:to>
      <xdr:col>12</xdr:col>
      <xdr:colOff>511175</xdr:colOff>
      <xdr:row>98</xdr:row>
      <xdr:rowOff>20659</xdr:rowOff>
    </xdr:to>
    <xdr:cxnSp macro="">
      <xdr:nvCxnSpPr>
        <xdr:cNvPr id="470" name="直線コネクタ 469"/>
        <xdr:cNvCxnSpPr/>
      </xdr:nvCxnSpPr>
      <xdr:spPr>
        <a:xfrm flipV="1">
          <a:off x="7861300" y="16637405"/>
          <a:ext cx="889000" cy="1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43189</xdr:rowOff>
    </xdr:from>
    <xdr:ext cx="534377" cy="259045"/>
    <xdr:sp macro="" textlink="">
      <xdr:nvSpPr>
        <xdr:cNvPr id="472" name="テキスト ボックス 471"/>
        <xdr:cNvSpPr txBox="1"/>
      </xdr:nvSpPr>
      <xdr:spPr>
        <a:xfrm>
          <a:off x="8483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20659</xdr:rowOff>
    </xdr:from>
    <xdr:to>
      <xdr:col>11</xdr:col>
      <xdr:colOff>307975</xdr:colOff>
      <xdr:row>98</xdr:row>
      <xdr:rowOff>35970</xdr:rowOff>
    </xdr:to>
    <xdr:cxnSp macro="">
      <xdr:nvCxnSpPr>
        <xdr:cNvPr id="473" name="直線コネクタ 472"/>
        <xdr:cNvCxnSpPr/>
      </xdr:nvCxnSpPr>
      <xdr:spPr>
        <a:xfrm flipV="1">
          <a:off x="6972300" y="16822759"/>
          <a:ext cx="889000" cy="1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84340</xdr:rowOff>
    </xdr:from>
    <xdr:ext cx="534377" cy="259045"/>
    <xdr:sp macro="" textlink="">
      <xdr:nvSpPr>
        <xdr:cNvPr id="475" name="テキスト ボックス 474"/>
        <xdr:cNvSpPr txBox="1"/>
      </xdr:nvSpPr>
      <xdr:spPr>
        <a:xfrm>
          <a:off x="7594111" y="165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90076</xdr:rowOff>
    </xdr:from>
    <xdr:ext cx="534377" cy="259045"/>
    <xdr:sp macro="" textlink="">
      <xdr:nvSpPr>
        <xdr:cNvPr id="477" name="テキスト ボックス 476"/>
        <xdr:cNvSpPr txBox="1"/>
      </xdr:nvSpPr>
      <xdr:spPr>
        <a:xfrm>
          <a:off x="6705111" y="16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156355</xdr:rowOff>
    </xdr:from>
    <xdr:to>
      <xdr:col>15</xdr:col>
      <xdr:colOff>231775</xdr:colOff>
      <xdr:row>93</xdr:row>
      <xdr:rowOff>86505</xdr:rowOff>
    </xdr:to>
    <xdr:sp macro="" textlink="">
      <xdr:nvSpPr>
        <xdr:cNvPr id="483" name="円/楕円 482"/>
        <xdr:cNvSpPr/>
      </xdr:nvSpPr>
      <xdr:spPr>
        <a:xfrm>
          <a:off x="10426700" y="159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7782</xdr:rowOff>
    </xdr:from>
    <xdr:ext cx="599010" cy="259045"/>
    <xdr:sp macro="" textlink="">
      <xdr:nvSpPr>
        <xdr:cNvPr id="484" name="土木費該当値テキスト"/>
        <xdr:cNvSpPr txBox="1"/>
      </xdr:nvSpPr>
      <xdr:spPr>
        <a:xfrm>
          <a:off x="10528300" y="1578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420,492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36581</xdr:rowOff>
    </xdr:from>
    <xdr:to>
      <xdr:col>14</xdr:col>
      <xdr:colOff>79375</xdr:colOff>
      <xdr:row>96</xdr:row>
      <xdr:rowOff>138181</xdr:rowOff>
    </xdr:to>
    <xdr:sp macro="" textlink="">
      <xdr:nvSpPr>
        <xdr:cNvPr id="485" name="円/楕円 484"/>
        <xdr:cNvSpPr/>
      </xdr:nvSpPr>
      <xdr:spPr>
        <a:xfrm>
          <a:off x="9588500" y="164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154708</xdr:rowOff>
    </xdr:from>
    <xdr:ext cx="599010" cy="259045"/>
    <xdr:sp macro="" textlink="">
      <xdr:nvSpPr>
        <xdr:cNvPr id="486" name="テキスト ボックス 485"/>
        <xdr:cNvSpPr txBox="1"/>
      </xdr:nvSpPr>
      <xdr:spPr>
        <a:xfrm>
          <a:off x="9339794" y="162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172,887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127405</xdr:rowOff>
    </xdr:from>
    <xdr:to>
      <xdr:col>12</xdr:col>
      <xdr:colOff>561975</xdr:colOff>
      <xdr:row>97</xdr:row>
      <xdr:rowOff>57555</xdr:rowOff>
    </xdr:to>
    <xdr:sp macro="" textlink="">
      <xdr:nvSpPr>
        <xdr:cNvPr id="487" name="円/楕円 486"/>
        <xdr:cNvSpPr/>
      </xdr:nvSpPr>
      <xdr:spPr>
        <a:xfrm>
          <a:off x="8699500" y="165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74082</xdr:rowOff>
    </xdr:from>
    <xdr:ext cx="599010" cy="259045"/>
    <xdr:sp macro="" textlink="">
      <xdr:nvSpPr>
        <xdr:cNvPr id="488" name="テキスト ボックス 487"/>
        <xdr:cNvSpPr txBox="1"/>
      </xdr:nvSpPr>
      <xdr:spPr>
        <a:xfrm>
          <a:off x="8450794" y="1636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133,156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141309</xdr:rowOff>
    </xdr:from>
    <xdr:to>
      <xdr:col>11</xdr:col>
      <xdr:colOff>358775</xdr:colOff>
      <xdr:row>98</xdr:row>
      <xdr:rowOff>71459</xdr:rowOff>
    </xdr:to>
    <xdr:sp macro="" textlink="">
      <xdr:nvSpPr>
        <xdr:cNvPr id="489" name="円/楕円 488"/>
        <xdr:cNvSpPr/>
      </xdr:nvSpPr>
      <xdr:spPr>
        <a:xfrm>
          <a:off x="7810500" y="167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62586</xdr:rowOff>
    </xdr:from>
    <xdr:ext cx="534377" cy="259045"/>
    <xdr:sp macro="" textlink="">
      <xdr:nvSpPr>
        <xdr:cNvPr id="490" name="テキスト ボックス 489"/>
        <xdr:cNvSpPr txBox="1"/>
      </xdr:nvSpPr>
      <xdr:spPr>
        <a:xfrm>
          <a:off x="7594111" y="168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156620</xdr:rowOff>
    </xdr:from>
    <xdr:to>
      <xdr:col>10</xdr:col>
      <xdr:colOff>155575</xdr:colOff>
      <xdr:row>98</xdr:row>
      <xdr:rowOff>86770</xdr:rowOff>
    </xdr:to>
    <xdr:sp macro="" textlink="">
      <xdr:nvSpPr>
        <xdr:cNvPr id="491" name="円/楕円 490"/>
        <xdr:cNvSpPr/>
      </xdr:nvSpPr>
      <xdr:spPr>
        <a:xfrm>
          <a:off x="6921500" y="167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77897</xdr:rowOff>
    </xdr:from>
    <xdr:ext cx="534377" cy="259045"/>
    <xdr:sp macro="" textlink="">
      <xdr:nvSpPr>
        <xdr:cNvPr id="492" name="テキスト ボックス 491"/>
        <xdr:cNvSpPr txBox="1"/>
      </xdr:nvSpPr>
      <xdr:spPr>
        <a:xfrm>
          <a:off x="6705111" y="1687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110287</xdr:rowOff>
    </xdr:from>
    <xdr:to>
      <xdr:col>23</xdr:col>
      <xdr:colOff>517525</xdr:colOff>
      <xdr:row>37</xdr:row>
      <xdr:rowOff>119736</xdr:rowOff>
    </xdr:to>
    <xdr:cxnSp macro="">
      <xdr:nvCxnSpPr>
        <xdr:cNvPr id="522" name="直線コネクタ 521"/>
        <xdr:cNvCxnSpPr/>
      </xdr:nvCxnSpPr>
      <xdr:spPr>
        <a:xfrm>
          <a:off x="15481300" y="6453937"/>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29363</xdr:rowOff>
    </xdr:from>
    <xdr:to>
      <xdr:col>22</xdr:col>
      <xdr:colOff>365125</xdr:colOff>
      <xdr:row>37</xdr:row>
      <xdr:rowOff>110287</xdr:rowOff>
    </xdr:to>
    <xdr:cxnSp macro="">
      <xdr:nvCxnSpPr>
        <xdr:cNvPr id="525" name="直線コネクタ 524"/>
        <xdr:cNvCxnSpPr/>
      </xdr:nvCxnSpPr>
      <xdr:spPr>
        <a:xfrm>
          <a:off x="14592300" y="6373013"/>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29363</xdr:rowOff>
    </xdr:from>
    <xdr:to>
      <xdr:col>21</xdr:col>
      <xdr:colOff>161925</xdr:colOff>
      <xdr:row>37</xdr:row>
      <xdr:rowOff>107162</xdr:rowOff>
    </xdr:to>
    <xdr:cxnSp macro="">
      <xdr:nvCxnSpPr>
        <xdr:cNvPr id="528" name="直線コネクタ 527"/>
        <xdr:cNvCxnSpPr/>
      </xdr:nvCxnSpPr>
      <xdr:spPr>
        <a:xfrm flipV="1">
          <a:off x="13703300" y="6373013"/>
          <a:ext cx="889000" cy="7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81940</xdr:rowOff>
    </xdr:from>
    <xdr:to>
      <xdr:col>19</xdr:col>
      <xdr:colOff>644525</xdr:colOff>
      <xdr:row>37</xdr:row>
      <xdr:rowOff>107162</xdr:rowOff>
    </xdr:to>
    <xdr:cxnSp macro="">
      <xdr:nvCxnSpPr>
        <xdr:cNvPr id="531" name="直線コネクタ 530"/>
        <xdr:cNvCxnSpPr/>
      </xdr:nvCxnSpPr>
      <xdr:spPr>
        <a:xfrm>
          <a:off x="12814300" y="6425590"/>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68936</xdr:rowOff>
    </xdr:from>
    <xdr:to>
      <xdr:col>23</xdr:col>
      <xdr:colOff>568325</xdr:colOff>
      <xdr:row>37</xdr:row>
      <xdr:rowOff>170535</xdr:rowOff>
    </xdr:to>
    <xdr:sp macro="" textlink="">
      <xdr:nvSpPr>
        <xdr:cNvPr id="541" name="円/楕円 540"/>
        <xdr:cNvSpPr/>
      </xdr:nvSpPr>
      <xdr:spPr>
        <a:xfrm>
          <a:off x="16268700" y="6412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47363</xdr:rowOff>
    </xdr:from>
    <xdr:ext cx="534377" cy="259045"/>
    <xdr:sp macro="" textlink="">
      <xdr:nvSpPr>
        <xdr:cNvPr id="542" name="消防費該当値テキスト"/>
        <xdr:cNvSpPr txBox="1"/>
      </xdr:nvSpPr>
      <xdr:spPr>
        <a:xfrm>
          <a:off x="16370300" y="63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59487</xdr:rowOff>
    </xdr:from>
    <xdr:to>
      <xdr:col>22</xdr:col>
      <xdr:colOff>415925</xdr:colOff>
      <xdr:row>37</xdr:row>
      <xdr:rowOff>161086</xdr:rowOff>
    </xdr:to>
    <xdr:sp macro="" textlink="">
      <xdr:nvSpPr>
        <xdr:cNvPr id="543" name="円/楕円 542"/>
        <xdr:cNvSpPr/>
      </xdr:nvSpPr>
      <xdr:spPr>
        <a:xfrm>
          <a:off x="15430500" y="64031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152214</xdr:rowOff>
    </xdr:from>
    <xdr:ext cx="534377" cy="259045"/>
    <xdr:sp macro="" textlink="">
      <xdr:nvSpPr>
        <xdr:cNvPr id="544" name="テキスト ボックス 543"/>
        <xdr:cNvSpPr txBox="1"/>
      </xdr:nvSpPr>
      <xdr:spPr>
        <a:xfrm>
          <a:off x="15214111" y="649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150013</xdr:rowOff>
    </xdr:from>
    <xdr:to>
      <xdr:col>21</xdr:col>
      <xdr:colOff>212725</xdr:colOff>
      <xdr:row>37</xdr:row>
      <xdr:rowOff>80163</xdr:rowOff>
    </xdr:to>
    <xdr:sp macro="" textlink="">
      <xdr:nvSpPr>
        <xdr:cNvPr id="545" name="円/楕円 544"/>
        <xdr:cNvSpPr/>
      </xdr:nvSpPr>
      <xdr:spPr>
        <a:xfrm>
          <a:off x="14541500" y="63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71290</xdr:rowOff>
    </xdr:from>
    <xdr:ext cx="534377" cy="259045"/>
    <xdr:sp macro="" textlink="">
      <xdr:nvSpPr>
        <xdr:cNvPr id="546" name="テキスト ボックス 545"/>
        <xdr:cNvSpPr txBox="1"/>
      </xdr:nvSpPr>
      <xdr:spPr>
        <a:xfrm>
          <a:off x="14325111" y="641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56362</xdr:rowOff>
    </xdr:from>
    <xdr:to>
      <xdr:col>20</xdr:col>
      <xdr:colOff>9525</xdr:colOff>
      <xdr:row>37</xdr:row>
      <xdr:rowOff>157962</xdr:rowOff>
    </xdr:to>
    <xdr:sp macro="" textlink="">
      <xdr:nvSpPr>
        <xdr:cNvPr id="547" name="円/楕円 546"/>
        <xdr:cNvSpPr/>
      </xdr:nvSpPr>
      <xdr:spPr>
        <a:xfrm>
          <a:off x="13652500" y="6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149089</xdr:rowOff>
    </xdr:from>
    <xdr:ext cx="534377" cy="259045"/>
    <xdr:sp macro="" textlink="">
      <xdr:nvSpPr>
        <xdr:cNvPr id="548" name="テキスト ボックス 547"/>
        <xdr:cNvSpPr txBox="1"/>
      </xdr:nvSpPr>
      <xdr:spPr>
        <a:xfrm>
          <a:off x="13436111" y="64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31140</xdr:rowOff>
    </xdr:from>
    <xdr:to>
      <xdr:col>18</xdr:col>
      <xdr:colOff>492125</xdr:colOff>
      <xdr:row>37</xdr:row>
      <xdr:rowOff>132740</xdr:rowOff>
    </xdr:to>
    <xdr:sp macro="" textlink="">
      <xdr:nvSpPr>
        <xdr:cNvPr id="549" name="円/楕円 548"/>
        <xdr:cNvSpPr/>
      </xdr:nvSpPr>
      <xdr:spPr>
        <a:xfrm>
          <a:off x="12763500" y="63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123867</xdr:rowOff>
    </xdr:from>
    <xdr:ext cx="534377" cy="259045"/>
    <xdr:sp macro="" textlink="">
      <xdr:nvSpPr>
        <xdr:cNvPr id="550" name="テキスト ボックス 549"/>
        <xdr:cNvSpPr txBox="1"/>
      </xdr:nvSpPr>
      <xdr:spPr>
        <a:xfrm>
          <a:off x="12547111" y="64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170642</xdr:rowOff>
    </xdr:from>
    <xdr:to>
      <xdr:col>23</xdr:col>
      <xdr:colOff>517525</xdr:colOff>
      <xdr:row>57</xdr:row>
      <xdr:rowOff>105492</xdr:rowOff>
    </xdr:to>
    <xdr:cxnSp macro="">
      <xdr:nvCxnSpPr>
        <xdr:cNvPr id="582" name="直線コネクタ 581"/>
        <xdr:cNvCxnSpPr/>
      </xdr:nvCxnSpPr>
      <xdr:spPr>
        <a:xfrm flipV="1">
          <a:off x="15481300" y="9771842"/>
          <a:ext cx="838200" cy="10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34136</xdr:rowOff>
    </xdr:from>
    <xdr:to>
      <xdr:col>22</xdr:col>
      <xdr:colOff>365125</xdr:colOff>
      <xdr:row>57</xdr:row>
      <xdr:rowOff>105492</xdr:rowOff>
    </xdr:to>
    <xdr:cxnSp macro="">
      <xdr:nvCxnSpPr>
        <xdr:cNvPr id="585" name="直線コネクタ 584"/>
        <xdr:cNvCxnSpPr/>
      </xdr:nvCxnSpPr>
      <xdr:spPr>
        <a:xfrm>
          <a:off x="14592300" y="9635336"/>
          <a:ext cx="889000" cy="2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14329</xdr:rowOff>
    </xdr:from>
    <xdr:to>
      <xdr:col>21</xdr:col>
      <xdr:colOff>161925</xdr:colOff>
      <xdr:row>56</xdr:row>
      <xdr:rowOff>34136</xdr:rowOff>
    </xdr:to>
    <xdr:cxnSp macro="">
      <xdr:nvCxnSpPr>
        <xdr:cNvPr id="588" name="直線コネクタ 587"/>
        <xdr:cNvCxnSpPr/>
      </xdr:nvCxnSpPr>
      <xdr:spPr>
        <a:xfrm>
          <a:off x="13703300" y="9444079"/>
          <a:ext cx="889000" cy="1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76977</xdr:rowOff>
    </xdr:from>
    <xdr:ext cx="534377" cy="259045"/>
    <xdr:sp macro="" textlink="">
      <xdr:nvSpPr>
        <xdr:cNvPr id="590" name="テキスト ボックス 589"/>
        <xdr:cNvSpPr txBox="1"/>
      </xdr:nvSpPr>
      <xdr:spPr>
        <a:xfrm>
          <a:off x="14325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14329</xdr:rowOff>
    </xdr:from>
    <xdr:to>
      <xdr:col>19</xdr:col>
      <xdr:colOff>644525</xdr:colOff>
      <xdr:row>56</xdr:row>
      <xdr:rowOff>87220</xdr:rowOff>
    </xdr:to>
    <xdr:cxnSp macro="">
      <xdr:nvCxnSpPr>
        <xdr:cNvPr id="591" name="直線コネクタ 590"/>
        <xdr:cNvCxnSpPr/>
      </xdr:nvCxnSpPr>
      <xdr:spPr>
        <a:xfrm flipV="1">
          <a:off x="12814300" y="9444079"/>
          <a:ext cx="889000" cy="24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106140</xdr:rowOff>
    </xdr:from>
    <xdr:ext cx="534377" cy="259045"/>
    <xdr:sp macro="" textlink="">
      <xdr:nvSpPr>
        <xdr:cNvPr id="593" name="テキスト ボックス 592"/>
        <xdr:cNvSpPr txBox="1"/>
      </xdr:nvSpPr>
      <xdr:spPr>
        <a:xfrm>
          <a:off x="13436111" y="97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135368</xdr:rowOff>
    </xdr:from>
    <xdr:ext cx="534377" cy="259045"/>
    <xdr:sp macro="" textlink="">
      <xdr:nvSpPr>
        <xdr:cNvPr id="595" name="テキスト ボックス 594"/>
        <xdr:cNvSpPr txBox="1"/>
      </xdr:nvSpPr>
      <xdr:spPr>
        <a:xfrm>
          <a:off x="12547111" y="97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119842</xdr:rowOff>
    </xdr:from>
    <xdr:to>
      <xdr:col>23</xdr:col>
      <xdr:colOff>568325</xdr:colOff>
      <xdr:row>57</xdr:row>
      <xdr:rowOff>49992</xdr:rowOff>
    </xdr:to>
    <xdr:sp macro="" textlink="">
      <xdr:nvSpPr>
        <xdr:cNvPr id="601" name="円/楕円 600"/>
        <xdr:cNvSpPr/>
      </xdr:nvSpPr>
      <xdr:spPr>
        <a:xfrm>
          <a:off x="16268700" y="972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98269</xdr:rowOff>
    </xdr:from>
    <xdr:ext cx="534377" cy="259045"/>
    <xdr:sp macro="" textlink="">
      <xdr:nvSpPr>
        <xdr:cNvPr id="602" name="教育費該当値テキスト"/>
        <xdr:cNvSpPr txBox="1"/>
      </xdr:nvSpPr>
      <xdr:spPr>
        <a:xfrm>
          <a:off x="16370300" y="96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47,105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54692</xdr:rowOff>
    </xdr:from>
    <xdr:to>
      <xdr:col>22</xdr:col>
      <xdr:colOff>415925</xdr:colOff>
      <xdr:row>57</xdr:row>
      <xdr:rowOff>156292</xdr:rowOff>
    </xdr:to>
    <xdr:sp macro="" textlink="">
      <xdr:nvSpPr>
        <xdr:cNvPr id="603" name="円/楕円 602"/>
        <xdr:cNvSpPr/>
      </xdr:nvSpPr>
      <xdr:spPr>
        <a:xfrm>
          <a:off x="15430500" y="98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147419</xdr:rowOff>
    </xdr:from>
    <xdr:ext cx="534377" cy="259045"/>
    <xdr:sp macro="" textlink="">
      <xdr:nvSpPr>
        <xdr:cNvPr id="604" name="テキスト ボックス 603"/>
        <xdr:cNvSpPr txBox="1"/>
      </xdr:nvSpPr>
      <xdr:spPr>
        <a:xfrm>
          <a:off x="15214111" y="99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154786</xdr:rowOff>
    </xdr:from>
    <xdr:to>
      <xdr:col>21</xdr:col>
      <xdr:colOff>212725</xdr:colOff>
      <xdr:row>56</xdr:row>
      <xdr:rowOff>84936</xdr:rowOff>
    </xdr:to>
    <xdr:sp macro="" textlink="">
      <xdr:nvSpPr>
        <xdr:cNvPr id="605" name="円/楕円 604"/>
        <xdr:cNvSpPr/>
      </xdr:nvSpPr>
      <xdr:spPr>
        <a:xfrm>
          <a:off x="14541500" y="958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101463</xdr:rowOff>
    </xdr:from>
    <xdr:ext cx="534377" cy="259045"/>
    <xdr:sp macro="" textlink="">
      <xdr:nvSpPr>
        <xdr:cNvPr id="606" name="テキスト ボックス 605"/>
        <xdr:cNvSpPr txBox="1"/>
      </xdr:nvSpPr>
      <xdr:spPr>
        <a:xfrm>
          <a:off x="14325111" y="935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134979</xdr:rowOff>
    </xdr:from>
    <xdr:to>
      <xdr:col>20</xdr:col>
      <xdr:colOff>9525</xdr:colOff>
      <xdr:row>55</xdr:row>
      <xdr:rowOff>65129</xdr:rowOff>
    </xdr:to>
    <xdr:sp macro="" textlink="">
      <xdr:nvSpPr>
        <xdr:cNvPr id="607" name="円/楕円 606"/>
        <xdr:cNvSpPr/>
      </xdr:nvSpPr>
      <xdr:spPr>
        <a:xfrm>
          <a:off x="13652500" y="93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81656</xdr:rowOff>
    </xdr:from>
    <xdr:ext cx="534377" cy="259045"/>
    <xdr:sp macro="" textlink="">
      <xdr:nvSpPr>
        <xdr:cNvPr id="608" name="テキスト ボックス 607"/>
        <xdr:cNvSpPr txBox="1"/>
      </xdr:nvSpPr>
      <xdr:spPr>
        <a:xfrm>
          <a:off x="13436111" y="91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36420</xdr:rowOff>
    </xdr:from>
    <xdr:to>
      <xdr:col>18</xdr:col>
      <xdr:colOff>492125</xdr:colOff>
      <xdr:row>56</xdr:row>
      <xdr:rowOff>138020</xdr:rowOff>
    </xdr:to>
    <xdr:sp macro="" textlink="">
      <xdr:nvSpPr>
        <xdr:cNvPr id="609" name="円/楕円 608"/>
        <xdr:cNvSpPr/>
      </xdr:nvSpPr>
      <xdr:spPr>
        <a:xfrm>
          <a:off x="12763500" y="96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154547</xdr:rowOff>
    </xdr:from>
    <xdr:ext cx="534377" cy="259045"/>
    <xdr:sp macro="" textlink="">
      <xdr:nvSpPr>
        <xdr:cNvPr id="610" name="テキスト ボックス 609"/>
        <xdr:cNvSpPr txBox="1"/>
      </xdr:nvSpPr>
      <xdr:spPr>
        <a:xfrm>
          <a:off x="12547111" y="941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92215</xdr:rowOff>
    </xdr:from>
    <xdr:to>
      <xdr:col>23</xdr:col>
      <xdr:colOff>517525</xdr:colOff>
      <xdr:row>77</xdr:row>
      <xdr:rowOff>159102</xdr:rowOff>
    </xdr:to>
    <xdr:cxnSp macro="">
      <xdr:nvCxnSpPr>
        <xdr:cNvPr id="635" name="直線コネクタ 634"/>
        <xdr:cNvCxnSpPr/>
      </xdr:nvCxnSpPr>
      <xdr:spPr>
        <a:xfrm>
          <a:off x="15481300" y="13122415"/>
          <a:ext cx="838200" cy="2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107794</xdr:rowOff>
    </xdr:from>
    <xdr:ext cx="469744" cy="259045"/>
    <xdr:sp macro="" textlink="">
      <xdr:nvSpPr>
        <xdr:cNvPr id="636" name="災害復旧費平均値テキスト"/>
        <xdr:cNvSpPr txBox="1"/>
      </xdr:nvSpPr>
      <xdr:spPr>
        <a:xfrm>
          <a:off x="16370300" y="13309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92215</xdr:rowOff>
    </xdr:from>
    <xdr:to>
      <xdr:col>22</xdr:col>
      <xdr:colOff>365125</xdr:colOff>
      <xdr:row>76</xdr:row>
      <xdr:rowOff>127127</xdr:rowOff>
    </xdr:to>
    <xdr:cxnSp macro="">
      <xdr:nvCxnSpPr>
        <xdr:cNvPr id="638" name="直線コネクタ 637"/>
        <xdr:cNvCxnSpPr/>
      </xdr:nvCxnSpPr>
      <xdr:spPr>
        <a:xfrm flipV="1">
          <a:off x="14592300" y="13122415"/>
          <a:ext cx="8890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20973</xdr:rowOff>
    </xdr:from>
    <xdr:ext cx="469744" cy="259045"/>
    <xdr:sp macro="" textlink="">
      <xdr:nvSpPr>
        <xdr:cNvPr id="640" name="テキスト ボックス 639"/>
        <xdr:cNvSpPr txBox="1"/>
      </xdr:nvSpPr>
      <xdr:spPr>
        <a:xfrm>
          <a:off x="15246427" y="133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17525</xdr:rowOff>
    </xdr:from>
    <xdr:to>
      <xdr:col>21</xdr:col>
      <xdr:colOff>161925</xdr:colOff>
      <xdr:row>76</xdr:row>
      <xdr:rowOff>127127</xdr:rowOff>
    </xdr:to>
    <xdr:cxnSp macro="">
      <xdr:nvCxnSpPr>
        <xdr:cNvPr id="641" name="直線コネクタ 640"/>
        <xdr:cNvCxnSpPr/>
      </xdr:nvCxnSpPr>
      <xdr:spPr>
        <a:xfrm>
          <a:off x="13703300" y="13047725"/>
          <a:ext cx="889000" cy="10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22127</xdr:rowOff>
    </xdr:from>
    <xdr:ext cx="469744" cy="259045"/>
    <xdr:sp macro="" textlink="">
      <xdr:nvSpPr>
        <xdr:cNvPr id="643" name="テキスト ボックス 642"/>
        <xdr:cNvSpPr txBox="1"/>
      </xdr:nvSpPr>
      <xdr:spPr>
        <a:xfrm>
          <a:off x="14357427" y="1339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17525</xdr:rowOff>
    </xdr:from>
    <xdr:to>
      <xdr:col>19</xdr:col>
      <xdr:colOff>644525</xdr:colOff>
      <xdr:row>76</xdr:row>
      <xdr:rowOff>162657</xdr:rowOff>
    </xdr:to>
    <xdr:cxnSp macro="">
      <xdr:nvCxnSpPr>
        <xdr:cNvPr id="644" name="直線コネクタ 643"/>
        <xdr:cNvCxnSpPr/>
      </xdr:nvCxnSpPr>
      <xdr:spPr>
        <a:xfrm flipV="1">
          <a:off x="12814300" y="13047725"/>
          <a:ext cx="889000" cy="1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3291</xdr:rowOff>
    </xdr:from>
    <xdr:ext cx="534377" cy="259045"/>
    <xdr:sp macro="" textlink="">
      <xdr:nvSpPr>
        <xdr:cNvPr id="646" name="テキスト ボックス 645"/>
        <xdr:cNvSpPr txBox="1"/>
      </xdr:nvSpPr>
      <xdr:spPr>
        <a:xfrm>
          <a:off x="13436111" y="133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26568</xdr:rowOff>
    </xdr:from>
    <xdr:ext cx="469744" cy="259045"/>
    <xdr:sp macro="" textlink="">
      <xdr:nvSpPr>
        <xdr:cNvPr id="648" name="テキスト ボックス 647"/>
        <xdr:cNvSpPr txBox="1"/>
      </xdr:nvSpPr>
      <xdr:spPr>
        <a:xfrm>
          <a:off x="12579427" y="1339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108302</xdr:rowOff>
    </xdr:from>
    <xdr:to>
      <xdr:col>23</xdr:col>
      <xdr:colOff>568325</xdr:colOff>
      <xdr:row>78</xdr:row>
      <xdr:rowOff>38452</xdr:rowOff>
    </xdr:to>
    <xdr:sp macro="" textlink="">
      <xdr:nvSpPr>
        <xdr:cNvPr id="654" name="円/楕円 653"/>
        <xdr:cNvSpPr/>
      </xdr:nvSpPr>
      <xdr:spPr>
        <a:xfrm>
          <a:off x="16268700" y="133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67679</xdr:rowOff>
    </xdr:from>
    <xdr:ext cx="469744" cy="259045"/>
    <xdr:sp macro="" textlink="">
      <xdr:nvSpPr>
        <xdr:cNvPr id="655" name="災害復旧費該当値テキスト"/>
        <xdr:cNvSpPr txBox="1"/>
      </xdr:nvSpPr>
      <xdr:spPr>
        <a:xfrm>
          <a:off x="16370300" y="130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41415</xdr:rowOff>
    </xdr:from>
    <xdr:to>
      <xdr:col>22</xdr:col>
      <xdr:colOff>415925</xdr:colOff>
      <xdr:row>76</xdr:row>
      <xdr:rowOff>143015</xdr:rowOff>
    </xdr:to>
    <xdr:sp macro="" textlink="">
      <xdr:nvSpPr>
        <xdr:cNvPr id="656" name="円/楕円 655"/>
        <xdr:cNvSpPr/>
      </xdr:nvSpPr>
      <xdr:spPr>
        <a:xfrm>
          <a:off x="15430500" y="130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159541</xdr:rowOff>
    </xdr:from>
    <xdr:ext cx="534377" cy="259045"/>
    <xdr:sp macro="" textlink="">
      <xdr:nvSpPr>
        <xdr:cNvPr id="657" name="テキスト ボックス 656"/>
        <xdr:cNvSpPr txBox="1"/>
      </xdr:nvSpPr>
      <xdr:spPr>
        <a:xfrm>
          <a:off x="15214111" y="1284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76327</xdr:rowOff>
    </xdr:from>
    <xdr:to>
      <xdr:col>21</xdr:col>
      <xdr:colOff>212725</xdr:colOff>
      <xdr:row>77</xdr:row>
      <xdr:rowOff>6477</xdr:rowOff>
    </xdr:to>
    <xdr:sp macro="" textlink="">
      <xdr:nvSpPr>
        <xdr:cNvPr id="658" name="円/楕円 657"/>
        <xdr:cNvSpPr/>
      </xdr:nvSpPr>
      <xdr:spPr>
        <a:xfrm>
          <a:off x="14541500" y="131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23004</xdr:rowOff>
    </xdr:from>
    <xdr:ext cx="534377" cy="259045"/>
    <xdr:sp macro="" textlink="">
      <xdr:nvSpPr>
        <xdr:cNvPr id="659" name="テキスト ボックス 658"/>
        <xdr:cNvSpPr txBox="1"/>
      </xdr:nvSpPr>
      <xdr:spPr>
        <a:xfrm>
          <a:off x="14325111" y="128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138175</xdr:rowOff>
    </xdr:from>
    <xdr:to>
      <xdr:col>20</xdr:col>
      <xdr:colOff>9525</xdr:colOff>
      <xdr:row>76</xdr:row>
      <xdr:rowOff>68325</xdr:rowOff>
    </xdr:to>
    <xdr:sp macro="" textlink="">
      <xdr:nvSpPr>
        <xdr:cNvPr id="660" name="円/楕円 659"/>
        <xdr:cNvSpPr/>
      </xdr:nvSpPr>
      <xdr:spPr>
        <a:xfrm>
          <a:off x="13652500" y="129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84852</xdr:rowOff>
    </xdr:from>
    <xdr:ext cx="534377" cy="259045"/>
    <xdr:sp macro="" textlink="">
      <xdr:nvSpPr>
        <xdr:cNvPr id="661" name="テキスト ボックス 660"/>
        <xdr:cNvSpPr txBox="1"/>
      </xdr:nvSpPr>
      <xdr:spPr>
        <a:xfrm>
          <a:off x="13436111" y="12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111857</xdr:rowOff>
    </xdr:from>
    <xdr:to>
      <xdr:col>18</xdr:col>
      <xdr:colOff>492125</xdr:colOff>
      <xdr:row>77</xdr:row>
      <xdr:rowOff>42007</xdr:rowOff>
    </xdr:to>
    <xdr:sp macro="" textlink="">
      <xdr:nvSpPr>
        <xdr:cNvPr id="662" name="円/楕円 661"/>
        <xdr:cNvSpPr/>
      </xdr:nvSpPr>
      <xdr:spPr>
        <a:xfrm>
          <a:off x="12763500" y="1314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58535</xdr:rowOff>
    </xdr:from>
    <xdr:ext cx="534377" cy="259045"/>
    <xdr:sp macro="" textlink="">
      <xdr:nvSpPr>
        <xdr:cNvPr id="663" name="テキスト ボックス 662"/>
        <xdr:cNvSpPr txBox="1"/>
      </xdr:nvSpPr>
      <xdr:spPr>
        <a:xfrm>
          <a:off x="12547111" y="1291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45197</xdr:rowOff>
    </xdr:from>
    <xdr:to>
      <xdr:col>23</xdr:col>
      <xdr:colOff>517525</xdr:colOff>
      <xdr:row>97</xdr:row>
      <xdr:rowOff>45974</xdr:rowOff>
    </xdr:to>
    <xdr:cxnSp macro="">
      <xdr:nvCxnSpPr>
        <xdr:cNvPr id="692" name="直線コネクタ 691"/>
        <xdr:cNvCxnSpPr/>
      </xdr:nvCxnSpPr>
      <xdr:spPr>
        <a:xfrm>
          <a:off x="15481300" y="16675847"/>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45197</xdr:rowOff>
    </xdr:from>
    <xdr:to>
      <xdr:col>22</xdr:col>
      <xdr:colOff>365125</xdr:colOff>
      <xdr:row>97</xdr:row>
      <xdr:rowOff>58021</xdr:rowOff>
    </xdr:to>
    <xdr:cxnSp macro="">
      <xdr:nvCxnSpPr>
        <xdr:cNvPr id="695" name="直線コネクタ 694"/>
        <xdr:cNvCxnSpPr/>
      </xdr:nvCxnSpPr>
      <xdr:spPr>
        <a:xfrm flipV="1">
          <a:off x="14592300" y="16675847"/>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53936</xdr:rowOff>
    </xdr:from>
    <xdr:to>
      <xdr:col>21</xdr:col>
      <xdr:colOff>161925</xdr:colOff>
      <xdr:row>97</xdr:row>
      <xdr:rowOff>58021</xdr:rowOff>
    </xdr:to>
    <xdr:cxnSp macro="">
      <xdr:nvCxnSpPr>
        <xdr:cNvPr id="698" name="直線コネクタ 697"/>
        <xdr:cNvCxnSpPr/>
      </xdr:nvCxnSpPr>
      <xdr:spPr>
        <a:xfrm>
          <a:off x="13703300" y="16684586"/>
          <a:ext cx="8890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0" name="テキスト ボックス 699"/>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30795</xdr:rowOff>
    </xdr:from>
    <xdr:to>
      <xdr:col>19</xdr:col>
      <xdr:colOff>644525</xdr:colOff>
      <xdr:row>97</xdr:row>
      <xdr:rowOff>53936</xdr:rowOff>
    </xdr:to>
    <xdr:cxnSp macro="">
      <xdr:nvCxnSpPr>
        <xdr:cNvPr id="701" name="直線コネクタ 700"/>
        <xdr:cNvCxnSpPr/>
      </xdr:nvCxnSpPr>
      <xdr:spPr>
        <a:xfrm>
          <a:off x="12814300" y="16661445"/>
          <a:ext cx="889000" cy="2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3" name="テキスト ボックス 702"/>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5" name="テキスト ボックス 704"/>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166624</xdr:rowOff>
    </xdr:from>
    <xdr:to>
      <xdr:col>23</xdr:col>
      <xdr:colOff>568325</xdr:colOff>
      <xdr:row>97</xdr:row>
      <xdr:rowOff>96774</xdr:rowOff>
    </xdr:to>
    <xdr:sp macro="" textlink="">
      <xdr:nvSpPr>
        <xdr:cNvPr id="711" name="円/楕円 710"/>
        <xdr:cNvSpPr/>
      </xdr:nvSpPr>
      <xdr:spPr>
        <a:xfrm>
          <a:off x="16268700" y="1662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145051</xdr:rowOff>
    </xdr:from>
    <xdr:ext cx="534377" cy="259045"/>
    <xdr:sp macro="" textlink="">
      <xdr:nvSpPr>
        <xdr:cNvPr id="712" name="公債費該当値テキスト"/>
        <xdr:cNvSpPr txBox="1"/>
      </xdr:nvSpPr>
      <xdr:spPr>
        <a:xfrm>
          <a:off x="16370300" y="166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44,800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165847</xdr:rowOff>
    </xdr:from>
    <xdr:to>
      <xdr:col>22</xdr:col>
      <xdr:colOff>415925</xdr:colOff>
      <xdr:row>97</xdr:row>
      <xdr:rowOff>95997</xdr:rowOff>
    </xdr:to>
    <xdr:sp macro="" textlink="">
      <xdr:nvSpPr>
        <xdr:cNvPr id="713" name="円/楕円 712"/>
        <xdr:cNvSpPr/>
      </xdr:nvSpPr>
      <xdr:spPr>
        <a:xfrm>
          <a:off x="15430500" y="166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87124</xdr:rowOff>
    </xdr:from>
    <xdr:ext cx="534377" cy="259045"/>
    <xdr:sp macro="" textlink="">
      <xdr:nvSpPr>
        <xdr:cNvPr id="714" name="テキスト ボックス 713"/>
        <xdr:cNvSpPr txBox="1"/>
      </xdr:nvSpPr>
      <xdr:spPr>
        <a:xfrm>
          <a:off x="15214111" y="1671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7221</xdr:rowOff>
    </xdr:from>
    <xdr:to>
      <xdr:col>21</xdr:col>
      <xdr:colOff>212725</xdr:colOff>
      <xdr:row>97</xdr:row>
      <xdr:rowOff>108821</xdr:rowOff>
    </xdr:to>
    <xdr:sp macro="" textlink="">
      <xdr:nvSpPr>
        <xdr:cNvPr id="715" name="円/楕円 714"/>
        <xdr:cNvSpPr/>
      </xdr:nvSpPr>
      <xdr:spPr>
        <a:xfrm>
          <a:off x="14541500" y="166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99948</xdr:rowOff>
    </xdr:from>
    <xdr:ext cx="534377" cy="259045"/>
    <xdr:sp macro="" textlink="">
      <xdr:nvSpPr>
        <xdr:cNvPr id="716" name="テキスト ボックス 715"/>
        <xdr:cNvSpPr txBox="1"/>
      </xdr:nvSpPr>
      <xdr:spPr>
        <a:xfrm>
          <a:off x="14325111" y="167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3136</xdr:rowOff>
    </xdr:from>
    <xdr:to>
      <xdr:col>20</xdr:col>
      <xdr:colOff>9525</xdr:colOff>
      <xdr:row>97</xdr:row>
      <xdr:rowOff>104736</xdr:rowOff>
    </xdr:to>
    <xdr:sp macro="" textlink="">
      <xdr:nvSpPr>
        <xdr:cNvPr id="717" name="円/楕円 716"/>
        <xdr:cNvSpPr/>
      </xdr:nvSpPr>
      <xdr:spPr>
        <a:xfrm>
          <a:off x="13652500" y="166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95863</xdr:rowOff>
    </xdr:from>
    <xdr:ext cx="534377" cy="259045"/>
    <xdr:sp macro="" textlink="">
      <xdr:nvSpPr>
        <xdr:cNvPr id="718" name="テキスト ボックス 717"/>
        <xdr:cNvSpPr txBox="1"/>
      </xdr:nvSpPr>
      <xdr:spPr>
        <a:xfrm>
          <a:off x="13436111" y="1672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151445</xdr:rowOff>
    </xdr:from>
    <xdr:to>
      <xdr:col>18</xdr:col>
      <xdr:colOff>492125</xdr:colOff>
      <xdr:row>97</xdr:row>
      <xdr:rowOff>81595</xdr:rowOff>
    </xdr:to>
    <xdr:sp macro="" textlink="">
      <xdr:nvSpPr>
        <xdr:cNvPr id="719" name="円/楕円 718"/>
        <xdr:cNvSpPr/>
      </xdr:nvSpPr>
      <xdr:spPr>
        <a:xfrm>
          <a:off x="12763500" y="1661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72722</xdr:rowOff>
    </xdr:from>
    <xdr:ext cx="534377" cy="259045"/>
    <xdr:sp macro="" textlink="">
      <xdr:nvSpPr>
        <xdr:cNvPr id="720" name="テキスト ボックス 719"/>
        <xdr:cNvSpPr txBox="1"/>
      </xdr:nvSpPr>
      <xdr:spPr>
        <a:xfrm>
          <a:off x="12547111" y="167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土木費は住民一人当たり</a:t>
          </a:r>
          <a:r>
            <a:rPr kumimoji="1" lang="en-US" altLang="ja-JP" sz="1300">
              <a:latin typeface="ＭＳ Ｐゴシック"/>
            </a:rPr>
            <a:t>420,492</a:t>
          </a:r>
          <a:r>
            <a:rPr kumimoji="1" lang="ja-JP" altLang="en-US" sz="1300">
              <a:latin typeface="ＭＳ Ｐゴシック"/>
            </a:rPr>
            <a:t>円となっている。土木費全体でみると東日本大震災の復旧復興工事が大部分を占めており、特に、平成</a:t>
          </a:r>
          <a:r>
            <a:rPr kumimoji="1" lang="en-US" altLang="ja-JP" sz="1300">
              <a:latin typeface="ＭＳ Ｐゴシック"/>
            </a:rPr>
            <a:t>27</a:t>
          </a:r>
          <a:r>
            <a:rPr kumimoji="1" lang="ja-JP" altLang="en-US" sz="1300">
              <a:latin typeface="ＭＳ Ｐゴシック"/>
            </a:rPr>
            <a:t>年度は液状化対策関連事業がピークとなったため類似団体順位でも</a:t>
          </a:r>
          <a:r>
            <a:rPr kumimoji="1" lang="en-US" altLang="ja-JP" sz="1300">
              <a:latin typeface="ＭＳ Ｐゴシック"/>
            </a:rPr>
            <a:t>2</a:t>
          </a:r>
          <a:r>
            <a:rPr kumimoji="1" lang="ja-JP" altLang="en-US" sz="1300">
              <a:latin typeface="ＭＳ Ｐゴシック"/>
            </a:rPr>
            <a:t>位の状況となっている。液状化対策工事は平成</a:t>
          </a:r>
          <a:r>
            <a:rPr kumimoji="1" lang="en-US" altLang="ja-JP" sz="1300">
              <a:latin typeface="ＭＳ Ｐゴシック"/>
            </a:rPr>
            <a:t>27</a:t>
          </a:r>
          <a:r>
            <a:rPr kumimoji="1" lang="ja-JP" altLang="en-US" sz="1300">
              <a:latin typeface="ＭＳ Ｐゴシック"/>
            </a:rPr>
            <a:t>年度で収束となるため、今後は土木費の住民一人当たりコストは下がる見込みである。</a:t>
          </a:r>
          <a:endParaRPr kumimoji="1" lang="en-US" altLang="ja-JP" sz="1300">
            <a:latin typeface="ＭＳ Ｐゴシック"/>
          </a:endParaRPr>
        </a:p>
        <a:p>
          <a:r>
            <a:rPr kumimoji="1" lang="ja-JP" altLang="en-US" sz="1300">
              <a:latin typeface="ＭＳ Ｐゴシック"/>
            </a:rPr>
            <a:t>　災害復旧費は</a:t>
          </a:r>
          <a:r>
            <a:rPr kumimoji="1" lang="ja-JP" altLang="ja-JP" sz="1300">
              <a:solidFill>
                <a:schemeClr val="dk1"/>
              </a:solidFill>
              <a:latin typeface="+mn-lt"/>
              <a:ea typeface="+mn-ea"/>
              <a:cs typeface="+mn-cs"/>
            </a:rPr>
            <a:t>住民一人当たり</a:t>
          </a:r>
          <a:r>
            <a:rPr kumimoji="1" lang="en-US" altLang="ja-JP" sz="1300">
              <a:solidFill>
                <a:schemeClr val="dk1"/>
              </a:solidFill>
              <a:latin typeface="ＭＳ Ｐゴシック" pitchFamily="50" charset="-128"/>
              <a:ea typeface="ＭＳ Ｐゴシック" pitchFamily="50" charset="-128"/>
              <a:cs typeface="+mn-cs"/>
            </a:rPr>
            <a:t>6,605</a:t>
          </a:r>
          <a:r>
            <a:rPr kumimoji="1" lang="ja-JP" altLang="ja-JP" sz="1300">
              <a:solidFill>
                <a:schemeClr val="dk1"/>
              </a:solidFill>
              <a:latin typeface="+mn-lt"/>
              <a:ea typeface="+mn-ea"/>
              <a:cs typeface="+mn-cs"/>
            </a:rPr>
            <a:t>円となっている。</a:t>
          </a:r>
          <a:r>
            <a:rPr kumimoji="1" lang="ja-JP" altLang="en-US" sz="1300">
              <a:solidFill>
                <a:schemeClr val="dk1"/>
              </a:solidFill>
              <a:latin typeface="+mn-lt"/>
              <a:ea typeface="+mn-ea"/>
              <a:cs typeface="+mn-cs"/>
            </a:rPr>
            <a:t>災害復旧事業は平成</a:t>
          </a:r>
          <a:r>
            <a:rPr kumimoji="1" lang="en-US" altLang="ja-JP" sz="1300">
              <a:solidFill>
                <a:schemeClr val="dk1"/>
              </a:solidFill>
              <a:latin typeface="+mn-ea"/>
              <a:ea typeface="+mn-ea"/>
              <a:cs typeface="+mn-cs"/>
            </a:rPr>
            <a:t>27</a:t>
          </a:r>
          <a:r>
            <a:rPr kumimoji="1" lang="ja-JP" altLang="en-US" sz="1300">
              <a:solidFill>
                <a:schemeClr val="dk1"/>
              </a:solidFill>
              <a:latin typeface="+mn-lt"/>
              <a:ea typeface="+mn-ea"/>
              <a:cs typeface="+mn-cs"/>
            </a:rPr>
            <a:t>年度に事業完了となったことから、今後は、なくなる見通しである。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実質収支額においては、平成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年度から災害復旧復興予算により規模が倍増したため、標準財政規模に対する比率は高い状態で推移してきた。一般会計の実質収支においては、平成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年度に財政調整基金が枯渇状態となったが、平成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年度から主に公債費の抑制と人件費を削減し、財政健全化に努めてきた効果が出ている。平成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年度からは、一般会計と同規模の災害復旧復興予算対応のため、通常予算を抑制した効果もあり、財政調整基金は増加している。平成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年度の実質単年度収支はプラスに転じたが、これには災害復旧・復興事業費の精算金が</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億円程度含まれているためであり、今後も引き続き財政運営適正化に努めていく。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連結においての赤字額は生じていない。しかし、国民健康保険特別会計においては、平成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年連続して赤字計上後、一般会計から財源対策繰入金により赤字解消としているため、今後も引き続き、改善に努めなければならない。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一般会計の黒字額増においては、合併直後のごみ処理施設改修等により、平成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年度公債費が歳出全体の</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％を占めたため、以後、歳出改革に努めてきた。平成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年度には財政調整基金が枯渇状態となったが、平成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年度から、主に公債費抑制と人件費削減により財政健全化に努めている。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年度においても、前年に引き続き、財政健全化は維持されている。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25320253</v>
      </c>
      <c r="BO4" s="409"/>
      <c r="BP4" s="409"/>
      <c r="BQ4" s="409"/>
      <c r="BR4" s="409"/>
      <c r="BS4" s="409"/>
      <c r="BT4" s="409"/>
      <c r="BU4" s="410"/>
      <c r="BV4" s="408">
        <v>21023349</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27.5</v>
      </c>
      <c r="CU4" s="586"/>
      <c r="CV4" s="586"/>
      <c r="CW4" s="586"/>
      <c r="CX4" s="586"/>
      <c r="CY4" s="586"/>
      <c r="CZ4" s="586"/>
      <c r="DA4" s="587"/>
      <c r="DB4" s="585">
        <v>9.6999999999999993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22621805</v>
      </c>
      <c r="BO5" s="414"/>
      <c r="BP5" s="414"/>
      <c r="BQ5" s="414"/>
      <c r="BR5" s="414"/>
      <c r="BS5" s="414"/>
      <c r="BT5" s="414"/>
      <c r="BU5" s="415"/>
      <c r="BV5" s="413">
        <v>18449673</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91.9</v>
      </c>
      <c r="CU5" s="384"/>
      <c r="CV5" s="384"/>
      <c r="CW5" s="384"/>
      <c r="CX5" s="384"/>
      <c r="CY5" s="384"/>
      <c r="CZ5" s="384"/>
      <c r="DA5" s="385"/>
      <c r="DB5" s="383">
        <v>92.5</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2698448</v>
      </c>
      <c r="BO6" s="414"/>
      <c r="BP6" s="414"/>
      <c r="BQ6" s="414"/>
      <c r="BR6" s="414"/>
      <c r="BS6" s="414"/>
      <c r="BT6" s="414"/>
      <c r="BU6" s="415"/>
      <c r="BV6" s="413">
        <v>2573676</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98.1</v>
      </c>
      <c r="CU6" s="560"/>
      <c r="CV6" s="560"/>
      <c r="CW6" s="560"/>
      <c r="CX6" s="560"/>
      <c r="CY6" s="560"/>
      <c r="CZ6" s="560"/>
      <c r="DA6" s="561"/>
      <c r="DB6" s="559">
        <v>99.6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76</v>
      </c>
      <c r="AV7" s="471"/>
      <c r="AW7" s="471"/>
      <c r="AX7" s="471"/>
      <c r="AY7" s="393" t="s">
        <v>87</v>
      </c>
      <c r="AZ7" s="394"/>
      <c r="BA7" s="394"/>
      <c r="BB7" s="394"/>
      <c r="BC7" s="394"/>
      <c r="BD7" s="394"/>
      <c r="BE7" s="394"/>
      <c r="BF7" s="394"/>
      <c r="BG7" s="394"/>
      <c r="BH7" s="394"/>
      <c r="BI7" s="394"/>
      <c r="BJ7" s="394"/>
      <c r="BK7" s="394"/>
      <c r="BL7" s="394"/>
      <c r="BM7" s="395"/>
      <c r="BN7" s="413">
        <v>662390</v>
      </c>
      <c r="BO7" s="414"/>
      <c r="BP7" s="414"/>
      <c r="BQ7" s="414"/>
      <c r="BR7" s="414"/>
      <c r="BS7" s="414"/>
      <c r="BT7" s="414"/>
      <c r="BU7" s="415"/>
      <c r="BV7" s="413">
        <v>1860009</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7408020</v>
      </c>
      <c r="CU7" s="414"/>
      <c r="CV7" s="414"/>
      <c r="CW7" s="414"/>
      <c r="CX7" s="414"/>
      <c r="CY7" s="414"/>
      <c r="CZ7" s="414"/>
      <c r="DA7" s="415"/>
      <c r="DB7" s="413">
        <v>7380570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76</v>
      </c>
      <c r="AV8" s="471"/>
      <c r="AW8" s="471"/>
      <c r="AX8" s="471"/>
      <c r="AY8" s="393" t="s">
        <v>90</v>
      </c>
      <c r="AZ8" s="394"/>
      <c r="BA8" s="394"/>
      <c r="BB8" s="394"/>
      <c r="BC8" s="394"/>
      <c r="BD8" s="394"/>
      <c r="BE8" s="394"/>
      <c r="BF8" s="394"/>
      <c r="BG8" s="394"/>
      <c r="BH8" s="394"/>
      <c r="BI8" s="394"/>
      <c r="BJ8" s="394"/>
      <c r="BK8" s="394"/>
      <c r="BL8" s="394"/>
      <c r="BM8" s="395"/>
      <c r="BN8" s="413">
        <v>2036058</v>
      </c>
      <c r="BO8" s="414"/>
      <c r="BP8" s="414"/>
      <c r="BQ8" s="414"/>
      <c r="BR8" s="414"/>
      <c r="BS8" s="414"/>
      <c r="BT8" s="414"/>
      <c r="BU8" s="415"/>
      <c r="BV8" s="413">
        <v>713667</v>
      </c>
      <c r="BW8" s="414"/>
      <c r="BX8" s="414"/>
      <c r="BY8" s="414"/>
      <c r="BZ8" s="414"/>
      <c r="CA8" s="414"/>
      <c r="CB8" s="414"/>
      <c r="CC8" s="415"/>
      <c r="CD8" s="422" t="s">
        <v>91</v>
      </c>
      <c r="CE8" s="423"/>
      <c r="CF8" s="423"/>
      <c r="CG8" s="423"/>
      <c r="CH8" s="423"/>
      <c r="CI8" s="423"/>
      <c r="CJ8" s="423"/>
      <c r="CK8" s="423"/>
      <c r="CL8" s="423"/>
      <c r="CM8" s="423"/>
      <c r="CN8" s="423"/>
      <c r="CO8" s="423"/>
      <c r="CP8" s="423"/>
      <c r="CQ8" s="423"/>
      <c r="CR8" s="423"/>
      <c r="CS8" s="424"/>
      <c r="CT8" s="522">
        <v>0.49</v>
      </c>
      <c r="CU8" s="523"/>
      <c r="CV8" s="523"/>
      <c r="CW8" s="523"/>
      <c r="CX8" s="523"/>
      <c r="CY8" s="523"/>
      <c r="CZ8" s="523"/>
      <c r="DA8" s="524"/>
      <c r="DB8" s="522">
        <v>0.49</v>
      </c>
      <c r="DC8" s="523"/>
      <c r="DD8" s="523"/>
      <c r="DE8" s="523"/>
      <c r="DF8" s="523"/>
      <c r="DG8" s="523"/>
      <c r="DH8" s="523"/>
      <c r="DI8" s="524"/>
      <c r="DJ8" s="137"/>
      <c r="DK8" s="137"/>
      <c r="DL8" s="137"/>
      <c r="DM8" s="137"/>
      <c r="DN8" s="137"/>
      <c r="DO8" s="137"/>
    </row>
    <row r="9" spans="1:119" ht="18.75" customHeight="1" thickBot="1">
      <c r="A9" s="138"/>
      <c r="B9" s="548" t="s">
        <v>92</v>
      </c>
      <c r="C9" s="549"/>
      <c r="D9" s="549"/>
      <c r="E9" s="549"/>
      <c r="F9" s="549"/>
      <c r="G9" s="549"/>
      <c r="H9" s="549"/>
      <c r="I9" s="549"/>
      <c r="J9" s="549"/>
      <c r="K9" s="476"/>
      <c r="L9" s="550" t="s">
        <v>93</v>
      </c>
      <c r="M9" s="551"/>
      <c r="N9" s="551"/>
      <c r="O9" s="551"/>
      <c r="P9" s="551"/>
      <c r="Q9" s="552"/>
      <c r="R9" s="553">
        <v>29111</v>
      </c>
      <c r="S9" s="554"/>
      <c r="T9" s="554"/>
      <c r="U9" s="554"/>
      <c r="V9" s="555"/>
      <c r="W9" s="492" t="s">
        <v>94</v>
      </c>
      <c r="X9" s="493"/>
      <c r="Y9" s="493"/>
      <c r="Z9" s="493"/>
      <c r="AA9" s="493"/>
      <c r="AB9" s="493"/>
      <c r="AC9" s="493"/>
      <c r="AD9" s="493"/>
      <c r="AE9" s="493"/>
      <c r="AF9" s="493"/>
      <c r="AG9" s="493"/>
      <c r="AH9" s="493"/>
      <c r="AI9" s="493"/>
      <c r="AJ9" s="493"/>
      <c r="AK9" s="493"/>
      <c r="AL9" s="556"/>
      <c r="AM9" s="482" t="s">
        <v>95</v>
      </c>
      <c r="AN9" s="387"/>
      <c r="AO9" s="387"/>
      <c r="AP9" s="387"/>
      <c r="AQ9" s="387"/>
      <c r="AR9" s="387"/>
      <c r="AS9" s="387"/>
      <c r="AT9" s="388"/>
      <c r="AU9" s="470" t="s">
        <v>76</v>
      </c>
      <c r="AV9" s="471"/>
      <c r="AW9" s="471"/>
      <c r="AX9" s="471"/>
      <c r="AY9" s="393" t="s">
        <v>96</v>
      </c>
      <c r="AZ9" s="394"/>
      <c r="BA9" s="394"/>
      <c r="BB9" s="394"/>
      <c r="BC9" s="394"/>
      <c r="BD9" s="394"/>
      <c r="BE9" s="394"/>
      <c r="BF9" s="394"/>
      <c r="BG9" s="394"/>
      <c r="BH9" s="394"/>
      <c r="BI9" s="394"/>
      <c r="BJ9" s="394"/>
      <c r="BK9" s="394"/>
      <c r="BL9" s="394"/>
      <c r="BM9" s="395"/>
      <c r="BN9" s="413">
        <v>1322391</v>
      </c>
      <c r="BO9" s="414"/>
      <c r="BP9" s="414"/>
      <c r="BQ9" s="414"/>
      <c r="BR9" s="414"/>
      <c r="BS9" s="414"/>
      <c r="BT9" s="414"/>
      <c r="BU9" s="415"/>
      <c r="BV9" s="413">
        <v>-309568</v>
      </c>
      <c r="BW9" s="414"/>
      <c r="BX9" s="414"/>
      <c r="BY9" s="414"/>
      <c r="BZ9" s="414"/>
      <c r="CA9" s="414"/>
      <c r="CB9" s="414"/>
      <c r="CC9" s="415"/>
      <c r="CD9" s="422" t="s">
        <v>97</v>
      </c>
      <c r="CE9" s="423"/>
      <c r="CF9" s="423"/>
      <c r="CG9" s="423"/>
      <c r="CH9" s="423"/>
      <c r="CI9" s="423"/>
      <c r="CJ9" s="423"/>
      <c r="CK9" s="423"/>
      <c r="CL9" s="423"/>
      <c r="CM9" s="423"/>
      <c r="CN9" s="423"/>
      <c r="CO9" s="423"/>
      <c r="CP9" s="423"/>
      <c r="CQ9" s="423"/>
      <c r="CR9" s="423"/>
      <c r="CS9" s="424"/>
      <c r="CT9" s="383">
        <v>10.5</v>
      </c>
      <c r="CU9" s="384"/>
      <c r="CV9" s="384"/>
      <c r="CW9" s="384"/>
      <c r="CX9" s="384"/>
      <c r="CY9" s="384"/>
      <c r="CZ9" s="384"/>
      <c r="DA9" s="385"/>
      <c r="DB9" s="383">
        <v>11.2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98</v>
      </c>
      <c r="M10" s="387"/>
      <c r="N10" s="387"/>
      <c r="O10" s="387"/>
      <c r="P10" s="387"/>
      <c r="Q10" s="388"/>
      <c r="R10" s="389">
        <v>30534</v>
      </c>
      <c r="S10" s="390"/>
      <c r="T10" s="390"/>
      <c r="U10" s="390"/>
      <c r="V10" s="392"/>
      <c r="W10" s="557"/>
      <c r="X10" s="375"/>
      <c r="Y10" s="375"/>
      <c r="Z10" s="375"/>
      <c r="AA10" s="375"/>
      <c r="AB10" s="375"/>
      <c r="AC10" s="375"/>
      <c r="AD10" s="375"/>
      <c r="AE10" s="375"/>
      <c r="AF10" s="375"/>
      <c r="AG10" s="375"/>
      <c r="AH10" s="375"/>
      <c r="AI10" s="375"/>
      <c r="AJ10" s="375"/>
      <c r="AK10" s="375"/>
      <c r="AL10" s="558"/>
      <c r="AM10" s="482" t="s">
        <v>99</v>
      </c>
      <c r="AN10" s="387"/>
      <c r="AO10" s="387"/>
      <c r="AP10" s="387"/>
      <c r="AQ10" s="387"/>
      <c r="AR10" s="387"/>
      <c r="AS10" s="387"/>
      <c r="AT10" s="388"/>
      <c r="AU10" s="470" t="s">
        <v>76</v>
      </c>
      <c r="AV10" s="471"/>
      <c r="AW10" s="471"/>
      <c r="AX10" s="471"/>
      <c r="AY10" s="393" t="s">
        <v>100</v>
      </c>
      <c r="AZ10" s="394"/>
      <c r="BA10" s="394"/>
      <c r="BB10" s="394"/>
      <c r="BC10" s="394"/>
      <c r="BD10" s="394"/>
      <c r="BE10" s="394"/>
      <c r="BF10" s="394"/>
      <c r="BG10" s="394"/>
      <c r="BH10" s="394"/>
      <c r="BI10" s="394"/>
      <c r="BJ10" s="394"/>
      <c r="BK10" s="394"/>
      <c r="BL10" s="394"/>
      <c r="BM10" s="395"/>
      <c r="BN10" s="413">
        <v>1083</v>
      </c>
      <c r="BO10" s="414"/>
      <c r="BP10" s="414"/>
      <c r="BQ10" s="414"/>
      <c r="BR10" s="414"/>
      <c r="BS10" s="414"/>
      <c r="BT10" s="414"/>
      <c r="BU10" s="415"/>
      <c r="BV10" s="413">
        <v>159339</v>
      </c>
      <c r="BW10" s="414"/>
      <c r="BX10" s="414"/>
      <c r="BY10" s="414"/>
      <c r="BZ10" s="414"/>
      <c r="CA10" s="414"/>
      <c r="CB10" s="414"/>
      <c r="CC10" s="415"/>
      <c r="CD10" s="142" t="s">
        <v>101</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102</v>
      </c>
      <c r="M11" s="460"/>
      <c r="N11" s="460"/>
      <c r="O11" s="460"/>
      <c r="P11" s="460"/>
      <c r="Q11" s="461"/>
      <c r="R11" s="545" t="s">
        <v>103</v>
      </c>
      <c r="S11" s="546"/>
      <c r="T11" s="546"/>
      <c r="U11" s="546"/>
      <c r="V11" s="547"/>
      <c r="W11" s="557"/>
      <c r="X11" s="375"/>
      <c r="Y11" s="375"/>
      <c r="Z11" s="375"/>
      <c r="AA11" s="375"/>
      <c r="AB11" s="375"/>
      <c r="AC11" s="375"/>
      <c r="AD11" s="375"/>
      <c r="AE11" s="375"/>
      <c r="AF11" s="375"/>
      <c r="AG11" s="375"/>
      <c r="AH11" s="375"/>
      <c r="AI11" s="375"/>
      <c r="AJ11" s="375"/>
      <c r="AK11" s="375"/>
      <c r="AL11" s="558"/>
      <c r="AM11" s="482" t="s">
        <v>104</v>
      </c>
      <c r="AN11" s="387"/>
      <c r="AO11" s="387"/>
      <c r="AP11" s="387"/>
      <c r="AQ11" s="387"/>
      <c r="AR11" s="387"/>
      <c r="AS11" s="387"/>
      <c r="AT11" s="388"/>
      <c r="AU11" s="470" t="s">
        <v>76</v>
      </c>
      <c r="AV11" s="471"/>
      <c r="AW11" s="471"/>
      <c r="AX11" s="471"/>
      <c r="AY11" s="393" t="s">
        <v>105</v>
      </c>
      <c r="AZ11" s="394"/>
      <c r="BA11" s="394"/>
      <c r="BB11" s="394"/>
      <c r="BC11" s="394"/>
      <c r="BD11" s="394"/>
      <c r="BE11" s="394"/>
      <c r="BF11" s="394"/>
      <c r="BG11" s="394"/>
      <c r="BH11" s="394"/>
      <c r="BI11" s="394"/>
      <c r="BJ11" s="394"/>
      <c r="BK11" s="394"/>
      <c r="BL11" s="394"/>
      <c r="BM11" s="395"/>
      <c r="BN11" s="413" t="s">
        <v>106</v>
      </c>
      <c r="BO11" s="414"/>
      <c r="BP11" s="414"/>
      <c r="BQ11" s="414"/>
      <c r="BR11" s="414"/>
      <c r="BS11" s="414"/>
      <c r="BT11" s="414"/>
      <c r="BU11" s="415"/>
      <c r="BV11" s="413" t="s">
        <v>106</v>
      </c>
      <c r="BW11" s="414"/>
      <c r="BX11" s="414"/>
      <c r="BY11" s="414"/>
      <c r="BZ11" s="414"/>
      <c r="CA11" s="414"/>
      <c r="CB11" s="414"/>
      <c r="CC11" s="415"/>
      <c r="CD11" s="422" t="s">
        <v>107</v>
      </c>
      <c r="CE11" s="423"/>
      <c r="CF11" s="423"/>
      <c r="CG11" s="423"/>
      <c r="CH11" s="423"/>
      <c r="CI11" s="423"/>
      <c r="CJ11" s="423"/>
      <c r="CK11" s="423"/>
      <c r="CL11" s="423"/>
      <c r="CM11" s="423"/>
      <c r="CN11" s="423"/>
      <c r="CO11" s="423"/>
      <c r="CP11" s="423"/>
      <c r="CQ11" s="423"/>
      <c r="CR11" s="423"/>
      <c r="CS11" s="424"/>
      <c r="CT11" s="522" t="s">
        <v>106</v>
      </c>
      <c r="CU11" s="523"/>
      <c r="CV11" s="523"/>
      <c r="CW11" s="523"/>
      <c r="CX11" s="523"/>
      <c r="CY11" s="523"/>
      <c r="CZ11" s="523"/>
      <c r="DA11" s="524"/>
      <c r="DB11" s="522" t="s">
        <v>106</v>
      </c>
      <c r="DC11" s="523"/>
      <c r="DD11" s="523"/>
      <c r="DE11" s="523"/>
      <c r="DF11" s="523"/>
      <c r="DG11" s="523"/>
      <c r="DH11" s="523"/>
      <c r="DI11" s="524"/>
      <c r="DJ11" s="137"/>
      <c r="DK11" s="137"/>
      <c r="DL11" s="137"/>
      <c r="DM11" s="137"/>
      <c r="DN11" s="137"/>
      <c r="DO11" s="137"/>
    </row>
    <row r="12" spans="1:119" ht="18.75" customHeight="1">
      <c r="A12" s="138"/>
      <c r="B12" s="525" t="s">
        <v>108</v>
      </c>
      <c r="C12" s="526"/>
      <c r="D12" s="526"/>
      <c r="E12" s="526"/>
      <c r="F12" s="526"/>
      <c r="G12" s="526"/>
      <c r="H12" s="526"/>
      <c r="I12" s="526"/>
      <c r="J12" s="526"/>
      <c r="K12" s="527"/>
      <c r="L12" s="534" t="s">
        <v>109</v>
      </c>
      <c r="M12" s="535"/>
      <c r="N12" s="535"/>
      <c r="O12" s="535"/>
      <c r="P12" s="535"/>
      <c r="Q12" s="536"/>
      <c r="R12" s="537">
        <v>29232</v>
      </c>
      <c r="S12" s="538"/>
      <c r="T12" s="538"/>
      <c r="U12" s="538"/>
      <c r="V12" s="539"/>
      <c r="W12" s="540" t="s">
        <v>1</v>
      </c>
      <c r="X12" s="471"/>
      <c r="Y12" s="471"/>
      <c r="Z12" s="471"/>
      <c r="AA12" s="471"/>
      <c r="AB12" s="541"/>
      <c r="AC12" s="470" t="s">
        <v>110</v>
      </c>
      <c r="AD12" s="471"/>
      <c r="AE12" s="471"/>
      <c r="AF12" s="471"/>
      <c r="AG12" s="541"/>
      <c r="AH12" s="470" t="s">
        <v>111</v>
      </c>
      <c r="AI12" s="471"/>
      <c r="AJ12" s="471"/>
      <c r="AK12" s="471"/>
      <c r="AL12" s="542"/>
      <c r="AM12" s="482" t="s">
        <v>112</v>
      </c>
      <c r="AN12" s="387"/>
      <c r="AO12" s="387"/>
      <c r="AP12" s="387"/>
      <c r="AQ12" s="387"/>
      <c r="AR12" s="387"/>
      <c r="AS12" s="387"/>
      <c r="AT12" s="388"/>
      <c r="AU12" s="470" t="s">
        <v>113</v>
      </c>
      <c r="AV12" s="471"/>
      <c r="AW12" s="471"/>
      <c r="AX12" s="471"/>
      <c r="AY12" s="393" t="s">
        <v>114</v>
      </c>
      <c r="AZ12" s="394"/>
      <c r="BA12" s="394"/>
      <c r="BB12" s="394"/>
      <c r="BC12" s="394"/>
      <c r="BD12" s="394"/>
      <c r="BE12" s="394"/>
      <c r="BF12" s="394"/>
      <c r="BG12" s="394"/>
      <c r="BH12" s="394"/>
      <c r="BI12" s="394"/>
      <c r="BJ12" s="394"/>
      <c r="BK12" s="394"/>
      <c r="BL12" s="394"/>
      <c r="BM12" s="395"/>
      <c r="BN12" s="413">
        <v>57703</v>
      </c>
      <c r="BO12" s="414"/>
      <c r="BP12" s="414"/>
      <c r="BQ12" s="414"/>
      <c r="BR12" s="414"/>
      <c r="BS12" s="414"/>
      <c r="BT12" s="414"/>
      <c r="BU12" s="415"/>
      <c r="BV12" s="413" t="s">
        <v>115</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115</v>
      </c>
      <c r="CU12" s="523"/>
      <c r="CV12" s="523"/>
      <c r="CW12" s="523"/>
      <c r="CX12" s="523"/>
      <c r="CY12" s="523"/>
      <c r="CZ12" s="523"/>
      <c r="DA12" s="524"/>
      <c r="DB12" s="522" t="s">
        <v>115</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117</v>
      </c>
      <c r="N13" s="512"/>
      <c r="O13" s="512"/>
      <c r="P13" s="512"/>
      <c r="Q13" s="513"/>
      <c r="R13" s="514">
        <v>28923</v>
      </c>
      <c r="S13" s="515"/>
      <c r="T13" s="515"/>
      <c r="U13" s="515"/>
      <c r="V13" s="516"/>
      <c r="W13" s="502" t="s">
        <v>118</v>
      </c>
      <c r="X13" s="426"/>
      <c r="Y13" s="426"/>
      <c r="Z13" s="426"/>
      <c r="AA13" s="426"/>
      <c r="AB13" s="427"/>
      <c r="AC13" s="389">
        <v>675</v>
      </c>
      <c r="AD13" s="390"/>
      <c r="AE13" s="390"/>
      <c r="AF13" s="390"/>
      <c r="AG13" s="391"/>
      <c r="AH13" s="389">
        <v>665</v>
      </c>
      <c r="AI13" s="390"/>
      <c r="AJ13" s="390"/>
      <c r="AK13" s="390"/>
      <c r="AL13" s="392"/>
      <c r="AM13" s="482" t="s">
        <v>119</v>
      </c>
      <c r="AN13" s="387"/>
      <c r="AO13" s="387"/>
      <c r="AP13" s="387"/>
      <c r="AQ13" s="387"/>
      <c r="AR13" s="387"/>
      <c r="AS13" s="387"/>
      <c r="AT13" s="388"/>
      <c r="AU13" s="470" t="s">
        <v>120</v>
      </c>
      <c r="AV13" s="471"/>
      <c r="AW13" s="471"/>
      <c r="AX13" s="471"/>
      <c r="AY13" s="393" t="s">
        <v>121</v>
      </c>
      <c r="AZ13" s="394"/>
      <c r="BA13" s="394"/>
      <c r="BB13" s="394"/>
      <c r="BC13" s="394"/>
      <c r="BD13" s="394"/>
      <c r="BE13" s="394"/>
      <c r="BF13" s="394"/>
      <c r="BG13" s="394"/>
      <c r="BH13" s="394"/>
      <c r="BI13" s="394"/>
      <c r="BJ13" s="394"/>
      <c r="BK13" s="394"/>
      <c r="BL13" s="394"/>
      <c r="BM13" s="395"/>
      <c r="BN13" s="413">
        <v>1265771</v>
      </c>
      <c r="BO13" s="414"/>
      <c r="BP13" s="414"/>
      <c r="BQ13" s="414"/>
      <c r="BR13" s="414"/>
      <c r="BS13" s="414"/>
      <c r="BT13" s="414"/>
      <c r="BU13" s="415"/>
      <c r="BV13" s="413">
        <v>-150229</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5.4</v>
      </c>
      <c r="CU13" s="384"/>
      <c r="CV13" s="384"/>
      <c r="CW13" s="384"/>
      <c r="CX13" s="384"/>
      <c r="CY13" s="384"/>
      <c r="CZ13" s="384"/>
      <c r="DA13" s="385"/>
      <c r="DB13" s="383">
        <v>5.6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29441</v>
      </c>
      <c r="S14" s="515"/>
      <c r="T14" s="515"/>
      <c r="U14" s="515"/>
      <c r="V14" s="516"/>
      <c r="W14" s="517"/>
      <c r="X14" s="429"/>
      <c r="Y14" s="429"/>
      <c r="Z14" s="429"/>
      <c r="AA14" s="429"/>
      <c r="AB14" s="430"/>
      <c r="AC14" s="507">
        <v>4.7</v>
      </c>
      <c r="AD14" s="508"/>
      <c r="AE14" s="508"/>
      <c r="AF14" s="508"/>
      <c r="AG14" s="509"/>
      <c r="AH14" s="507">
        <v>4.5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41.6</v>
      </c>
      <c r="CU14" s="486"/>
      <c r="CV14" s="486"/>
      <c r="CW14" s="486"/>
      <c r="CX14" s="486"/>
      <c r="CY14" s="486"/>
      <c r="CZ14" s="486"/>
      <c r="DA14" s="487"/>
      <c r="DB14" s="518">
        <v>8.8000000000000007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117</v>
      </c>
      <c r="N15" s="512"/>
      <c r="O15" s="512"/>
      <c r="P15" s="512"/>
      <c r="Q15" s="513"/>
      <c r="R15" s="514">
        <v>29129</v>
      </c>
      <c r="S15" s="515"/>
      <c r="T15" s="515"/>
      <c r="U15" s="515"/>
      <c r="V15" s="516"/>
      <c r="W15" s="502" t="s">
        <v>125</v>
      </c>
      <c r="X15" s="426"/>
      <c r="Y15" s="426"/>
      <c r="Z15" s="426"/>
      <c r="AA15" s="426"/>
      <c r="AB15" s="427"/>
      <c r="AC15" s="389">
        <v>4504</v>
      </c>
      <c r="AD15" s="390"/>
      <c r="AE15" s="390"/>
      <c r="AF15" s="390"/>
      <c r="AG15" s="391"/>
      <c r="AH15" s="389">
        <v>4825</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2959892</v>
      </c>
      <c r="BO15" s="409"/>
      <c r="BP15" s="409"/>
      <c r="BQ15" s="409"/>
      <c r="BR15" s="409"/>
      <c r="BS15" s="409"/>
      <c r="BT15" s="409"/>
      <c r="BU15" s="410"/>
      <c r="BV15" s="408">
        <v>2828939</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31.2</v>
      </c>
      <c r="AD16" s="508"/>
      <c r="AE16" s="508"/>
      <c r="AF16" s="508"/>
      <c r="AG16" s="509"/>
      <c r="AH16" s="507">
        <v>32.299999999999997</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6001072</v>
      </c>
      <c r="BO16" s="414"/>
      <c r="BP16" s="414"/>
      <c r="BQ16" s="414"/>
      <c r="BR16" s="414"/>
      <c r="BS16" s="414"/>
      <c r="BT16" s="414"/>
      <c r="BU16" s="415"/>
      <c r="BV16" s="413">
        <v>5754707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9239</v>
      </c>
      <c r="AD17" s="390"/>
      <c r="AE17" s="390"/>
      <c r="AF17" s="390"/>
      <c r="AG17" s="391"/>
      <c r="AH17" s="389">
        <v>9014</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3722141</v>
      </c>
      <c r="BO17" s="414"/>
      <c r="BP17" s="414"/>
      <c r="BQ17" s="414"/>
      <c r="BR17" s="414"/>
      <c r="BS17" s="414"/>
      <c r="BT17" s="414"/>
      <c r="BU17" s="415"/>
      <c r="BV17" s="413">
        <v>3610748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71.400000000000006</v>
      </c>
      <c r="M18" s="478"/>
      <c r="N18" s="478"/>
      <c r="O18" s="478"/>
      <c r="P18" s="478"/>
      <c r="Q18" s="478"/>
      <c r="R18" s="479"/>
      <c r="S18" s="479"/>
      <c r="T18" s="479"/>
      <c r="U18" s="479"/>
      <c r="V18" s="480"/>
      <c r="W18" s="494"/>
      <c r="X18" s="495"/>
      <c r="Y18" s="495"/>
      <c r="Z18" s="495"/>
      <c r="AA18" s="495"/>
      <c r="AB18" s="503"/>
      <c r="AC18" s="377">
        <v>64.099999999999994</v>
      </c>
      <c r="AD18" s="378"/>
      <c r="AE18" s="378"/>
      <c r="AF18" s="378"/>
      <c r="AG18" s="481"/>
      <c r="AH18" s="377">
        <v>60.4</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6914922</v>
      </c>
      <c r="BO18" s="414"/>
      <c r="BP18" s="414"/>
      <c r="BQ18" s="414"/>
      <c r="BR18" s="414"/>
      <c r="BS18" s="414"/>
      <c r="BT18" s="414"/>
      <c r="BU18" s="415"/>
      <c r="BV18" s="413">
        <v>6862444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408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11944332</v>
      </c>
      <c r="BO19" s="414"/>
      <c r="BP19" s="414"/>
      <c r="BQ19" s="414"/>
      <c r="BR19" s="414"/>
      <c r="BS19" s="414"/>
      <c r="BT19" s="414"/>
      <c r="BU19" s="415"/>
      <c r="BV19" s="413">
        <v>11323872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10547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12108940</v>
      </c>
      <c r="BO23" s="414"/>
      <c r="BP23" s="414"/>
      <c r="BQ23" s="414"/>
      <c r="BR23" s="414"/>
      <c r="BS23" s="414"/>
      <c r="BT23" s="414"/>
      <c r="BU23" s="415"/>
      <c r="BV23" s="413">
        <v>12248245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5488</v>
      </c>
      <c r="R24" s="390"/>
      <c r="S24" s="390"/>
      <c r="T24" s="390"/>
      <c r="U24" s="390"/>
      <c r="V24" s="391"/>
      <c r="W24" s="455"/>
      <c r="X24" s="446"/>
      <c r="Y24" s="447"/>
      <c r="Z24" s="386" t="s">
        <v>148</v>
      </c>
      <c r="AA24" s="387"/>
      <c r="AB24" s="387"/>
      <c r="AC24" s="387"/>
      <c r="AD24" s="387"/>
      <c r="AE24" s="387"/>
      <c r="AF24" s="387"/>
      <c r="AG24" s="388"/>
      <c r="AH24" s="389">
        <v>206</v>
      </c>
      <c r="AI24" s="390"/>
      <c r="AJ24" s="390"/>
      <c r="AK24" s="390"/>
      <c r="AL24" s="391"/>
      <c r="AM24" s="389">
        <v>664350</v>
      </c>
      <c r="AN24" s="390"/>
      <c r="AO24" s="390"/>
      <c r="AP24" s="390"/>
      <c r="AQ24" s="390"/>
      <c r="AR24" s="391"/>
      <c r="AS24" s="389">
        <v>3225</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7074231</v>
      </c>
      <c r="BO24" s="414"/>
      <c r="BP24" s="414"/>
      <c r="BQ24" s="414"/>
      <c r="BR24" s="414"/>
      <c r="BS24" s="414"/>
      <c r="BT24" s="414"/>
      <c r="BU24" s="415"/>
      <c r="BV24" s="413">
        <v>7085928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1</v>
      </c>
      <c r="M25" s="390"/>
      <c r="N25" s="390"/>
      <c r="O25" s="390"/>
      <c r="P25" s="391"/>
      <c r="Q25" s="389">
        <v>6080</v>
      </c>
      <c r="R25" s="390"/>
      <c r="S25" s="390"/>
      <c r="T25" s="390"/>
      <c r="U25" s="390"/>
      <c r="V25" s="391"/>
      <c r="W25" s="455"/>
      <c r="X25" s="446"/>
      <c r="Y25" s="447"/>
      <c r="Z25" s="386" t="s">
        <v>151</v>
      </c>
      <c r="AA25" s="387"/>
      <c r="AB25" s="387"/>
      <c r="AC25" s="387"/>
      <c r="AD25" s="387"/>
      <c r="AE25" s="387"/>
      <c r="AF25" s="387"/>
      <c r="AG25" s="388"/>
      <c r="AH25" s="389" t="s">
        <v>115</v>
      </c>
      <c r="AI25" s="390"/>
      <c r="AJ25" s="390"/>
      <c r="AK25" s="390"/>
      <c r="AL25" s="391"/>
      <c r="AM25" s="389" t="s">
        <v>115</v>
      </c>
      <c r="AN25" s="390"/>
      <c r="AO25" s="390"/>
      <c r="AP25" s="390"/>
      <c r="AQ25" s="390"/>
      <c r="AR25" s="391"/>
      <c r="AS25" s="389" t="s">
        <v>115</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1251185</v>
      </c>
      <c r="BO25" s="409"/>
      <c r="BP25" s="409"/>
      <c r="BQ25" s="409"/>
      <c r="BR25" s="409"/>
      <c r="BS25" s="409"/>
      <c r="BT25" s="409"/>
      <c r="BU25" s="410"/>
      <c r="BV25" s="408">
        <v>863006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5500</v>
      </c>
      <c r="R26" s="390"/>
      <c r="S26" s="390"/>
      <c r="T26" s="390"/>
      <c r="U26" s="390"/>
      <c r="V26" s="391"/>
      <c r="W26" s="455"/>
      <c r="X26" s="446"/>
      <c r="Y26" s="447"/>
      <c r="Z26" s="386" t="s">
        <v>154</v>
      </c>
      <c r="AA26" s="468"/>
      <c r="AB26" s="468"/>
      <c r="AC26" s="468"/>
      <c r="AD26" s="468"/>
      <c r="AE26" s="468"/>
      <c r="AF26" s="468"/>
      <c r="AG26" s="469"/>
      <c r="AH26" s="389">
        <v>7</v>
      </c>
      <c r="AI26" s="390"/>
      <c r="AJ26" s="390"/>
      <c r="AK26" s="390"/>
      <c r="AL26" s="391"/>
      <c r="AM26" s="389">
        <v>20972</v>
      </c>
      <c r="AN26" s="390"/>
      <c r="AO26" s="390"/>
      <c r="AP26" s="390"/>
      <c r="AQ26" s="390"/>
      <c r="AR26" s="391"/>
      <c r="AS26" s="389">
        <v>2996</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115</v>
      </c>
      <c r="BO26" s="414"/>
      <c r="BP26" s="414"/>
      <c r="BQ26" s="414"/>
      <c r="BR26" s="414"/>
      <c r="BS26" s="414"/>
      <c r="BT26" s="414"/>
      <c r="BU26" s="415"/>
      <c r="BV26" s="413" t="s">
        <v>115</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156</v>
      </c>
      <c r="F27" s="387"/>
      <c r="G27" s="387"/>
      <c r="H27" s="387"/>
      <c r="I27" s="387"/>
      <c r="J27" s="387"/>
      <c r="K27" s="388"/>
      <c r="L27" s="389">
        <v>1</v>
      </c>
      <c r="M27" s="390"/>
      <c r="N27" s="390"/>
      <c r="O27" s="390"/>
      <c r="P27" s="391"/>
      <c r="Q27" s="389">
        <v>3270</v>
      </c>
      <c r="R27" s="390"/>
      <c r="S27" s="390"/>
      <c r="T27" s="390"/>
      <c r="U27" s="390"/>
      <c r="V27" s="391"/>
      <c r="W27" s="455"/>
      <c r="X27" s="446"/>
      <c r="Y27" s="447"/>
      <c r="Z27" s="386" t="s">
        <v>157</v>
      </c>
      <c r="AA27" s="387"/>
      <c r="AB27" s="387"/>
      <c r="AC27" s="387"/>
      <c r="AD27" s="387"/>
      <c r="AE27" s="387"/>
      <c r="AF27" s="387"/>
      <c r="AG27" s="388"/>
      <c r="AH27" s="389">
        <v>4</v>
      </c>
      <c r="AI27" s="390"/>
      <c r="AJ27" s="390"/>
      <c r="AK27" s="390"/>
      <c r="AL27" s="391"/>
      <c r="AM27" s="389">
        <v>12408</v>
      </c>
      <c r="AN27" s="390"/>
      <c r="AO27" s="390"/>
      <c r="AP27" s="390"/>
      <c r="AQ27" s="390"/>
      <c r="AR27" s="391"/>
      <c r="AS27" s="389">
        <v>3102</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t="s">
        <v>115</v>
      </c>
      <c r="BO27" s="417"/>
      <c r="BP27" s="417"/>
      <c r="BQ27" s="417"/>
      <c r="BR27" s="417"/>
      <c r="BS27" s="417"/>
      <c r="BT27" s="417"/>
      <c r="BU27" s="418"/>
      <c r="BV27" s="416" t="s">
        <v>115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159</v>
      </c>
      <c r="F28" s="387"/>
      <c r="G28" s="387"/>
      <c r="H28" s="387"/>
      <c r="I28" s="387"/>
      <c r="J28" s="387"/>
      <c r="K28" s="388"/>
      <c r="L28" s="389">
        <v>1</v>
      </c>
      <c r="M28" s="390"/>
      <c r="N28" s="390"/>
      <c r="O28" s="390"/>
      <c r="P28" s="391"/>
      <c r="Q28" s="389">
        <v>2790</v>
      </c>
      <c r="R28" s="390"/>
      <c r="S28" s="390"/>
      <c r="T28" s="390"/>
      <c r="U28" s="390"/>
      <c r="V28" s="391"/>
      <c r="W28" s="455"/>
      <c r="X28" s="446"/>
      <c r="Y28" s="447"/>
      <c r="Z28" s="386" t="s">
        <v>160</v>
      </c>
      <c r="AA28" s="387"/>
      <c r="AB28" s="387"/>
      <c r="AC28" s="387"/>
      <c r="AD28" s="387"/>
      <c r="AE28" s="387"/>
      <c r="AF28" s="387"/>
      <c r="AG28" s="388"/>
      <c r="AH28" s="389" t="s">
        <v>115</v>
      </c>
      <c r="AI28" s="390"/>
      <c r="AJ28" s="390"/>
      <c r="AK28" s="390"/>
      <c r="AL28" s="391"/>
      <c r="AM28" s="389" t="s">
        <v>115</v>
      </c>
      <c r="AN28" s="390"/>
      <c r="AO28" s="390"/>
      <c r="AP28" s="390"/>
      <c r="AQ28" s="390"/>
      <c r="AR28" s="391"/>
      <c r="AS28" s="389" t="s">
        <v>115</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2508630</v>
      </c>
      <c r="BO28" s="409"/>
      <c r="BP28" s="409"/>
      <c r="BQ28" s="409"/>
      <c r="BR28" s="409"/>
      <c r="BS28" s="409"/>
      <c r="BT28" s="409"/>
      <c r="BU28" s="410"/>
      <c r="BV28" s="408">
        <v>2565250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163</v>
      </c>
      <c r="F29" s="387"/>
      <c r="G29" s="387"/>
      <c r="H29" s="387"/>
      <c r="I29" s="387"/>
      <c r="J29" s="387"/>
      <c r="K29" s="388"/>
      <c r="L29" s="389">
        <v>14</v>
      </c>
      <c r="M29" s="390"/>
      <c r="N29" s="390"/>
      <c r="O29" s="390"/>
      <c r="P29" s="391"/>
      <c r="Q29" s="389">
        <v>2590</v>
      </c>
      <c r="R29" s="390"/>
      <c r="S29" s="390"/>
      <c r="T29" s="390"/>
      <c r="U29" s="390"/>
      <c r="V29" s="391"/>
      <c r="W29" s="456"/>
      <c r="X29" s="457"/>
      <c r="Y29" s="458"/>
      <c r="Z29" s="386" t="s">
        <v>164</v>
      </c>
      <c r="AA29" s="387"/>
      <c r="AB29" s="387"/>
      <c r="AC29" s="387"/>
      <c r="AD29" s="387"/>
      <c r="AE29" s="387"/>
      <c r="AF29" s="387"/>
      <c r="AG29" s="388"/>
      <c r="AH29" s="389">
        <v>210</v>
      </c>
      <c r="AI29" s="390"/>
      <c r="AJ29" s="390"/>
      <c r="AK29" s="390"/>
      <c r="AL29" s="391"/>
      <c r="AM29" s="389">
        <v>676758</v>
      </c>
      <c r="AN29" s="390"/>
      <c r="AO29" s="390"/>
      <c r="AP29" s="390"/>
      <c r="AQ29" s="390"/>
      <c r="AR29" s="391"/>
      <c r="AS29" s="389">
        <v>3223</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248501</v>
      </c>
      <c r="BO29" s="414"/>
      <c r="BP29" s="414"/>
      <c r="BQ29" s="414"/>
      <c r="BR29" s="414"/>
      <c r="BS29" s="414"/>
      <c r="BT29" s="414"/>
      <c r="BU29" s="415"/>
      <c r="BV29" s="413">
        <v>248324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97.1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3269324</v>
      </c>
      <c r="BO30" s="417"/>
      <c r="BP30" s="417"/>
      <c r="BQ30" s="417"/>
      <c r="BR30" s="417"/>
      <c r="BS30" s="417"/>
      <c r="BT30" s="417"/>
      <c r="BU30" s="418"/>
      <c r="BV30" s="416">
        <v>12754313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潮来市国民健康保険特別会計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潮来市水道事業会計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潮来市下水道事業特別会計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茨城県市町村総合事務組合(一般会計)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潮来市開発公社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潮来市介護保険特別会計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潮来市工業用水道事業会計</v>
      </c>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潮来市農業集落排水事業特別会計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茨城県市町村総合事務組合(県民交通災害共済特別会計)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いたこ</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潮来市後期高齢者医療特別会計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茨城租税債権管理機構</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茨城県後期高齢者医療広域連合（一般会計）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茨城県後期高齢者医療広域連合（後期高齢医療特別会計）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鹿行広域事務組合(一般会計)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鹿行広域事務組合(養護老人ホーム事業特別会計)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鹿行広域事務組合(消防特別会計)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鹿行広域事務組合(火葬場事業特別会計)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鹿行広域事務組合(審査会特別会計)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523</v>
      </c>
      <c r="D34" s="1181"/>
      <c r="E34" s="1182"/>
      <c r="F34" s="32">
        <v>15.21</v>
      </c>
      <c r="G34" s="33">
        <v>15.19</v>
      </c>
      <c r="H34" s="33">
        <v>13.8</v>
      </c>
      <c r="I34" s="33">
        <v>9.66</v>
      </c>
      <c r="J34" s="34">
        <v>27.48</v>
      </c>
      <c r="K34" s="22"/>
      <c r="L34" s="22"/>
      <c r="M34" s="22"/>
      <c r="N34" s="22"/>
      <c r="O34" s="22"/>
      <c r="P34" s="22"/>
    </row>
    <row r="35" spans="1:16" ht="39" customHeight="1">
      <c r="A35" s="22"/>
      <c r="B35" s="35"/>
      <c r="C35" s="1175" t="s">
        <v>524</v>
      </c>
      <c r="D35" s="1176"/>
      <c r="E35" s="1177"/>
      <c r="F35" s="36">
        <v>1.62</v>
      </c>
      <c r="G35" s="37">
        <v>3.07</v>
      </c>
      <c r="H35" s="37">
        <v>4.3600000000000003</v>
      </c>
      <c r="I35" s="37">
        <v>5.38</v>
      </c>
      <c r="J35" s="38">
        <v>6.08</v>
      </c>
      <c r="K35" s="22"/>
      <c r="L35" s="22"/>
      <c r="M35" s="22"/>
      <c r="N35" s="22"/>
      <c r="O35" s="22"/>
      <c r="P35" s="22"/>
    </row>
    <row r="36" spans="1:16" ht="39" customHeight="1">
      <c r="A36" s="22"/>
      <c r="B36" s="35"/>
      <c r="C36" s="1175" t="s">
        <v>525</v>
      </c>
      <c r="D36" s="1176"/>
      <c r="E36" s="1177"/>
      <c r="F36" s="36">
        <v>1.3</v>
      </c>
      <c r="G36" s="37">
        <v>1.39</v>
      </c>
      <c r="H36" s="37">
        <v>1.46</v>
      </c>
      <c r="I36" s="37">
        <v>1.4</v>
      </c>
      <c r="J36" s="38">
        <v>1.41</v>
      </c>
      <c r="K36" s="22"/>
      <c r="L36" s="22"/>
      <c r="M36" s="22"/>
      <c r="N36" s="22"/>
      <c r="O36" s="22"/>
      <c r="P36" s="22"/>
    </row>
    <row r="37" spans="1:16" ht="39" customHeight="1">
      <c r="A37" s="22"/>
      <c r="B37" s="35"/>
      <c r="C37" s="1175" t="s">
        <v>526</v>
      </c>
      <c r="D37" s="1176"/>
      <c r="E37" s="1177"/>
      <c r="F37" s="36">
        <v>0.56000000000000005</v>
      </c>
      <c r="G37" s="37">
        <v>0.02</v>
      </c>
      <c r="H37" s="37">
        <v>0.78</v>
      </c>
      <c r="I37" s="37">
        <v>0.17</v>
      </c>
      <c r="J37" s="38">
        <v>1.34</v>
      </c>
      <c r="K37" s="22"/>
      <c r="L37" s="22"/>
      <c r="M37" s="22"/>
      <c r="N37" s="22"/>
      <c r="O37" s="22"/>
      <c r="P37" s="22"/>
    </row>
    <row r="38" spans="1:16" ht="39" customHeight="1">
      <c r="A38" s="22"/>
      <c r="B38" s="35"/>
      <c r="C38" s="1175" t="s">
        <v>527</v>
      </c>
      <c r="D38" s="1176"/>
      <c r="E38" s="1177"/>
      <c r="F38" s="36" t="s">
        <v>528</v>
      </c>
      <c r="G38" s="37" t="s">
        <v>529</v>
      </c>
      <c r="H38" s="37">
        <v>2.95</v>
      </c>
      <c r="I38" s="37">
        <v>1.54</v>
      </c>
      <c r="J38" s="38">
        <v>1.26</v>
      </c>
      <c r="K38" s="22"/>
      <c r="L38" s="22"/>
      <c r="M38" s="22"/>
      <c r="N38" s="22"/>
      <c r="O38" s="22"/>
      <c r="P38" s="22"/>
    </row>
    <row r="39" spans="1:16" ht="39" customHeight="1">
      <c r="A39" s="22"/>
      <c r="B39" s="35"/>
      <c r="C39" s="1175" t="s">
        <v>530</v>
      </c>
      <c r="D39" s="1176"/>
      <c r="E39" s="1177"/>
      <c r="F39" s="36">
        <v>0.35</v>
      </c>
      <c r="G39" s="37">
        <v>1.1599999999999999</v>
      </c>
      <c r="H39" s="37">
        <v>0.31</v>
      </c>
      <c r="I39" s="37">
        <v>0.28999999999999998</v>
      </c>
      <c r="J39" s="38">
        <v>0.16</v>
      </c>
      <c r="K39" s="22"/>
      <c r="L39" s="22"/>
      <c r="M39" s="22"/>
      <c r="N39" s="22"/>
      <c r="O39" s="22"/>
      <c r="P39" s="22"/>
    </row>
    <row r="40" spans="1:16" ht="39" customHeight="1">
      <c r="A40" s="22"/>
      <c r="B40" s="35"/>
      <c r="C40" s="1175" t="s">
        <v>531</v>
      </c>
      <c r="D40" s="1176"/>
      <c r="E40" s="1177"/>
      <c r="F40" s="36">
        <v>0.01</v>
      </c>
      <c r="G40" s="37">
        <v>0.03</v>
      </c>
      <c r="H40" s="37">
        <v>0.04</v>
      </c>
      <c r="I40" s="37">
        <v>0.03</v>
      </c>
      <c r="J40" s="38">
        <v>0.04</v>
      </c>
      <c r="K40" s="22"/>
      <c r="L40" s="22"/>
      <c r="M40" s="22"/>
      <c r="N40" s="22"/>
      <c r="O40" s="22"/>
      <c r="P40" s="22"/>
    </row>
    <row r="41" spans="1:16" ht="39" customHeight="1">
      <c r="A41" s="22"/>
      <c r="B41" s="35"/>
      <c r="C41" s="1175" t="s">
        <v>532</v>
      </c>
      <c r="D41" s="1176"/>
      <c r="E41" s="1177"/>
      <c r="F41" s="36">
        <v>0.03</v>
      </c>
      <c r="G41" s="37">
        <v>0.02</v>
      </c>
      <c r="H41" s="37">
        <v>0.01</v>
      </c>
      <c r="I41" s="37">
        <v>0.01</v>
      </c>
      <c r="J41" s="38">
        <v>0.01</v>
      </c>
      <c r="K41" s="22"/>
      <c r="L41" s="22"/>
      <c r="M41" s="22"/>
      <c r="N41" s="22"/>
      <c r="O41" s="22"/>
      <c r="P41" s="22"/>
    </row>
    <row r="42" spans="1:16" ht="39" customHeight="1">
      <c r="A42" s="22"/>
      <c r="B42" s="39"/>
      <c r="C42" s="1175" t="s">
        <v>533</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534</v>
      </c>
      <c r="D43" s="1179"/>
      <c r="E43" s="1180"/>
      <c r="F43" s="41" t="s">
        <v>477</v>
      </c>
      <c r="G43" s="42" t="s">
        <v>477</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1397</v>
      </c>
      <c r="L45" s="60">
        <v>1311</v>
      </c>
      <c r="M45" s="60">
        <v>1282</v>
      </c>
      <c r="N45" s="60">
        <v>1322</v>
      </c>
      <c r="O45" s="61">
        <v>1310</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401</v>
      </c>
      <c r="L48" s="64">
        <v>416</v>
      </c>
      <c r="M48" s="64">
        <v>433</v>
      </c>
      <c r="N48" s="64">
        <v>496</v>
      </c>
      <c r="O48" s="65">
        <v>517</v>
      </c>
      <c r="P48" s="48"/>
      <c r="Q48" s="48"/>
      <c r="R48" s="48"/>
      <c r="S48" s="48"/>
      <c r="T48" s="48"/>
      <c r="U48" s="48"/>
    </row>
    <row r="49" spans="1:21" ht="30.75" customHeight="1">
      <c r="A49" s="48"/>
      <c r="B49" s="1193"/>
      <c r="C49" s="1194"/>
      <c r="D49" s="62"/>
      <c r="E49" s="1185" t="s">
        <v>15</v>
      </c>
      <c r="F49" s="1185"/>
      <c r="G49" s="1185"/>
      <c r="H49" s="1185"/>
      <c r="I49" s="1185"/>
      <c r="J49" s="1186"/>
      <c r="K49" s="63">
        <v>5</v>
      </c>
      <c r="L49" s="64">
        <v>2</v>
      </c>
      <c r="M49" s="64">
        <v>2</v>
      </c>
      <c r="N49" s="64">
        <v>2</v>
      </c>
      <c r="O49" s="65">
        <v>2</v>
      </c>
      <c r="P49" s="48"/>
      <c r="Q49" s="48"/>
      <c r="R49" s="48"/>
      <c r="S49" s="48"/>
      <c r="T49" s="48"/>
      <c r="U49" s="48"/>
    </row>
    <row r="50" spans="1:21" ht="30.75" customHeight="1">
      <c r="A50" s="48"/>
      <c r="B50" s="1193"/>
      <c r="C50" s="1194"/>
      <c r="D50" s="62"/>
      <c r="E50" s="1185" t="s">
        <v>16</v>
      </c>
      <c r="F50" s="1185"/>
      <c r="G50" s="1185"/>
      <c r="H50" s="1185"/>
      <c r="I50" s="1185"/>
      <c r="J50" s="1186"/>
      <c r="K50" s="63" t="s">
        <v>477</v>
      </c>
      <c r="L50" s="64" t="s">
        <v>477</v>
      </c>
      <c r="M50" s="64" t="s">
        <v>477</v>
      </c>
      <c r="N50" s="64" t="s">
        <v>477</v>
      </c>
      <c r="O50" s="65" t="s">
        <v>477</v>
      </c>
      <c r="P50" s="48"/>
      <c r="Q50" s="48"/>
      <c r="R50" s="48"/>
      <c r="S50" s="48"/>
      <c r="T50" s="48"/>
      <c r="U50" s="48"/>
    </row>
    <row r="51" spans="1:21" ht="30.75" customHeight="1">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18</v>
      </c>
      <c r="C52" s="1184"/>
      <c r="D52" s="66"/>
      <c r="E52" s="1185" t="s">
        <v>19</v>
      </c>
      <c r="F52" s="1185"/>
      <c r="G52" s="1185"/>
      <c r="H52" s="1185"/>
      <c r="I52" s="1185"/>
      <c r="J52" s="1186"/>
      <c r="K52" s="63">
        <v>1287</v>
      </c>
      <c r="L52" s="64">
        <v>1329</v>
      </c>
      <c r="M52" s="64">
        <v>1372</v>
      </c>
      <c r="N52" s="64">
        <v>1511</v>
      </c>
      <c r="O52" s="65">
        <v>1484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516</v>
      </c>
      <c r="L53" s="69">
        <v>400</v>
      </c>
      <c r="M53" s="69">
        <v>345</v>
      </c>
      <c r="N53" s="69">
        <v>309</v>
      </c>
      <c r="O53" s="70">
        <v>345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11" t="s">
        <v>23</v>
      </c>
      <c r="C41" s="1212"/>
      <c r="D41" s="81"/>
      <c r="E41" s="1213" t="s">
        <v>24</v>
      </c>
      <c r="F41" s="1213"/>
      <c r="G41" s="1213"/>
      <c r="H41" s="1214"/>
      <c r="I41" s="82">
        <v>12226</v>
      </c>
      <c r="J41" s="83">
        <v>12417</v>
      </c>
      <c r="K41" s="83">
        <v>12367</v>
      </c>
      <c r="L41" s="83">
        <v>12248</v>
      </c>
      <c r="M41" s="84">
        <v>12109</v>
      </c>
    </row>
    <row r="42" spans="2:13" ht="27.75" customHeight="1">
      <c r="B42" s="1201"/>
      <c r="C42" s="1202"/>
      <c r="D42" s="85"/>
      <c r="E42" s="1205" t="s">
        <v>25</v>
      </c>
      <c r="F42" s="1205"/>
      <c r="G42" s="1205"/>
      <c r="H42" s="1206"/>
      <c r="I42" s="86" t="s">
        <v>477</v>
      </c>
      <c r="J42" s="87" t="s">
        <v>477</v>
      </c>
      <c r="K42" s="87" t="s">
        <v>477</v>
      </c>
      <c r="L42" s="87" t="s">
        <v>477</v>
      </c>
      <c r="M42" s="88" t="s">
        <v>477</v>
      </c>
    </row>
    <row r="43" spans="2:13" ht="27.75" customHeight="1">
      <c r="B43" s="1201"/>
      <c r="C43" s="1202"/>
      <c r="D43" s="85"/>
      <c r="E43" s="1205" t="s">
        <v>26</v>
      </c>
      <c r="F43" s="1205"/>
      <c r="G43" s="1205"/>
      <c r="H43" s="1206"/>
      <c r="I43" s="86">
        <v>6701</v>
      </c>
      <c r="J43" s="87">
        <v>6342</v>
      </c>
      <c r="K43" s="87">
        <v>6124</v>
      </c>
      <c r="L43" s="87">
        <v>6377</v>
      </c>
      <c r="M43" s="88">
        <v>6656</v>
      </c>
    </row>
    <row r="44" spans="2:13" ht="27.75" customHeight="1">
      <c r="B44" s="1201"/>
      <c r="C44" s="1202"/>
      <c r="D44" s="85"/>
      <c r="E44" s="1205" t="s">
        <v>27</v>
      </c>
      <c r="F44" s="1205"/>
      <c r="G44" s="1205"/>
      <c r="H44" s="1206"/>
      <c r="I44" s="86">
        <v>31</v>
      </c>
      <c r="J44" s="87">
        <v>30</v>
      </c>
      <c r="K44" s="87">
        <v>67</v>
      </c>
      <c r="L44" s="87">
        <v>98</v>
      </c>
      <c r="M44" s="88">
        <v>149</v>
      </c>
    </row>
    <row r="45" spans="2:13" ht="27.75" customHeight="1">
      <c r="B45" s="1201"/>
      <c r="C45" s="1202"/>
      <c r="D45" s="85"/>
      <c r="E45" s="1205" t="s">
        <v>28</v>
      </c>
      <c r="F45" s="1205"/>
      <c r="G45" s="1205"/>
      <c r="H45" s="1206"/>
      <c r="I45" s="86">
        <v>2612</v>
      </c>
      <c r="J45" s="87">
        <v>2529</v>
      </c>
      <c r="K45" s="87">
        <v>2413</v>
      </c>
      <c r="L45" s="87">
        <v>2279</v>
      </c>
      <c r="M45" s="88">
        <v>2108</v>
      </c>
    </row>
    <row r="46" spans="2:13" ht="27.75" customHeight="1">
      <c r="B46" s="1201"/>
      <c r="C46" s="1202"/>
      <c r="D46" s="85"/>
      <c r="E46" s="1205" t="s">
        <v>29</v>
      </c>
      <c r="F46" s="1205"/>
      <c r="G46" s="1205"/>
      <c r="H46" s="1206"/>
      <c r="I46" s="86">
        <v>5</v>
      </c>
      <c r="J46" s="87">
        <v>5</v>
      </c>
      <c r="K46" s="87">
        <v>6</v>
      </c>
      <c r="L46" s="87">
        <v>4</v>
      </c>
      <c r="M46" s="88" t="s">
        <v>477</v>
      </c>
    </row>
    <row r="47" spans="2:13" ht="27.75" customHeight="1">
      <c r="B47" s="1201"/>
      <c r="C47" s="1202"/>
      <c r="D47" s="85"/>
      <c r="E47" s="1205" t="s">
        <v>30</v>
      </c>
      <c r="F47" s="1205"/>
      <c r="G47" s="1205"/>
      <c r="H47" s="1206"/>
      <c r="I47" s="86" t="s">
        <v>477</v>
      </c>
      <c r="J47" s="87" t="s">
        <v>477</v>
      </c>
      <c r="K47" s="87" t="s">
        <v>477</v>
      </c>
      <c r="L47" s="87" t="s">
        <v>477</v>
      </c>
      <c r="M47" s="88" t="s">
        <v>477</v>
      </c>
    </row>
    <row r="48" spans="2:13" ht="27.75" customHeight="1">
      <c r="B48" s="1203"/>
      <c r="C48" s="1204"/>
      <c r="D48" s="85"/>
      <c r="E48" s="1205" t="s">
        <v>31</v>
      </c>
      <c r="F48" s="1205"/>
      <c r="G48" s="1205"/>
      <c r="H48" s="1206"/>
      <c r="I48" s="86" t="s">
        <v>477</v>
      </c>
      <c r="J48" s="87" t="s">
        <v>477</v>
      </c>
      <c r="K48" s="87" t="s">
        <v>477</v>
      </c>
      <c r="L48" s="87" t="s">
        <v>477</v>
      </c>
      <c r="M48" s="88" t="s">
        <v>477</v>
      </c>
    </row>
    <row r="49" spans="2:13" ht="27.75" customHeight="1">
      <c r="B49" s="1199" t="s">
        <v>32</v>
      </c>
      <c r="C49" s="1200"/>
      <c r="D49" s="89"/>
      <c r="E49" s="1205" t="s">
        <v>33</v>
      </c>
      <c r="F49" s="1205"/>
      <c r="G49" s="1205"/>
      <c r="H49" s="1206"/>
      <c r="I49" s="86">
        <v>2672</v>
      </c>
      <c r="J49" s="87">
        <v>3385</v>
      </c>
      <c r="K49" s="87">
        <v>3759</v>
      </c>
      <c r="L49" s="87">
        <v>3981</v>
      </c>
      <c r="M49" s="88">
        <v>3948</v>
      </c>
    </row>
    <row r="50" spans="2:13" ht="27.75" customHeight="1">
      <c r="B50" s="1201"/>
      <c r="C50" s="1202"/>
      <c r="D50" s="85"/>
      <c r="E50" s="1205" t="s">
        <v>34</v>
      </c>
      <c r="F50" s="1205"/>
      <c r="G50" s="1205"/>
      <c r="H50" s="1206"/>
      <c r="I50" s="86">
        <v>2638</v>
      </c>
      <c r="J50" s="87">
        <v>2182</v>
      </c>
      <c r="K50" s="87">
        <v>2178</v>
      </c>
      <c r="L50" s="87">
        <v>2020</v>
      </c>
      <c r="M50" s="88">
        <v>200</v>
      </c>
    </row>
    <row r="51" spans="2:13" ht="27.75" customHeight="1">
      <c r="B51" s="1203"/>
      <c r="C51" s="1204"/>
      <c r="D51" s="85"/>
      <c r="E51" s="1205" t="s">
        <v>35</v>
      </c>
      <c r="F51" s="1205"/>
      <c r="G51" s="1205"/>
      <c r="H51" s="1206"/>
      <c r="I51" s="86">
        <v>14871</v>
      </c>
      <c r="J51" s="87">
        <v>14700</v>
      </c>
      <c r="K51" s="87">
        <v>14129</v>
      </c>
      <c r="L51" s="87">
        <v>14465</v>
      </c>
      <c r="M51" s="88">
        <v>14323</v>
      </c>
    </row>
    <row r="52" spans="2:13" ht="27.75" customHeight="1" thickBot="1">
      <c r="B52" s="1207" t="s">
        <v>20</v>
      </c>
      <c r="C52" s="1208"/>
      <c r="D52" s="90"/>
      <c r="E52" s="1209" t="s">
        <v>36</v>
      </c>
      <c r="F52" s="1209"/>
      <c r="G52" s="1209"/>
      <c r="H52" s="1210"/>
      <c r="I52" s="91">
        <v>1394</v>
      </c>
      <c r="J52" s="92">
        <v>1055</v>
      </c>
      <c r="K52" s="92">
        <v>911</v>
      </c>
      <c r="L52" s="92">
        <v>539</v>
      </c>
      <c r="M52" s="93">
        <v>2551</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27" t="s">
        <v>558</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36"/>
      <c r="H50" s="1237"/>
      <c r="I50" s="1237"/>
      <c r="J50" s="1238"/>
      <c r="K50" s="354" t="s">
        <v>517</v>
      </c>
      <c r="L50" s="354" t="s">
        <v>518</v>
      </c>
      <c r="M50" s="354" t="s">
        <v>519</v>
      </c>
      <c r="N50" s="354" t="s">
        <v>520</v>
      </c>
      <c r="O50" s="354" t="s">
        <v>521</v>
      </c>
    </row>
    <row r="51" spans="1:17">
      <c r="B51" s="248"/>
      <c r="C51" s="244"/>
      <c r="D51" s="244"/>
      <c r="E51" s="244"/>
      <c r="F51" s="244"/>
      <c r="G51" s="1239" t="s">
        <v>551</v>
      </c>
      <c r="H51" s="1240"/>
      <c r="I51" s="1245" t="s">
        <v>552</v>
      </c>
      <c r="J51" s="1245"/>
      <c r="K51" s="1249"/>
      <c r="L51" s="1249"/>
      <c r="M51" s="1249"/>
      <c r="N51" s="1249"/>
      <c r="O51" s="1215">
        <v>41.6</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553</v>
      </c>
      <c r="J53" s="1225"/>
      <c r="K53" s="1250"/>
      <c r="L53" s="1250"/>
      <c r="M53" s="1250"/>
      <c r="N53" s="1250"/>
      <c r="O53" s="1247">
        <v>56.4</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554</v>
      </c>
      <c r="H55" s="1220"/>
      <c r="I55" s="1225" t="s">
        <v>552</v>
      </c>
      <c r="J55" s="1225"/>
      <c r="K55" s="1249"/>
      <c r="L55" s="1249"/>
      <c r="M55" s="1249"/>
      <c r="N55" s="1249"/>
      <c r="O55" s="1215">
        <v>56.8</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553</v>
      </c>
      <c r="J57" s="1217"/>
      <c r="K57" s="1250"/>
      <c r="L57" s="1250"/>
      <c r="M57" s="1250"/>
      <c r="N57" s="1250"/>
      <c r="O57" s="1247">
        <v>50</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27" t="s">
        <v>559</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36"/>
      <c r="H72" s="1237"/>
      <c r="I72" s="1237"/>
      <c r="J72" s="1238"/>
      <c r="K72" s="354" t="s">
        <v>517</v>
      </c>
      <c r="L72" s="354" t="s">
        <v>518</v>
      </c>
      <c r="M72" s="354" t="s">
        <v>519</v>
      </c>
      <c r="N72" s="354" t="s">
        <v>520</v>
      </c>
      <c r="O72" s="354" t="s">
        <v>521</v>
      </c>
    </row>
    <row r="73" spans="2:30">
      <c r="B73" s="248"/>
      <c r="C73" s="244"/>
      <c r="D73" s="244"/>
      <c r="E73" s="244"/>
      <c r="F73" s="244"/>
      <c r="G73" s="1239" t="s">
        <v>551</v>
      </c>
      <c r="H73" s="1240"/>
      <c r="I73" s="1245" t="s">
        <v>552</v>
      </c>
      <c r="J73" s="1245"/>
      <c r="K73" s="1226">
        <v>21.5</v>
      </c>
      <c r="L73" s="1226">
        <v>16.600000000000001</v>
      </c>
      <c r="M73" s="1215">
        <v>14.6</v>
      </c>
      <c r="N73" s="1215">
        <v>8.8000000000000007</v>
      </c>
      <c r="O73" s="1215">
        <v>41.6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557</v>
      </c>
      <c r="J75" s="1225"/>
      <c r="K75" s="1247">
        <v>10.199999999999999</v>
      </c>
      <c r="L75" s="1247">
        <v>8.3000000000000007</v>
      </c>
      <c r="M75" s="1247">
        <v>6.6</v>
      </c>
      <c r="N75" s="1247">
        <v>5.6</v>
      </c>
      <c r="O75" s="1247">
        <v>5.4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554</v>
      </c>
      <c r="H77" s="1220"/>
      <c r="I77" s="1225" t="s">
        <v>552</v>
      </c>
      <c r="J77" s="1225"/>
      <c r="K77" s="1226">
        <v>88.3</v>
      </c>
      <c r="L77" s="1226">
        <v>76.2</v>
      </c>
      <c r="M77" s="1215">
        <v>65.3</v>
      </c>
      <c r="N77" s="1215">
        <v>60.8</v>
      </c>
      <c r="O77" s="1215">
        <v>56.8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557</v>
      </c>
      <c r="J79" s="1217"/>
      <c r="K79" s="1218">
        <v>13.8</v>
      </c>
      <c r="L79" s="1218">
        <v>12.8</v>
      </c>
      <c r="M79" s="1218">
        <v>12</v>
      </c>
      <c r="N79" s="1218">
        <v>11.1</v>
      </c>
      <c r="O79" s="1218">
        <v>10.199999999999999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516</v>
      </c>
      <c r="G2" s="111"/>
      <c r="H2" s="112"/>
    </row>
    <row r="3" spans="1:8">
      <c r="A3" s="108" t="s">
        <v>509</v>
      </c>
      <c r="B3" s="113"/>
      <c r="C3" s="114"/>
      <c r="D3" s="115">
        <v>46471</v>
      </c>
      <c r="E3" s="116"/>
      <c r="F3" s="117">
        <v>67201</v>
      </c>
      <c r="G3" s="118"/>
      <c r="H3" s="119"/>
    </row>
    <row r="4" spans="1:8">
      <c r="A4" s="120"/>
      <c r="B4" s="121"/>
      <c r="C4" s="122"/>
      <c r="D4" s="123">
        <v>14094</v>
      </c>
      <c r="E4" s="124"/>
      <c r="F4" s="125">
        <v>35210</v>
      </c>
      <c r="G4" s="126"/>
      <c r="H4" s="127"/>
    </row>
    <row r="5" spans="1:8">
      <c r="A5" s="108" t="s">
        <v>511</v>
      </c>
      <c r="B5" s="113"/>
      <c r="C5" s="114"/>
      <c r="D5" s="115">
        <v>58351</v>
      </c>
      <c r="E5" s="116"/>
      <c r="F5" s="117">
        <v>75709</v>
      </c>
      <c r="G5" s="118"/>
      <c r="H5" s="119"/>
    </row>
    <row r="6" spans="1:8">
      <c r="A6" s="120"/>
      <c r="B6" s="121"/>
      <c r="C6" s="122"/>
      <c r="D6" s="123">
        <v>11482</v>
      </c>
      <c r="E6" s="124"/>
      <c r="F6" s="125">
        <v>35212</v>
      </c>
      <c r="G6" s="126"/>
      <c r="H6" s="127"/>
    </row>
    <row r="7" spans="1:8">
      <c r="A7" s="108" t="s">
        <v>512</v>
      </c>
      <c r="B7" s="113"/>
      <c r="C7" s="114"/>
      <c r="D7" s="115">
        <v>125750</v>
      </c>
      <c r="E7" s="116"/>
      <c r="F7" s="117">
        <v>90961</v>
      </c>
      <c r="G7" s="118"/>
      <c r="H7" s="119"/>
    </row>
    <row r="8" spans="1:8">
      <c r="A8" s="120"/>
      <c r="B8" s="121"/>
      <c r="C8" s="122"/>
      <c r="D8" s="123">
        <v>23006</v>
      </c>
      <c r="E8" s="124"/>
      <c r="F8" s="125">
        <v>37720</v>
      </c>
      <c r="G8" s="126"/>
      <c r="H8" s="127"/>
    </row>
    <row r="9" spans="1:8">
      <c r="A9" s="108" t="s">
        <v>513</v>
      </c>
      <c r="B9" s="113"/>
      <c r="C9" s="114"/>
      <c r="D9" s="115">
        <v>172095</v>
      </c>
      <c r="E9" s="116"/>
      <c r="F9" s="117">
        <v>106614</v>
      </c>
      <c r="G9" s="118"/>
      <c r="H9" s="119"/>
    </row>
    <row r="10" spans="1:8">
      <c r="A10" s="120"/>
      <c r="B10" s="121"/>
      <c r="C10" s="122"/>
      <c r="D10" s="123">
        <v>25790</v>
      </c>
      <c r="E10" s="124"/>
      <c r="F10" s="125">
        <v>45545</v>
      </c>
      <c r="G10" s="126"/>
      <c r="H10" s="127"/>
    </row>
    <row r="11" spans="1:8">
      <c r="A11" s="108" t="s">
        <v>514</v>
      </c>
      <c r="B11" s="113"/>
      <c r="C11" s="114"/>
      <c r="D11" s="115">
        <v>413037</v>
      </c>
      <c r="E11" s="116"/>
      <c r="F11" s="117">
        <v>81768</v>
      </c>
      <c r="G11" s="118"/>
      <c r="H11" s="119"/>
    </row>
    <row r="12" spans="1:8">
      <c r="A12" s="120"/>
      <c r="B12" s="121"/>
      <c r="C12" s="128"/>
      <c r="D12" s="123">
        <v>24669</v>
      </c>
      <c r="E12" s="124"/>
      <c r="F12" s="125">
        <v>37917</v>
      </c>
      <c r="G12" s="126"/>
      <c r="H12" s="127"/>
    </row>
    <row r="13" spans="1:8">
      <c r="A13" s="108"/>
      <c r="B13" s="113"/>
      <c r="C13" s="129"/>
      <c r="D13" s="130">
        <v>163141</v>
      </c>
      <c r="E13" s="131"/>
      <c r="F13" s="132">
        <v>84451</v>
      </c>
      <c r="G13" s="133"/>
      <c r="H13" s="119"/>
    </row>
    <row r="14" spans="1:8">
      <c r="A14" s="120"/>
      <c r="B14" s="121"/>
      <c r="C14" s="122"/>
      <c r="D14" s="123">
        <v>19808</v>
      </c>
      <c r="E14" s="124"/>
      <c r="F14" s="125">
        <v>38321</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15.22</v>
      </c>
      <c r="C19" s="134">
        <f>ROUND(VALUE(SUBSTITUTE(実質収支比率等に係る経年分析!G$48,"▲","-")),2)</f>
        <v>15.2</v>
      </c>
      <c r="D19" s="134">
        <f>ROUND(VALUE(SUBSTITUTE(実質収支比率等に係る経年分析!H$48,"▲","-")),2)</f>
        <v>13.81</v>
      </c>
      <c r="E19" s="134">
        <f>ROUND(VALUE(SUBSTITUTE(実質収支比率等に係る経年分析!I$48,"▲","-")),2)</f>
        <v>9.67</v>
      </c>
      <c r="F19" s="134">
        <f>ROUND(VALUE(SUBSTITUTE(実質収支比率等に係る経年分析!J$48,"▲","-")),2)</f>
        <v>27.48</v>
      </c>
    </row>
    <row r="20" spans="1:11">
      <c r="A20" s="134" t="s">
        <v>41</v>
      </c>
      <c r="B20" s="134">
        <f>ROUND(VALUE(SUBSTITUTE(実質収支比率等に係る経年分析!F$47,"▲","-")),2)</f>
        <v>15.57</v>
      </c>
      <c r="C20" s="134">
        <f>ROUND(VALUE(SUBSTITUTE(実質収支比率等に係る経年分析!G$47,"▲","-")),2)</f>
        <v>25.66</v>
      </c>
      <c r="D20" s="134">
        <f>ROUND(VALUE(SUBSTITUTE(実質収支比率等に係る経年分析!H$47,"▲","-")),2)</f>
        <v>32.47</v>
      </c>
      <c r="E20" s="134">
        <f>ROUND(VALUE(SUBSTITUTE(実質収支比率等に係る経年分析!I$47,"▲","-")),2)</f>
        <v>34.76</v>
      </c>
      <c r="F20" s="134">
        <f>ROUND(VALUE(SUBSTITUTE(実質収支比率等に係る経年分析!J$47,"▲","-")),2)</f>
        <v>33.86</v>
      </c>
    </row>
    <row r="21" spans="1:11">
      <c r="A21" s="134" t="s">
        <v>42</v>
      </c>
      <c r="B21" s="134">
        <f>IF(ISNUMBER(VALUE(SUBSTITUTE(実質収支比率等に係る経年分析!F$49,"▲","-"))),ROUND(VALUE(SUBSTITUTE(実質収支比率等に係る経年分析!F$49,"▲","-")),2),NA())</f>
        <v>16.71</v>
      </c>
      <c r="C21" s="134">
        <f>IF(ISNUMBER(VALUE(SUBSTITUTE(実質収支比率等に係る経年分析!G$49,"▲","-"))),ROUND(VALUE(SUBSTITUTE(実質収支比率等に係る経年分析!G$49,"▲","-")),2),NA())</f>
        <v>9.76</v>
      </c>
      <c r="D21" s="134">
        <f>IF(ISNUMBER(VALUE(SUBSTITUTE(実質収支比率等に係る経年分析!H$49,"▲","-"))),ROUND(VALUE(SUBSTITUTE(実質収支比率等に係る経年分析!H$49,"▲","-")),2),NA())</f>
        <v>4.95</v>
      </c>
      <c r="E21" s="134">
        <f>IF(ISNUMBER(VALUE(SUBSTITUTE(実質収支比率等に係る経年分析!I$49,"▲","-"))),ROUND(VALUE(SUBSTITUTE(実質収支比率等に係る経年分析!I$49,"▲","-")),2),NA())</f>
        <v>-2.04</v>
      </c>
      <c r="F21" s="134">
        <f>IF(ISNUMBER(VALUE(SUBSTITUTE(実質収支比率等に係る経年分析!J$49,"▲","-"))),ROUND(VALUE(SUBSTITUTE(実質収支比率等に係る経年分析!J$49,"▲","-")),2),NA())</f>
        <v>17.09</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潮来市農業集落排水事業特別会計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潮来市後期高齢者医療特別会計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潮来市下水道事業特別会計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1.1599999999999999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潮来市国民健康保険特別会計</v>
      </c>
      <c r="B32" s="135">
        <f>IF(ROUND(VALUE(SUBSTITUTE(連結実質赤字比率に係る赤字・黒字の構成分析!F$38,"▲", "-")), 2) &lt; 0, ABS(ROUND(VALUE(SUBSTITUTE(連結実質赤字比率に係る赤字・黒字の構成分析!F$38,"▲", "-")), 2)), NA())</f>
        <v>1.58</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1.6</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1.26</v>
      </c>
    </row>
    <row r="33" spans="1:16">
      <c r="A33" s="135" t="str">
        <f>IF(連結実質赤字比率に係る赤字・黒字の構成分析!C$37="",NA(),連結実質赤字比率に係る赤字・黒字の構成分析!C$37)</f>
        <v>潮来市介護保険特別会計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0.56000000000000005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1.34</v>
      </c>
    </row>
    <row r="34" spans="1:16">
      <c r="A34" s="135" t="str">
        <f>IF(連結実質赤字比率に係る赤字・黒字の構成分析!C$36="",NA(),連結実質赤字比率に係る赤字・黒字の構成分析!C$36)</f>
        <v>潮来市工業用水道事業会計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1.41</v>
      </c>
    </row>
    <row r="35" spans="1:16">
      <c r="A35" s="135" t="str">
        <f>IF(連結実質赤字比率に係る赤字・黒字の構成分析!C$35="",NA(),連結実質赤字比率に係る赤字・黒字の構成分析!C$35)</f>
        <v>潮来市水道事業会計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4.3600000000000003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27.48</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1287</v>
      </c>
      <c r="E42" s="136"/>
      <c r="F42" s="136"/>
      <c r="G42" s="136">
        <f>'実質公債費比率（分子）の構造'!L$52</f>
        <v>1329</v>
      </c>
      <c r="H42" s="136"/>
      <c r="I42" s="136"/>
      <c r="J42" s="136">
        <f>'実質公債費比率（分子）の構造'!M$52</f>
        <v>1372</v>
      </c>
      <c r="K42" s="136"/>
      <c r="L42" s="136"/>
      <c r="M42" s="136">
        <f>'実質公債費比率（分子）の構造'!N$52</f>
        <v>1511</v>
      </c>
      <c r="N42" s="136"/>
      <c r="O42" s="136"/>
      <c r="P42" s="136">
        <f>'実質公債費比率（分子）の構造'!O$52</f>
        <v>1484</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52</v>
      </c>
      <c r="B45" s="136">
        <f>'実質公債費比率（分子）の構造'!K$49</f>
        <v>5</v>
      </c>
      <c r="C45" s="136"/>
      <c r="D45" s="136"/>
      <c r="E45" s="136">
        <f>'実質公債費比率（分子）の構造'!L$49</f>
        <v>2</v>
      </c>
      <c r="F45" s="136"/>
      <c r="G45" s="136"/>
      <c r="H45" s="136">
        <f>'実質公債費比率（分子）の構造'!M$49</f>
        <v>2</v>
      </c>
      <c r="I45" s="136"/>
      <c r="J45" s="136"/>
      <c r="K45" s="136">
        <f>'実質公債費比率（分子）の構造'!N$49</f>
        <v>2</v>
      </c>
      <c r="L45" s="136"/>
      <c r="M45" s="136"/>
      <c r="N45" s="136">
        <f>'実質公債費比率（分子）の構造'!O$49</f>
        <v>2</v>
      </c>
      <c r="O45" s="136"/>
      <c r="P45" s="136"/>
    </row>
    <row r="46" spans="1:16">
      <c r="A46" s="136" t="s">
        <v>53</v>
      </c>
      <c r="B46" s="136">
        <f>'実質公債費比率（分子）の構造'!K$48</f>
        <v>401</v>
      </c>
      <c r="C46" s="136"/>
      <c r="D46" s="136"/>
      <c r="E46" s="136">
        <f>'実質公債費比率（分子）の構造'!L$48</f>
        <v>416</v>
      </c>
      <c r="F46" s="136"/>
      <c r="G46" s="136"/>
      <c r="H46" s="136">
        <f>'実質公債費比率（分子）の構造'!M$48</f>
        <v>433</v>
      </c>
      <c r="I46" s="136"/>
      <c r="J46" s="136"/>
      <c r="K46" s="136">
        <f>'実質公債費比率（分子）の構造'!N$48</f>
        <v>496</v>
      </c>
      <c r="L46" s="136"/>
      <c r="M46" s="136"/>
      <c r="N46" s="136">
        <f>'実質公債費比率（分子）の構造'!O$48</f>
        <v>517</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1397</v>
      </c>
      <c r="C49" s="136"/>
      <c r="D49" s="136"/>
      <c r="E49" s="136">
        <f>'実質公債費比率（分子）の構造'!L$45</f>
        <v>1311</v>
      </c>
      <c r="F49" s="136"/>
      <c r="G49" s="136"/>
      <c r="H49" s="136">
        <f>'実質公債費比率（分子）の構造'!M$45</f>
        <v>1282</v>
      </c>
      <c r="I49" s="136"/>
      <c r="J49" s="136"/>
      <c r="K49" s="136">
        <f>'実質公債費比率（分子）の構造'!N$45</f>
        <v>1322</v>
      </c>
      <c r="L49" s="136"/>
      <c r="M49" s="136"/>
      <c r="N49" s="136">
        <f>'実質公債費比率（分子）の構造'!O$45</f>
        <v>1310</v>
      </c>
      <c r="O49" s="136"/>
      <c r="P49" s="136"/>
    </row>
    <row r="50" spans="1:16">
      <c r="A50" s="136" t="s">
        <v>57</v>
      </c>
      <c r="B50" s="136" t="e">
        <f>NA()</f>
        <v>#N/A</v>
      </c>
      <c r="C50" s="136">
        <f>IF(ISNUMBER('実質公債費比率（分子）の構造'!K$53),'実質公債費比率（分子）の構造'!K$53,NA())</f>
        <v>516</v>
      </c>
      <c r="D50" s="136" t="e">
        <f>NA()</f>
        <v>#N/A</v>
      </c>
      <c r="E50" s="136" t="e">
        <f>NA()</f>
        <v>#N/A</v>
      </c>
      <c r="F50" s="136">
        <f>IF(ISNUMBER('実質公債費比率（分子）の構造'!L$53),'実質公債費比率（分子）の構造'!L$53,NA())</f>
        <v>400</v>
      </c>
      <c r="G50" s="136" t="e">
        <f>NA()</f>
        <v>#N/A</v>
      </c>
      <c r="H50" s="136" t="e">
        <f>NA()</f>
        <v>#N/A</v>
      </c>
      <c r="I50" s="136">
        <f>IF(ISNUMBER('実質公債費比率（分子）の構造'!M$53),'実質公債費比率（分子）の構造'!M$53,NA())</f>
        <v>345</v>
      </c>
      <c r="J50" s="136" t="e">
        <f>NA()</f>
        <v>#N/A</v>
      </c>
      <c r="K50" s="136" t="e">
        <f>NA()</f>
        <v>#N/A</v>
      </c>
      <c r="L50" s="136">
        <f>IF(ISNUMBER('実質公債費比率（分子）の構造'!N$53),'実質公債費比率（分子）の構造'!N$53,NA())</f>
        <v>309</v>
      </c>
      <c r="M50" s="136" t="e">
        <f>NA()</f>
        <v>#N/A</v>
      </c>
      <c r="N50" s="136" t="e">
        <f>NA()</f>
        <v>#N/A</v>
      </c>
      <c r="O50" s="136">
        <f>IF(ISNUMBER('実質公債費比率（分子）の構造'!O$53),'実質公債費比率（分子）の構造'!O$53,NA())</f>
        <v>345</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14871</v>
      </c>
      <c r="E56" s="135"/>
      <c r="F56" s="135"/>
      <c r="G56" s="135">
        <f>'将来負担比率（分子）の構造'!J$51</f>
        <v>14700</v>
      </c>
      <c r="H56" s="135"/>
      <c r="I56" s="135"/>
      <c r="J56" s="135">
        <f>'将来負担比率（分子）の構造'!K$51</f>
        <v>14129</v>
      </c>
      <c r="K56" s="135"/>
      <c r="L56" s="135"/>
      <c r="M56" s="135">
        <f>'将来負担比率（分子）の構造'!L$51</f>
        <v>14465</v>
      </c>
      <c r="N56" s="135"/>
      <c r="O56" s="135"/>
      <c r="P56" s="135">
        <f>'将来負担比率（分子）の構造'!M$51</f>
        <v>14323</v>
      </c>
    </row>
    <row r="57" spans="1:16">
      <c r="A57" s="135" t="s">
        <v>34</v>
      </c>
      <c r="B57" s="135"/>
      <c r="C57" s="135"/>
      <c r="D57" s="135">
        <f>'将来負担比率（分子）の構造'!I$50</f>
        <v>2638</v>
      </c>
      <c r="E57" s="135"/>
      <c r="F57" s="135"/>
      <c r="G57" s="135">
        <f>'将来負担比率（分子）の構造'!J$50</f>
        <v>2182</v>
      </c>
      <c r="H57" s="135"/>
      <c r="I57" s="135"/>
      <c r="J57" s="135">
        <f>'将来負担比率（分子）の構造'!K$50</f>
        <v>2178</v>
      </c>
      <c r="K57" s="135"/>
      <c r="L57" s="135"/>
      <c r="M57" s="135">
        <f>'将来負担比率（分子）の構造'!L$50</f>
        <v>2020</v>
      </c>
      <c r="N57" s="135"/>
      <c r="O57" s="135"/>
      <c r="P57" s="135">
        <f>'将来負担比率（分子）の構造'!M$50</f>
        <v>200</v>
      </c>
    </row>
    <row r="58" spans="1:16">
      <c r="A58" s="135" t="s">
        <v>33</v>
      </c>
      <c r="B58" s="135"/>
      <c r="C58" s="135"/>
      <c r="D58" s="135">
        <f>'将来負担比率（分子）の構造'!I$49</f>
        <v>2672</v>
      </c>
      <c r="E58" s="135"/>
      <c r="F58" s="135"/>
      <c r="G58" s="135">
        <f>'将来負担比率（分子）の構造'!J$49</f>
        <v>3385</v>
      </c>
      <c r="H58" s="135"/>
      <c r="I58" s="135"/>
      <c r="J58" s="135">
        <f>'将来負担比率（分子）の構造'!K$49</f>
        <v>3759</v>
      </c>
      <c r="K58" s="135"/>
      <c r="L58" s="135"/>
      <c r="M58" s="135">
        <f>'将来負担比率（分子）の構造'!L$49</f>
        <v>3981</v>
      </c>
      <c r="N58" s="135"/>
      <c r="O58" s="135"/>
      <c r="P58" s="135">
        <f>'将来負担比率（分子）の構造'!M$49</f>
        <v>3948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v>
      </c>
      <c r="C61" s="135"/>
      <c r="D61" s="135"/>
      <c r="E61" s="135">
        <f>'将来負担比率（分子）の構造'!J$46</f>
        <v>5</v>
      </c>
      <c r="F61" s="135"/>
      <c r="G61" s="135"/>
      <c r="H61" s="135">
        <f>'将来負担比率（分子）の構造'!K$46</f>
        <v>6</v>
      </c>
      <c r="I61" s="135"/>
      <c r="J61" s="135"/>
      <c r="K61" s="135">
        <f>'将来負担比率（分子）の構造'!L$46</f>
        <v>4</v>
      </c>
      <c r="L61" s="135"/>
      <c r="M61" s="135"/>
      <c r="N61" s="135" t="str">
        <f>'将来負担比率（分子）の構造'!M$46</f>
        <v>-</v>
      </c>
      <c r="O61" s="135"/>
      <c r="P61" s="135"/>
    </row>
    <row r="62" spans="1:16">
      <c r="A62" s="135" t="s">
        <v>28</v>
      </c>
      <c r="B62" s="135">
        <f>'将来負担比率（分子）の構造'!I$45</f>
        <v>2612</v>
      </c>
      <c r="C62" s="135"/>
      <c r="D62" s="135"/>
      <c r="E62" s="135">
        <f>'将来負担比率（分子）の構造'!J$45</f>
        <v>2529</v>
      </c>
      <c r="F62" s="135"/>
      <c r="G62" s="135"/>
      <c r="H62" s="135">
        <f>'将来負担比率（分子）の構造'!K$45</f>
        <v>2413</v>
      </c>
      <c r="I62" s="135"/>
      <c r="J62" s="135"/>
      <c r="K62" s="135">
        <f>'将来負担比率（分子）の構造'!L$45</f>
        <v>2279</v>
      </c>
      <c r="L62" s="135"/>
      <c r="M62" s="135"/>
      <c r="N62" s="135">
        <f>'将来負担比率（分子）の構造'!M$45</f>
        <v>2108</v>
      </c>
      <c r="O62" s="135"/>
      <c r="P62" s="135"/>
    </row>
    <row r="63" spans="1:16">
      <c r="A63" s="135" t="s">
        <v>27</v>
      </c>
      <c r="B63" s="135">
        <f>'将来負担比率（分子）の構造'!I$44</f>
        <v>31</v>
      </c>
      <c r="C63" s="135"/>
      <c r="D63" s="135"/>
      <c r="E63" s="135">
        <f>'将来負担比率（分子）の構造'!J$44</f>
        <v>30</v>
      </c>
      <c r="F63" s="135"/>
      <c r="G63" s="135"/>
      <c r="H63" s="135">
        <f>'将来負担比率（分子）の構造'!K$44</f>
        <v>67</v>
      </c>
      <c r="I63" s="135"/>
      <c r="J63" s="135"/>
      <c r="K63" s="135">
        <f>'将来負担比率（分子）の構造'!L$44</f>
        <v>98</v>
      </c>
      <c r="L63" s="135"/>
      <c r="M63" s="135"/>
      <c r="N63" s="135">
        <f>'将来負担比率（分子）の構造'!M$44</f>
        <v>149</v>
      </c>
      <c r="O63" s="135"/>
      <c r="P63" s="135"/>
    </row>
    <row r="64" spans="1:16">
      <c r="A64" s="135" t="s">
        <v>26</v>
      </c>
      <c r="B64" s="135">
        <f>'将来負担比率（分子）の構造'!I$43</f>
        <v>6701</v>
      </c>
      <c r="C64" s="135"/>
      <c r="D64" s="135"/>
      <c r="E64" s="135">
        <f>'将来負担比率（分子）の構造'!J$43</f>
        <v>6342</v>
      </c>
      <c r="F64" s="135"/>
      <c r="G64" s="135"/>
      <c r="H64" s="135">
        <f>'将来負担比率（分子）の構造'!K$43</f>
        <v>6124</v>
      </c>
      <c r="I64" s="135"/>
      <c r="J64" s="135"/>
      <c r="K64" s="135">
        <f>'将来負担比率（分子）の構造'!L$43</f>
        <v>6377</v>
      </c>
      <c r="L64" s="135"/>
      <c r="M64" s="135"/>
      <c r="N64" s="135">
        <f>'将来負担比率（分子）の構造'!M$43</f>
        <v>6656</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12226</v>
      </c>
      <c r="C66" s="135"/>
      <c r="D66" s="135"/>
      <c r="E66" s="135">
        <f>'将来負担比率（分子）の構造'!J$41</f>
        <v>12417</v>
      </c>
      <c r="F66" s="135"/>
      <c r="G66" s="135"/>
      <c r="H66" s="135">
        <f>'将来負担比率（分子）の構造'!K$41</f>
        <v>12367</v>
      </c>
      <c r="I66" s="135"/>
      <c r="J66" s="135"/>
      <c r="K66" s="135">
        <f>'将来負担比率（分子）の構造'!L$41</f>
        <v>12248</v>
      </c>
      <c r="L66" s="135"/>
      <c r="M66" s="135"/>
      <c r="N66" s="135">
        <f>'将来負担比率（分子）の構造'!M$41</f>
        <v>12109</v>
      </c>
      <c r="O66" s="135"/>
      <c r="P66" s="135"/>
    </row>
    <row r="67" spans="1:16">
      <c r="A67" s="135" t="s">
        <v>61</v>
      </c>
      <c r="B67" s="135" t="e">
        <f>NA()</f>
        <v>#N/A</v>
      </c>
      <c r="C67" s="135">
        <f>IF(ISNUMBER('将来負担比率（分子）の構造'!I$52), IF('将来負担比率（分子）の構造'!I$52 &lt; 0, 0, '将来負担比率（分子）の構造'!I$52), NA())</f>
        <v>1394</v>
      </c>
      <c r="D67" s="135" t="e">
        <f>NA()</f>
        <v>#N/A</v>
      </c>
      <c r="E67" s="135" t="e">
        <f>NA()</f>
        <v>#N/A</v>
      </c>
      <c r="F67" s="135">
        <f>IF(ISNUMBER('将来負担比率（分子）の構造'!J$52), IF('将来負担比率（分子）の構造'!J$52 &lt; 0, 0, '将来負担比率（分子）の構造'!J$52), NA())</f>
        <v>1055</v>
      </c>
      <c r="G67" s="135" t="e">
        <f>NA()</f>
        <v>#N/A</v>
      </c>
      <c r="H67" s="135" t="e">
        <f>NA()</f>
        <v>#N/A</v>
      </c>
      <c r="I67" s="135">
        <f>IF(ISNUMBER('将来負担比率（分子）の構造'!K$52), IF('将来負担比率（分子）の構造'!K$52 &lt; 0, 0, '将来負担比率（分子）の構造'!K$52), NA())</f>
        <v>911</v>
      </c>
      <c r="J67" s="135" t="e">
        <f>NA()</f>
        <v>#N/A</v>
      </c>
      <c r="K67" s="135" t="e">
        <f>NA()</f>
        <v>#N/A</v>
      </c>
      <c r="L67" s="135">
        <f>IF(ISNUMBER('将来負担比率（分子）の構造'!L$52), IF('将来負担比率（分子）の構造'!L$52 &lt; 0, 0, '将来負担比率（分子）の構造'!L$52), NA())</f>
        <v>539</v>
      </c>
      <c r="M67" s="135" t="e">
        <f>NA()</f>
        <v>#N/A</v>
      </c>
      <c r="N67" s="135" t="e">
        <f>NA()</f>
        <v>#N/A</v>
      </c>
      <c r="O67" s="135">
        <f>IF(ISNUMBER('将来負担比率（分子）の構造'!M$52), IF('将来負担比率（分子）の構造'!M$52 &lt; 0, 0, '将来負担比率（分子）の構造'!M$52), NA())</f>
        <v>2551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202</v>
      </c>
      <c r="C5" s="706"/>
      <c r="D5" s="706"/>
      <c r="E5" s="706"/>
      <c r="F5" s="706"/>
      <c r="G5" s="706"/>
      <c r="H5" s="706"/>
      <c r="I5" s="706"/>
      <c r="J5" s="706"/>
      <c r="K5" s="706"/>
      <c r="L5" s="706"/>
      <c r="M5" s="706"/>
      <c r="N5" s="706"/>
      <c r="O5" s="706"/>
      <c r="P5" s="706"/>
      <c r="Q5" s="707"/>
      <c r="R5" s="668">
        <v>3120014</v>
      </c>
      <c r="S5" s="669"/>
      <c r="T5" s="669"/>
      <c r="U5" s="669"/>
      <c r="V5" s="669"/>
      <c r="W5" s="669"/>
      <c r="X5" s="669"/>
      <c r="Y5" s="716"/>
      <c r="Z5" s="729">
        <v>12.3</v>
      </c>
      <c r="AA5" s="729"/>
      <c r="AB5" s="729"/>
      <c r="AC5" s="729"/>
      <c r="AD5" s="730">
        <v>2970739</v>
      </c>
      <c r="AE5" s="730"/>
      <c r="AF5" s="730"/>
      <c r="AG5" s="730"/>
      <c r="AH5" s="730"/>
      <c r="AI5" s="730"/>
      <c r="AJ5" s="730"/>
      <c r="AK5" s="730"/>
      <c r="AL5" s="717">
        <v>42.2</v>
      </c>
      <c r="AM5" s="686"/>
      <c r="AN5" s="686"/>
      <c r="AO5" s="718"/>
      <c r="AP5" s="705" t="s">
        <v>203</v>
      </c>
      <c r="AQ5" s="706"/>
      <c r="AR5" s="706"/>
      <c r="AS5" s="706"/>
      <c r="AT5" s="706"/>
      <c r="AU5" s="706"/>
      <c r="AV5" s="706"/>
      <c r="AW5" s="706"/>
      <c r="AX5" s="706"/>
      <c r="AY5" s="706"/>
      <c r="AZ5" s="706"/>
      <c r="BA5" s="706"/>
      <c r="BB5" s="706"/>
      <c r="BC5" s="706"/>
      <c r="BD5" s="706"/>
      <c r="BE5" s="706"/>
      <c r="BF5" s="707"/>
      <c r="BG5" s="618">
        <v>2961121</v>
      </c>
      <c r="BH5" s="619"/>
      <c r="BI5" s="619"/>
      <c r="BJ5" s="619"/>
      <c r="BK5" s="619"/>
      <c r="BL5" s="619"/>
      <c r="BM5" s="619"/>
      <c r="BN5" s="620"/>
      <c r="BO5" s="671">
        <v>94.9</v>
      </c>
      <c r="BP5" s="671"/>
      <c r="BQ5" s="671"/>
      <c r="BR5" s="671"/>
      <c r="BS5" s="672" t="s">
        <v>204</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196</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178841</v>
      </c>
      <c r="S6" s="619"/>
      <c r="T6" s="619"/>
      <c r="U6" s="619"/>
      <c r="V6" s="619"/>
      <c r="W6" s="619"/>
      <c r="X6" s="619"/>
      <c r="Y6" s="620"/>
      <c r="Z6" s="671">
        <v>0.7</v>
      </c>
      <c r="AA6" s="671"/>
      <c r="AB6" s="671"/>
      <c r="AC6" s="671"/>
      <c r="AD6" s="672">
        <v>178841</v>
      </c>
      <c r="AE6" s="672"/>
      <c r="AF6" s="672"/>
      <c r="AG6" s="672"/>
      <c r="AH6" s="672"/>
      <c r="AI6" s="672"/>
      <c r="AJ6" s="672"/>
      <c r="AK6" s="672"/>
      <c r="AL6" s="641">
        <v>2.5</v>
      </c>
      <c r="AM6" s="673"/>
      <c r="AN6" s="673"/>
      <c r="AO6" s="674"/>
      <c r="AP6" s="615" t="s">
        <v>209</v>
      </c>
      <c r="AQ6" s="616"/>
      <c r="AR6" s="616"/>
      <c r="AS6" s="616"/>
      <c r="AT6" s="616"/>
      <c r="AU6" s="616"/>
      <c r="AV6" s="616"/>
      <c r="AW6" s="616"/>
      <c r="AX6" s="616"/>
      <c r="AY6" s="616"/>
      <c r="AZ6" s="616"/>
      <c r="BA6" s="616"/>
      <c r="BB6" s="616"/>
      <c r="BC6" s="616"/>
      <c r="BD6" s="616"/>
      <c r="BE6" s="616"/>
      <c r="BF6" s="617"/>
      <c r="BG6" s="618">
        <v>2961121</v>
      </c>
      <c r="BH6" s="619"/>
      <c r="BI6" s="619"/>
      <c r="BJ6" s="619"/>
      <c r="BK6" s="619"/>
      <c r="BL6" s="619"/>
      <c r="BM6" s="619"/>
      <c r="BN6" s="620"/>
      <c r="BO6" s="671">
        <v>94.9</v>
      </c>
      <c r="BP6" s="671"/>
      <c r="BQ6" s="671"/>
      <c r="BR6" s="671"/>
      <c r="BS6" s="672" t="s">
        <v>204</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144647</v>
      </c>
      <c r="CS6" s="619"/>
      <c r="CT6" s="619"/>
      <c r="CU6" s="619"/>
      <c r="CV6" s="619"/>
      <c r="CW6" s="619"/>
      <c r="CX6" s="619"/>
      <c r="CY6" s="620"/>
      <c r="CZ6" s="671">
        <v>0.6</v>
      </c>
      <c r="DA6" s="671"/>
      <c r="DB6" s="671"/>
      <c r="DC6" s="671"/>
      <c r="DD6" s="624" t="s">
        <v>204</v>
      </c>
      <c r="DE6" s="619"/>
      <c r="DF6" s="619"/>
      <c r="DG6" s="619"/>
      <c r="DH6" s="619"/>
      <c r="DI6" s="619"/>
      <c r="DJ6" s="619"/>
      <c r="DK6" s="619"/>
      <c r="DL6" s="619"/>
      <c r="DM6" s="619"/>
      <c r="DN6" s="619"/>
      <c r="DO6" s="619"/>
      <c r="DP6" s="620"/>
      <c r="DQ6" s="624">
        <v>144647</v>
      </c>
      <c r="DR6" s="619"/>
      <c r="DS6" s="619"/>
      <c r="DT6" s="619"/>
      <c r="DU6" s="619"/>
      <c r="DV6" s="619"/>
      <c r="DW6" s="619"/>
      <c r="DX6" s="619"/>
      <c r="DY6" s="619"/>
      <c r="DZ6" s="619"/>
      <c r="EA6" s="619"/>
      <c r="EB6" s="619"/>
      <c r="EC6" s="654"/>
    </row>
    <row r="7" spans="2:143" ht="11.25" customHeight="1">
      <c r="B7" s="615" t="s">
        <v>211</v>
      </c>
      <c r="C7" s="616"/>
      <c r="D7" s="616"/>
      <c r="E7" s="616"/>
      <c r="F7" s="616"/>
      <c r="G7" s="616"/>
      <c r="H7" s="616"/>
      <c r="I7" s="616"/>
      <c r="J7" s="616"/>
      <c r="K7" s="616"/>
      <c r="L7" s="616"/>
      <c r="M7" s="616"/>
      <c r="N7" s="616"/>
      <c r="O7" s="616"/>
      <c r="P7" s="616"/>
      <c r="Q7" s="617"/>
      <c r="R7" s="618">
        <v>4544</v>
      </c>
      <c r="S7" s="619"/>
      <c r="T7" s="619"/>
      <c r="U7" s="619"/>
      <c r="V7" s="619"/>
      <c r="W7" s="619"/>
      <c r="X7" s="619"/>
      <c r="Y7" s="620"/>
      <c r="Z7" s="671">
        <v>0</v>
      </c>
      <c r="AA7" s="671"/>
      <c r="AB7" s="671"/>
      <c r="AC7" s="671"/>
      <c r="AD7" s="672">
        <v>4544</v>
      </c>
      <c r="AE7" s="672"/>
      <c r="AF7" s="672"/>
      <c r="AG7" s="672"/>
      <c r="AH7" s="672"/>
      <c r="AI7" s="672"/>
      <c r="AJ7" s="672"/>
      <c r="AK7" s="672"/>
      <c r="AL7" s="641">
        <v>0.1</v>
      </c>
      <c r="AM7" s="673"/>
      <c r="AN7" s="673"/>
      <c r="AO7" s="674"/>
      <c r="AP7" s="615" t="s">
        <v>212</v>
      </c>
      <c r="AQ7" s="616"/>
      <c r="AR7" s="616"/>
      <c r="AS7" s="616"/>
      <c r="AT7" s="616"/>
      <c r="AU7" s="616"/>
      <c r="AV7" s="616"/>
      <c r="AW7" s="616"/>
      <c r="AX7" s="616"/>
      <c r="AY7" s="616"/>
      <c r="AZ7" s="616"/>
      <c r="BA7" s="616"/>
      <c r="BB7" s="616"/>
      <c r="BC7" s="616"/>
      <c r="BD7" s="616"/>
      <c r="BE7" s="616"/>
      <c r="BF7" s="617"/>
      <c r="BG7" s="618">
        <v>1446735</v>
      </c>
      <c r="BH7" s="619"/>
      <c r="BI7" s="619"/>
      <c r="BJ7" s="619"/>
      <c r="BK7" s="619"/>
      <c r="BL7" s="619"/>
      <c r="BM7" s="619"/>
      <c r="BN7" s="620"/>
      <c r="BO7" s="671">
        <v>46.4</v>
      </c>
      <c r="BP7" s="671"/>
      <c r="BQ7" s="671"/>
      <c r="BR7" s="671"/>
      <c r="BS7" s="672" t="s">
        <v>204</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1089069</v>
      </c>
      <c r="CS7" s="619"/>
      <c r="CT7" s="619"/>
      <c r="CU7" s="619"/>
      <c r="CV7" s="619"/>
      <c r="CW7" s="619"/>
      <c r="CX7" s="619"/>
      <c r="CY7" s="620"/>
      <c r="CZ7" s="671">
        <v>4.8</v>
      </c>
      <c r="DA7" s="671"/>
      <c r="DB7" s="671"/>
      <c r="DC7" s="671"/>
      <c r="DD7" s="624">
        <v>51386</v>
      </c>
      <c r="DE7" s="619"/>
      <c r="DF7" s="619"/>
      <c r="DG7" s="619"/>
      <c r="DH7" s="619"/>
      <c r="DI7" s="619"/>
      <c r="DJ7" s="619"/>
      <c r="DK7" s="619"/>
      <c r="DL7" s="619"/>
      <c r="DM7" s="619"/>
      <c r="DN7" s="619"/>
      <c r="DO7" s="619"/>
      <c r="DP7" s="620"/>
      <c r="DQ7" s="624">
        <v>932382</v>
      </c>
      <c r="DR7" s="619"/>
      <c r="DS7" s="619"/>
      <c r="DT7" s="619"/>
      <c r="DU7" s="619"/>
      <c r="DV7" s="619"/>
      <c r="DW7" s="619"/>
      <c r="DX7" s="619"/>
      <c r="DY7" s="619"/>
      <c r="DZ7" s="619"/>
      <c r="EA7" s="619"/>
      <c r="EB7" s="619"/>
      <c r="EC7" s="654"/>
    </row>
    <row r="8" spans="2:143" ht="11.25" customHeight="1">
      <c r="B8" s="615" t="s">
        <v>214</v>
      </c>
      <c r="C8" s="616"/>
      <c r="D8" s="616"/>
      <c r="E8" s="616"/>
      <c r="F8" s="616"/>
      <c r="G8" s="616"/>
      <c r="H8" s="616"/>
      <c r="I8" s="616"/>
      <c r="J8" s="616"/>
      <c r="K8" s="616"/>
      <c r="L8" s="616"/>
      <c r="M8" s="616"/>
      <c r="N8" s="616"/>
      <c r="O8" s="616"/>
      <c r="P8" s="616"/>
      <c r="Q8" s="617"/>
      <c r="R8" s="618">
        <v>17187</v>
      </c>
      <c r="S8" s="619"/>
      <c r="T8" s="619"/>
      <c r="U8" s="619"/>
      <c r="V8" s="619"/>
      <c r="W8" s="619"/>
      <c r="X8" s="619"/>
      <c r="Y8" s="620"/>
      <c r="Z8" s="671">
        <v>0.1</v>
      </c>
      <c r="AA8" s="671"/>
      <c r="AB8" s="671"/>
      <c r="AC8" s="671"/>
      <c r="AD8" s="672">
        <v>17187</v>
      </c>
      <c r="AE8" s="672"/>
      <c r="AF8" s="672"/>
      <c r="AG8" s="672"/>
      <c r="AH8" s="672"/>
      <c r="AI8" s="672"/>
      <c r="AJ8" s="672"/>
      <c r="AK8" s="672"/>
      <c r="AL8" s="641">
        <v>0.2</v>
      </c>
      <c r="AM8" s="673"/>
      <c r="AN8" s="673"/>
      <c r="AO8" s="674"/>
      <c r="AP8" s="615" t="s">
        <v>215</v>
      </c>
      <c r="AQ8" s="616"/>
      <c r="AR8" s="616"/>
      <c r="AS8" s="616"/>
      <c r="AT8" s="616"/>
      <c r="AU8" s="616"/>
      <c r="AV8" s="616"/>
      <c r="AW8" s="616"/>
      <c r="AX8" s="616"/>
      <c r="AY8" s="616"/>
      <c r="AZ8" s="616"/>
      <c r="BA8" s="616"/>
      <c r="BB8" s="616"/>
      <c r="BC8" s="616"/>
      <c r="BD8" s="616"/>
      <c r="BE8" s="616"/>
      <c r="BF8" s="617"/>
      <c r="BG8" s="618">
        <v>48564</v>
      </c>
      <c r="BH8" s="619"/>
      <c r="BI8" s="619"/>
      <c r="BJ8" s="619"/>
      <c r="BK8" s="619"/>
      <c r="BL8" s="619"/>
      <c r="BM8" s="619"/>
      <c r="BN8" s="620"/>
      <c r="BO8" s="671">
        <v>1.6</v>
      </c>
      <c r="BP8" s="671"/>
      <c r="BQ8" s="671"/>
      <c r="BR8" s="671"/>
      <c r="BS8" s="624" t="s">
        <v>106</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4026123</v>
      </c>
      <c r="CS8" s="619"/>
      <c r="CT8" s="619"/>
      <c r="CU8" s="619"/>
      <c r="CV8" s="619"/>
      <c r="CW8" s="619"/>
      <c r="CX8" s="619"/>
      <c r="CY8" s="620"/>
      <c r="CZ8" s="671">
        <v>17.8</v>
      </c>
      <c r="DA8" s="671"/>
      <c r="DB8" s="671"/>
      <c r="DC8" s="671"/>
      <c r="DD8" s="624">
        <v>28722</v>
      </c>
      <c r="DE8" s="619"/>
      <c r="DF8" s="619"/>
      <c r="DG8" s="619"/>
      <c r="DH8" s="619"/>
      <c r="DI8" s="619"/>
      <c r="DJ8" s="619"/>
      <c r="DK8" s="619"/>
      <c r="DL8" s="619"/>
      <c r="DM8" s="619"/>
      <c r="DN8" s="619"/>
      <c r="DO8" s="619"/>
      <c r="DP8" s="620"/>
      <c r="DQ8" s="624">
        <v>1998189</v>
      </c>
      <c r="DR8" s="619"/>
      <c r="DS8" s="619"/>
      <c r="DT8" s="619"/>
      <c r="DU8" s="619"/>
      <c r="DV8" s="619"/>
      <c r="DW8" s="619"/>
      <c r="DX8" s="619"/>
      <c r="DY8" s="619"/>
      <c r="DZ8" s="619"/>
      <c r="EA8" s="619"/>
      <c r="EB8" s="619"/>
      <c r="EC8" s="654"/>
    </row>
    <row r="9" spans="2:143" ht="11.25" customHeight="1">
      <c r="B9" s="615" t="s">
        <v>217</v>
      </c>
      <c r="C9" s="616"/>
      <c r="D9" s="616"/>
      <c r="E9" s="616"/>
      <c r="F9" s="616"/>
      <c r="G9" s="616"/>
      <c r="H9" s="616"/>
      <c r="I9" s="616"/>
      <c r="J9" s="616"/>
      <c r="K9" s="616"/>
      <c r="L9" s="616"/>
      <c r="M9" s="616"/>
      <c r="N9" s="616"/>
      <c r="O9" s="616"/>
      <c r="P9" s="616"/>
      <c r="Q9" s="617"/>
      <c r="R9" s="618">
        <v>16781</v>
      </c>
      <c r="S9" s="619"/>
      <c r="T9" s="619"/>
      <c r="U9" s="619"/>
      <c r="V9" s="619"/>
      <c r="W9" s="619"/>
      <c r="X9" s="619"/>
      <c r="Y9" s="620"/>
      <c r="Z9" s="671">
        <v>0.1</v>
      </c>
      <c r="AA9" s="671"/>
      <c r="AB9" s="671"/>
      <c r="AC9" s="671"/>
      <c r="AD9" s="672">
        <v>16781</v>
      </c>
      <c r="AE9" s="672"/>
      <c r="AF9" s="672"/>
      <c r="AG9" s="672"/>
      <c r="AH9" s="672"/>
      <c r="AI9" s="672"/>
      <c r="AJ9" s="672"/>
      <c r="AK9" s="672"/>
      <c r="AL9" s="641">
        <v>0.2</v>
      </c>
      <c r="AM9" s="673"/>
      <c r="AN9" s="673"/>
      <c r="AO9" s="674"/>
      <c r="AP9" s="615" t="s">
        <v>218</v>
      </c>
      <c r="AQ9" s="616"/>
      <c r="AR9" s="616"/>
      <c r="AS9" s="616"/>
      <c r="AT9" s="616"/>
      <c r="AU9" s="616"/>
      <c r="AV9" s="616"/>
      <c r="AW9" s="616"/>
      <c r="AX9" s="616"/>
      <c r="AY9" s="616"/>
      <c r="AZ9" s="616"/>
      <c r="BA9" s="616"/>
      <c r="BB9" s="616"/>
      <c r="BC9" s="616"/>
      <c r="BD9" s="616"/>
      <c r="BE9" s="616"/>
      <c r="BF9" s="617"/>
      <c r="BG9" s="618">
        <v>1190227</v>
      </c>
      <c r="BH9" s="619"/>
      <c r="BI9" s="619"/>
      <c r="BJ9" s="619"/>
      <c r="BK9" s="619"/>
      <c r="BL9" s="619"/>
      <c r="BM9" s="619"/>
      <c r="BN9" s="620"/>
      <c r="BO9" s="671">
        <v>38.1</v>
      </c>
      <c r="BP9" s="671"/>
      <c r="BQ9" s="671"/>
      <c r="BR9" s="671"/>
      <c r="BS9" s="624" t="s">
        <v>106</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1095790</v>
      </c>
      <c r="CS9" s="619"/>
      <c r="CT9" s="619"/>
      <c r="CU9" s="619"/>
      <c r="CV9" s="619"/>
      <c r="CW9" s="619"/>
      <c r="CX9" s="619"/>
      <c r="CY9" s="620"/>
      <c r="CZ9" s="671">
        <v>4.8</v>
      </c>
      <c r="DA9" s="671"/>
      <c r="DB9" s="671"/>
      <c r="DC9" s="671"/>
      <c r="DD9" s="624">
        <v>123969</v>
      </c>
      <c r="DE9" s="619"/>
      <c r="DF9" s="619"/>
      <c r="DG9" s="619"/>
      <c r="DH9" s="619"/>
      <c r="DI9" s="619"/>
      <c r="DJ9" s="619"/>
      <c r="DK9" s="619"/>
      <c r="DL9" s="619"/>
      <c r="DM9" s="619"/>
      <c r="DN9" s="619"/>
      <c r="DO9" s="619"/>
      <c r="DP9" s="620"/>
      <c r="DQ9" s="624">
        <v>986851</v>
      </c>
      <c r="DR9" s="619"/>
      <c r="DS9" s="619"/>
      <c r="DT9" s="619"/>
      <c r="DU9" s="619"/>
      <c r="DV9" s="619"/>
      <c r="DW9" s="619"/>
      <c r="DX9" s="619"/>
      <c r="DY9" s="619"/>
      <c r="DZ9" s="619"/>
      <c r="EA9" s="619"/>
      <c r="EB9" s="619"/>
      <c r="EC9" s="654"/>
    </row>
    <row r="10" spans="2:143" ht="11.25" customHeight="1">
      <c r="B10" s="615" t="s">
        <v>220</v>
      </c>
      <c r="C10" s="616"/>
      <c r="D10" s="616"/>
      <c r="E10" s="616"/>
      <c r="F10" s="616"/>
      <c r="G10" s="616"/>
      <c r="H10" s="616"/>
      <c r="I10" s="616"/>
      <c r="J10" s="616"/>
      <c r="K10" s="616"/>
      <c r="L10" s="616"/>
      <c r="M10" s="616"/>
      <c r="N10" s="616"/>
      <c r="O10" s="616"/>
      <c r="P10" s="616"/>
      <c r="Q10" s="617"/>
      <c r="R10" s="618">
        <v>499769</v>
      </c>
      <c r="S10" s="619"/>
      <c r="T10" s="619"/>
      <c r="U10" s="619"/>
      <c r="V10" s="619"/>
      <c r="W10" s="619"/>
      <c r="X10" s="619"/>
      <c r="Y10" s="620"/>
      <c r="Z10" s="671">
        <v>2</v>
      </c>
      <c r="AA10" s="671"/>
      <c r="AB10" s="671"/>
      <c r="AC10" s="671"/>
      <c r="AD10" s="672">
        <v>499769</v>
      </c>
      <c r="AE10" s="672"/>
      <c r="AF10" s="672"/>
      <c r="AG10" s="672"/>
      <c r="AH10" s="672"/>
      <c r="AI10" s="672"/>
      <c r="AJ10" s="672"/>
      <c r="AK10" s="672"/>
      <c r="AL10" s="641">
        <v>7.1</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67074</v>
      </c>
      <c r="BH10" s="619"/>
      <c r="BI10" s="619"/>
      <c r="BJ10" s="619"/>
      <c r="BK10" s="619"/>
      <c r="BL10" s="619"/>
      <c r="BM10" s="619"/>
      <c r="BN10" s="620"/>
      <c r="BO10" s="671">
        <v>2.1</v>
      </c>
      <c r="BP10" s="671"/>
      <c r="BQ10" s="671"/>
      <c r="BR10" s="671"/>
      <c r="BS10" s="624" t="s">
        <v>106</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47040</v>
      </c>
      <c r="CS10" s="619"/>
      <c r="CT10" s="619"/>
      <c r="CU10" s="619"/>
      <c r="CV10" s="619"/>
      <c r="CW10" s="619"/>
      <c r="CX10" s="619"/>
      <c r="CY10" s="620"/>
      <c r="CZ10" s="671">
        <v>0.2</v>
      </c>
      <c r="DA10" s="671"/>
      <c r="DB10" s="671"/>
      <c r="DC10" s="671"/>
      <c r="DD10" s="624" t="s">
        <v>106</v>
      </c>
      <c r="DE10" s="619"/>
      <c r="DF10" s="619"/>
      <c r="DG10" s="619"/>
      <c r="DH10" s="619"/>
      <c r="DI10" s="619"/>
      <c r="DJ10" s="619"/>
      <c r="DK10" s="619"/>
      <c r="DL10" s="619"/>
      <c r="DM10" s="619"/>
      <c r="DN10" s="619"/>
      <c r="DO10" s="619"/>
      <c r="DP10" s="620"/>
      <c r="DQ10" s="624">
        <v>164</v>
      </c>
      <c r="DR10" s="619"/>
      <c r="DS10" s="619"/>
      <c r="DT10" s="619"/>
      <c r="DU10" s="619"/>
      <c r="DV10" s="619"/>
      <c r="DW10" s="619"/>
      <c r="DX10" s="619"/>
      <c r="DY10" s="619"/>
      <c r="DZ10" s="619"/>
      <c r="EA10" s="619"/>
      <c r="EB10" s="619"/>
      <c r="EC10" s="654"/>
    </row>
    <row r="11" spans="2:143" ht="11.25" customHeight="1">
      <c r="B11" s="615" t="s">
        <v>223</v>
      </c>
      <c r="C11" s="616"/>
      <c r="D11" s="616"/>
      <c r="E11" s="616"/>
      <c r="F11" s="616"/>
      <c r="G11" s="616"/>
      <c r="H11" s="616"/>
      <c r="I11" s="616"/>
      <c r="J11" s="616"/>
      <c r="K11" s="616"/>
      <c r="L11" s="616"/>
      <c r="M11" s="616"/>
      <c r="N11" s="616"/>
      <c r="O11" s="616"/>
      <c r="P11" s="616"/>
      <c r="Q11" s="617"/>
      <c r="R11" s="618">
        <v>38908</v>
      </c>
      <c r="S11" s="619"/>
      <c r="T11" s="619"/>
      <c r="U11" s="619"/>
      <c r="V11" s="619"/>
      <c r="W11" s="619"/>
      <c r="X11" s="619"/>
      <c r="Y11" s="620"/>
      <c r="Z11" s="671">
        <v>0.2</v>
      </c>
      <c r="AA11" s="671"/>
      <c r="AB11" s="671"/>
      <c r="AC11" s="671"/>
      <c r="AD11" s="672">
        <v>38908</v>
      </c>
      <c r="AE11" s="672"/>
      <c r="AF11" s="672"/>
      <c r="AG11" s="672"/>
      <c r="AH11" s="672"/>
      <c r="AI11" s="672"/>
      <c r="AJ11" s="672"/>
      <c r="AK11" s="672"/>
      <c r="AL11" s="641">
        <v>0.6</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140870</v>
      </c>
      <c r="BH11" s="619"/>
      <c r="BI11" s="619"/>
      <c r="BJ11" s="619"/>
      <c r="BK11" s="619"/>
      <c r="BL11" s="619"/>
      <c r="BM11" s="619"/>
      <c r="BN11" s="620"/>
      <c r="BO11" s="671">
        <v>4.5</v>
      </c>
      <c r="BP11" s="671"/>
      <c r="BQ11" s="671"/>
      <c r="BR11" s="671"/>
      <c r="BS11" s="624" t="s">
        <v>106</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330152</v>
      </c>
      <c r="CS11" s="619"/>
      <c r="CT11" s="619"/>
      <c r="CU11" s="619"/>
      <c r="CV11" s="619"/>
      <c r="CW11" s="619"/>
      <c r="CX11" s="619"/>
      <c r="CY11" s="620"/>
      <c r="CZ11" s="671">
        <v>1.5</v>
      </c>
      <c r="DA11" s="671"/>
      <c r="DB11" s="671"/>
      <c r="DC11" s="671"/>
      <c r="DD11" s="624">
        <v>36084</v>
      </c>
      <c r="DE11" s="619"/>
      <c r="DF11" s="619"/>
      <c r="DG11" s="619"/>
      <c r="DH11" s="619"/>
      <c r="DI11" s="619"/>
      <c r="DJ11" s="619"/>
      <c r="DK11" s="619"/>
      <c r="DL11" s="619"/>
      <c r="DM11" s="619"/>
      <c r="DN11" s="619"/>
      <c r="DO11" s="619"/>
      <c r="DP11" s="620"/>
      <c r="DQ11" s="624">
        <v>248903</v>
      </c>
      <c r="DR11" s="619"/>
      <c r="DS11" s="619"/>
      <c r="DT11" s="619"/>
      <c r="DU11" s="619"/>
      <c r="DV11" s="619"/>
      <c r="DW11" s="619"/>
      <c r="DX11" s="619"/>
      <c r="DY11" s="619"/>
      <c r="DZ11" s="619"/>
      <c r="EA11" s="619"/>
      <c r="EB11" s="619"/>
      <c r="EC11" s="654"/>
    </row>
    <row r="12" spans="2:143" ht="11.25" customHeight="1">
      <c r="B12" s="615" t="s">
        <v>226</v>
      </c>
      <c r="C12" s="616"/>
      <c r="D12" s="616"/>
      <c r="E12" s="616"/>
      <c r="F12" s="616"/>
      <c r="G12" s="616"/>
      <c r="H12" s="616"/>
      <c r="I12" s="616"/>
      <c r="J12" s="616"/>
      <c r="K12" s="616"/>
      <c r="L12" s="616"/>
      <c r="M12" s="616"/>
      <c r="N12" s="616"/>
      <c r="O12" s="616"/>
      <c r="P12" s="616"/>
      <c r="Q12" s="617"/>
      <c r="R12" s="618" t="s">
        <v>106</v>
      </c>
      <c r="S12" s="619"/>
      <c r="T12" s="619"/>
      <c r="U12" s="619"/>
      <c r="V12" s="619"/>
      <c r="W12" s="619"/>
      <c r="X12" s="619"/>
      <c r="Y12" s="620"/>
      <c r="Z12" s="671" t="s">
        <v>106</v>
      </c>
      <c r="AA12" s="671"/>
      <c r="AB12" s="671"/>
      <c r="AC12" s="671"/>
      <c r="AD12" s="672" t="s">
        <v>106</v>
      </c>
      <c r="AE12" s="672"/>
      <c r="AF12" s="672"/>
      <c r="AG12" s="672"/>
      <c r="AH12" s="672"/>
      <c r="AI12" s="672"/>
      <c r="AJ12" s="672"/>
      <c r="AK12" s="672"/>
      <c r="AL12" s="641" t="s">
        <v>106</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1212648</v>
      </c>
      <c r="BH12" s="619"/>
      <c r="BI12" s="619"/>
      <c r="BJ12" s="619"/>
      <c r="BK12" s="619"/>
      <c r="BL12" s="619"/>
      <c r="BM12" s="619"/>
      <c r="BN12" s="620"/>
      <c r="BO12" s="671">
        <v>38.9</v>
      </c>
      <c r="BP12" s="671"/>
      <c r="BQ12" s="671"/>
      <c r="BR12" s="671"/>
      <c r="BS12" s="624" t="s">
        <v>106</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219864</v>
      </c>
      <c r="CS12" s="619"/>
      <c r="CT12" s="619"/>
      <c r="CU12" s="619"/>
      <c r="CV12" s="619"/>
      <c r="CW12" s="619"/>
      <c r="CX12" s="619"/>
      <c r="CY12" s="620"/>
      <c r="CZ12" s="671">
        <v>1</v>
      </c>
      <c r="DA12" s="671"/>
      <c r="DB12" s="671"/>
      <c r="DC12" s="671"/>
      <c r="DD12" s="624">
        <v>20164</v>
      </c>
      <c r="DE12" s="619"/>
      <c r="DF12" s="619"/>
      <c r="DG12" s="619"/>
      <c r="DH12" s="619"/>
      <c r="DI12" s="619"/>
      <c r="DJ12" s="619"/>
      <c r="DK12" s="619"/>
      <c r="DL12" s="619"/>
      <c r="DM12" s="619"/>
      <c r="DN12" s="619"/>
      <c r="DO12" s="619"/>
      <c r="DP12" s="620"/>
      <c r="DQ12" s="624">
        <v>191507</v>
      </c>
      <c r="DR12" s="619"/>
      <c r="DS12" s="619"/>
      <c r="DT12" s="619"/>
      <c r="DU12" s="619"/>
      <c r="DV12" s="619"/>
      <c r="DW12" s="619"/>
      <c r="DX12" s="619"/>
      <c r="DY12" s="619"/>
      <c r="DZ12" s="619"/>
      <c r="EA12" s="619"/>
      <c r="EB12" s="619"/>
      <c r="EC12" s="654"/>
    </row>
    <row r="13" spans="2:143" ht="11.25" customHeight="1">
      <c r="B13" s="615" t="s">
        <v>229</v>
      </c>
      <c r="C13" s="616"/>
      <c r="D13" s="616"/>
      <c r="E13" s="616"/>
      <c r="F13" s="616"/>
      <c r="G13" s="616"/>
      <c r="H13" s="616"/>
      <c r="I13" s="616"/>
      <c r="J13" s="616"/>
      <c r="K13" s="616"/>
      <c r="L13" s="616"/>
      <c r="M13" s="616"/>
      <c r="N13" s="616"/>
      <c r="O13" s="616"/>
      <c r="P13" s="616"/>
      <c r="Q13" s="617"/>
      <c r="R13" s="618">
        <v>32810</v>
      </c>
      <c r="S13" s="619"/>
      <c r="T13" s="619"/>
      <c r="U13" s="619"/>
      <c r="V13" s="619"/>
      <c r="W13" s="619"/>
      <c r="X13" s="619"/>
      <c r="Y13" s="620"/>
      <c r="Z13" s="671">
        <v>0.1</v>
      </c>
      <c r="AA13" s="671"/>
      <c r="AB13" s="671"/>
      <c r="AC13" s="671"/>
      <c r="AD13" s="672">
        <v>32810</v>
      </c>
      <c r="AE13" s="672"/>
      <c r="AF13" s="672"/>
      <c r="AG13" s="672"/>
      <c r="AH13" s="672"/>
      <c r="AI13" s="672"/>
      <c r="AJ13" s="672"/>
      <c r="AK13" s="672"/>
      <c r="AL13" s="641">
        <v>0.5</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1195023</v>
      </c>
      <c r="BH13" s="619"/>
      <c r="BI13" s="619"/>
      <c r="BJ13" s="619"/>
      <c r="BK13" s="619"/>
      <c r="BL13" s="619"/>
      <c r="BM13" s="619"/>
      <c r="BN13" s="620"/>
      <c r="BO13" s="671">
        <v>38.299999999999997</v>
      </c>
      <c r="BP13" s="671"/>
      <c r="BQ13" s="671"/>
      <c r="BR13" s="671"/>
      <c r="BS13" s="624" t="s">
        <v>106</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12291832</v>
      </c>
      <c r="CS13" s="619"/>
      <c r="CT13" s="619"/>
      <c r="CU13" s="619"/>
      <c r="CV13" s="619"/>
      <c r="CW13" s="619"/>
      <c r="CX13" s="619"/>
      <c r="CY13" s="620"/>
      <c r="CZ13" s="671">
        <v>54.3</v>
      </c>
      <c r="DA13" s="671"/>
      <c r="DB13" s="671"/>
      <c r="DC13" s="671"/>
      <c r="DD13" s="624">
        <v>11420133</v>
      </c>
      <c r="DE13" s="619"/>
      <c r="DF13" s="619"/>
      <c r="DG13" s="619"/>
      <c r="DH13" s="619"/>
      <c r="DI13" s="619"/>
      <c r="DJ13" s="619"/>
      <c r="DK13" s="619"/>
      <c r="DL13" s="619"/>
      <c r="DM13" s="619"/>
      <c r="DN13" s="619"/>
      <c r="DO13" s="619"/>
      <c r="DP13" s="620"/>
      <c r="DQ13" s="624">
        <v>2100366</v>
      </c>
      <c r="DR13" s="619"/>
      <c r="DS13" s="619"/>
      <c r="DT13" s="619"/>
      <c r="DU13" s="619"/>
      <c r="DV13" s="619"/>
      <c r="DW13" s="619"/>
      <c r="DX13" s="619"/>
      <c r="DY13" s="619"/>
      <c r="DZ13" s="619"/>
      <c r="EA13" s="619"/>
      <c r="EB13" s="619"/>
      <c r="EC13" s="654"/>
    </row>
    <row r="14" spans="2:143" ht="11.25" customHeight="1">
      <c r="B14" s="615" t="s">
        <v>232</v>
      </c>
      <c r="C14" s="616"/>
      <c r="D14" s="616"/>
      <c r="E14" s="616"/>
      <c r="F14" s="616"/>
      <c r="G14" s="616"/>
      <c r="H14" s="616"/>
      <c r="I14" s="616"/>
      <c r="J14" s="616"/>
      <c r="K14" s="616"/>
      <c r="L14" s="616"/>
      <c r="M14" s="616"/>
      <c r="N14" s="616"/>
      <c r="O14" s="616"/>
      <c r="P14" s="616"/>
      <c r="Q14" s="617"/>
      <c r="R14" s="618" t="s">
        <v>106</v>
      </c>
      <c r="S14" s="619"/>
      <c r="T14" s="619"/>
      <c r="U14" s="619"/>
      <c r="V14" s="619"/>
      <c r="W14" s="619"/>
      <c r="X14" s="619"/>
      <c r="Y14" s="620"/>
      <c r="Z14" s="671" t="s">
        <v>106</v>
      </c>
      <c r="AA14" s="671"/>
      <c r="AB14" s="671"/>
      <c r="AC14" s="671"/>
      <c r="AD14" s="672" t="s">
        <v>106</v>
      </c>
      <c r="AE14" s="672"/>
      <c r="AF14" s="672"/>
      <c r="AG14" s="672"/>
      <c r="AH14" s="672"/>
      <c r="AI14" s="672"/>
      <c r="AJ14" s="672"/>
      <c r="AK14" s="672"/>
      <c r="AL14" s="641" t="s">
        <v>106</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62600</v>
      </c>
      <c r="BH14" s="619"/>
      <c r="BI14" s="619"/>
      <c r="BJ14" s="619"/>
      <c r="BK14" s="619"/>
      <c r="BL14" s="619"/>
      <c r="BM14" s="619"/>
      <c r="BN14" s="620"/>
      <c r="BO14" s="671">
        <v>2</v>
      </c>
      <c r="BP14" s="671"/>
      <c r="BQ14" s="671"/>
      <c r="BR14" s="671"/>
      <c r="BS14" s="624" t="s">
        <v>106</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497632</v>
      </c>
      <c r="CS14" s="619"/>
      <c r="CT14" s="619"/>
      <c r="CU14" s="619"/>
      <c r="CV14" s="619"/>
      <c r="CW14" s="619"/>
      <c r="CX14" s="619"/>
      <c r="CY14" s="620"/>
      <c r="CZ14" s="671">
        <v>2.2000000000000002</v>
      </c>
      <c r="DA14" s="671"/>
      <c r="DB14" s="671"/>
      <c r="DC14" s="671"/>
      <c r="DD14" s="624">
        <v>8794</v>
      </c>
      <c r="DE14" s="619"/>
      <c r="DF14" s="619"/>
      <c r="DG14" s="619"/>
      <c r="DH14" s="619"/>
      <c r="DI14" s="619"/>
      <c r="DJ14" s="619"/>
      <c r="DK14" s="619"/>
      <c r="DL14" s="619"/>
      <c r="DM14" s="619"/>
      <c r="DN14" s="619"/>
      <c r="DO14" s="619"/>
      <c r="DP14" s="620"/>
      <c r="DQ14" s="624">
        <v>477845</v>
      </c>
      <c r="DR14" s="619"/>
      <c r="DS14" s="619"/>
      <c r="DT14" s="619"/>
      <c r="DU14" s="619"/>
      <c r="DV14" s="619"/>
      <c r="DW14" s="619"/>
      <c r="DX14" s="619"/>
      <c r="DY14" s="619"/>
      <c r="DZ14" s="619"/>
      <c r="EA14" s="619"/>
      <c r="EB14" s="619"/>
      <c r="EC14" s="654"/>
    </row>
    <row r="15" spans="2:143" ht="11.25" customHeight="1">
      <c r="B15" s="615" t="s">
        <v>235</v>
      </c>
      <c r="C15" s="616"/>
      <c r="D15" s="616"/>
      <c r="E15" s="616"/>
      <c r="F15" s="616"/>
      <c r="G15" s="616"/>
      <c r="H15" s="616"/>
      <c r="I15" s="616"/>
      <c r="J15" s="616"/>
      <c r="K15" s="616"/>
      <c r="L15" s="616"/>
      <c r="M15" s="616"/>
      <c r="N15" s="616"/>
      <c r="O15" s="616"/>
      <c r="P15" s="616"/>
      <c r="Q15" s="617"/>
      <c r="R15" s="618">
        <v>11671</v>
      </c>
      <c r="S15" s="619"/>
      <c r="T15" s="619"/>
      <c r="U15" s="619"/>
      <c r="V15" s="619"/>
      <c r="W15" s="619"/>
      <c r="X15" s="619"/>
      <c r="Y15" s="620"/>
      <c r="Z15" s="671">
        <v>0</v>
      </c>
      <c r="AA15" s="671"/>
      <c r="AB15" s="671"/>
      <c r="AC15" s="671"/>
      <c r="AD15" s="672">
        <v>11671</v>
      </c>
      <c r="AE15" s="672"/>
      <c r="AF15" s="672"/>
      <c r="AG15" s="672"/>
      <c r="AH15" s="672"/>
      <c r="AI15" s="672"/>
      <c r="AJ15" s="672"/>
      <c r="AK15" s="672"/>
      <c r="AL15" s="641">
        <v>0.2</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239138</v>
      </c>
      <c r="BH15" s="619"/>
      <c r="BI15" s="619"/>
      <c r="BJ15" s="619"/>
      <c r="BK15" s="619"/>
      <c r="BL15" s="619"/>
      <c r="BM15" s="619"/>
      <c r="BN15" s="620"/>
      <c r="BO15" s="671">
        <v>7.7</v>
      </c>
      <c r="BP15" s="671"/>
      <c r="BQ15" s="671"/>
      <c r="BR15" s="671"/>
      <c r="BS15" s="624" t="s">
        <v>106</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1376981</v>
      </c>
      <c r="CS15" s="619"/>
      <c r="CT15" s="619"/>
      <c r="CU15" s="619"/>
      <c r="CV15" s="619"/>
      <c r="CW15" s="619"/>
      <c r="CX15" s="619"/>
      <c r="CY15" s="620"/>
      <c r="CZ15" s="671">
        <v>6.1</v>
      </c>
      <c r="DA15" s="671"/>
      <c r="DB15" s="671"/>
      <c r="DC15" s="671"/>
      <c r="DD15" s="624">
        <v>384633</v>
      </c>
      <c r="DE15" s="619"/>
      <c r="DF15" s="619"/>
      <c r="DG15" s="619"/>
      <c r="DH15" s="619"/>
      <c r="DI15" s="619"/>
      <c r="DJ15" s="619"/>
      <c r="DK15" s="619"/>
      <c r="DL15" s="619"/>
      <c r="DM15" s="619"/>
      <c r="DN15" s="619"/>
      <c r="DO15" s="619"/>
      <c r="DP15" s="620"/>
      <c r="DQ15" s="624">
        <v>911753</v>
      </c>
      <c r="DR15" s="619"/>
      <c r="DS15" s="619"/>
      <c r="DT15" s="619"/>
      <c r="DU15" s="619"/>
      <c r="DV15" s="619"/>
      <c r="DW15" s="619"/>
      <c r="DX15" s="619"/>
      <c r="DY15" s="619"/>
      <c r="DZ15" s="619"/>
      <c r="EA15" s="619"/>
      <c r="EB15" s="619"/>
      <c r="EC15" s="654"/>
    </row>
    <row r="16" spans="2:143" ht="11.25" customHeight="1">
      <c r="B16" s="615" t="s">
        <v>238</v>
      </c>
      <c r="C16" s="616"/>
      <c r="D16" s="616"/>
      <c r="E16" s="616"/>
      <c r="F16" s="616"/>
      <c r="G16" s="616"/>
      <c r="H16" s="616"/>
      <c r="I16" s="616"/>
      <c r="J16" s="616"/>
      <c r="K16" s="616"/>
      <c r="L16" s="616"/>
      <c r="M16" s="616"/>
      <c r="N16" s="616"/>
      <c r="O16" s="616"/>
      <c r="P16" s="616"/>
      <c r="Q16" s="617"/>
      <c r="R16" s="618">
        <v>5085677</v>
      </c>
      <c r="S16" s="619"/>
      <c r="T16" s="619"/>
      <c r="U16" s="619"/>
      <c r="V16" s="619"/>
      <c r="W16" s="619"/>
      <c r="X16" s="619"/>
      <c r="Y16" s="620"/>
      <c r="Z16" s="671">
        <v>20.100000000000001</v>
      </c>
      <c r="AA16" s="671"/>
      <c r="AB16" s="671"/>
      <c r="AC16" s="671"/>
      <c r="AD16" s="672">
        <v>3210430</v>
      </c>
      <c r="AE16" s="672"/>
      <c r="AF16" s="672"/>
      <c r="AG16" s="672"/>
      <c r="AH16" s="672"/>
      <c r="AI16" s="672"/>
      <c r="AJ16" s="672"/>
      <c r="AK16" s="672"/>
      <c r="AL16" s="641">
        <v>45.6</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106</v>
      </c>
      <c r="BH16" s="619"/>
      <c r="BI16" s="619"/>
      <c r="BJ16" s="619"/>
      <c r="BK16" s="619"/>
      <c r="BL16" s="619"/>
      <c r="BM16" s="619"/>
      <c r="BN16" s="620"/>
      <c r="BO16" s="671" t="s">
        <v>106</v>
      </c>
      <c r="BP16" s="671"/>
      <c r="BQ16" s="671"/>
      <c r="BR16" s="671"/>
      <c r="BS16" s="624" t="s">
        <v>106</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v>193068</v>
      </c>
      <c r="CS16" s="619"/>
      <c r="CT16" s="619"/>
      <c r="CU16" s="619"/>
      <c r="CV16" s="619"/>
      <c r="CW16" s="619"/>
      <c r="CX16" s="619"/>
      <c r="CY16" s="620"/>
      <c r="CZ16" s="671">
        <v>0.9</v>
      </c>
      <c r="DA16" s="671"/>
      <c r="DB16" s="671"/>
      <c r="DC16" s="671"/>
      <c r="DD16" s="624" t="s">
        <v>106</v>
      </c>
      <c r="DE16" s="619"/>
      <c r="DF16" s="619"/>
      <c r="DG16" s="619"/>
      <c r="DH16" s="619"/>
      <c r="DI16" s="619"/>
      <c r="DJ16" s="619"/>
      <c r="DK16" s="619"/>
      <c r="DL16" s="619"/>
      <c r="DM16" s="619"/>
      <c r="DN16" s="619"/>
      <c r="DO16" s="619"/>
      <c r="DP16" s="620"/>
      <c r="DQ16" s="624">
        <v>4124</v>
      </c>
      <c r="DR16" s="619"/>
      <c r="DS16" s="619"/>
      <c r="DT16" s="619"/>
      <c r="DU16" s="619"/>
      <c r="DV16" s="619"/>
      <c r="DW16" s="619"/>
      <c r="DX16" s="619"/>
      <c r="DY16" s="619"/>
      <c r="DZ16" s="619"/>
      <c r="EA16" s="619"/>
      <c r="EB16" s="619"/>
      <c r="EC16" s="654"/>
    </row>
    <row r="17" spans="2:133" ht="11.25" customHeight="1">
      <c r="B17" s="615" t="s">
        <v>241</v>
      </c>
      <c r="C17" s="616"/>
      <c r="D17" s="616"/>
      <c r="E17" s="616"/>
      <c r="F17" s="616"/>
      <c r="G17" s="616"/>
      <c r="H17" s="616"/>
      <c r="I17" s="616"/>
      <c r="J17" s="616"/>
      <c r="K17" s="616"/>
      <c r="L17" s="616"/>
      <c r="M17" s="616"/>
      <c r="N17" s="616"/>
      <c r="O17" s="616"/>
      <c r="P17" s="616"/>
      <c r="Q17" s="617"/>
      <c r="R17" s="618">
        <v>3210430</v>
      </c>
      <c r="S17" s="619"/>
      <c r="T17" s="619"/>
      <c r="U17" s="619"/>
      <c r="V17" s="619"/>
      <c r="W17" s="619"/>
      <c r="X17" s="619"/>
      <c r="Y17" s="620"/>
      <c r="Z17" s="671">
        <v>12.7</v>
      </c>
      <c r="AA17" s="671"/>
      <c r="AB17" s="671"/>
      <c r="AC17" s="671"/>
      <c r="AD17" s="672">
        <v>3210430</v>
      </c>
      <c r="AE17" s="672"/>
      <c r="AF17" s="672"/>
      <c r="AG17" s="672"/>
      <c r="AH17" s="672"/>
      <c r="AI17" s="672"/>
      <c r="AJ17" s="672"/>
      <c r="AK17" s="672"/>
      <c r="AL17" s="641">
        <v>45.6</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106</v>
      </c>
      <c r="BH17" s="619"/>
      <c r="BI17" s="619"/>
      <c r="BJ17" s="619"/>
      <c r="BK17" s="619"/>
      <c r="BL17" s="619"/>
      <c r="BM17" s="619"/>
      <c r="BN17" s="620"/>
      <c r="BO17" s="671" t="s">
        <v>106</v>
      </c>
      <c r="BP17" s="671"/>
      <c r="BQ17" s="671"/>
      <c r="BR17" s="671"/>
      <c r="BS17" s="624" t="s">
        <v>106</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1309607</v>
      </c>
      <c r="CS17" s="619"/>
      <c r="CT17" s="619"/>
      <c r="CU17" s="619"/>
      <c r="CV17" s="619"/>
      <c r="CW17" s="619"/>
      <c r="CX17" s="619"/>
      <c r="CY17" s="620"/>
      <c r="CZ17" s="671">
        <v>5.8</v>
      </c>
      <c r="DA17" s="671"/>
      <c r="DB17" s="671"/>
      <c r="DC17" s="671"/>
      <c r="DD17" s="624" t="s">
        <v>106</v>
      </c>
      <c r="DE17" s="619"/>
      <c r="DF17" s="619"/>
      <c r="DG17" s="619"/>
      <c r="DH17" s="619"/>
      <c r="DI17" s="619"/>
      <c r="DJ17" s="619"/>
      <c r="DK17" s="619"/>
      <c r="DL17" s="619"/>
      <c r="DM17" s="619"/>
      <c r="DN17" s="619"/>
      <c r="DO17" s="619"/>
      <c r="DP17" s="620"/>
      <c r="DQ17" s="624">
        <v>1252258</v>
      </c>
      <c r="DR17" s="619"/>
      <c r="DS17" s="619"/>
      <c r="DT17" s="619"/>
      <c r="DU17" s="619"/>
      <c r="DV17" s="619"/>
      <c r="DW17" s="619"/>
      <c r="DX17" s="619"/>
      <c r="DY17" s="619"/>
      <c r="DZ17" s="619"/>
      <c r="EA17" s="619"/>
      <c r="EB17" s="619"/>
      <c r="EC17" s="654"/>
    </row>
    <row r="18" spans="2:133" ht="11.25" customHeight="1">
      <c r="B18" s="615" t="s">
        <v>244</v>
      </c>
      <c r="C18" s="616"/>
      <c r="D18" s="616"/>
      <c r="E18" s="616"/>
      <c r="F18" s="616"/>
      <c r="G18" s="616"/>
      <c r="H18" s="616"/>
      <c r="I18" s="616"/>
      <c r="J18" s="616"/>
      <c r="K18" s="616"/>
      <c r="L18" s="616"/>
      <c r="M18" s="616"/>
      <c r="N18" s="616"/>
      <c r="O18" s="616"/>
      <c r="P18" s="616"/>
      <c r="Q18" s="617"/>
      <c r="R18" s="618">
        <v>302053</v>
      </c>
      <c r="S18" s="619"/>
      <c r="T18" s="619"/>
      <c r="U18" s="619"/>
      <c r="V18" s="619"/>
      <c r="W18" s="619"/>
      <c r="X18" s="619"/>
      <c r="Y18" s="620"/>
      <c r="Z18" s="671">
        <v>1.2</v>
      </c>
      <c r="AA18" s="671"/>
      <c r="AB18" s="671"/>
      <c r="AC18" s="671"/>
      <c r="AD18" s="672" t="s">
        <v>106</v>
      </c>
      <c r="AE18" s="672"/>
      <c r="AF18" s="672"/>
      <c r="AG18" s="672"/>
      <c r="AH18" s="672"/>
      <c r="AI18" s="672"/>
      <c r="AJ18" s="672"/>
      <c r="AK18" s="672"/>
      <c r="AL18" s="641" t="s">
        <v>106</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106</v>
      </c>
      <c r="BH18" s="619"/>
      <c r="BI18" s="619"/>
      <c r="BJ18" s="619"/>
      <c r="BK18" s="619"/>
      <c r="BL18" s="619"/>
      <c r="BM18" s="619"/>
      <c r="BN18" s="620"/>
      <c r="BO18" s="671" t="s">
        <v>106</v>
      </c>
      <c r="BP18" s="671"/>
      <c r="BQ18" s="671"/>
      <c r="BR18" s="671"/>
      <c r="BS18" s="624" t="s">
        <v>106</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106</v>
      </c>
      <c r="CS18" s="619"/>
      <c r="CT18" s="619"/>
      <c r="CU18" s="619"/>
      <c r="CV18" s="619"/>
      <c r="CW18" s="619"/>
      <c r="CX18" s="619"/>
      <c r="CY18" s="620"/>
      <c r="CZ18" s="671" t="s">
        <v>106</v>
      </c>
      <c r="DA18" s="671"/>
      <c r="DB18" s="671"/>
      <c r="DC18" s="671"/>
      <c r="DD18" s="624" t="s">
        <v>106</v>
      </c>
      <c r="DE18" s="619"/>
      <c r="DF18" s="619"/>
      <c r="DG18" s="619"/>
      <c r="DH18" s="619"/>
      <c r="DI18" s="619"/>
      <c r="DJ18" s="619"/>
      <c r="DK18" s="619"/>
      <c r="DL18" s="619"/>
      <c r="DM18" s="619"/>
      <c r="DN18" s="619"/>
      <c r="DO18" s="619"/>
      <c r="DP18" s="620"/>
      <c r="DQ18" s="624" t="s">
        <v>106</v>
      </c>
      <c r="DR18" s="619"/>
      <c r="DS18" s="619"/>
      <c r="DT18" s="619"/>
      <c r="DU18" s="619"/>
      <c r="DV18" s="619"/>
      <c r="DW18" s="619"/>
      <c r="DX18" s="619"/>
      <c r="DY18" s="619"/>
      <c r="DZ18" s="619"/>
      <c r="EA18" s="619"/>
      <c r="EB18" s="619"/>
      <c r="EC18" s="654"/>
    </row>
    <row r="19" spans="2:133" ht="11.25" customHeight="1">
      <c r="B19" s="615" t="s">
        <v>247</v>
      </c>
      <c r="C19" s="616"/>
      <c r="D19" s="616"/>
      <c r="E19" s="616"/>
      <c r="F19" s="616"/>
      <c r="G19" s="616"/>
      <c r="H19" s="616"/>
      <c r="I19" s="616"/>
      <c r="J19" s="616"/>
      <c r="K19" s="616"/>
      <c r="L19" s="616"/>
      <c r="M19" s="616"/>
      <c r="N19" s="616"/>
      <c r="O19" s="616"/>
      <c r="P19" s="616"/>
      <c r="Q19" s="617"/>
      <c r="R19" s="618">
        <v>1573194</v>
      </c>
      <c r="S19" s="619"/>
      <c r="T19" s="619"/>
      <c r="U19" s="619"/>
      <c r="V19" s="619"/>
      <c r="W19" s="619"/>
      <c r="X19" s="619"/>
      <c r="Y19" s="620"/>
      <c r="Z19" s="671">
        <v>6.2</v>
      </c>
      <c r="AA19" s="671"/>
      <c r="AB19" s="671"/>
      <c r="AC19" s="671"/>
      <c r="AD19" s="672" t="s">
        <v>106</v>
      </c>
      <c r="AE19" s="672"/>
      <c r="AF19" s="672"/>
      <c r="AG19" s="672"/>
      <c r="AH19" s="672"/>
      <c r="AI19" s="672"/>
      <c r="AJ19" s="672"/>
      <c r="AK19" s="672"/>
      <c r="AL19" s="641" t="s">
        <v>106</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158893</v>
      </c>
      <c r="BH19" s="619"/>
      <c r="BI19" s="619"/>
      <c r="BJ19" s="619"/>
      <c r="BK19" s="619"/>
      <c r="BL19" s="619"/>
      <c r="BM19" s="619"/>
      <c r="BN19" s="620"/>
      <c r="BO19" s="671">
        <v>5.0999999999999996</v>
      </c>
      <c r="BP19" s="671"/>
      <c r="BQ19" s="671"/>
      <c r="BR19" s="671"/>
      <c r="BS19" s="624" t="s">
        <v>106</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106</v>
      </c>
      <c r="CS19" s="619"/>
      <c r="CT19" s="619"/>
      <c r="CU19" s="619"/>
      <c r="CV19" s="619"/>
      <c r="CW19" s="619"/>
      <c r="CX19" s="619"/>
      <c r="CY19" s="620"/>
      <c r="CZ19" s="671" t="s">
        <v>106</v>
      </c>
      <c r="DA19" s="671"/>
      <c r="DB19" s="671"/>
      <c r="DC19" s="671"/>
      <c r="DD19" s="624" t="s">
        <v>106</v>
      </c>
      <c r="DE19" s="619"/>
      <c r="DF19" s="619"/>
      <c r="DG19" s="619"/>
      <c r="DH19" s="619"/>
      <c r="DI19" s="619"/>
      <c r="DJ19" s="619"/>
      <c r="DK19" s="619"/>
      <c r="DL19" s="619"/>
      <c r="DM19" s="619"/>
      <c r="DN19" s="619"/>
      <c r="DO19" s="619"/>
      <c r="DP19" s="620"/>
      <c r="DQ19" s="624" t="s">
        <v>106</v>
      </c>
      <c r="DR19" s="619"/>
      <c r="DS19" s="619"/>
      <c r="DT19" s="619"/>
      <c r="DU19" s="619"/>
      <c r="DV19" s="619"/>
      <c r="DW19" s="619"/>
      <c r="DX19" s="619"/>
      <c r="DY19" s="619"/>
      <c r="DZ19" s="619"/>
      <c r="EA19" s="619"/>
      <c r="EB19" s="619"/>
      <c r="EC19" s="654"/>
    </row>
    <row r="20" spans="2:133" ht="11.25" customHeight="1">
      <c r="B20" s="615" t="s">
        <v>250</v>
      </c>
      <c r="C20" s="616"/>
      <c r="D20" s="616"/>
      <c r="E20" s="616"/>
      <c r="F20" s="616"/>
      <c r="G20" s="616"/>
      <c r="H20" s="616"/>
      <c r="I20" s="616"/>
      <c r="J20" s="616"/>
      <c r="K20" s="616"/>
      <c r="L20" s="616"/>
      <c r="M20" s="616"/>
      <c r="N20" s="616"/>
      <c r="O20" s="616"/>
      <c r="P20" s="616"/>
      <c r="Q20" s="617"/>
      <c r="R20" s="618">
        <v>9006202</v>
      </c>
      <c r="S20" s="619"/>
      <c r="T20" s="619"/>
      <c r="U20" s="619"/>
      <c r="V20" s="619"/>
      <c r="W20" s="619"/>
      <c r="X20" s="619"/>
      <c r="Y20" s="620"/>
      <c r="Z20" s="671">
        <v>35.6</v>
      </c>
      <c r="AA20" s="671"/>
      <c r="AB20" s="671"/>
      <c r="AC20" s="671"/>
      <c r="AD20" s="672">
        <v>6981680</v>
      </c>
      <c r="AE20" s="672"/>
      <c r="AF20" s="672"/>
      <c r="AG20" s="672"/>
      <c r="AH20" s="672"/>
      <c r="AI20" s="672"/>
      <c r="AJ20" s="672"/>
      <c r="AK20" s="672"/>
      <c r="AL20" s="641">
        <v>99.1</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158893</v>
      </c>
      <c r="BH20" s="619"/>
      <c r="BI20" s="619"/>
      <c r="BJ20" s="619"/>
      <c r="BK20" s="619"/>
      <c r="BL20" s="619"/>
      <c r="BM20" s="619"/>
      <c r="BN20" s="620"/>
      <c r="BO20" s="671">
        <v>5.0999999999999996</v>
      </c>
      <c r="BP20" s="671"/>
      <c r="BQ20" s="671"/>
      <c r="BR20" s="671"/>
      <c r="BS20" s="624" t="s">
        <v>106</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22621805</v>
      </c>
      <c r="CS20" s="619"/>
      <c r="CT20" s="619"/>
      <c r="CU20" s="619"/>
      <c r="CV20" s="619"/>
      <c r="CW20" s="619"/>
      <c r="CX20" s="619"/>
      <c r="CY20" s="620"/>
      <c r="CZ20" s="671">
        <v>100</v>
      </c>
      <c r="DA20" s="671"/>
      <c r="DB20" s="671"/>
      <c r="DC20" s="671"/>
      <c r="DD20" s="624">
        <v>12073885</v>
      </c>
      <c r="DE20" s="619"/>
      <c r="DF20" s="619"/>
      <c r="DG20" s="619"/>
      <c r="DH20" s="619"/>
      <c r="DI20" s="619"/>
      <c r="DJ20" s="619"/>
      <c r="DK20" s="619"/>
      <c r="DL20" s="619"/>
      <c r="DM20" s="619"/>
      <c r="DN20" s="619"/>
      <c r="DO20" s="619"/>
      <c r="DP20" s="620"/>
      <c r="DQ20" s="624">
        <v>9248989</v>
      </c>
      <c r="DR20" s="619"/>
      <c r="DS20" s="619"/>
      <c r="DT20" s="619"/>
      <c r="DU20" s="619"/>
      <c r="DV20" s="619"/>
      <c r="DW20" s="619"/>
      <c r="DX20" s="619"/>
      <c r="DY20" s="619"/>
      <c r="DZ20" s="619"/>
      <c r="EA20" s="619"/>
      <c r="EB20" s="619"/>
      <c r="EC20" s="654"/>
    </row>
    <row r="21" spans="2:133" ht="11.25" customHeight="1">
      <c r="B21" s="615" t="s">
        <v>253</v>
      </c>
      <c r="C21" s="616"/>
      <c r="D21" s="616"/>
      <c r="E21" s="616"/>
      <c r="F21" s="616"/>
      <c r="G21" s="616"/>
      <c r="H21" s="616"/>
      <c r="I21" s="616"/>
      <c r="J21" s="616"/>
      <c r="K21" s="616"/>
      <c r="L21" s="616"/>
      <c r="M21" s="616"/>
      <c r="N21" s="616"/>
      <c r="O21" s="616"/>
      <c r="P21" s="616"/>
      <c r="Q21" s="617"/>
      <c r="R21" s="618">
        <v>4053</v>
      </c>
      <c r="S21" s="619"/>
      <c r="T21" s="619"/>
      <c r="U21" s="619"/>
      <c r="V21" s="619"/>
      <c r="W21" s="619"/>
      <c r="X21" s="619"/>
      <c r="Y21" s="620"/>
      <c r="Z21" s="671">
        <v>0</v>
      </c>
      <c r="AA21" s="671"/>
      <c r="AB21" s="671"/>
      <c r="AC21" s="671"/>
      <c r="AD21" s="672">
        <v>4053</v>
      </c>
      <c r="AE21" s="672"/>
      <c r="AF21" s="672"/>
      <c r="AG21" s="672"/>
      <c r="AH21" s="672"/>
      <c r="AI21" s="672"/>
      <c r="AJ21" s="672"/>
      <c r="AK21" s="672"/>
      <c r="AL21" s="641">
        <v>0.1</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v>9618</v>
      </c>
      <c r="BH21" s="619"/>
      <c r="BI21" s="619"/>
      <c r="BJ21" s="619"/>
      <c r="BK21" s="619"/>
      <c r="BL21" s="619"/>
      <c r="BM21" s="619"/>
      <c r="BN21" s="620"/>
      <c r="BO21" s="671">
        <v>0.3</v>
      </c>
      <c r="BP21" s="671"/>
      <c r="BQ21" s="671"/>
      <c r="BR21" s="671"/>
      <c r="BS21" s="624" t="s">
        <v>106</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255</v>
      </c>
      <c r="C22" s="616"/>
      <c r="D22" s="616"/>
      <c r="E22" s="616"/>
      <c r="F22" s="616"/>
      <c r="G22" s="616"/>
      <c r="H22" s="616"/>
      <c r="I22" s="616"/>
      <c r="J22" s="616"/>
      <c r="K22" s="616"/>
      <c r="L22" s="616"/>
      <c r="M22" s="616"/>
      <c r="N22" s="616"/>
      <c r="O22" s="616"/>
      <c r="P22" s="616"/>
      <c r="Q22" s="617"/>
      <c r="R22" s="618">
        <v>24741</v>
      </c>
      <c r="S22" s="619"/>
      <c r="T22" s="619"/>
      <c r="U22" s="619"/>
      <c r="V22" s="619"/>
      <c r="W22" s="619"/>
      <c r="X22" s="619"/>
      <c r="Y22" s="620"/>
      <c r="Z22" s="671">
        <v>0.1</v>
      </c>
      <c r="AA22" s="671"/>
      <c r="AB22" s="671"/>
      <c r="AC22" s="671"/>
      <c r="AD22" s="672" t="s">
        <v>106</v>
      </c>
      <c r="AE22" s="672"/>
      <c r="AF22" s="672"/>
      <c r="AG22" s="672"/>
      <c r="AH22" s="672"/>
      <c r="AI22" s="672"/>
      <c r="AJ22" s="672"/>
      <c r="AK22" s="672"/>
      <c r="AL22" s="641" t="s">
        <v>106</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106</v>
      </c>
      <c r="BH22" s="619"/>
      <c r="BI22" s="619"/>
      <c r="BJ22" s="619"/>
      <c r="BK22" s="619"/>
      <c r="BL22" s="619"/>
      <c r="BM22" s="619"/>
      <c r="BN22" s="620"/>
      <c r="BO22" s="671" t="s">
        <v>106</v>
      </c>
      <c r="BP22" s="671"/>
      <c r="BQ22" s="671"/>
      <c r="BR22" s="671"/>
      <c r="BS22" s="624" t="s">
        <v>106</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258</v>
      </c>
      <c r="C23" s="616"/>
      <c r="D23" s="616"/>
      <c r="E23" s="616"/>
      <c r="F23" s="616"/>
      <c r="G23" s="616"/>
      <c r="H23" s="616"/>
      <c r="I23" s="616"/>
      <c r="J23" s="616"/>
      <c r="K23" s="616"/>
      <c r="L23" s="616"/>
      <c r="M23" s="616"/>
      <c r="N23" s="616"/>
      <c r="O23" s="616"/>
      <c r="P23" s="616"/>
      <c r="Q23" s="617"/>
      <c r="R23" s="618">
        <v>106253</v>
      </c>
      <c r="S23" s="619"/>
      <c r="T23" s="619"/>
      <c r="U23" s="619"/>
      <c r="V23" s="619"/>
      <c r="W23" s="619"/>
      <c r="X23" s="619"/>
      <c r="Y23" s="620"/>
      <c r="Z23" s="671">
        <v>0.4</v>
      </c>
      <c r="AA23" s="671"/>
      <c r="AB23" s="671"/>
      <c r="AC23" s="671"/>
      <c r="AD23" s="672">
        <v>12033</v>
      </c>
      <c r="AE23" s="672"/>
      <c r="AF23" s="672"/>
      <c r="AG23" s="672"/>
      <c r="AH23" s="672"/>
      <c r="AI23" s="672"/>
      <c r="AJ23" s="672"/>
      <c r="AK23" s="672"/>
      <c r="AL23" s="641">
        <v>0.2</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v>149275</v>
      </c>
      <c r="BH23" s="619"/>
      <c r="BI23" s="619"/>
      <c r="BJ23" s="619"/>
      <c r="BK23" s="619"/>
      <c r="BL23" s="619"/>
      <c r="BM23" s="619"/>
      <c r="BN23" s="620"/>
      <c r="BO23" s="671">
        <v>4.8</v>
      </c>
      <c r="BP23" s="671"/>
      <c r="BQ23" s="671"/>
      <c r="BR23" s="671"/>
      <c r="BS23" s="624" t="s">
        <v>106</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c r="B24" s="615" t="s">
        <v>265</v>
      </c>
      <c r="C24" s="616"/>
      <c r="D24" s="616"/>
      <c r="E24" s="616"/>
      <c r="F24" s="616"/>
      <c r="G24" s="616"/>
      <c r="H24" s="616"/>
      <c r="I24" s="616"/>
      <c r="J24" s="616"/>
      <c r="K24" s="616"/>
      <c r="L24" s="616"/>
      <c r="M24" s="616"/>
      <c r="N24" s="616"/>
      <c r="O24" s="616"/>
      <c r="P24" s="616"/>
      <c r="Q24" s="617"/>
      <c r="R24" s="618">
        <v>87751</v>
      </c>
      <c r="S24" s="619"/>
      <c r="T24" s="619"/>
      <c r="U24" s="619"/>
      <c r="V24" s="619"/>
      <c r="W24" s="619"/>
      <c r="X24" s="619"/>
      <c r="Y24" s="620"/>
      <c r="Z24" s="671">
        <v>0.3</v>
      </c>
      <c r="AA24" s="671"/>
      <c r="AB24" s="671"/>
      <c r="AC24" s="671"/>
      <c r="AD24" s="672" t="s">
        <v>106</v>
      </c>
      <c r="AE24" s="672"/>
      <c r="AF24" s="672"/>
      <c r="AG24" s="672"/>
      <c r="AH24" s="672"/>
      <c r="AI24" s="672"/>
      <c r="AJ24" s="672"/>
      <c r="AK24" s="672"/>
      <c r="AL24" s="641" t="s">
        <v>106</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106</v>
      </c>
      <c r="BH24" s="619"/>
      <c r="BI24" s="619"/>
      <c r="BJ24" s="619"/>
      <c r="BK24" s="619"/>
      <c r="BL24" s="619"/>
      <c r="BM24" s="619"/>
      <c r="BN24" s="620"/>
      <c r="BO24" s="671" t="s">
        <v>106</v>
      </c>
      <c r="BP24" s="671"/>
      <c r="BQ24" s="671"/>
      <c r="BR24" s="671"/>
      <c r="BS24" s="624" t="s">
        <v>106</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5533567</v>
      </c>
      <c r="CS24" s="669"/>
      <c r="CT24" s="669"/>
      <c r="CU24" s="669"/>
      <c r="CV24" s="669"/>
      <c r="CW24" s="669"/>
      <c r="CX24" s="669"/>
      <c r="CY24" s="716"/>
      <c r="CZ24" s="720">
        <v>24.5</v>
      </c>
      <c r="DA24" s="721"/>
      <c r="DB24" s="721"/>
      <c r="DC24" s="722"/>
      <c r="DD24" s="715">
        <v>3613307</v>
      </c>
      <c r="DE24" s="669"/>
      <c r="DF24" s="669"/>
      <c r="DG24" s="669"/>
      <c r="DH24" s="669"/>
      <c r="DI24" s="669"/>
      <c r="DJ24" s="669"/>
      <c r="DK24" s="716"/>
      <c r="DL24" s="715">
        <v>3581194</v>
      </c>
      <c r="DM24" s="669"/>
      <c r="DN24" s="669"/>
      <c r="DO24" s="669"/>
      <c r="DP24" s="669"/>
      <c r="DQ24" s="669"/>
      <c r="DR24" s="669"/>
      <c r="DS24" s="669"/>
      <c r="DT24" s="669"/>
      <c r="DU24" s="669"/>
      <c r="DV24" s="716"/>
      <c r="DW24" s="717">
        <v>47.6</v>
      </c>
      <c r="DX24" s="686"/>
      <c r="DY24" s="686"/>
      <c r="DZ24" s="686"/>
      <c r="EA24" s="686"/>
      <c r="EB24" s="686"/>
      <c r="EC24" s="718"/>
    </row>
    <row r="25" spans="2:133" ht="11.25" customHeight="1">
      <c r="B25" s="615" t="s">
        <v>268</v>
      </c>
      <c r="C25" s="616"/>
      <c r="D25" s="616"/>
      <c r="E25" s="616"/>
      <c r="F25" s="616"/>
      <c r="G25" s="616"/>
      <c r="H25" s="616"/>
      <c r="I25" s="616"/>
      <c r="J25" s="616"/>
      <c r="K25" s="616"/>
      <c r="L25" s="616"/>
      <c r="M25" s="616"/>
      <c r="N25" s="616"/>
      <c r="O25" s="616"/>
      <c r="P25" s="616"/>
      <c r="Q25" s="617"/>
      <c r="R25" s="618">
        <v>1740218</v>
      </c>
      <c r="S25" s="619"/>
      <c r="T25" s="619"/>
      <c r="U25" s="619"/>
      <c r="V25" s="619"/>
      <c r="W25" s="619"/>
      <c r="X25" s="619"/>
      <c r="Y25" s="620"/>
      <c r="Z25" s="671">
        <v>6.9</v>
      </c>
      <c r="AA25" s="671"/>
      <c r="AB25" s="671"/>
      <c r="AC25" s="671"/>
      <c r="AD25" s="672" t="s">
        <v>106</v>
      </c>
      <c r="AE25" s="672"/>
      <c r="AF25" s="672"/>
      <c r="AG25" s="672"/>
      <c r="AH25" s="672"/>
      <c r="AI25" s="672"/>
      <c r="AJ25" s="672"/>
      <c r="AK25" s="672"/>
      <c r="AL25" s="641" t="s">
        <v>106</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106</v>
      </c>
      <c r="BH25" s="619"/>
      <c r="BI25" s="619"/>
      <c r="BJ25" s="619"/>
      <c r="BK25" s="619"/>
      <c r="BL25" s="619"/>
      <c r="BM25" s="619"/>
      <c r="BN25" s="620"/>
      <c r="BO25" s="671" t="s">
        <v>106</v>
      </c>
      <c r="BP25" s="671"/>
      <c r="BQ25" s="671"/>
      <c r="BR25" s="671"/>
      <c r="BS25" s="624" t="s">
        <v>106</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1861366</v>
      </c>
      <c r="CS25" s="637"/>
      <c r="CT25" s="637"/>
      <c r="CU25" s="637"/>
      <c r="CV25" s="637"/>
      <c r="CW25" s="637"/>
      <c r="CX25" s="637"/>
      <c r="CY25" s="638"/>
      <c r="CZ25" s="621">
        <v>8.1999999999999993</v>
      </c>
      <c r="DA25" s="639"/>
      <c r="DB25" s="639"/>
      <c r="DC25" s="640"/>
      <c r="DD25" s="624">
        <v>1741939</v>
      </c>
      <c r="DE25" s="637"/>
      <c r="DF25" s="637"/>
      <c r="DG25" s="637"/>
      <c r="DH25" s="637"/>
      <c r="DI25" s="637"/>
      <c r="DJ25" s="637"/>
      <c r="DK25" s="638"/>
      <c r="DL25" s="624">
        <v>1711837</v>
      </c>
      <c r="DM25" s="637"/>
      <c r="DN25" s="637"/>
      <c r="DO25" s="637"/>
      <c r="DP25" s="637"/>
      <c r="DQ25" s="637"/>
      <c r="DR25" s="637"/>
      <c r="DS25" s="637"/>
      <c r="DT25" s="637"/>
      <c r="DU25" s="637"/>
      <c r="DV25" s="638"/>
      <c r="DW25" s="641">
        <v>22.8</v>
      </c>
      <c r="DX25" s="642"/>
      <c r="DY25" s="642"/>
      <c r="DZ25" s="642"/>
      <c r="EA25" s="642"/>
      <c r="EB25" s="642"/>
      <c r="EC25" s="643"/>
    </row>
    <row r="26" spans="2:133" ht="11.25" customHeight="1">
      <c r="B26" s="712" t="s">
        <v>271</v>
      </c>
      <c r="C26" s="713"/>
      <c r="D26" s="713"/>
      <c r="E26" s="713"/>
      <c r="F26" s="713"/>
      <c r="G26" s="713"/>
      <c r="H26" s="713"/>
      <c r="I26" s="713"/>
      <c r="J26" s="713"/>
      <c r="K26" s="713"/>
      <c r="L26" s="713"/>
      <c r="M26" s="713"/>
      <c r="N26" s="713"/>
      <c r="O26" s="713"/>
      <c r="P26" s="713"/>
      <c r="Q26" s="714"/>
      <c r="R26" s="618" t="s">
        <v>106</v>
      </c>
      <c r="S26" s="619"/>
      <c r="T26" s="619"/>
      <c r="U26" s="619"/>
      <c r="V26" s="619"/>
      <c r="W26" s="619"/>
      <c r="X26" s="619"/>
      <c r="Y26" s="620"/>
      <c r="Z26" s="671" t="s">
        <v>106</v>
      </c>
      <c r="AA26" s="671"/>
      <c r="AB26" s="671"/>
      <c r="AC26" s="671"/>
      <c r="AD26" s="672" t="s">
        <v>106</v>
      </c>
      <c r="AE26" s="672"/>
      <c r="AF26" s="672"/>
      <c r="AG26" s="672"/>
      <c r="AH26" s="672"/>
      <c r="AI26" s="672"/>
      <c r="AJ26" s="672"/>
      <c r="AK26" s="672"/>
      <c r="AL26" s="641" t="s">
        <v>106</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106</v>
      </c>
      <c r="BH26" s="619"/>
      <c r="BI26" s="619"/>
      <c r="BJ26" s="619"/>
      <c r="BK26" s="619"/>
      <c r="BL26" s="619"/>
      <c r="BM26" s="619"/>
      <c r="BN26" s="620"/>
      <c r="BO26" s="671" t="s">
        <v>106</v>
      </c>
      <c r="BP26" s="671"/>
      <c r="BQ26" s="671"/>
      <c r="BR26" s="671"/>
      <c r="BS26" s="624" t="s">
        <v>106</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1078589</v>
      </c>
      <c r="CS26" s="619"/>
      <c r="CT26" s="619"/>
      <c r="CU26" s="619"/>
      <c r="CV26" s="619"/>
      <c r="CW26" s="619"/>
      <c r="CX26" s="619"/>
      <c r="CY26" s="620"/>
      <c r="CZ26" s="621">
        <v>4.8</v>
      </c>
      <c r="DA26" s="639"/>
      <c r="DB26" s="639"/>
      <c r="DC26" s="640"/>
      <c r="DD26" s="624">
        <v>1013953</v>
      </c>
      <c r="DE26" s="619"/>
      <c r="DF26" s="619"/>
      <c r="DG26" s="619"/>
      <c r="DH26" s="619"/>
      <c r="DI26" s="619"/>
      <c r="DJ26" s="619"/>
      <c r="DK26" s="620"/>
      <c r="DL26" s="624" t="s">
        <v>204</v>
      </c>
      <c r="DM26" s="619"/>
      <c r="DN26" s="619"/>
      <c r="DO26" s="619"/>
      <c r="DP26" s="619"/>
      <c r="DQ26" s="619"/>
      <c r="DR26" s="619"/>
      <c r="DS26" s="619"/>
      <c r="DT26" s="619"/>
      <c r="DU26" s="619"/>
      <c r="DV26" s="620"/>
      <c r="DW26" s="641" t="s">
        <v>204</v>
      </c>
      <c r="DX26" s="642"/>
      <c r="DY26" s="642"/>
      <c r="DZ26" s="642"/>
      <c r="EA26" s="642"/>
      <c r="EB26" s="642"/>
      <c r="EC26" s="643"/>
    </row>
    <row r="27" spans="2:133" ht="11.25" customHeight="1">
      <c r="B27" s="615" t="s">
        <v>274</v>
      </c>
      <c r="C27" s="616"/>
      <c r="D27" s="616"/>
      <c r="E27" s="616"/>
      <c r="F27" s="616"/>
      <c r="G27" s="616"/>
      <c r="H27" s="616"/>
      <c r="I27" s="616"/>
      <c r="J27" s="616"/>
      <c r="K27" s="616"/>
      <c r="L27" s="616"/>
      <c r="M27" s="616"/>
      <c r="N27" s="616"/>
      <c r="O27" s="616"/>
      <c r="P27" s="616"/>
      <c r="Q27" s="617"/>
      <c r="R27" s="618">
        <v>823518</v>
      </c>
      <c r="S27" s="619"/>
      <c r="T27" s="619"/>
      <c r="U27" s="619"/>
      <c r="V27" s="619"/>
      <c r="W27" s="619"/>
      <c r="X27" s="619"/>
      <c r="Y27" s="620"/>
      <c r="Z27" s="671">
        <v>3.3</v>
      </c>
      <c r="AA27" s="671"/>
      <c r="AB27" s="671"/>
      <c r="AC27" s="671"/>
      <c r="AD27" s="672" t="s">
        <v>106</v>
      </c>
      <c r="AE27" s="672"/>
      <c r="AF27" s="672"/>
      <c r="AG27" s="672"/>
      <c r="AH27" s="672"/>
      <c r="AI27" s="672"/>
      <c r="AJ27" s="672"/>
      <c r="AK27" s="672"/>
      <c r="AL27" s="641" t="s">
        <v>106</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3120014</v>
      </c>
      <c r="BH27" s="619"/>
      <c r="BI27" s="619"/>
      <c r="BJ27" s="619"/>
      <c r="BK27" s="619"/>
      <c r="BL27" s="619"/>
      <c r="BM27" s="619"/>
      <c r="BN27" s="620"/>
      <c r="BO27" s="671">
        <v>100</v>
      </c>
      <c r="BP27" s="671"/>
      <c r="BQ27" s="671"/>
      <c r="BR27" s="671"/>
      <c r="BS27" s="624" t="s">
        <v>106</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2362594</v>
      </c>
      <c r="CS27" s="637"/>
      <c r="CT27" s="637"/>
      <c r="CU27" s="637"/>
      <c r="CV27" s="637"/>
      <c r="CW27" s="637"/>
      <c r="CX27" s="637"/>
      <c r="CY27" s="638"/>
      <c r="CZ27" s="621">
        <v>10.4</v>
      </c>
      <c r="DA27" s="639"/>
      <c r="DB27" s="639"/>
      <c r="DC27" s="640"/>
      <c r="DD27" s="624">
        <v>619110</v>
      </c>
      <c r="DE27" s="637"/>
      <c r="DF27" s="637"/>
      <c r="DG27" s="637"/>
      <c r="DH27" s="637"/>
      <c r="DI27" s="637"/>
      <c r="DJ27" s="637"/>
      <c r="DK27" s="638"/>
      <c r="DL27" s="624">
        <v>617099</v>
      </c>
      <c r="DM27" s="637"/>
      <c r="DN27" s="637"/>
      <c r="DO27" s="637"/>
      <c r="DP27" s="637"/>
      <c r="DQ27" s="637"/>
      <c r="DR27" s="637"/>
      <c r="DS27" s="637"/>
      <c r="DT27" s="637"/>
      <c r="DU27" s="637"/>
      <c r="DV27" s="638"/>
      <c r="DW27" s="641">
        <v>8.1999999999999993</v>
      </c>
      <c r="DX27" s="642"/>
      <c r="DY27" s="642"/>
      <c r="DZ27" s="642"/>
      <c r="EA27" s="642"/>
      <c r="EB27" s="642"/>
      <c r="EC27" s="643"/>
    </row>
    <row r="28" spans="2:133" ht="11.25" customHeight="1">
      <c r="B28" s="615" t="s">
        <v>277</v>
      </c>
      <c r="C28" s="616"/>
      <c r="D28" s="616"/>
      <c r="E28" s="616"/>
      <c r="F28" s="616"/>
      <c r="G28" s="616"/>
      <c r="H28" s="616"/>
      <c r="I28" s="616"/>
      <c r="J28" s="616"/>
      <c r="K28" s="616"/>
      <c r="L28" s="616"/>
      <c r="M28" s="616"/>
      <c r="N28" s="616"/>
      <c r="O28" s="616"/>
      <c r="P28" s="616"/>
      <c r="Q28" s="617"/>
      <c r="R28" s="618">
        <v>52579</v>
      </c>
      <c r="S28" s="619"/>
      <c r="T28" s="619"/>
      <c r="U28" s="619"/>
      <c r="V28" s="619"/>
      <c r="W28" s="619"/>
      <c r="X28" s="619"/>
      <c r="Y28" s="620"/>
      <c r="Z28" s="671">
        <v>0.2</v>
      </c>
      <c r="AA28" s="671"/>
      <c r="AB28" s="671"/>
      <c r="AC28" s="671"/>
      <c r="AD28" s="672">
        <v>48414</v>
      </c>
      <c r="AE28" s="672"/>
      <c r="AF28" s="672"/>
      <c r="AG28" s="672"/>
      <c r="AH28" s="672"/>
      <c r="AI28" s="672"/>
      <c r="AJ28" s="672"/>
      <c r="AK28" s="672"/>
      <c r="AL28" s="641">
        <v>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1309607</v>
      </c>
      <c r="CS28" s="619"/>
      <c r="CT28" s="619"/>
      <c r="CU28" s="619"/>
      <c r="CV28" s="619"/>
      <c r="CW28" s="619"/>
      <c r="CX28" s="619"/>
      <c r="CY28" s="620"/>
      <c r="CZ28" s="621">
        <v>5.8</v>
      </c>
      <c r="DA28" s="639"/>
      <c r="DB28" s="639"/>
      <c r="DC28" s="640"/>
      <c r="DD28" s="624">
        <v>1252258</v>
      </c>
      <c r="DE28" s="619"/>
      <c r="DF28" s="619"/>
      <c r="DG28" s="619"/>
      <c r="DH28" s="619"/>
      <c r="DI28" s="619"/>
      <c r="DJ28" s="619"/>
      <c r="DK28" s="620"/>
      <c r="DL28" s="624">
        <v>1252258</v>
      </c>
      <c r="DM28" s="619"/>
      <c r="DN28" s="619"/>
      <c r="DO28" s="619"/>
      <c r="DP28" s="619"/>
      <c r="DQ28" s="619"/>
      <c r="DR28" s="619"/>
      <c r="DS28" s="619"/>
      <c r="DT28" s="619"/>
      <c r="DU28" s="619"/>
      <c r="DV28" s="620"/>
      <c r="DW28" s="641">
        <v>16.600000000000001</v>
      </c>
      <c r="DX28" s="642"/>
      <c r="DY28" s="642"/>
      <c r="DZ28" s="642"/>
      <c r="EA28" s="642"/>
      <c r="EB28" s="642"/>
      <c r="EC28" s="643"/>
    </row>
    <row r="29" spans="2:133" ht="11.25" customHeight="1">
      <c r="B29" s="615" t="s">
        <v>279</v>
      </c>
      <c r="C29" s="616"/>
      <c r="D29" s="616"/>
      <c r="E29" s="616"/>
      <c r="F29" s="616"/>
      <c r="G29" s="616"/>
      <c r="H29" s="616"/>
      <c r="I29" s="616"/>
      <c r="J29" s="616"/>
      <c r="K29" s="616"/>
      <c r="L29" s="616"/>
      <c r="M29" s="616"/>
      <c r="N29" s="616"/>
      <c r="O29" s="616"/>
      <c r="P29" s="616"/>
      <c r="Q29" s="617"/>
      <c r="R29" s="618">
        <v>13467</v>
      </c>
      <c r="S29" s="619"/>
      <c r="T29" s="619"/>
      <c r="U29" s="619"/>
      <c r="V29" s="619"/>
      <c r="W29" s="619"/>
      <c r="X29" s="619"/>
      <c r="Y29" s="620"/>
      <c r="Z29" s="671">
        <v>0.1</v>
      </c>
      <c r="AA29" s="671"/>
      <c r="AB29" s="671"/>
      <c r="AC29" s="671"/>
      <c r="AD29" s="672" t="s">
        <v>106</v>
      </c>
      <c r="AE29" s="672"/>
      <c r="AF29" s="672"/>
      <c r="AG29" s="672"/>
      <c r="AH29" s="672"/>
      <c r="AI29" s="672"/>
      <c r="AJ29" s="672"/>
      <c r="AK29" s="672"/>
      <c r="AL29" s="641" t="s">
        <v>106</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1309607</v>
      </c>
      <c r="CS29" s="637"/>
      <c r="CT29" s="637"/>
      <c r="CU29" s="637"/>
      <c r="CV29" s="637"/>
      <c r="CW29" s="637"/>
      <c r="CX29" s="637"/>
      <c r="CY29" s="638"/>
      <c r="CZ29" s="621">
        <v>5.8</v>
      </c>
      <c r="DA29" s="639"/>
      <c r="DB29" s="639"/>
      <c r="DC29" s="640"/>
      <c r="DD29" s="624">
        <v>1252258</v>
      </c>
      <c r="DE29" s="637"/>
      <c r="DF29" s="637"/>
      <c r="DG29" s="637"/>
      <c r="DH29" s="637"/>
      <c r="DI29" s="637"/>
      <c r="DJ29" s="637"/>
      <c r="DK29" s="638"/>
      <c r="DL29" s="624">
        <v>1252258</v>
      </c>
      <c r="DM29" s="637"/>
      <c r="DN29" s="637"/>
      <c r="DO29" s="637"/>
      <c r="DP29" s="637"/>
      <c r="DQ29" s="637"/>
      <c r="DR29" s="637"/>
      <c r="DS29" s="637"/>
      <c r="DT29" s="637"/>
      <c r="DU29" s="637"/>
      <c r="DV29" s="638"/>
      <c r="DW29" s="641">
        <v>16.600000000000001</v>
      </c>
      <c r="DX29" s="642"/>
      <c r="DY29" s="642"/>
      <c r="DZ29" s="642"/>
      <c r="EA29" s="642"/>
      <c r="EB29" s="642"/>
      <c r="EC29" s="643"/>
    </row>
    <row r="30" spans="2:133" ht="11.25" customHeight="1">
      <c r="B30" s="615" t="s">
        <v>284</v>
      </c>
      <c r="C30" s="616"/>
      <c r="D30" s="616"/>
      <c r="E30" s="616"/>
      <c r="F30" s="616"/>
      <c r="G30" s="616"/>
      <c r="H30" s="616"/>
      <c r="I30" s="616"/>
      <c r="J30" s="616"/>
      <c r="K30" s="616"/>
      <c r="L30" s="616"/>
      <c r="M30" s="616"/>
      <c r="N30" s="616"/>
      <c r="O30" s="616"/>
      <c r="P30" s="616"/>
      <c r="Q30" s="617"/>
      <c r="R30" s="618">
        <v>9572897</v>
      </c>
      <c r="S30" s="619"/>
      <c r="T30" s="619"/>
      <c r="U30" s="619"/>
      <c r="V30" s="619"/>
      <c r="W30" s="619"/>
      <c r="X30" s="619"/>
      <c r="Y30" s="620"/>
      <c r="Z30" s="671">
        <v>37.799999999999997</v>
      </c>
      <c r="AA30" s="671"/>
      <c r="AB30" s="671"/>
      <c r="AC30" s="671"/>
      <c r="AD30" s="672" t="s">
        <v>106</v>
      </c>
      <c r="AE30" s="672"/>
      <c r="AF30" s="672"/>
      <c r="AG30" s="672"/>
      <c r="AH30" s="672"/>
      <c r="AI30" s="672"/>
      <c r="AJ30" s="672"/>
      <c r="AK30" s="672"/>
      <c r="AL30" s="641" t="s">
        <v>106</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98.7</v>
      </c>
      <c r="BH30" s="685"/>
      <c r="BI30" s="685"/>
      <c r="BJ30" s="685"/>
      <c r="BK30" s="685"/>
      <c r="BL30" s="685"/>
      <c r="BM30" s="686">
        <v>94.7</v>
      </c>
      <c r="BN30" s="685"/>
      <c r="BO30" s="685"/>
      <c r="BP30" s="685"/>
      <c r="BQ30" s="687"/>
      <c r="BR30" s="684">
        <v>98.3</v>
      </c>
      <c r="BS30" s="685"/>
      <c r="BT30" s="685"/>
      <c r="BU30" s="685"/>
      <c r="BV30" s="685"/>
      <c r="BW30" s="685"/>
      <c r="BX30" s="686">
        <v>94</v>
      </c>
      <c r="BY30" s="685"/>
      <c r="BZ30" s="685"/>
      <c r="CA30" s="685"/>
      <c r="CB30" s="687"/>
      <c r="CD30" s="690"/>
      <c r="CE30" s="691"/>
      <c r="CF30" s="655" t="s">
        <v>287</v>
      </c>
      <c r="CG30" s="652"/>
      <c r="CH30" s="652"/>
      <c r="CI30" s="652"/>
      <c r="CJ30" s="652"/>
      <c r="CK30" s="652"/>
      <c r="CL30" s="652"/>
      <c r="CM30" s="652"/>
      <c r="CN30" s="652"/>
      <c r="CO30" s="652"/>
      <c r="CP30" s="652"/>
      <c r="CQ30" s="653"/>
      <c r="CR30" s="618">
        <v>1169054</v>
      </c>
      <c r="CS30" s="619"/>
      <c r="CT30" s="619"/>
      <c r="CU30" s="619"/>
      <c r="CV30" s="619"/>
      <c r="CW30" s="619"/>
      <c r="CX30" s="619"/>
      <c r="CY30" s="620"/>
      <c r="CZ30" s="621">
        <v>5.2</v>
      </c>
      <c r="DA30" s="639"/>
      <c r="DB30" s="639"/>
      <c r="DC30" s="640"/>
      <c r="DD30" s="624">
        <v>1114295</v>
      </c>
      <c r="DE30" s="619"/>
      <c r="DF30" s="619"/>
      <c r="DG30" s="619"/>
      <c r="DH30" s="619"/>
      <c r="DI30" s="619"/>
      <c r="DJ30" s="619"/>
      <c r="DK30" s="620"/>
      <c r="DL30" s="624">
        <v>1114295</v>
      </c>
      <c r="DM30" s="619"/>
      <c r="DN30" s="619"/>
      <c r="DO30" s="619"/>
      <c r="DP30" s="619"/>
      <c r="DQ30" s="619"/>
      <c r="DR30" s="619"/>
      <c r="DS30" s="619"/>
      <c r="DT30" s="619"/>
      <c r="DU30" s="619"/>
      <c r="DV30" s="620"/>
      <c r="DW30" s="641">
        <v>14.8</v>
      </c>
      <c r="DX30" s="642"/>
      <c r="DY30" s="642"/>
      <c r="DZ30" s="642"/>
      <c r="EA30" s="642"/>
      <c r="EB30" s="642"/>
      <c r="EC30" s="643"/>
    </row>
    <row r="31" spans="2:133" ht="11.25" customHeight="1">
      <c r="B31" s="615" t="s">
        <v>288</v>
      </c>
      <c r="C31" s="616"/>
      <c r="D31" s="616"/>
      <c r="E31" s="616"/>
      <c r="F31" s="616"/>
      <c r="G31" s="616"/>
      <c r="H31" s="616"/>
      <c r="I31" s="616"/>
      <c r="J31" s="616"/>
      <c r="K31" s="616"/>
      <c r="L31" s="616"/>
      <c r="M31" s="616"/>
      <c r="N31" s="616"/>
      <c r="O31" s="616"/>
      <c r="P31" s="616"/>
      <c r="Q31" s="617"/>
      <c r="R31" s="618">
        <v>2573676</v>
      </c>
      <c r="S31" s="619"/>
      <c r="T31" s="619"/>
      <c r="U31" s="619"/>
      <c r="V31" s="619"/>
      <c r="W31" s="619"/>
      <c r="X31" s="619"/>
      <c r="Y31" s="620"/>
      <c r="Z31" s="671">
        <v>10.199999999999999</v>
      </c>
      <c r="AA31" s="671"/>
      <c r="AB31" s="671"/>
      <c r="AC31" s="671"/>
      <c r="AD31" s="672" t="s">
        <v>106</v>
      </c>
      <c r="AE31" s="672"/>
      <c r="AF31" s="672"/>
      <c r="AG31" s="672"/>
      <c r="AH31" s="672"/>
      <c r="AI31" s="672"/>
      <c r="AJ31" s="672"/>
      <c r="AK31" s="672"/>
      <c r="AL31" s="641" t="s">
        <v>106</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98.8</v>
      </c>
      <c r="BH31" s="637"/>
      <c r="BI31" s="637"/>
      <c r="BJ31" s="637"/>
      <c r="BK31" s="637"/>
      <c r="BL31" s="637"/>
      <c r="BM31" s="673">
        <v>95</v>
      </c>
      <c r="BN31" s="683"/>
      <c r="BO31" s="683"/>
      <c r="BP31" s="683"/>
      <c r="BQ31" s="647"/>
      <c r="BR31" s="682">
        <v>98.1</v>
      </c>
      <c r="BS31" s="637"/>
      <c r="BT31" s="637"/>
      <c r="BU31" s="637"/>
      <c r="BV31" s="637"/>
      <c r="BW31" s="637"/>
      <c r="BX31" s="673">
        <v>94.4</v>
      </c>
      <c r="BY31" s="683"/>
      <c r="BZ31" s="683"/>
      <c r="CA31" s="683"/>
      <c r="CB31" s="647"/>
      <c r="CD31" s="690"/>
      <c r="CE31" s="691"/>
      <c r="CF31" s="655" t="s">
        <v>291</v>
      </c>
      <c r="CG31" s="652"/>
      <c r="CH31" s="652"/>
      <c r="CI31" s="652"/>
      <c r="CJ31" s="652"/>
      <c r="CK31" s="652"/>
      <c r="CL31" s="652"/>
      <c r="CM31" s="652"/>
      <c r="CN31" s="652"/>
      <c r="CO31" s="652"/>
      <c r="CP31" s="652"/>
      <c r="CQ31" s="653"/>
      <c r="CR31" s="618">
        <v>140553</v>
      </c>
      <c r="CS31" s="637"/>
      <c r="CT31" s="637"/>
      <c r="CU31" s="637"/>
      <c r="CV31" s="637"/>
      <c r="CW31" s="637"/>
      <c r="CX31" s="637"/>
      <c r="CY31" s="638"/>
      <c r="CZ31" s="621">
        <v>0.6</v>
      </c>
      <c r="DA31" s="639"/>
      <c r="DB31" s="639"/>
      <c r="DC31" s="640"/>
      <c r="DD31" s="624">
        <v>137963</v>
      </c>
      <c r="DE31" s="637"/>
      <c r="DF31" s="637"/>
      <c r="DG31" s="637"/>
      <c r="DH31" s="637"/>
      <c r="DI31" s="637"/>
      <c r="DJ31" s="637"/>
      <c r="DK31" s="638"/>
      <c r="DL31" s="624">
        <v>137963</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292</v>
      </c>
      <c r="C32" s="616"/>
      <c r="D32" s="616"/>
      <c r="E32" s="616"/>
      <c r="F32" s="616"/>
      <c r="G32" s="616"/>
      <c r="H32" s="616"/>
      <c r="I32" s="616"/>
      <c r="J32" s="616"/>
      <c r="K32" s="616"/>
      <c r="L32" s="616"/>
      <c r="M32" s="616"/>
      <c r="N32" s="616"/>
      <c r="O32" s="616"/>
      <c r="P32" s="616"/>
      <c r="Q32" s="617"/>
      <c r="R32" s="618">
        <v>285149</v>
      </c>
      <c r="S32" s="619"/>
      <c r="T32" s="619"/>
      <c r="U32" s="619"/>
      <c r="V32" s="619"/>
      <c r="W32" s="619"/>
      <c r="X32" s="619"/>
      <c r="Y32" s="620"/>
      <c r="Z32" s="671">
        <v>1.1000000000000001</v>
      </c>
      <c r="AA32" s="671"/>
      <c r="AB32" s="671"/>
      <c r="AC32" s="671"/>
      <c r="AD32" s="672" t="s">
        <v>106</v>
      </c>
      <c r="AE32" s="672"/>
      <c r="AF32" s="672"/>
      <c r="AG32" s="672"/>
      <c r="AH32" s="672"/>
      <c r="AI32" s="672"/>
      <c r="AJ32" s="672"/>
      <c r="AK32" s="672"/>
      <c r="AL32" s="641" t="s">
        <v>106</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98.5</v>
      </c>
      <c r="BH32" s="603"/>
      <c r="BI32" s="603"/>
      <c r="BJ32" s="603"/>
      <c r="BK32" s="603"/>
      <c r="BL32" s="603"/>
      <c r="BM32" s="666">
        <v>93.9</v>
      </c>
      <c r="BN32" s="603"/>
      <c r="BO32" s="603"/>
      <c r="BP32" s="603"/>
      <c r="BQ32" s="660"/>
      <c r="BR32" s="681">
        <v>98.4</v>
      </c>
      <c r="BS32" s="603"/>
      <c r="BT32" s="603"/>
      <c r="BU32" s="603"/>
      <c r="BV32" s="603"/>
      <c r="BW32" s="603"/>
      <c r="BX32" s="666">
        <v>92.9</v>
      </c>
      <c r="BY32" s="603"/>
      <c r="BZ32" s="603"/>
      <c r="CA32" s="603"/>
      <c r="CB32" s="660"/>
      <c r="CD32" s="692"/>
      <c r="CE32" s="693"/>
      <c r="CF32" s="655" t="s">
        <v>294</v>
      </c>
      <c r="CG32" s="652"/>
      <c r="CH32" s="652"/>
      <c r="CI32" s="652"/>
      <c r="CJ32" s="652"/>
      <c r="CK32" s="652"/>
      <c r="CL32" s="652"/>
      <c r="CM32" s="652"/>
      <c r="CN32" s="652"/>
      <c r="CO32" s="652"/>
      <c r="CP32" s="652"/>
      <c r="CQ32" s="653"/>
      <c r="CR32" s="618" t="s">
        <v>106</v>
      </c>
      <c r="CS32" s="619"/>
      <c r="CT32" s="619"/>
      <c r="CU32" s="619"/>
      <c r="CV32" s="619"/>
      <c r="CW32" s="619"/>
      <c r="CX32" s="619"/>
      <c r="CY32" s="620"/>
      <c r="CZ32" s="621" t="s">
        <v>106</v>
      </c>
      <c r="DA32" s="639"/>
      <c r="DB32" s="639"/>
      <c r="DC32" s="640"/>
      <c r="DD32" s="624" t="s">
        <v>106</v>
      </c>
      <c r="DE32" s="619"/>
      <c r="DF32" s="619"/>
      <c r="DG32" s="619"/>
      <c r="DH32" s="619"/>
      <c r="DI32" s="619"/>
      <c r="DJ32" s="619"/>
      <c r="DK32" s="620"/>
      <c r="DL32" s="624" t="s">
        <v>106</v>
      </c>
      <c r="DM32" s="619"/>
      <c r="DN32" s="619"/>
      <c r="DO32" s="619"/>
      <c r="DP32" s="619"/>
      <c r="DQ32" s="619"/>
      <c r="DR32" s="619"/>
      <c r="DS32" s="619"/>
      <c r="DT32" s="619"/>
      <c r="DU32" s="619"/>
      <c r="DV32" s="620"/>
      <c r="DW32" s="641" t="s">
        <v>106</v>
      </c>
      <c r="DX32" s="642"/>
      <c r="DY32" s="642"/>
      <c r="DZ32" s="642"/>
      <c r="EA32" s="642"/>
      <c r="EB32" s="642"/>
      <c r="EC32" s="643"/>
    </row>
    <row r="33" spans="2:133" ht="11.25" customHeight="1">
      <c r="B33" s="615" t="s">
        <v>295</v>
      </c>
      <c r="C33" s="616"/>
      <c r="D33" s="616"/>
      <c r="E33" s="616"/>
      <c r="F33" s="616"/>
      <c r="G33" s="616"/>
      <c r="H33" s="616"/>
      <c r="I33" s="616"/>
      <c r="J33" s="616"/>
      <c r="K33" s="616"/>
      <c r="L33" s="616"/>
      <c r="M33" s="616"/>
      <c r="N33" s="616"/>
      <c r="O33" s="616"/>
      <c r="P33" s="616"/>
      <c r="Q33" s="617"/>
      <c r="R33" s="618">
        <v>1029749</v>
      </c>
      <c r="S33" s="619"/>
      <c r="T33" s="619"/>
      <c r="U33" s="619"/>
      <c r="V33" s="619"/>
      <c r="W33" s="619"/>
      <c r="X33" s="619"/>
      <c r="Y33" s="620"/>
      <c r="Z33" s="671">
        <v>4.0999999999999996</v>
      </c>
      <c r="AA33" s="671"/>
      <c r="AB33" s="671"/>
      <c r="AC33" s="671"/>
      <c r="AD33" s="672" t="s">
        <v>106</v>
      </c>
      <c r="AE33" s="672"/>
      <c r="AF33" s="672"/>
      <c r="AG33" s="672"/>
      <c r="AH33" s="672"/>
      <c r="AI33" s="672"/>
      <c r="AJ33" s="672"/>
      <c r="AK33" s="672"/>
      <c r="AL33" s="641" t="s">
        <v>106</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4821285</v>
      </c>
      <c r="CS33" s="637"/>
      <c r="CT33" s="637"/>
      <c r="CU33" s="637"/>
      <c r="CV33" s="637"/>
      <c r="CW33" s="637"/>
      <c r="CX33" s="637"/>
      <c r="CY33" s="638"/>
      <c r="CZ33" s="621">
        <v>21.3</v>
      </c>
      <c r="DA33" s="639"/>
      <c r="DB33" s="639"/>
      <c r="DC33" s="640"/>
      <c r="DD33" s="624">
        <v>4048105</v>
      </c>
      <c r="DE33" s="637"/>
      <c r="DF33" s="637"/>
      <c r="DG33" s="637"/>
      <c r="DH33" s="637"/>
      <c r="DI33" s="637"/>
      <c r="DJ33" s="637"/>
      <c r="DK33" s="638"/>
      <c r="DL33" s="624">
        <v>3333728</v>
      </c>
      <c r="DM33" s="637"/>
      <c r="DN33" s="637"/>
      <c r="DO33" s="637"/>
      <c r="DP33" s="637"/>
      <c r="DQ33" s="637"/>
      <c r="DR33" s="637"/>
      <c r="DS33" s="637"/>
      <c r="DT33" s="637"/>
      <c r="DU33" s="637"/>
      <c r="DV33" s="638"/>
      <c r="DW33" s="641">
        <v>44.3</v>
      </c>
      <c r="DX33" s="642"/>
      <c r="DY33" s="642"/>
      <c r="DZ33" s="642"/>
      <c r="EA33" s="642"/>
      <c r="EB33" s="642"/>
      <c r="EC33" s="643"/>
    </row>
    <row r="34" spans="2:133" ht="11.25" customHeight="1">
      <c r="B34" s="615" t="s">
        <v>297</v>
      </c>
      <c r="C34" s="616"/>
      <c r="D34" s="616"/>
      <c r="E34" s="616"/>
      <c r="F34" s="616"/>
      <c r="G34" s="616"/>
      <c r="H34" s="616"/>
      <c r="I34" s="616"/>
      <c r="J34" s="616"/>
      <c r="K34" s="616"/>
      <c r="L34" s="616"/>
      <c r="M34" s="616"/>
      <c r="N34" s="616"/>
      <c r="O34" s="616"/>
      <c r="P34" s="616"/>
      <c r="Q34" s="617"/>
      <c r="R34" s="618" t="s">
        <v>106</v>
      </c>
      <c r="S34" s="619"/>
      <c r="T34" s="619"/>
      <c r="U34" s="619"/>
      <c r="V34" s="619"/>
      <c r="W34" s="619"/>
      <c r="X34" s="619"/>
      <c r="Y34" s="620"/>
      <c r="Z34" s="671" t="s">
        <v>106</v>
      </c>
      <c r="AA34" s="671"/>
      <c r="AB34" s="671"/>
      <c r="AC34" s="671"/>
      <c r="AD34" s="672" t="s">
        <v>106</v>
      </c>
      <c r="AE34" s="672"/>
      <c r="AF34" s="672"/>
      <c r="AG34" s="672"/>
      <c r="AH34" s="672"/>
      <c r="AI34" s="672"/>
      <c r="AJ34" s="672"/>
      <c r="AK34" s="672"/>
      <c r="AL34" s="641" t="s">
        <v>106</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1915943</v>
      </c>
      <c r="CS34" s="619"/>
      <c r="CT34" s="619"/>
      <c r="CU34" s="619"/>
      <c r="CV34" s="619"/>
      <c r="CW34" s="619"/>
      <c r="CX34" s="619"/>
      <c r="CY34" s="620"/>
      <c r="CZ34" s="621">
        <v>8.5</v>
      </c>
      <c r="DA34" s="639"/>
      <c r="DB34" s="639"/>
      <c r="DC34" s="640"/>
      <c r="DD34" s="624">
        <v>1567549</v>
      </c>
      <c r="DE34" s="619"/>
      <c r="DF34" s="619"/>
      <c r="DG34" s="619"/>
      <c r="DH34" s="619"/>
      <c r="DI34" s="619"/>
      <c r="DJ34" s="619"/>
      <c r="DK34" s="620"/>
      <c r="DL34" s="624">
        <v>1360223</v>
      </c>
      <c r="DM34" s="619"/>
      <c r="DN34" s="619"/>
      <c r="DO34" s="619"/>
      <c r="DP34" s="619"/>
      <c r="DQ34" s="619"/>
      <c r="DR34" s="619"/>
      <c r="DS34" s="619"/>
      <c r="DT34" s="619"/>
      <c r="DU34" s="619"/>
      <c r="DV34" s="620"/>
      <c r="DW34" s="641">
        <v>18.100000000000001</v>
      </c>
      <c r="DX34" s="642"/>
      <c r="DY34" s="642"/>
      <c r="DZ34" s="642"/>
      <c r="EA34" s="642"/>
      <c r="EB34" s="642"/>
      <c r="EC34" s="643"/>
    </row>
    <row r="35" spans="2:133" ht="11.25" customHeight="1">
      <c r="B35" s="615" t="s">
        <v>301</v>
      </c>
      <c r="C35" s="616"/>
      <c r="D35" s="616"/>
      <c r="E35" s="616"/>
      <c r="F35" s="616"/>
      <c r="G35" s="616"/>
      <c r="H35" s="616"/>
      <c r="I35" s="616"/>
      <c r="J35" s="616"/>
      <c r="K35" s="616"/>
      <c r="L35" s="616"/>
      <c r="M35" s="616"/>
      <c r="N35" s="616"/>
      <c r="O35" s="616"/>
      <c r="P35" s="616"/>
      <c r="Q35" s="617"/>
      <c r="R35" s="618">
        <v>475449</v>
      </c>
      <c r="S35" s="619"/>
      <c r="T35" s="619"/>
      <c r="U35" s="619"/>
      <c r="V35" s="619"/>
      <c r="W35" s="619"/>
      <c r="X35" s="619"/>
      <c r="Y35" s="620"/>
      <c r="Z35" s="671">
        <v>1.9</v>
      </c>
      <c r="AA35" s="671"/>
      <c r="AB35" s="671"/>
      <c r="AC35" s="671"/>
      <c r="AD35" s="672" t="s">
        <v>106</v>
      </c>
      <c r="AE35" s="672"/>
      <c r="AF35" s="672"/>
      <c r="AG35" s="672"/>
      <c r="AH35" s="672"/>
      <c r="AI35" s="672"/>
      <c r="AJ35" s="672"/>
      <c r="AK35" s="672"/>
      <c r="AL35" s="641" t="s">
        <v>106</v>
      </c>
      <c r="AM35" s="673"/>
      <c r="AN35" s="673"/>
      <c r="AO35" s="674"/>
      <c r="AP35" s="186"/>
      <c r="AQ35" s="675" t="s">
        <v>302</v>
      </c>
      <c r="AR35" s="676"/>
      <c r="AS35" s="676"/>
      <c r="AT35" s="676"/>
      <c r="AU35" s="676"/>
      <c r="AV35" s="676"/>
      <c r="AW35" s="676"/>
      <c r="AX35" s="676"/>
      <c r="AY35" s="677"/>
      <c r="AZ35" s="668">
        <v>1810687</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t="s">
        <v>204</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81165</v>
      </c>
      <c r="CS35" s="637"/>
      <c r="CT35" s="637"/>
      <c r="CU35" s="637"/>
      <c r="CV35" s="637"/>
      <c r="CW35" s="637"/>
      <c r="CX35" s="637"/>
      <c r="CY35" s="638"/>
      <c r="CZ35" s="621">
        <v>0.4</v>
      </c>
      <c r="DA35" s="639"/>
      <c r="DB35" s="639"/>
      <c r="DC35" s="640"/>
      <c r="DD35" s="624">
        <v>71847</v>
      </c>
      <c r="DE35" s="637"/>
      <c r="DF35" s="637"/>
      <c r="DG35" s="637"/>
      <c r="DH35" s="637"/>
      <c r="DI35" s="637"/>
      <c r="DJ35" s="637"/>
      <c r="DK35" s="638"/>
      <c r="DL35" s="624">
        <v>71847</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305</v>
      </c>
      <c r="C36" s="600"/>
      <c r="D36" s="600"/>
      <c r="E36" s="600"/>
      <c r="F36" s="600"/>
      <c r="G36" s="600"/>
      <c r="H36" s="600"/>
      <c r="I36" s="600"/>
      <c r="J36" s="600"/>
      <c r="K36" s="600"/>
      <c r="L36" s="600"/>
      <c r="M36" s="600"/>
      <c r="N36" s="600"/>
      <c r="O36" s="600"/>
      <c r="P36" s="600"/>
      <c r="Q36" s="601"/>
      <c r="R36" s="602">
        <v>25320253</v>
      </c>
      <c r="S36" s="659"/>
      <c r="T36" s="659"/>
      <c r="U36" s="659"/>
      <c r="V36" s="659"/>
      <c r="W36" s="659"/>
      <c r="X36" s="659"/>
      <c r="Y36" s="662"/>
      <c r="Z36" s="663">
        <v>100</v>
      </c>
      <c r="AA36" s="663"/>
      <c r="AB36" s="663"/>
      <c r="AC36" s="663"/>
      <c r="AD36" s="664">
        <v>7046180</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641281</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-288269</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977807</v>
      </c>
      <c r="CS36" s="619"/>
      <c r="CT36" s="619"/>
      <c r="CU36" s="619"/>
      <c r="CV36" s="619"/>
      <c r="CW36" s="619"/>
      <c r="CX36" s="619"/>
      <c r="CY36" s="620"/>
      <c r="CZ36" s="621">
        <v>4.3</v>
      </c>
      <c r="DA36" s="639"/>
      <c r="DB36" s="639"/>
      <c r="DC36" s="640"/>
      <c r="DD36" s="624">
        <v>859084</v>
      </c>
      <c r="DE36" s="619"/>
      <c r="DF36" s="619"/>
      <c r="DG36" s="619"/>
      <c r="DH36" s="619"/>
      <c r="DI36" s="619"/>
      <c r="DJ36" s="619"/>
      <c r="DK36" s="620"/>
      <c r="DL36" s="624">
        <v>654287</v>
      </c>
      <c r="DM36" s="619"/>
      <c r="DN36" s="619"/>
      <c r="DO36" s="619"/>
      <c r="DP36" s="619"/>
      <c r="DQ36" s="619"/>
      <c r="DR36" s="619"/>
      <c r="DS36" s="619"/>
      <c r="DT36" s="619"/>
      <c r="DU36" s="619"/>
      <c r="DV36" s="620"/>
      <c r="DW36" s="641">
        <v>8.6999999999999993</v>
      </c>
      <c r="DX36" s="642"/>
      <c r="DY36" s="642"/>
      <c r="DZ36" s="642"/>
      <c r="EA36" s="642"/>
      <c r="EB36" s="642"/>
      <c r="EC36" s="643"/>
    </row>
    <row r="37" spans="2:133" ht="11.25" customHeight="1">
      <c r="AQ37" s="644" t="s">
        <v>309</v>
      </c>
      <c r="AR37" s="645"/>
      <c r="AS37" s="645"/>
      <c r="AT37" s="645"/>
      <c r="AU37" s="645"/>
      <c r="AV37" s="645"/>
      <c r="AW37" s="645"/>
      <c r="AX37" s="645"/>
      <c r="AY37" s="646"/>
      <c r="AZ37" s="618">
        <v>24249</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5271</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439361</v>
      </c>
      <c r="CS37" s="637"/>
      <c r="CT37" s="637"/>
      <c r="CU37" s="637"/>
      <c r="CV37" s="637"/>
      <c r="CW37" s="637"/>
      <c r="CX37" s="637"/>
      <c r="CY37" s="638"/>
      <c r="CZ37" s="621">
        <v>1.9</v>
      </c>
      <c r="DA37" s="639"/>
      <c r="DB37" s="639"/>
      <c r="DC37" s="640"/>
      <c r="DD37" s="624">
        <v>439233</v>
      </c>
      <c r="DE37" s="637"/>
      <c r="DF37" s="637"/>
      <c r="DG37" s="637"/>
      <c r="DH37" s="637"/>
      <c r="DI37" s="637"/>
      <c r="DJ37" s="637"/>
      <c r="DK37" s="638"/>
      <c r="DL37" s="624">
        <v>439233</v>
      </c>
      <c r="DM37" s="637"/>
      <c r="DN37" s="637"/>
      <c r="DO37" s="637"/>
      <c r="DP37" s="637"/>
      <c r="DQ37" s="637"/>
      <c r="DR37" s="637"/>
      <c r="DS37" s="637"/>
      <c r="DT37" s="637"/>
      <c r="DU37" s="637"/>
      <c r="DV37" s="638"/>
      <c r="DW37" s="641">
        <v>5.8</v>
      </c>
      <c r="DX37" s="642"/>
      <c r="DY37" s="642"/>
      <c r="DZ37" s="642"/>
      <c r="EA37" s="642"/>
      <c r="EB37" s="642"/>
      <c r="EC37" s="643"/>
    </row>
    <row r="38" spans="2:133" ht="11.25" customHeight="1">
      <c r="AQ38" s="644" t="s">
        <v>312</v>
      </c>
      <c r="AR38" s="645"/>
      <c r="AS38" s="645"/>
      <c r="AT38" s="645"/>
      <c r="AU38" s="645"/>
      <c r="AV38" s="645"/>
      <c r="AW38" s="645"/>
      <c r="AX38" s="645"/>
      <c r="AY38" s="646"/>
      <c r="AZ38" s="618" t="s">
        <v>106</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9698</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1786438</v>
      </c>
      <c r="CS38" s="619"/>
      <c r="CT38" s="619"/>
      <c r="CU38" s="619"/>
      <c r="CV38" s="619"/>
      <c r="CW38" s="619"/>
      <c r="CX38" s="619"/>
      <c r="CY38" s="620"/>
      <c r="CZ38" s="621">
        <v>7.9</v>
      </c>
      <c r="DA38" s="639"/>
      <c r="DB38" s="639"/>
      <c r="DC38" s="640"/>
      <c r="DD38" s="624">
        <v>1515553</v>
      </c>
      <c r="DE38" s="619"/>
      <c r="DF38" s="619"/>
      <c r="DG38" s="619"/>
      <c r="DH38" s="619"/>
      <c r="DI38" s="619"/>
      <c r="DJ38" s="619"/>
      <c r="DK38" s="620"/>
      <c r="DL38" s="624">
        <v>1236504</v>
      </c>
      <c r="DM38" s="619"/>
      <c r="DN38" s="619"/>
      <c r="DO38" s="619"/>
      <c r="DP38" s="619"/>
      <c r="DQ38" s="619"/>
      <c r="DR38" s="619"/>
      <c r="DS38" s="619"/>
      <c r="DT38" s="619"/>
      <c r="DU38" s="619"/>
      <c r="DV38" s="620"/>
      <c r="DW38" s="641">
        <v>16.399999999999999</v>
      </c>
      <c r="DX38" s="642"/>
      <c r="DY38" s="642"/>
      <c r="DZ38" s="642"/>
      <c r="EA38" s="642"/>
      <c r="EB38" s="642"/>
      <c r="EC38" s="643"/>
    </row>
    <row r="39" spans="2:133" ht="11.25" customHeight="1">
      <c r="AQ39" s="644" t="s">
        <v>315</v>
      </c>
      <c r="AR39" s="645"/>
      <c r="AS39" s="645"/>
      <c r="AT39" s="645"/>
      <c r="AU39" s="645"/>
      <c r="AV39" s="645"/>
      <c r="AW39" s="645"/>
      <c r="AX39" s="645"/>
      <c r="AY39" s="646"/>
      <c r="AZ39" s="618" t="s">
        <v>106</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89</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31465</v>
      </c>
      <c r="CS39" s="637"/>
      <c r="CT39" s="637"/>
      <c r="CU39" s="637"/>
      <c r="CV39" s="637"/>
      <c r="CW39" s="637"/>
      <c r="CX39" s="637"/>
      <c r="CY39" s="638"/>
      <c r="CZ39" s="621">
        <v>0.1</v>
      </c>
      <c r="DA39" s="639"/>
      <c r="DB39" s="639"/>
      <c r="DC39" s="640"/>
      <c r="DD39" s="624">
        <v>23105</v>
      </c>
      <c r="DE39" s="637"/>
      <c r="DF39" s="637"/>
      <c r="DG39" s="637"/>
      <c r="DH39" s="637"/>
      <c r="DI39" s="637"/>
      <c r="DJ39" s="637"/>
      <c r="DK39" s="638"/>
      <c r="DL39" s="624" t="s">
        <v>106</v>
      </c>
      <c r="DM39" s="637"/>
      <c r="DN39" s="637"/>
      <c r="DO39" s="637"/>
      <c r="DP39" s="637"/>
      <c r="DQ39" s="637"/>
      <c r="DR39" s="637"/>
      <c r="DS39" s="637"/>
      <c r="DT39" s="637"/>
      <c r="DU39" s="637"/>
      <c r="DV39" s="638"/>
      <c r="DW39" s="641" t="s">
        <v>106</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509873</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110</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28467</v>
      </c>
      <c r="CS40" s="619"/>
      <c r="CT40" s="619"/>
      <c r="CU40" s="619"/>
      <c r="CV40" s="619"/>
      <c r="CW40" s="619"/>
      <c r="CX40" s="619"/>
      <c r="CY40" s="620"/>
      <c r="CZ40" s="621">
        <v>0.1</v>
      </c>
      <c r="DA40" s="639"/>
      <c r="DB40" s="639"/>
      <c r="DC40" s="640"/>
      <c r="DD40" s="624">
        <v>10967</v>
      </c>
      <c r="DE40" s="619"/>
      <c r="DF40" s="619"/>
      <c r="DG40" s="619"/>
      <c r="DH40" s="619"/>
      <c r="DI40" s="619"/>
      <c r="DJ40" s="619"/>
      <c r="DK40" s="620"/>
      <c r="DL40" s="624">
        <v>10867</v>
      </c>
      <c r="DM40" s="619"/>
      <c r="DN40" s="619"/>
      <c r="DO40" s="619"/>
      <c r="DP40" s="619"/>
      <c r="DQ40" s="619"/>
      <c r="DR40" s="619"/>
      <c r="DS40" s="619"/>
      <c r="DT40" s="619"/>
      <c r="DU40" s="619"/>
      <c r="DV40" s="620"/>
      <c r="DW40" s="641">
        <v>0.1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635284</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265</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204</v>
      </c>
      <c r="CS41" s="637"/>
      <c r="CT41" s="637"/>
      <c r="CU41" s="637"/>
      <c r="CV41" s="637"/>
      <c r="CW41" s="637"/>
      <c r="CX41" s="637"/>
      <c r="CY41" s="638"/>
      <c r="CZ41" s="621" t="s">
        <v>204</v>
      </c>
      <c r="DA41" s="639"/>
      <c r="DB41" s="639"/>
      <c r="DC41" s="640"/>
      <c r="DD41" s="624" t="s">
        <v>204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12266953</v>
      </c>
      <c r="CS42" s="619"/>
      <c r="CT42" s="619"/>
      <c r="CU42" s="619"/>
      <c r="CV42" s="619"/>
      <c r="CW42" s="619"/>
      <c r="CX42" s="619"/>
      <c r="CY42" s="620"/>
      <c r="CZ42" s="621">
        <v>54.2</v>
      </c>
      <c r="DA42" s="622"/>
      <c r="DB42" s="622"/>
      <c r="DC42" s="623"/>
      <c r="DD42" s="624">
        <v>1587577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v>129153</v>
      </c>
      <c r="CS43" s="637"/>
      <c r="CT43" s="637"/>
      <c r="CU43" s="637"/>
      <c r="CV43" s="637"/>
      <c r="CW43" s="637"/>
      <c r="CX43" s="637"/>
      <c r="CY43" s="638"/>
      <c r="CZ43" s="621">
        <v>0.6</v>
      </c>
      <c r="DA43" s="639"/>
      <c r="DB43" s="639"/>
      <c r="DC43" s="640"/>
      <c r="DD43" s="624">
        <v>129153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329</v>
      </c>
      <c r="CD44" s="631" t="s">
        <v>282</v>
      </c>
      <c r="CE44" s="632"/>
      <c r="CF44" s="615" t="s">
        <v>330</v>
      </c>
      <c r="CG44" s="616"/>
      <c r="CH44" s="616"/>
      <c r="CI44" s="616"/>
      <c r="CJ44" s="616"/>
      <c r="CK44" s="616"/>
      <c r="CL44" s="616"/>
      <c r="CM44" s="616"/>
      <c r="CN44" s="616"/>
      <c r="CO44" s="616"/>
      <c r="CP44" s="616"/>
      <c r="CQ44" s="617"/>
      <c r="CR44" s="618">
        <v>12073885</v>
      </c>
      <c r="CS44" s="619"/>
      <c r="CT44" s="619"/>
      <c r="CU44" s="619"/>
      <c r="CV44" s="619"/>
      <c r="CW44" s="619"/>
      <c r="CX44" s="619"/>
      <c r="CY44" s="620"/>
      <c r="CZ44" s="621">
        <v>53.4</v>
      </c>
      <c r="DA44" s="622"/>
      <c r="DB44" s="622"/>
      <c r="DC44" s="623"/>
      <c r="DD44" s="624">
        <v>1583453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331</v>
      </c>
      <c r="CG45" s="616"/>
      <c r="CH45" s="616"/>
      <c r="CI45" s="616"/>
      <c r="CJ45" s="616"/>
      <c r="CK45" s="616"/>
      <c r="CL45" s="616"/>
      <c r="CM45" s="616"/>
      <c r="CN45" s="616"/>
      <c r="CO45" s="616"/>
      <c r="CP45" s="616"/>
      <c r="CQ45" s="617"/>
      <c r="CR45" s="618">
        <v>11338302</v>
      </c>
      <c r="CS45" s="637"/>
      <c r="CT45" s="637"/>
      <c r="CU45" s="637"/>
      <c r="CV45" s="637"/>
      <c r="CW45" s="637"/>
      <c r="CX45" s="637"/>
      <c r="CY45" s="638"/>
      <c r="CZ45" s="621">
        <v>50.1</v>
      </c>
      <c r="DA45" s="639"/>
      <c r="DB45" s="639"/>
      <c r="DC45" s="640"/>
      <c r="DD45" s="624">
        <v>1325501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332</v>
      </c>
      <c r="CG46" s="616"/>
      <c r="CH46" s="616"/>
      <c r="CI46" s="616"/>
      <c r="CJ46" s="616"/>
      <c r="CK46" s="616"/>
      <c r="CL46" s="616"/>
      <c r="CM46" s="616"/>
      <c r="CN46" s="616"/>
      <c r="CO46" s="616"/>
      <c r="CP46" s="616"/>
      <c r="CQ46" s="617"/>
      <c r="CR46" s="618">
        <v>721124</v>
      </c>
      <c r="CS46" s="619"/>
      <c r="CT46" s="619"/>
      <c r="CU46" s="619"/>
      <c r="CV46" s="619"/>
      <c r="CW46" s="619"/>
      <c r="CX46" s="619"/>
      <c r="CY46" s="620"/>
      <c r="CZ46" s="621">
        <v>3.2</v>
      </c>
      <c r="DA46" s="622"/>
      <c r="DB46" s="622"/>
      <c r="DC46" s="623"/>
      <c r="DD46" s="624">
        <v>256493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333</v>
      </c>
      <c r="CG47" s="616"/>
      <c r="CH47" s="616"/>
      <c r="CI47" s="616"/>
      <c r="CJ47" s="616"/>
      <c r="CK47" s="616"/>
      <c r="CL47" s="616"/>
      <c r="CM47" s="616"/>
      <c r="CN47" s="616"/>
      <c r="CO47" s="616"/>
      <c r="CP47" s="616"/>
      <c r="CQ47" s="617"/>
      <c r="CR47" s="618">
        <v>193068</v>
      </c>
      <c r="CS47" s="637"/>
      <c r="CT47" s="637"/>
      <c r="CU47" s="637"/>
      <c r="CV47" s="637"/>
      <c r="CW47" s="637"/>
      <c r="CX47" s="637"/>
      <c r="CY47" s="638"/>
      <c r="CZ47" s="621">
        <v>0.9</v>
      </c>
      <c r="DA47" s="639"/>
      <c r="DB47" s="639"/>
      <c r="DC47" s="640"/>
      <c r="DD47" s="624">
        <v>4124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334</v>
      </c>
      <c r="CG48" s="616"/>
      <c r="CH48" s="616"/>
      <c r="CI48" s="616"/>
      <c r="CJ48" s="616"/>
      <c r="CK48" s="616"/>
      <c r="CL48" s="616"/>
      <c r="CM48" s="616"/>
      <c r="CN48" s="616"/>
      <c r="CO48" s="616"/>
      <c r="CP48" s="616"/>
      <c r="CQ48" s="617"/>
      <c r="CR48" s="618" t="s">
        <v>115</v>
      </c>
      <c r="CS48" s="619"/>
      <c r="CT48" s="619"/>
      <c r="CU48" s="619"/>
      <c r="CV48" s="619"/>
      <c r="CW48" s="619"/>
      <c r="CX48" s="619"/>
      <c r="CY48" s="620"/>
      <c r="CZ48" s="621" t="s">
        <v>115</v>
      </c>
      <c r="DA48" s="622"/>
      <c r="DB48" s="622"/>
      <c r="DC48" s="623"/>
      <c r="DD48" s="624" t="s">
        <v>115</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335</v>
      </c>
      <c r="CE49" s="600"/>
      <c r="CF49" s="600"/>
      <c r="CG49" s="600"/>
      <c r="CH49" s="600"/>
      <c r="CI49" s="600"/>
      <c r="CJ49" s="600"/>
      <c r="CK49" s="600"/>
      <c r="CL49" s="600"/>
      <c r="CM49" s="600"/>
      <c r="CN49" s="600"/>
      <c r="CO49" s="600"/>
      <c r="CP49" s="600"/>
      <c r="CQ49" s="601"/>
      <c r="CR49" s="602">
        <v>22621805</v>
      </c>
      <c r="CS49" s="603"/>
      <c r="CT49" s="603"/>
      <c r="CU49" s="603"/>
      <c r="CV49" s="603"/>
      <c r="CW49" s="603"/>
      <c r="CX49" s="603"/>
      <c r="CY49" s="604"/>
      <c r="CZ49" s="605">
        <v>100</v>
      </c>
      <c r="DA49" s="606"/>
      <c r="DB49" s="606"/>
      <c r="DC49" s="607"/>
      <c r="DD49" s="608">
        <v>9248989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337</v>
      </c>
      <c r="DK2" s="1137"/>
      <c r="DL2" s="1137"/>
      <c r="DM2" s="1137"/>
      <c r="DN2" s="1137"/>
      <c r="DO2" s="1138"/>
      <c r="DP2" s="200"/>
      <c r="DQ2" s="1136" t="s">
        <v>338</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339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341</v>
      </c>
      <c r="B5" s="1022"/>
      <c r="C5" s="1022"/>
      <c r="D5" s="1022"/>
      <c r="E5" s="1022"/>
      <c r="F5" s="1022"/>
      <c r="G5" s="1022"/>
      <c r="H5" s="1022"/>
      <c r="I5" s="1022"/>
      <c r="J5" s="1022"/>
      <c r="K5" s="1022"/>
      <c r="L5" s="1022"/>
      <c r="M5" s="1022"/>
      <c r="N5" s="1022"/>
      <c r="O5" s="1022"/>
      <c r="P5" s="1023"/>
      <c r="Q5" s="1027" t="s">
        <v>342</v>
      </c>
      <c r="R5" s="1028"/>
      <c r="S5" s="1028"/>
      <c r="T5" s="1028"/>
      <c r="U5" s="1029"/>
      <c r="V5" s="1027" t="s">
        <v>343</v>
      </c>
      <c r="W5" s="1028"/>
      <c r="X5" s="1028"/>
      <c r="Y5" s="1028"/>
      <c r="Z5" s="1029"/>
      <c r="AA5" s="1027" t="s">
        <v>344</v>
      </c>
      <c r="AB5" s="1028"/>
      <c r="AC5" s="1028"/>
      <c r="AD5" s="1028"/>
      <c r="AE5" s="1028"/>
      <c r="AF5" s="1139" t="s">
        <v>345</v>
      </c>
      <c r="AG5" s="1028"/>
      <c r="AH5" s="1028"/>
      <c r="AI5" s="1028"/>
      <c r="AJ5" s="1043"/>
      <c r="AK5" s="1028" t="s">
        <v>346</v>
      </c>
      <c r="AL5" s="1028"/>
      <c r="AM5" s="1028"/>
      <c r="AN5" s="1028"/>
      <c r="AO5" s="1029"/>
      <c r="AP5" s="1027" t="s">
        <v>347</v>
      </c>
      <c r="AQ5" s="1028"/>
      <c r="AR5" s="1028"/>
      <c r="AS5" s="1028"/>
      <c r="AT5" s="1029"/>
      <c r="AU5" s="1027" t="s">
        <v>348</v>
      </c>
      <c r="AV5" s="1028"/>
      <c r="AW5" s="1028"/>
      <c r="AX5" s="1028"/>
      <c r="AY5" s="1043"/>
      <c r="AZ5" s="207"/>
      <c r="BA5" s="207"/>
      <c r="BB5" s="207"/>
      <c r="BC5" s="207"/>
      <c r="BD5" s="207"/>
      <c r="BE5" s="208"/>
      <c r="BF5" s="208"/>
      <c r="BG5" s="208"/>
      <c r="BH5" s="208"/>
      <c r="BI5" s="208"/>
      <c r="BJ5" s="208"/>
      <c r="BK5" s="208"/>
      <c r="BL5" s="208"/>
      <c r="BM5" s="208"/>
      <c r="BN5" s="208"/>
      <c r="BO5" s="208"/>
      <c r="BP5" s="208"/>
      <c r="BQ5" s="1021" t="s">
        <v>349</v>
      </c>
      <c r="BR5" s="1022"/>
      <c r="BS5" s="1022"/>
      <c r="BT5" s="1022"/>
      <c r="BU5" s="1022"/>
      <c r="BV5" s="1022"/>
      <c r="BW5" s="1022"/>
      <c r="BX5" s="1022"/>
      <c r="BY5" s="1022"/>
      <c r="BZ5" s="1022"/>
      <c r="CA5" s="1022"/>
      <c r="CB5" s="1022"/>
      <c r="CC5" s="1022"/>
      <c r="CD5" s="1022"/>
      <c r="CE5" s="1022"/>
      <c r="CF5" s="1022"/>
      <c r="CG5" s="1023"/>
      <c r="CH5" s="1027" t="s">
        <v>350</v>
      </c>
      <c r="CI5" s="1028"/>
      <c r="CJ5" s="1028"/>
      <c r="CK5" s="1028"/>
      <c r="CL5" s="1029"/>
      <c r="CM5" s="1027" t="s">
        <v>351</v>
      </c>
      <c r="CN5" s="1028"/>
      <c r="CO5" s="1028"/>
      <c r="CP5" s="1028"/>
      <c r="CQ5" s="1029"/>
      <c r="CR5" s="1027" t="s">
        <v>352</v>
      </c>
      <c r="CS5" s="1028"/>
      <c r="CT5" s="1028"/>
      <c r="CU5" s="1028"/>
      <c r="CV5" s="1029"/>
      <c r="CW5" s="1027" t="s">
        <v>353</v>
      </c>
      <c r="CX5" s="1028"/>
      <c r="CY5" s="1028"/>
      <c r="CZ5" s="1028"/>
      <c r="DA5" s="1029"/>
      <c r="DB5" s="1027" t="s">
        <v>354</v>
      </c>
      <c r="DC5" s="1028"/>
      <c r="DD5" s="1028"/>
      <c r="DE5" s="1028"/>
      <c r="DF5" s="1029"/>
      <c r="DG5" s="1124" t="s">
        <v>355</v>
      </c>
      <c r="DH5" s="1125"/>
      <c r="DI5" s="1125"/>
      <c r="DJ5" s="1125"/>
      <c r="DK5" s="1126"/>
      <c r="DL5" s="1124" t="s">
        <v>356</v>
      </c>
      <c r="DM5" s="1125"/>
      <c r="DN5" s="1125"/>
      <c r="DO5" s="1125"/>
      <c r="DP5" s="1126"/>
      <c r="DQ5" s="1027" t="s">
        <v>357</v>
      </c>
      <c r="DR5" s="1028"/>
      <c r="DS5" s="1028"/>
      <c r="DT5" s="1028"/>
      <c r="DU5" s="1029"/>
      <c r="DV5" s="1027" t="s">
        <v>348</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358</v>
      </c>
      <c r="C7" s="1077"/>
      <c r="D7" s="1077"/>
      <c r="E7" s="1077"/>
      <c r="F7" s="1077"/>
      <c r="G7" s="1077"/>
      <c r="H7" s="1077"/>
      <c r="I7" s="1077"/>
      <c r="J7" s="1077"/>
      <c r="K7" s="1077"/>
      <c r="L7" s="1077"/>
      <c r="M7" s="1077"/>
      <c r="N7" s="1077"/>
      <c r="O7" s="1077"/>
      <c r="P7" s="1078"/>
      <c r="Q7" s="1130">
        <v>25320</v>
      </c>
      <c r="R7" s="1131"/>
      <c r="S7" s="1131"/>
      <c r="T7" s="1131"/>
      <c r="U7" s="1131"/>
      <c r="V7" s="1131">
        <v>22622</v>
      </c>
      <c r="W7" s="1131"/>
      <c r="X7" s="1131"/>
      <c r="Y7" s="1131"/>
      <c r="Z7" s="1131"/>
      <c r="AA7" s="1131">
        <v>2698</v>
      </c>
      <c r="AB7" s="1131"/>
      <c r="AC7" s="1131"/>
      <c r="AD7" s="1131"/>
      <c r="AE7" s="1132"/>
      <c r="AF7" s="1133">
        <v>2036</v>
      </c>
      <c r="AG7" s="1134"/>
      <c r="AH7" s="1134"/>
      <c r="AI7" s="1134"/>
      <c r="AJ7" s="1135"/>
      <c r="AK7" s="1117">
        <v>9573</v>
      </c>
      <c r="AL7" s="1118"/>
      <c r="AM7" s="1118"/>
      <c r="AN7" s="1118"/>
      <c r="AO7" s="1118"/>
      <c r="AP7" s="1118">
        <v>12109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539</v>
      </c>
      <c r="BT7" s="1122"/>
      <c r="BU7" s="1122"/>
      <c r="BV7" s="1122"/>
      <c r="BW7" s="1122"/>
      <c r="BX7" s="1122"/>
      <c r="BY7" s="1122"/>
      <c r="BZ7" s="1122"/>
      <c r="CA7" s="1122"/>
      <c r="CB7" s="1122"/>
      <c r="CC7" s="1122"/>
      <c r="CD7" s="1122"/>
      <c r="CE7" s="1122"/>
      <c r="CF7" s="1122"/>
      <c r="CG7" s="1123"/>
      <c r="CH7" s="1114">
        <v>-1</v>
      </c>
      <c r="CI7" s="1115"/>
      <c r="CJ7" s="1115"/>
      <c r="CK7" s="1115"/>
      <c r="CL7" s="1116"/>
      <c r="CM7" s="1114">
        <v>31</v>
      </c>
      <c r="CN7" s="1115"/>
      <c r="CO7" s="1115"/>
      <c r="CP7" s="1115"/>
      <c r="CQ7" s="1116"/>
      <c r="CR7" s="1114">
        <v>21</v>
      </c>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540</v>
      </c>
      <c r="BT8" s="1041"/>
      <c r="BU8" s="1041"/>
      <c r="BV8" s="1041"/>
      <c r="BW8" s="1041"/>
      <c r="BX8" s="1041"/>
      <c r="BY8" s="1041"/>
      <c r="BZ8" s="1041"/>
      <c r="CA8" s="1041"/>
      <c r="CB8" s="1041"/>
      <c r="CC8" s="1041"/>
      <c r="CD8" s="1041"/>
      <c r="CE8" s="1041"/>
      <c r="CF8" s="1041"/>
      <c r="CG8" s="1042"/>
      <c r="CH8" s="1015">
        <v>29</v>
      </c>
      <c r="CI8" s="1016"/>
      <c r="CJ8" s="1016"/>
      <c r="CK8" s="1016"/>
      <c r="CL8" s="1017"/>
      <c r="CM8" s="1015">
        <v>190</v>
      </c>
      <c r="CN8" s="1016"/>
      <c r="CO8" s="1016"/>
      <c r="CP8" s="1016"/>
      <c r="CQ8" s="1017"/>
      <c r="CR8" s="1015">
        <v>13</v>
      </c>
      <c r="CS8" s="1016"/>
      <c r="CT8" s="1016"/>
      <c r="CU8" s="1016"/>
      <c r="CV8" s="1017"/>
      <c r="CW8" s="1015">
        <v>13</v>
      </c>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359</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360</v>
      </c>
      <c r="B23" s="970" t="s">
        <v>361</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2036</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362</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363</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341</v>
      </c>
      <c r="B26" s="1022"/>
      <c r="C26" s="1022"/>
      <c r="D26" s="1022"/>
      <c r="E26" s="1022"/>
      <c r="F26" s="1022"/>
      <c r="G26" s="1022"/>
      <c r="H26" s="1022"/>
      <c r="I26" s="1022"/>
      <c r="J26" s="1022"/>
      <c r="K26" s="1022"/>
      <c r="L26" s="1022"/>
      <c r="M26" s="1022"/>
      <c r="N26" s="1022"/>
      <c r="O26" s="1022"/>
      <c r="P26" s="1023"/>
      <c r="Q26" s="1027" t="s">
        <v>364</v>
      </c>
      <c r="R26" s="1028"/>
      <c r="S26" s="1028"/>
      <c r="T26" s="1028"/>
      <c r="U26" s="1029"/>
      <c r="V26" s="1027" t="s">
        <v>365</v>
      </c>
      <c r="W26" s="1028"/>
      <c r="X26" s="1028"/>
      <c r="Y26" s="1028"/>
      <c r="Z26" s="1029"/>
      <c r="AA26" s="1027" t="s">
        <v>366</v>
      </c>
      <c r="AB26" s="1028"/>
      <c r="AC26" s="1028"/>
      <c r="AD26" s="1028"/>
      <c r="AE26" s="1028"/>
      <c r="AF26" s="1085" t="s">
        <v>367</v>
      </c>
      <c r="AG26" s="1034"/>
      <c r="AH26" s="1034"/>
      <c r="AI26" s="1034"/>
      <c r="AJ26" s="1086"/>
      <c r="AK26" s="1028" t="s">
        <v>368</v>
      </c>
      <c r="AL26" s="1028"/>
      <c r="AM26" s="1028"/>
      <c r="AN26" s="1028"/>
      <c r="AO26" s="1029"/>
      <c r="AP26" s="1027" t="s">
        <v>369</v>
      </c>
      <c r="AQ26" s="1028"/>
      <c r="AR26" s="1028"/>
      <c r="AS26" s="1028"/>
      <c r="AT26" s="1029"/>
      <c r="AU26" s="1027" t="s">
        <v>370</v>
      </c>
      <c r="AV26" s="1028"/>
      <c r="AW26" s="1028"/>
      <c r="AX26" s="1028"/>
      <c r="AY26" s="1029"/>
      <c r="AZ26" s="1027" t="s">
        <v>371</v>
      </c>
      <c r="BA26" s="1028"/>
      <c r="BB26" s="1028"/>
      <c r="BC26" s="1028"/>
      <c r="BD26" s="1029"/>
      <c r="BE26" s="1027" t="s">
        <v>348</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372</v>
      </c>
      <c r="C28" s="1077"/>
      <c r="D28" s="1077"/>
      <c r="E28" s="1077"/>
      <c r="F28" s="1077"/>
      <c r="G28" s="1077"/>
      <c r="H28" s="1077"/>
      <c r="I28" s="1077"/>
      <c r="J28" s="1077"/>
      <c r="K28" s="1077"/>
      <c r="L28" s="1077"/>
      <c r="M28" s="1077"/>
      <c r="N28" s="1077"/>
      <c r="O28" s="1077"/>
      <c r="P28" s="1078"/>
      <c r="Q28" s="1079">
        <v>4704</v>
      </c>
      <c r="R28" s="1080"/>
      <c r="S28" s="1080"/>
      <c r="T28" s="1080"/>
      <c r="U28" s="1080"/>
      <c r="V28" s="1080">
        <v>4610</v>
      </c>
      <c r="W28" s="1080"/>
      <c r="X28" s="1080"/>
      <c r="Y28" s="1080"/>
      <c r="Z28" s="1080"/>
      <c r="AA28" s="1080">
        <v>94</v>
      </c>
      <c r="AB28" s="1080"/>
      <c r="AC28" s="1080"/>
      <c r="AD28" s="1080"/>
      <c r="AE28" s="1081"/>
      <c r="AF28" s="1082">
        <v>94</v>
      </c>
      <c r="AG28" s="1080"/>
      <c r="AH28" s="1080"/>
      <c r="AI28" s="1080"/>
      <c r="AJ28" s="1083"/>
      <c r="AK28" s="1084">
        <v>510</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373</v>
      </c>
      <c r="C29" s="1064"/>
      <c r="D29" s="1064"/>
      <c r="E29" s="1064"/>
      <c r="F29" s="1064"/>
      <c r="G29" s="1064"/>
      <c r="H29" s="1064"/>
      <c r="I29" s="1064"/>
      <c r="J29" s="1064"/>
      <c r="K29" s="1064"/>
      <c r="L29" s="1064"/>
      <c r="M29" s="1064"/>
      <c r="N29" s="1064"/>
      <c r="O29" s="1064"/>
      <c r="P29" s="1065"/>
      <c r="Q29" s="1069">
        <v>2031</v>
      </c>
      <c r="R29" s="1070"/>
      <c r="S29" s="1070"/>
      <c r="T29" s="1070"/>
      <c r="U29" s="1070"/>
      <c r="V29" s="1070">
        <v>1931</v>
      </c>
      <c r="W29" s="1070"/>
      <c r="X29" s="1070"/>
      <c r="Y29" s="1070"/>
      <c r="Z29" s="1070"/>
      <c r="AA29" s="1070">
        <v>100</v>
      </c>
      <c r="AB29" s="1070"/>
      <c r="AC29" s="1070"/>
      <c r="AD29" s="1070"/>
      <c r="AE29" s="1071"/>
      <c r="AF29" s="1045">
        <v>100</v>
      </c>
      <c r="AG29" s="1046"/>
      <c r="AH29" s="1046"/>
      <c r="AI29" s="1046"/>
      <c r="AJ29" s="1047"/>
      <c r="AK29" s="1006">
        <v>316</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374</v>
      </c>
      <c r="C30" s="1064"/>
      <c r="D30" s="1064"/>
      <c r="E30" s="1064"/>
      <c r="F30" s="1064"/>
      <c r="G30" s="1064"/>
      <c r="H30" s="1064"/>
      <c r="I30" s="1064"/>
      <c r="J30" s="1064"/>
      <c r="K30" s="1064"/>
      <c r="L30" s="1064"/>
      <c r="M30" s="1064"/>
      <c r="N30" s="1064"/>
      <c r="O30" s="1064"/>
      <c r="P30" s="1065"/>
      <c r="Q30" s="1069">
        <v>244</v>
      </c>
      <c r="R30" s="1070"/>
      <c r="S30" s="1070"/>
      <c r="T30" s="1070"/>
      <c r="U30" s="1070"/>
      <c r="V30" s="1070">
        <v>241</v>
      </c>
      <c r="W30" s="1070"/>
      <c r="X30" s="1070"/>
      <c r="Y30" s="1070"/>
      <c r="Z30" s="1070"/>
      <c r="AA30" s="1070">
        <v>3</v>
      </c>
      <c r="AB30" s="1070"/>
      <c r="AC30" s="1070"/>
      <c r="AD30" s="1070"/>
      <c r="AE30" s="1071"/>
      <c r="AF30" s="1045">
        <v>3</v>
      </c>
      <c r="AG30" s="1046"/>
      <c r="AH30" s="1046"/>
      <c r="AI30" s="1046"/>
      <c r="AJ30" s="1047"/>
      <c r="AK30" s="1006">
        <v>66</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375</v>
      </c>
      <c r="C31" s="1064"/>
      <c r="D31" s="1064"/>
      <c r="E31" s="1064"/>
      <c r="F31" s="1064"/>
      <c r="G31" s="1064"/>
      <c r="H31" s="1064"/>
      <c r="I31" s="1064"/>
      <c r="J31" s="1064"/>
      <c r="K31" s="1064"/>
      <c r="L31" s="1064"/>
      <c r="M31" s="1064"/>
      <c r="N31" s="1064"/>
      <c r="O31" s="1064"/>
      <c r="P31" s="1065"/>
      <c r="Q31" s="1069">
        <v>682</v>
      </c>
      <c r="R31" s="1070"/>
      <c r="S31" s="1070"/>
      <c r="T31" s="1070"/>
      <c r="U31" s="1070"/>
      <c r="V31" s="1070">
        <v>614</v>
      </c>
      <c r="W31" s="1070"/>
      <c r="X31" s="1070"/>
      <c r="Y31" s="1070"/>
      <c r="Z31" s="1070"/>
      <c r="AA31" s="1070">
        <v>69</v>
      </c>
      <c r="AB31" s="1070"/>
      <c r="AC31" s="1070"/>
      <c r="AD31" s="1070"/>
      <c r="AE31" s="1071"/>
      <c r="AF31" s="1045">
        <v>450</v>
      </c>
      <c r="AG31" s="1046"/>
      <c r="AH31" s="1046"/>
      <c r="AI31" s="1046"/>
      <c r="AJ31" s="1047"/>
      <c r="AK31" s="1006">
        <v>24</v>
      </c>
      <c r="AL31" s="997"/>
      <c r="AM31" s="997"/>
      <c r="AN31" s="997"/>
      <c r="AO31" s="997"/>
      <c r="AP31" s="997">
        <v>1029</v>
      </c>
      <c r="AQ31" s="997"/>
      <c r="AR31" s="997"/>
      <c r="AS31" s="997"/>
      <c r="AT31" s="997"/>
      <c r="AU31" s="997">
        <v>137</v>
      </c>
      <c r="AV31" s="997"/>
      <c r="AW31" s="997"/>
      <c r="AX31" s="997"/>
      <c r="AY31" s="997"/>
      <c r="AZ31" s="1068"/>
      <c r="BA31" s="1068"/>
      <c r="BB31" s="1068"/>
      <c r="BC31" s="1068"/>
      <c r="BD31" s="1068"/>
      <c r="BE31" s="1058" t="s">
        <v>376</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377</v>
      </c>
      <c r="C32" s="1064"/>
      <c r="D32" s="1064"/>
      <c r="E32" s="1064"/>
      <c r="F32" s="1064"/>
      <c r="G32" s="1064"/>
      <c r="H32" s="1064"/>
      <c r="I32" s="1064"/>
      <c r="J32" s="1064"/>
      <c r="K32" s="1064"/>
      <c r="L32" s="1064"/>
      <c r="M32" s="1064"/>
      <c r="N32" s="1064"/>
      <c r="O32" s="1064"/>
      <c r="P32" s="1065"/>
      <c r="Q32" s="1069">
        <v>15</v>
      </c>
      <c r="R32" s="1070"/>
      <c r="S32" s="1070"/>
      <c r="T32" s="1070"/>
      <c r="U32" s="1070"/>
      <c r="V32" s="1070">
        <v>13</v>
      </c>
      <c r="W32" s="1070"/>
      <c r="X32" s="1070"/>
      <c r="Y32" s="1070"/>
      <c r="Z32" s="1070"/>
      <c r="AA32" s="1070">
        <v>2</v>
      </c>
      <c r="AB32" s="1070"/>
      <c r="AC32" s="1070"/>
      <c r="AD32" s="1070"/>
      <c r="AE32" s="1071"/>
      <c r="AF32" s="1045">
        <v>105</v>
      </c>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t="s">
        <v>376</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378</v>
      </c>
      <c r="C33" s="1064"/>
      <c r="D33" s="1064"/>
      <c r="E33" s="1064"/>
      <c r="F33" s="1064"/>
      <c r="G33" s="1064"/>
      <c r="H33" s="1064"/>
      <c r="I33" s="1064"/>
      <c r="J33" s="1064"/>
      <c r="K33" s="1064"/>
      <c r="L33" s="1064"/>
      <c r="M33" s="1064"/>
      <c r="N33" s="1064"/>
      <c r="O33" s="1064"/>
      <c r="P33" s="1065"/>
      <c r="Q33" s="1069">
        <v>1544</v>
      </c>
      <c r="R33" s="1070"/>
      <c r="S33" s="1070"/>
      <c r="T33" s="1070"/>
      <c r="U33" s="1070"/>
      <c r="V33" s="1070">
        <v>1522</v>
      </c>
      <c r="W33" s="1070"/>
      <c r="X33" s="1070"/>
      <c r="Y33" s="1070"/>
      <c r="Z33" s="1070"/>
      <c r="AA33" s="1070">
        <v>21</v>
      </c>
      <c r="AB33" s="1070"/>
      <c r="AC33" s="1070"/>
      <c r="AD33" s="1070"/>
      <c r="AE33" s="1071"/>
      <c r="AF33" s="1045">
        <v>12</v>
      </c>
      <c r="AG33" s="1046"/>
      <c r="AH33" s="1046"/>
      <c r="AI33" s="1046"/>
      <c r="AJ33" s="1047"/>
      <c r="AK33" s="1006">
        <v>597</v>
      </c>
      <c r="AL33" s="997"/>
      <c r="AM33" s="997"/>
      <c r="AN33" s="997"/>
      <c r="AO33" s="997"/>
      <c r="AP33" s="997">
        <v>7030</v>
      </c>
      <c r="AQ33" s="997"/>
      <c r="AR33" s="997"/>
      <c r="AS33" s="997"/>
      <c r="AT33" s="997"/>
      <c r="AU33" s="997">
        <v>6271</v>
      </c>
      <c r="AV33" s="997"/>
      <c r="AW33" s="997"/>
      <c r="AX33" s="997"/>
      <c r="AY33" s="997"/>
      <c r="AZ33" s="1068"/>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380</v>
      </c>
      <c r="C34" s="1064"/>
      <c r="D34" s="1064"/>
      <c r="E34" s="1064"/>
      <c r="F34" s="1064"/>
      <c r="G34" s="1064"/>
      <c r="H34" s="1064"/>
      <c r="I34" s="1064"/>
      <c r="J34" s="1064"/>
      <c r="K34" s="1064"/>
      <c r="L34" s="1064"/>
      <c r="M34" s="1064"/>
      <c r="N34" s="1064"/>
      <c r="O34" s="1064"/>
      <c r="P34" s="1065"/>
      <c r="Q34" s="1069">
        <v>64</v>
      </c>
      <c r="R34" s="1070"/>
      <c r="S34" s="1070"/>
      <c r="T34" s="1070"/>
      <c r="U34" s="1070"/>
      <c r="V34" s="1070">
        <v>63</v>
      </c>
      <c r="W34" s="1070"/>
      <c r="X34" s="1070"/>
      <c r="Y34" s="1070"/>
      <c r="Z34" s="1070"/>
      <c r="AA34" s="1070">
        <v>1</v>
      </c>
      <c r="AB34" s="1070"/>
      <c r="AC34" s="1070"/>
      <c r="AD34" s="1070"/>
      <c r="AE34" s="1071"/>
      <c r="AF34" s="1045">
        <v>1</v>
      </c>
      <c r="AG34" s="1046"/>
      <c r="AH34" s="1046"/>
      <c r="AI34" s="1046"/>
      <c r="AJ34" s="1047"/>
      <c r="AK34" s="1006">
        <v>44</v>
      </c>
      <c r="AL34" s="997"/>
      <c r="AM34" s="997"/>
      <c r="AN34" s="997"/>
      <c r="AO34" s="997"/>
      <c r="AP34" s="997">
        <v>259</v>
      </c>
      <c r="AQ34" s="997"/>
      <c r="AR34" s="997"/>
      <c r="AS34" s="997"/>
      <c r="AT34" s="997"/>
      <c r="AU34" s="997">
        <v>248</v>
      </c>
      <c r="AV34" s="997"/>
      <c r="AW34" s="997"/>
      <c r="AX34" s="997"/>
      <c r="AY34" s="997"/>
      <c r="AZ34" s="1068"/>
      <c r="BA34" s="1068"/>
      <c r="BB34" s="1068"/>
      <c r="BC34" s="1068"/>
      <c r="BD34" s="1068"/>
      <c r="BE34" s="1058" t="s">
        <v>379</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360</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766</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106</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364</v>
      </c>
      <c r="R66" s="1028"/>
      <c r="S66" s="1028"/>
      <c r="T66" s="1028"/>
      <c r="U66" s="1029"/>
      <c r="V66" s="1027" t="s">
        <v>365</v>
      </c>
      <c r="W66" s="1028"/>
      <c r="X66" s="1028"/>
      <c r="Y66" s="1028"/>
      <c r="Z66" s="1029"/>
      <c r="AA66" s="1027" t="s">
        <v>366</v>
      </c>
      <c r="AB66" s="1028"/>
      <c r="AC66" s="1028"/>
      <c r="AD66" s="1028"/>
      <c r="AE66" s="1029"/>
      <c r="AF66" s="1033" t="s">
        <v>367</v>
      </c>
      <c r="AG66" s="1034"/>
      <c r="AH66" s="1034"/>
      <c r="AI66" s="1034"/>
      <c r="AJ66" s="1035"/>
      <c r="AK66" s="1027" t="s">
        <v>368</v>
      </c>
      <c r="AL66" s="1022"/>
      <c r="AM66" s="1022"/>
      <c r="AN66" s="1022"/>
      <c r="AO66" s="1023"/>
      <c r="AP66" s="1027" t="s">
        <v>369</v>
      </c>
      <c r="AQ66" s="1028"/>
      <c r="AR66" s="1028"/>
      <c r="AS66" s="1028"/>
      <c r="AT66" s="1029"/>
      <c r="AU66" s="1027" t="s">
        <v>385</v>
      </c>
      <c r="AV66" s="1028"/>
      <c r="AW66" s="1028"/>
      <c r="AX66" s="1028"/>
      <c r="AY66" s="1029"/>
      <c r="AZ66" s="1027" t="s">
        <v>348</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535</v>
      </c>
      <c r="C68" s="1012"/>
      <c r="D68" s="1012"/>
      <c r="E68" s="1012"/>
      <c r="F68" s="1012"/>
      <c r="G68" s="1012"/>
      <c r="H68" s="1012"/>
      <c r="I68" s="1012"/>
      <c r="J68" s="1012"/>
      <c r="K68" s="1012"/>
      <c r="L68" s="1012"/>
      <c r="M68" s="1012"/>
      <c r="N68" s="1012"/>
      <c r="O68" s="1012"/>
      <c r="P68" s="1013"/>
      <c r="Q68" s="1014">
        <v>23590</v>
      </c>
      <c r="R68" s="1008"/>
      <c r="S68" s="1008"/>
      <c r="T68" s="1008"/>
      <c r="U68" s="1008"/>
      <c r="V68" s="1008">
        <v>23570</v>
      </c>
      <c r="W68" s="1008"/>
      <c r="X68" s="1008"/>
      <c r="Y68" s="1008"/>
      <c r="Z68" s="1008"/>
      <c r="AA68" s="1008">
        <v>20</v>
      </c>
      <c r="AB68" s="1008"/>
      <c r="AC68" s="1008"/>
      <c r="AD68" s="1008"/>
      <c r="AE68" s="1008"/>
      <c r="AF68" s="1008">
        <v>20</v>
      </c>
      <c r="AG68" s="1008"/>
      <c r="AH68" s="1008"/>
      <c r="AI68" s="1008"/>
      <c r="AJ68" s="1008"/>
      <c r="AK68" s="1008">
        <v>1348</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541</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536</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537</v>
      </c>
      <c r="C71" s="1001"/>
      <c r="D71" s="1001"/>
      <c r="E71" s="1001"/>
      <c r="F71" s="1001"/>
      <c r="G71" s="1001"/>
      <c r="H71" s="1001"/>
      <c r="I71" s="1001"/>
      <c r="J71" s="1001"/>
      <c r="K71" s="1001"/>
      <c r="L71" s="1001"/>
      <c r="M71" s="1001"/>
      <c r="N71" s="1001"/>
      <c r="O71" s="1001"/>
      <c r="P71" s="1002"/>
      <c r="Q71" s="1003">
        <v>862</v>
      </c>
      <c r="R71" s="997"/>
      <c r="S71" s="997"/>
      <c r="T71" s="997"/>
      <c r="U71" s="997"/>
      <c r="V71" s="997">
        <v>859</v>
      </c>
      <c r="W71" s="997"/>
      <c r="X71" s="997"/>
      <c r="Y71" s="997"/>
      <c r="Z71" s="997"/>
      <c r="AA71" s="997">
        <v>4</v>
      </c>
      <c r="AB71" s="997"/>
      <c r="AC71" s="997"/>
      <c r="AD71" s="997"/>
      <c r="AE71" s="997"/>
      <c r="AF71" s="997">
        <v>4</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306781</v>
      </c>
      <c r="R72" s="997"/>
      <c r="S72" s="997"/>
      <c r="T72" s="997"/>
      <c r="U72" s="997"/>
      <c r="V72" s="997">
        <v>301858</v>
      </c>
      <c r="W72" s="997"/>
      <c r="X72" s="997"/>
      <c r="Y72" s="997"/>
      <c r="Z72" s="997"/>
      <c r="AA72" s="997">
        <v>4924</v>
      </c>
      <c r="AB72" s="997"/>
      <c r="AC72" s="997"/>
      <c r="AD72" s="997"/>
      <c r="AE72" s="997"/>
      <c r="AF72" s="997">
        <v>4924</v>
      </c>
      <c r="AG72" s="997"/>
      <c r="AH72" s="997"/>
      <c r="AI72" s="997"/>
      <c r="AJ72" s="997"/>
      <c r="AK72" s="997">
        <v>1566</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538</v>
      </c>
      <c r="C73" s="1001"/>
      <c r="D73" s="1001"/>
      <c r="E73" s="1001"/>
      <c r="F73" s="1001"/>
      <c r="G73" s="1001"/>
      <c r="H73" s="1001"/>
      <c r="I73" s="1001"/>
      <c r="J73" s="1001"/>
      <c r="K73" s="1001"/>
      <c r="L73" s="1001"/>
      <c r="M73" s="1001"/>
      <c r="N73" s="1001"/>
      <c r="O73" s="1001"/>
      <c r="P73" s="1002"/>
      <c r="Q73" s="1003">
        <v>53</v>
      </c>
      <c r="R73" s="997"/>
      <c r="S73" s="997"/>
      <c r="T73" s="997"/>
      <c r="U73" s="997"/>
      <c r="V73" s="997">
        <v>47</v>
      </c>
      <c r="W73" s="997"/>
      <c r="X73" s="997"/>
      <c r="Y73" s="997"/>
      <c r="Z73" s="997"/>
      <c r="AA73" s="997">
        <v>6</v>
      </c>
      <c r="AB73" s="997"/>
      <c r="AC73" s="997"/>
      <c r="AD73" s="997"/>
      <c r="AE73" s="997"/>
      <c r="AF73" s="997">
        <v>6</v>
      </c>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167</v>
      </c>
      <c r="R74" s="997"/>
      <c r="S74" s="997"/>
      <c r="T74" s="997"/>
      <c r="U74" s="997"/>
      <c r="V74" s="997">
        <v>151</v>
      </c>
      <c r="W74" s="997"/>
      <c r="X74" s="997"/>
      <c r="Y74" s="997"/>
      <c r="Z74" s="997"/>
      <c r="AA74" s="997">
        <v>15</v>
      </c>
      <c r="AB74" s="997"/>
      <c r="AC74" s="997"/>
      <c r="AD74" s="997"/>
      <c r="AE74" s="997"/>
      <c r="AF74" s="997">
        <v>15</v>
      </c>
      <c r="AG74" s="997"/>
      <c r="AH74" s="997"/>
      <c r="AI74" s="997"/>
      <c r="AJ74" s="997"/>
      <c r="AK74" s="997">
        <v>12</v>
      </c>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1993</v>
      </c>
      <c r="R75" s="1005"/>
      <c r="S75" s="1005"/>
      <c r="T75" s="1005"/>
      <c r="U75" s="1006"/>
      <c r="V75" s="1007">
        <v>1952</v>
      </c>
      <c r="W75" s="1005"/>
      <c r="X75" s="1005"/>
      <c r="Y75" s="1005"/>
      <c r="Z75" s="1006"/>
      <c r="AA75" s="1007">
        <v>41</v>
      </c>
      <c r="AB75" s="1005"/>
      <c r="AC75" s="1005"/>
      <c r="AD75" s="1005"/>
      <c r="AE75" s="1006"/>
      <c r="AF75" s="1007">
        <v>41</v>
      </c>
      <c r="AG75" s="1005"/>
      <c r="AH75" s="1005"/>
      <c r="AI75" s="1005"/>
      <c r="AJ75" s="1006"/>
      <c r="AK75" s="1007">
        <v>20</v>
      </c>
      <c r="AL75" s="1005"/>
      <c r="AM75" s="1005"/>
      <c r="AN75" s="1005"/>
      <c r="AO75" s="1006"/>
      <c r="AP75" s="1007">
        <v>604</v>
      </c>
      <c r="AQ75" s="1005"/>
      <c r="AR75" s="1005"/>
      <c r="AS75" s="1005"/>
      <c r="AT75" s="1006"/>
      <c r="AU75" s="1007">
        <v>149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117</v>
      </c>
      <c r="R76" s="1005"/>
      <c r="S76" s="1005"/>
      <c r="T76" s="1005"/>
      <c r="U76" s="1006"/>
      <c r="V76" s="1007">
        <v>104</v>
      </c>
      <c r="W76" s="1005"/>
      <c r="X76" s="1005"/>
      <c r="Y76" s="1005"/>
      <c r="Z76" s="1006"/>
      <c r="AA76" s="1007">
        <v>13</v>
      </c>
      <c r="AB76" s="1005"/>
      <c r="AC76" s="1005"/>
      <c r="AD76" s="1005"/>
      <c r="AE76" s="1006"/>
      <c r="AF76" s="1007">
        <v>13</v>
      </c>
      <c r="AG76" s="1005"/>
      <c r="AH76" s="1005"/>
      <c r="AI76" s="1005"/>
      <c r="AJ76" s="1006"/>
      <c r="AK76" s="1007">
        <v>10</v>
      </c>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546</v>
      </c>
      <c r="C77" s="1001"/>
      <c r="D77" s="1001"/>
      <c r="E77" s="1001"/>
      <c r="F77" s="1001"/>
      <c r="G77" s="1001"/>
      <c r="H77" s="1001"/>
      <c r="I77" s="1001"/>
      <c r="J77" s="1001"/>
      <c r="K77" s="1001"/>
      <c r="L77" s="1001"/>
      <c r="M77" s="1001"/>
      <c r="N77" s="1001"/>
      <c r="O77" s="1001"/>
      <c r="P77" s="1002"/>
      <c r="Q77" s="1004">
        <v>48</v>
      </c>
      <c r="R77" s="1005"/>
      <c r="S77" s="1005"/>
      <c r="T77" s="1005"/>
      <c r="U77" s="1006"/>
      <c r="V77" s="1007">
        <v>45</v>
      </c>
      <c r="W77" s="1005"/>
      <c r="X77" s="1005"/>
      <c r="Y77" s="1005"/>
      <c r="Z77" s="1006"/>
      <c r="AA77" s="1007">
        <v>3</v>
      </c>
      <c r="AB77" s="1005"/>
      <c r="AC77" s="1005"/>
      <c r="AD77" s="1005"/>
      <c r="AE77" s="1006"/>
      <c r="AF77" s="1007">
        <v>3</v>
      </c>
      <c r="AG77" s="1005"/>
      <c r="AH77" s="1005"/>
      <c r="AI77" s="1005"/>
      <c r="AJ77" s="1006"/>
      <c r="AK77" s="1007">
        <v>0</v>
      </c>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360</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5171</v>
      </c>
      <c r="AG88" s="985"/>
      <c r="AH88" s="985"/>
      <c r="AI88" s="985"/>
      <c r="AJ88" s="985"/>
      <c r="AK88" s="989"/>
      <c r="AL88" s="989"/>
      <c r="AM88" s="989"/>
      <c r="AN88" s="989"/>
      <c r="AO88" s="989"/>
      <c r="AP88" s="985">
        <v>604</v>
      </c>
      <c r="AQ88" s="985"/>
      <c r="AR88" s="985"/>
      <c r="AS88" s="985"/>
      <c r="AT88" s="985"/>
      <c r="AU88" s="985">
        <v>149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34</v>
      </c>
      <c r="CS102" s="977"/>
      <c r="CT102" s="977"/>
      <c r="CU102" s="977"/>
      <c r="CV102" s="978"/>
      <c r="CW102" s="976">
        <v>13</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281</v>
      </c>
      <c r="AG109" s="918"/>
      <c r="AH109" s="918"/>
      <c r="AI109" s="918"/>
      <c r="AJ109" s="919"/>
      <c r="AK109" s="920" t="s">
        <v>280</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281</v>
      </c>
      <c r="BW109" s="918"/>
      <c r="BX109" s="918"/>
      <c r="BY109" s="918"/>
      <c r="BZ109" s="919"/>
      <c r="CA109" s="920" t="s">
        <v>280</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281</v>
      </c>
      <c r="DM109" s="918"/>
      <c r="DN109" s="918"/>
      <c r="DO109" s="918"/>
      <c r="DP109" s="919"/>
      <c r="DQ109" s="920" t="s">
        <v>280</v>
      </c>
      <c r="DR109" s="918"/>
      <c r="DS109" s="918"/>
      <c r="DT109" s="918"/>
      <c r="DU109" s="919"/>
      <c r="DV109" s="920" t="s">
        <v>396</v>
      </c>
      <c r="DW109" s="918"/>
      <c r="DX109" s="918"/>
      <c r="DY109" s="918"/>
      <c r="DZ109" s="949"/>
    </row>
    <row r="110" spans="1:131" s="197" customFormat="1" ht="26.25" customHeight="1">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1282153</v>
      </c>
      <c r="AB110" s="903"/>
      <c r="AC110" s="903"/>
      <c r="AD110" s="903"/>
      <c r="AE110" s="904"/>
      <c r="AF110" s="905">
        <v>1321952</v>
      </c>
      <c r="AG110" s="903"/>
      <c r="AH110" s="903"/>
      <c r="AI110" s="903"/>
      <c r="AJ110" s="904"/>
      <c r="AK110" s="905">
        <v>1309607</v>
      </c>
      <c r="AL110" s="903"/>
      <c r="AM110" s="903"/>
      <c r="AN110" s="903"/>
      <c r="AO110" s="904"/>
      <c r="AP110" s="906">
        <v>21.4</v>
      </c>
      <c r="AQ110" s="907"/>
      <c r="AR110" s="907"/>
      <c r="AS110" s="907"/>
      <c r="AT110" s="908"/>
      <c r="AU110" s="950" t="s">
        <v>59</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12366734</v>
      </c>
      <c r="BR110" s="830"/>
      <c r="BS110" s="830"/>
      <c r="BT110" s="830"/>
      <c r="BU110" s="830"/>
      <c r="BV110" s="830">
        <v>12248245</v>
      </c>
      <c r="BW110" s="830"/>
      <c r="BX110" s="830"/>
      <c r="BY110" s="830"/>
      <c r="BZ110" s="830"/>
      <c r="CA110" s="830">
        <v>12108940</v>
      </c>
      <c r="CB110" s="830"/>
      <c r="CC110" s="830"/>
      <c r="CD110" s="830"/>
      <c r="CE110" s="830"/>
      <c r="CF110" s="891">
        <v>197.9</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106</v>
      </c>
      <c r="DH110" s="830"/>
      <c r="DI110" s="830"/>
      <c r="DJ110" s="830"/>
      <c r="DK110" s="830"/>
      <c r="DL110" s="830" t="s">
        <v>106</v>
      </c>
      <c r="DM110" s="830"/>
      <c r="DN110" s="830"/>
      <c r="DO110" s="830"/>
      <c r="DP110" s="830"/>
      <c r="DQ110" s="830" t="s">
        <v>106</v>
      </c>
      <c r="DR110" s="830"/>
      <c r="DS110" s="830"/>
      <c r="DT110" s="830"/>
      <c r="DU110" s="830"/>
      <c r="DV110" s="831" t="s">
        <v>106</v>
      </c>
      <c r="DW110" s="831"/>
      <c r="DX110" s="831"/>
      <c r="DY110" s="831"/>
      <c r="DZ110" s="832"/>
    </row>
    <row r="111" spans="1:131" s="197" customFormat="1" ht="26.25" customHeight="1">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106</v>
      </c>
      <c r="AB111" s="939"/>
      <c r="AC111" s="939"/>
      <c r="AD111" s="939"/>
      <c r="AE111" s="940"/>
      <c r="AF111" s="941" t="s">
        <v>106</v>
      </c>
      <c r="AG111" s="939"/>
      <c r="AH111" s="939"/>
      <c r="AI111" s="939"/>
      <c r="AJ111" s="940"/>
      <c r="AK111" s="941" t="s">
        <v>106</v>
      </c>
      <c r="AL111" s="939"/>
      <c r="AM111" s="939"/>
      <c r="AN111" s="939"/>
      <c r="AO111" s="940"/>
      <c r="AP111" s="942" t="s">
        <v>106</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t="s">
        <v>404</v>
      </c>
      <c r="BR111" s="801"/>
      <c r="BS111" s="801"/>
      <c r="BT111" s="801"/>
      <c r="BU111" s="801"/>
      <c r="BV111" s="801" t="s">
        <v>404</v>
      </c>
      <c r="BW111" s="801"/>
      <c r="BX111" s="801"/>
      <c r="BY111" s="801"/>
      <c r="BZ111" s="801"/>
      <c r="CA111" s="801" t="s">
        <v>404</v>
      </c>
      <c r="CB111" s="801"/>
      <c r="CC111" s="801"/>
      <c r="CD111" s="801"/>
      <c r="CE111" s="801"/>
      <c r="CF111" s="878" t="s">
        <v>404</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404</v>
      </c>
      <c r="DH111" s="801"/>
      <c r="DI111" s="801"/>
      <c r="DJ111" s="801"/>
      <c r="DK111" s="801"/>
      <c r="DL111" s="801" t="s">
        <v>404</v>
      </c>
      <c r="DM111" s="801"/>
      <c r="DN111" s="801"/>
      <c r="DO111" s="801"/>
      <c r="DP111" s="801"/>
      <c r="DQ111" s="801" t="s">
        <v>404</v>
      </c>
      <c r="DR111" s="801"/>
      <c r="DS111" s="801"/>
      <c r="DT111" s="801"/>
      <c r="DU111" s="801"/>
      <c r="DV111" s="853" t="s">
        <v>404</v>
      </c>
      <c r="DW111" s="853"/>
      <c r="DX111" s="853"/>
      <c r="DY111" s="853"/>
      <c r="DZ111" s="854"/>
    </row>
    <row r="112" spans="1:131" s="197" customFormat="1" ht="26.25" customHeight="1">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404</v>
      </c>
      <c r="AB112" s="814"/>
      <c r="AC112" s="814"/>
      <c r="AD112" s="814"/>
      <c r="AE112" s="815"/>
      <c r="AF112" s="816" t="s">
        <v>404</v>
      </c>
      <c r="AG112" s="814"/>
      <c r="AH112" s="814"/>
      <c r="AI112" s="814"/>
      <c r="AJ112" s="815"/>
      <c r="AK112" s="816" t="s">
        <v>404</v>
      </c>
      <c r="AL112" s="814"/>
      <c r="AM112" s="814"/>
      <c r="AN112" s="814"/>
      <c r="AO112" s="815"/>
      <c r="AP112" s="784" t="s">
        <v>404</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6124383</v>
      </c>
      <c r="BR112" s="801"/>
      <c r="BS112" s="801"/>
      <c r="BT112" s="801"/>
      <c r="BU112" s="801"/>
      <c r="BV112" s="801">
        <v>6376565</v>
      </c>
      <c r="BW112" s="801"/>
      <c r="BX112" s="801"/>
      <c r="BY112" s="801"/>
      <c r="BZ112" s="801"/>
      <c r="CA112" s="801">
        <v>6655706</v>
      </c>
      <c r="CB112" s="801"/>
      <c r="CC112" s="801"/>
      <c r="CD112" s="801"/>
      <c r="CE112" s="801"/>
      <c r="CF112" s="878">
        <v>108.8</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404</v>
      </c>
      <c r="DH112" s="801"/>
      <c r="DI112" s="801"/>
      <c r="DJ112" s="801"/>
      <c r="DK112" s="801"/>
      <c r="DL112" s="801" t="s">
        <v>404</v>
      </c>
      <c r="DM112" s="801"/>
      <c r="DN112" s="801"/>
      <c r="DO112" s="801"/>
      <c r="DP112" s="801"/>
      <c r="DQ112" s="801" t="s">
        <v>404</v>
      </c>
      <c r="DR112" s="801"/>
      <c r="DS112" s="801"/>
      <c r="DT112" s="801"/>
      <c r="DU112" s="801"/>
      <c r="DV112" s="853" t="s">
        <v>404</v>
      </c>
      <c r="DW112" s="853"/>
      <c r="DX112" s="853"/>
      <c r="DY112" s="853"/>
      <c r="DZ112" s="854"/>
    </row>
    <row r="113" spans="1:130" s="197" customFormat="1" ht="26.25" customHeight="1">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432835</v>
      </c>
      <c r="AB113" s="939"/>
      <c r="AC113" s="939"/>
      <c r="AD113" s="939"/>
      <c r="AE113" s="940"/>
      <c r="AF113" s="941">
        <v>495693</v>
      </c>
      <c r="AG113" s="939"/>
      <c r="AH113" s="939"/>
      <c r="AI113" s="939"/>
      <c r="AJ113" s="940"/>
      <c r="AK113" s="941">
        <v>516814</v>
      </c>
      <c r="AL113" s="939"/>
      <c r="AM113" s="939"/>
      <c r="AN113" s="939"/>
      <c r="AO113" s="940"/>
      <c r="AP113" s="942">
        <v>8.4</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v>66867</v>
      </c>
      <c r="BR113" s="801"/>
      <c r="BS113" s="801"/>
      <c r="BT113" s="801"/>
      <c r="BU113" s="801"/>
      <c r="BV113" s="801">
        <v>97972</v>
      </c>
      <c r="BW113" s="801"/>
      <c r="BX113" s="801"/>
      <c r="BY113" s="801"/>
      <c r="BZ113" s="801"/>
      <c r="CA113" s="801">
        <v>148546</v>
      </c>
      <c r="CB113" s="801"/>
      <c r="CC113" s="801"/>
      <c r="CD113" s="801"/>
      <c r="CE113" s="801"/>
      <c r="CF113" s="878">
        <v>2.4</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404</v>
      </c>
      <c r="DH113" s="814"/>
      <c r="DI113" s="814"/>
      <c r="DJ113" s="814"/>
      <c r="DK113" s="815"/>
      <c r="DL113" s="816" t="s">
        <v>404</v>
      </c>
      <c r="DM113" s="814"/>
      <c r="DN113" s="814"/>
      <c r="DO113" s="814"/>
      <c r="DP113" s="815"/>
      <c r="DQ113" s="816" t="s">
        <v>404</v>
      </c>
      <c r="DR113" s="814"/>
      <c r="DS113" s="814"/>
      <c r="DT113" s="814"/>
      <c r="DU113" s="815"/>
      <c r="DV113" s="784" t="s">
        <v>404</v>
      </c>
      <c r="DW113" s="785"/>
      <c r="DX113" s="785"/>
      <c r="DY113" s="785"/>
      <c r="DZ113" s="786"/>
    </row>
    <row r="114" spans="1:130" s="197" customFormat="1" ht="26.25" customHeight="1">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2259</v>
      </c>
      <c r="AB114" s="814"/>
      <c r="AC114" s="814"/>
      <c r="AD114" s="814"/>
      <c r="AE114" s="815"/>
      <c r="AF114" s="816">
        <v>2314</v>
      </c>
      <c r="AG114" s="814"/>
      <c r="AH114" s="814"/>
      <c r="AI114" s="814"/>
      <c r="AJ114" s="815"/>
      <c r="AK114" s="816">
        <v>2310</v>
      </c>
      <c r="AL114" s="814"/>
      <c r="AM114" s="814"/>
      <c r="AN114" s="814"/>
      <c r="AO114" s="815"/>
      <c r="AP114" s="784">
        <v>0</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2412767</v>
      </c>
      <c r="BR114" s="801"/>
      <c r="BS114" s="801"/>
      <c r="BT114" s="801"/>
      <c r="BU114" s="801"/>
      <c r="BV114" s="801">
        <v>2278790</v>
      </c>
      <c r="BW114" s="801"/>
      <c r="BX114" s="801"/>
      <c r="BY114" s="801"/>
      <c r="BZ114" s="801"/>
      <c r="CA114" s="801">
        <v>2108469</v>
      </c>
      <c r="CB114" s="801"/>
      <c r="CC114" s="801"/>
      <c r="CD114" s="801"/>
      <c r="CE114" s="801"/>
      <c r="CF114" s="878">
        <v>34.5</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404</v>
      </c>
      <c r="DH114" s="814"/>
      <c r="DI114" s="814"/>
      <c r="DJ114" s="814"/>
      <c r="DK114" s="815"/>
      <c r="DL114" s="816" t="s">
        <v>404</v>
      </c>
      <c r="DM114" s="814"/>
      <c r="DN114" s="814"/>
      <c r="DO114" s="814"/>
      <c r="DP114" s="815"/>
      <c r="DQ114" s="816" t="s">
        <v>404</v>
      </c>
      <c r="DR114" s="814"/>
      <c r="DS114" s="814"/>
      <c r="DT114" s="814"/>
      <c r="DU114" s="815"/>
      <c r="DV114" s="784" t="s">
        <v>404</v>
      </c>
      <c r="DW114" s="785"/>
      <c r="DX114" s="785"/>
      <c r="DY114" s="785"/>
      <c r="DZ114" s="786"/>
    </row>
    <row r="115" spans="1:130" s="197" customFormat="1" ht="26.25" customHeight="1">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404</v>
      </c>
      <c r="AB115" s="939"/>
      <c r="AC115" s="939"/>
      <c r="AD115" s="939"/>
      <c r="AE115" s="940"/>
      <c r="AF115" s="941" t="s">
        <v>404</v>
      </c>
      <c r="AG115" s="939"/>
      <c r="AH115" s="939"/>
      <c r="AI115" s="939"/>
      <c r="AJ115" s="940"/>
      <c r="AK115" s="941" t="s">
        <v>404</v>
      </c>
      <c r="AL115" s="939"/>
      <c r="AM115" s="939"/>
      <c r="AN115" s="939"/>
      <c r="AO115" s="940"/>
      <c r="AP115" s="942" t="s">
        <v>404</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v>5988</v>
      </c>
      <c r="BR115" s="801"/>
      <c r="BS115" s="801"/>
      <c r="BT115" s="801"/>
      <c r="BU115" s="801"/>
      <c r="BV115" s="801">
        <v>4028</v>
      </c>
      <c r="BW115" s="801"/>
      <c r="BX115" s="801"/>
      <c r="BY115" s="801"/>
      <c r="BZ115" s="801"/>
      <c r="CA115" s="801" t="s">
        <v>404</v>
      </c>
      <c r="CB115" s="801"/>
      <c r="CC115" s="801"/>
      <c r="CD115" s="801"/>
      <c r="CE115" s="801"/>
      <c r="CF115" s="878" t="s">
        <v>404</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404</v>
      </c>
      <c r="DH115" s="814"/>
      <c r="DI115" s="814"/>
      <c r="DJ115" s="814"/>
      <c r="DK115" s="815"/>
      <c r="DL115" s="816" t="s">
        <v>404</v>
      </c>
      <c r="DM115" s="814"/>
      <c r="DN115" s="814"/>
      <c r="DO115" s="814"/>
      <c r="DP115" s="815"/>
      <c r="DQ115" s="816" t="s">
        <v>404</v>
      </c>
      <c r="DR115" s="814"/>
      <c r="DS115" s="814"/>
      <c r="DT115" s="814"/>
      <c r="DU115" s="815"/>
      <c r="DV115" s="784" t="s">
        <v>404</v>
      </c>
      <c r="DW115" s="785"/>
      <c r="DX115" s="785"/>
      <c r="DY115" s="785"/>
      <c r="DZ115" s="786"/>
    </row>
    <row r="116" spans="1:130" s="197" customFormat="1" ht="26.25" customHeight="1">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404</v>
      </c>
      <c r="AB116" s="814"/>
      <c r="AC116" s="814"/>
      <c r="AD116" s="814"/>
      <c r="AE116" s="815"/>
      <c r="AF116" s="816" t="s">
        <v>404</v>
      </c>
      <c r="AG116" s="814"/>
      <c r="AH116" s="814"/>
      <c r="AI116" s="814"/>
      <c r="AJ116" s="815"/>
      <c r="AK116" s="816" t="s">
        <v>404</v>
      </c>
      <c r="AL116" s="814"/>
      <c r="AM116" s="814"/>
      <c r="AN116" s="814"/>
      <c r="AO116" s="815"/>
      <c r="AP116" s="784" t="s">
        <v>404</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404</v>
      </c>
      <c r="BR116" s="801"/>
      <c r="BS116" s="801"/>
      <c r="BT116" s="801"/>
      <c r="BU116" s="801"/>
      <c r="BV116" s="801" t="s">
        <v>404</v>
      </c>
      <c r="BW116" s="801"/>
      <c r="BX116" s="801"/>
      <c r="BY116" s="801"/>
      <c r="BZ116" s="801"/>
      <c r="CA116" s="801" t="s">
        <v>404</v>
      </c>
      <c r="CB116" s="801"/>
      <c r="CC116" s="801"/>
      <c r="CD116" s="801"/>
      <c r="CE116" s="801"/>
      <c r="CF116" s="878" t="s">
        <v>404</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404</v>
      </c>
      <c r="DH116" s="814"/>
      <c r="DI116" s="814"/>
      <c r="DJ116" s="814"/>
      <c r="DK116" s="815"/>
      <c r="DL116" s="816" t="s">
        <v>404</v>
      </c>
      <c r="DM116" s="814"/>
      <c r="DN116" s="814"/>
      <c r="DO116" s="814"/>
      <c r="DP116" s="815"/>
      <c r="DQ116" s="816" t="s">
        <v>404</v>
      </c>
      <c r="DR116" s="814"/>
      <c r="DS116" s="814"/>
      <c r="DT116" s="814"/>
      <c r="DU116" s="815"/>
      <c r="DV116" s="784" t="s">
        <v>404</v>
      </c>
      <c r="DW116" s="785"/>
      <c r="DX116" s="785"/>
      <c r="DY116" s="785"/>
      <c r="DZ116" s="786"/>
    </row>
    <row r="117" spans="1:130" s="197" customFormat="1" ht="26.25" customHeight="1">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1717247</v>
      </c>
      <c r="AB117" s="925"/>
      <c r="AC117" s="925"/>
      <c r="AD117" s="925"/>
      <c r="AE117" s="926"/>
      <c r="AF117" s="928">
        <v>1819959</v>
      </c>
      <c r="AG117" s="925"/>
      <c r="AH117" s="925"/>
      <c r="AI117" s="925"/>
      <c r="AJ117" s="926"/>
      <c r="AK117" s="928">
        <v>1828731</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t="s">
        <v>424</v>
      </c>
      <c r="BR117" s="888"/>
      <c r="BS117" s="888"/>
      <c r="BT117" s="888"/>
      <c r="BU117" s="888"/>
      <c r="BV117" s="888" t="s">
        <v>424</v>
      </c>
      <c r="BW117" s="888"/>
      <c r="BX117" s="888"/>
      <c r="BY117" s="888"/>
      <c r="BZ117" s="888"/>
      <c r="CA117" s="888" t="s">
        <v>424</v>
      </c>
      <c r="CB117" s="888"/>
      <c r="CC117" s="888"/>
      <c r="CD117" s="888"/>
      <c r="CE117" s="888"/>
      <c r="CF117" s="878" t="s">
        <v>424</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424</v>
      </c>
      <c r="DH117" s="814"/>
      <c r="DI117" s="814"/>
      <c r="DJ117" s="814"/>
      <c r="DK117" s="815"/>
      <c r="DL117" s="816" t="s">
        <v>424</v>
      </c>
      <c r="DM117" s="814"/>
      <c r="DN117" s="814"/>
      <c r="DO117" s="814"/>
      <c r="DP117" s="815"/>
      <c r="DQ117" s="816" t="s">
        <v>424</v>
      </c>
      <c r="DR117" s="814"/>
      <c r="DS117" s="814"/>
      <c r="DT117" s="814"/>
      <c r="DU117" s="815"/>
      <c r="DV117" s="784" t="s">
        <v>424</v>
      </c>
      <c r="DW117" s="785"/>
      <c r="DX117" s="785"/>
      <c r="DY117" s="785"/>
      <c r="DZ117" s="786"/>
    </row>
    <row r="118" spans="1:130" s="197" customFormat="1" ht="26.25" customHeight="1">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281</v>
      </c>
      <c r="AG118" s="918"/>
      <c r="AH118" s="918"/>
      <c r="AI118" s="918"/>
      <c r="AJ118" s="919"/>
      <c r="AK118" s="920" t="s">
        <v>280</v>
      </c>
      <c r="AL118" s="918"/>
      <c r="AM118" s="918"/>
      <c r="AN118" s="918"/>
      <c r="AO118" s="919"/>
      <c r="AP118" s="921" t="s">
        <v>396</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426</v>
      </c>
      <c r="BP118" s="868"/>
      <c r="BQ118" s="887">
        <v>20976739</v>
      </c>
      <c r="BR118" s="888"/>
      <c r="BS118" s="888"/>
      <c r="BT118" s="888"/>
      <c r="BU118" s="888"/>
      <c r="BV118" s="888">
        <v>21005600</v>
      </c>
      <c r="BW118" s="888"/>
      <c r="BX118" s="888"/>
      <c r="BY118" s="888"/>
      <c r="BZ118" s="888"/>
      <c r="CA118" s="888">
        <v>21021661</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428</v>
      </c>
      <c r="DH118" s="814"/>
      <c r="DI118" s="814"/>
      <c r="DJ118" s="814"/>
      <c r="DK118" s="815"/>
      <c r="DL118" s="816" t="s">
        <v>428</v>
      </c>
      <c r="DM118" s="814"/>
      <c r="DN118" s="814"/>
      <c r="DO118" s="814"/>
      <c r="DP118" s="815"/>
      <c r="DQ118" s="816" t="s">
        <v>428</v>
      </c>
      <c r="DR118" s="814"/>
      <c r="DS118" s="814"/>
      <c r="DT118" s="814"/>
      <c r="DU118" s="815"/>
      <c r="DV118" s="784" t="s">
        <v>428</v>
      </c>
      <c r="DW118" s="785"/>
      <c r="DX118" s="785"/>
      <c r="DY118" s="785"/>
      <c r="DZ118" s="786"/>
    </row>
    <row r="119" spans="1:130" s="197" customFormat="1" ht="26.25" customHeight="1">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428</v>
      </c>
      <c r="AB119" s="903"/>
      <c r="AC119" s="903"/>
      <c r="AD119" s="903"/>
      <c r="AE119" s="904"/>
      <c r="AF119" s="905" t="s">
        <v>428</v>
      </c>
      <c r="AG119" s="903"/>
      <c r="AH119" s="903"/>
      <c r="AI119" s="903"/>
      <c r="AJ119" s="904"/>
      <c r="AK119" s="905" t="s">
        <v>428</v>
      </c>
      <c r="AL119" s="903"/>
      <c r="AM119" s="903"/>
      <c r="AN119" s="903"/>
      <c r="AO119" s="904"/>
      <c r="AP119" s="906" t="s">
        <v>428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3759130</v>
      </c>
      <c r="BR119" s="830"/>
      <c r="BS119" s="830"/>
      <c r="BT119" s="830"/>
      <c r="BU119" s="830"/>
      <c r="BV119" s="830">
        <v>3981170</v>
      </c>
      <c r="BW119" s="830"/>
      <c r="BX119" s="830"/>
      <c r="BY119" s="830"/>
      <c r="BZ119" s="830"/>
      <c r="CA119" s="830">
        <v>3947529</v>
      </c>
      <c r="CB119" s="830"/>
      <c r="CC119" s="830"/>
      <c r="CD119" s="830"/>
      <c r="CE119" s="830"/>
      <c r="CF119" s="891">
        <v>64.5</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428</v>
      </c>
      <c r="DH119" s="747"/>
      <c r="DI119" s="747"/>
      <c r="DJ119" s="747"/>
      <c r="DK119" s="748"/>
      <c r="DL119" s="749" t="s">
        <v>428</v>
      </c>
      <c r="DM119" s="747"/>
      <c r="DN119" s="747"/>
      <c r="DO119" s="747"/>
      <c r="DP119" s="748"/>
      <c r="DQ119" s="749" t="s">
        <v>428</v>
      </c>
      <c r="DR119" s="747"/>
      <c r="DS119" s="747"/>
      <c r="DT119" s="747"/>
      <c r="DU119" s="748"/>
      <c r="DV119" s="837" t="s">
        <v>428</v>
      </c>
      <c r="DW119" s="838"/>
      <c r="DX119" s="838"/>
      <c r="DY119" s="838"/>
      <c r="DZ119" s="839"/>
    </row>
    <row r="120" spans="1:130" s="197" customFormat="1" ht="26.25" customHeight="1">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428</v>
      </c>
      <c r="AB120" s="814"/>
      <c r="AC120" s="814"/>
      <c r="AD120" s="814"/>
      <c r="AE120" s="815"/>
      <c r="AF120" s="816" t="s">
        <v>428</v>
      </c>
      <c r="AG120" s="814"/>
      <c r="AH120" s="814"/>
      <c r="AI120" s="814"/>
      <c r="AJ120" s="815"/>
      <c r="AK120" s="816" t="s">
        <v>428</v>
      </c>
      <c r="AL120" s="814"/>
      <c r="AM120" s="814"/>
      <c r="AN120" s="814"/>
      <c r="AO120" s="815"/>
      <c r="AP120" s="784" t="s">
        <v>428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2177888</v>
      </c>
      <c r="BR120" s="801"/>
      <c r="BS120" s="801"/>
      <c r="BT120" s="801"/>
      <c r="BU120" s="801"/>
      <c r="BV120" s="801">
        <v>2020161</v>
      </c>
      <c r="BW120" s="801"/>
      <c r="BX120" s="801"/>
      <c r="BY120" s="801"/>
      <c r="BZ120" s="801"/>
      <c r="CA120" s="801">
        <v>199842</v>
      </c>
      <c r="CB120" s="801"/>
      <c r="CC120" s="801"/>
      <c r="CD120" s="801"/>
      <c r="CE120" s="801"/>
      <c r="CF120" s="878">
        <v>3.3</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5661820</v>
      </c>
      <c r="DH120" s="830"/>
      <c r="DI120" s="830"/>
      <c r="DJ120" s="830"/>
      <c r="DK120" s="830"/>
      <c r="DL120" s="830">
        <v>5941521</v>
      </c>
      <c r="DM120" s="830"/>
      <c r="DN120" s="830"/>
      <c r="DO120" s="830"/>
      <c r="DP120" s="830"/>
      <c r="DQ120" s="830">
        <v>6270544</v>
      </c>
      <c r="DR120" s="830"/>
      <c r="DS120" s="830"/>
      <c r="DT120" s="830"/>
      <c r="DU120" s="830"/>
      <c r="DV120" s="831">
        <v>102.5</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428</v>
      </c>
      <c r="AB121" s="814"/>
      <c r="AC121" s="814"/>
      <c r="AD121" s="814"/>
      <c r="AE121" s="815"/>
      <c r="AF121" s="816" t="s">
        <v>428</v>
      </c>
      <c r="AG121" s="814"/>
      <c r="AH121" s="814"/>
      <c r="AI121" s="814"/>
      <c r="AJ121" s="815"/>
      <c r="AK121" s="816" t="s">
        <v>428</v>
      </c>
      <c r="AL121" s="814"/>
      <c r="AM121" s="814"/>
      <c r="AN121" s="814"/>
      <c r="AO121" s="815"/>
      <c r="AP121" s="784" t="s">
        <v>428</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14128662</v>
      </c>
      <c r="BR121" s="888"/>
      <c r="BS121" s="888"/>
      <c r="BT121" s="888"/>
      <c r="BU121" s="888"/>
      <c r="BV121" s="888">
        <v>14465298</v>
      </c>
      <c r="BW121" s="888"/>
      <c r="BX121" s="888"/>
      <c r="BY121" s="888"/>
      <c r="BZ121" s="888"/>
      <c r="CA121" s="888">
        <v>14323152</v>
      </c>
      <c r="CB121" s="888"/>
      <c r="CC121" s="888"/>
      <c r="CD121" s="888"/>
      <c r="CE121" s="888"/>
      <c r="CF121" s="889">
        <v>234.1</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294663</v>
      </c>
      <c r="DH121" s="801"/>
      <c r="DI121" s="801"/>
      <c r="DJ121" s="801"/>
      <c r="DK121" s="801"/>
      <c r="DL121" s="801">
        <v>271685</v>
      </c>
      <c r="DM121" s="801"/>
      <c r="DN121" s="801"/>
      <c r="DO121" s="801"/>
      <c r="DP121" s="801"/>
      <c r="DQ121" s="801">
        <v>248282</v>
      </c>
      <c r="DR121" s="801"/>
      <c r="DS121" s="801"/>
      <c r="DT121" s="801"/>
      <c r="DU121" s="801"/>
      <c r="DV121" s="853">
        <v>4.0999999999999996</v>
      </c>
      <c r="DW121" s="853"/>
      <c r="DX121" s="853"/>
      <c r="DY121" s="853"/>
      <c r="DZ121" s="854"/>
    </row>
    <row r="122" spans="1:130" s="197" customFormat="1" ht="26.25" customHeight="1">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106</v>
      </c>
      <c r="AB122" s="814"/>
      <c r="AC122" s="814"/>
      <c r="AD122" s="814"/>
      <c r="AE122" s="815"/>
      <c r="AF122" s="816" t="s">
        <v>106</v>
      </c>
      <c r="AG122" s="814"/>
      <c r="AH122" s="814"/>
      <c r="AI122" s="814"/>
      <c r="AJ122" s="815"/>
      <c r="AK122" s="816" t="s">
        <v>106</v>
      </c>
      <c r="AL122" s="814"/>
      <c r="AM122" s="814"/>
      <c r="AN122" s="814"/>
      <c r="AO122" s="815"/>
      <c r="AP122" s="784" t="s">
        <v>106</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437</v>
      </c>
      <c r="BP122" s="868"/>
      <c r="BQ122" s="869">
        <v>20065680</v>
      </c>
      <c r="BR122" s="870"/>
      <c r="BS122" s="870"/>
      <c r="BT122" s="870"/>
      <c r="BU122" s="870"/>
      <c r="BV122" s="870">
        <v>20466629</v>
      </c>
      <c r="BW122" s="870"/>
      <c r="BX122" s="870"/>
      <c r="BY122" s="870"/>
      <c r="BZ122" s="870"/>
      <c r="CA122" s="870">
        <v>18470523</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v>167900</v>
      </c>
      <c r="DH122" s="801"/>
      <c r="DI122" s="801"/>
      <c r="DJ122" s="801"/>
      <c r="DK122" s="801"/>
      <c r="DL122" s="801">
        <v>163359</v>
      </c>
      <c r="DM122" s="801"/>
      <c r="DN122" s="801"/>
      <c r="DO122" s="801"/>
      <c r="DP122" s="801"/>
      <c r="DQ122" s="801">
        <v>136880</v>
      </c>
      <c r="DR122" s="801"/>
      <c r="DS122" s="801"/>
      <c r="DT122" s="801"/>
      <c r="DU122" s="801"/>
      <c r="DV122" s="853">
        <v>2.2000000000000002</v>
      </c>
      <c r="DW122" s="853"/>
      <c r="DX122" s="853"/>
      <c r="DY122" s="853"/>
      <c r="DZ122" s="854"/>
    </row>
    <row r="123" spans="1:130" s="197" customFormat="1" ht="26.25" customHeight="1" thickBot="1">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14.6</v>
      </c>
      <c r="BR123" s="862"/>
      <c r="BS123" s="862"/>
      <c r="BT123" s="862"/>
      <c r="BU123" s="862"/>
      <c r="BV123" s="862">
        <v>8.8000000000000007</v>
      </c>
      <c r="BW123" s="862"/>
      <c r="BX123" s="862"/>
      <c r="BY123" s="862"/>
      <c r="BZ123" s="862"/>
      <c r="CA123" s="862">
        <v>41.6</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439</v>
      </c>
      <c r="DH123" s="814"/>
      <c r="DI123" s="814"/>
      <c r="DJ123" s="814"/>
      <c r="DK123" s="815"/>
      <c r="DL123" s="816" t="s">
        <v>439</v>
      </c>
      <c r="DM123" s="814"/>
      <c r="DN123" s="814"/>
      <c r="DO123" s="814"/>
      <c r="DP123" s="815"/>
      <c r="DQ123" s="816" t="s">
        <v>439</v>
      </c>
      <c r="DR123" s="814"/>
      <c r="DS123" s="814"/>
      <c r="DT123" s="814"/>
      <c r="DU123" s="815"/>
      <c r="DV123" s="784" t="s">
        <v>439</v>
      </c>
      <c r="DW123" s="785"/>
      <c r="DX123" s="785"/>
      <c r="DY123" s="785"/>
      <c r="DZ123" s="786"/>
    </row>
    <row r="124" spans="1:130" s="197" customFormat="1" ht="26.25" customHeight="1">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t="s">
        <v>439</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439</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13.92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v>5988</v>
      </c>
      <c r="DH127" s="850"/>
      <c r="DI127" s="850"/>
      <c r="DJ127" s="850"/>
      <c r="DK127" s="850"/>
      <c r="DL127" s="850">
        <v>4028</v>
      </c>
      <c r="DM127" s="850"/>
      <c r="DN127" s="850"/>
      <c r="DO127" s="850"/>
      <c r="DP127" s="850"/>
      <c r="DQ127" s="850" t="s">
        <v>106</v>
      </c>
      <c r="DR127" s="850"/>
      <c r="DS127" s="850"/>
      <c r="DT127" s="850"/>
      <c r="DU127" s="850"/>
      <c r="DV127" s="851" t="s">
        <v>106</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182894</v>
      </c>
      <c r="AB128" s="754"/>
      <c r="AC128" s="754"/>
      <c r="AD128" s="754"/>
      <c r="AE128" s="755"/>
      <c r="AF128" s="756">
        <v>193241</v>
      </c>
      <c r="AG128" s="754"/>
      <c r="AH128" s="754"/>
      <c r="AI128" s="754"/>
      <c r="AJ128" s="755"/>
      <c r="AK128" s="756">
        <v>195460</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18.920000000000002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7409760</v>
      </c>
      <c r="AB129" s="814"/>
      <c r="AC129" s="814"/>
      <c r="AD129" s="814"/>
      <c r="AE129" s="815"/>
      <c r="AF129" s="816">
        <v>7380570</v>
      </c>
      <c r="AG129" s="814"/>
      <c r="AH129" s="814"/>
      <c r="AI129" s="814"/>
      <c r="AJ129" s="815"/>
      <c r="AK129" s="816">
        <v>7408020</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5.4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1188483</v>
      </c>
      <c r="AB130" s="814"/>
      <c r="AC130" s="814"/>
      <c r="AD130" s="814"/>
      <c r="AE130" s="815"/>
      <c r="AF130" s="816">
        <v>1317861</v>
      </c>
      <c r="AG130" s="814"/>
      <c r="AH130" s="814"/>
      <c r="AI130" s="814"/>
      <c r="AJ130" s="815"/>
      <c r="AK130" s="816">
        <v>1288404</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41.6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6221277</v>
      </c>
      <c r="AB131" s="747"/>
      <c r="AC131" s="747"/>
      <c r="AD131" s="747"/>
      <c r="AE131" s="748"/>
      <c r="AF131" s="749">
        <v>6062709</v>
      </c>
      <c r="AG131" s="747"/>
      <c r="AH131" s="747"/>
      <c r="AI131" s="747"/>
      <c r="AJ131" s="748"/>
      <c r="AK131" s="749">
        <v>6119616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5.5594695429999996</v>
      </c>
      <c r="AB132" s="770"/>
      <c r="AC132" s="770"/>
      <c r="AD132" s="770"/>
      <c r="AE132" s="771"/>
      <c r="AF132" s="772">
        <v>5.0943728290000001</v>
      </c>
      <c r="AG132" s="770"/>
      <c r="AH132" s="770"/>
      <c r="AI132" s="770"/>
      <c r="AJ132" s="771"/>
      <c r="AK132" s="772">
        <v>5.6354352949999997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6.6</v>
      </c>
      <c r="AB133" s="779"/>
      <c r="AC133" s="779"/>
      <c r="AD133" s="779"/>
      <c r="AE133" s="780"/>
      <c r="AF133" s="778">
        <v>5.6</v>
      </c>
      <c r="AG133" s="779"/>
      <c r="AH133" s="779"/>
      <c r="AI133" s="779"/>
      <c r="AJ133" s="780"/>
      <c r="AK133" s="778">
        <v>5.4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9" t="s">
        <v>468</v>
      </c>
      <c r="L7" s="254"/>
      <c r="M7" s="255" t="s">
        <v>469</v>
      </c>
      <c r="N7" s="256"/>
    </row>
    <row r="8" spans="1:16">
      <c r="A8" s="248"/>
      <c r="B8" s="244"/>
      <c r="C8" s="244"/>
      <c r="D8" s="244"/>
      <c r="E8" s="244"/>
      <c r="F8" s="244"/>
      <c r="G8" s="257"/>
      <c r="H8" s="258"/>
      <c r="I8" s="258"/>
      <c r="J8" s="259"/>
      <c r="K8" s="1150"/>
      <c r="L8" s="260" t="s">
        <v>470</v>
      </c>
      <c r="M8" s="261" t="s">
        <v>471</v>
      </c>
      <c r="N8" s="262" t="s">
        <v>472</v>
      </c>
    </row>
    <row r="9" spans="1:16">
      <c r="A9" s="248"/>
      <c r="B9" s="244"/>
      <c r="C9" s="244"/>
      <c r="D9" s="244"/>
      <c r="E9" s="244"/>
      <c r="F9" s="244"/>
      <c r="G9" s="1163" t="s">
        <v>473</v>
      </c>
      <c r="H9" s="1164"/>
      <c r="I9" s="1164"/>
      <c r="J9" s="1165"/>
      <c r="K9" s="263">
        <v>1861366</v>
      </c>
      <c r="L9" s="264">
        <v>63676</v>
      </c>
      <c r="M9" s="265">
        <v>71916</v>
      </c>
      <c r="N9" s="266">
        <v>-11.5</v>
      </c>
    </row>
    <row r="10" spans="1:16">
      <c r="A10" s="248"/>
      <c r="B10" s="244"/>
      <c r="C10" s="244"/>
      <c r="D10" s="244"/>
      <c r="E10" s="244"/>
      <c r="F10" s="244"/>
      <c r="G10" s="1163" t="s">
        <v>474</v>
      </c>
      <c r="H10" s="1164"/>
      <c r="I10" s="1164"/>
      <c r="J10" s="1165"/>
      <c r="K10" s="267">
        <v>44902</v>
      </c>
      <c r="L10" s="268">
        <v>1536</v>
      </c>
      <c r="M10" s="269">
        <v>7911</v>
      </c>
      <c r="N10" s="270">
        <v>-80.599999999999994</v>
      </c>
    </row>
    <row r="11" spans="1:16" ht="13.5" customHeight="1">
      <c r="A11" s="248"/>
      <c r="B11" s="244"/>
      <c r="C11" s="244"/>
      <c r="D11" s="244"/>
      <c r="E11" s="244"/>
      <c r="F11" s="244"/>
      <c r="G11" s="1163" t="s">
        <v>475</v>
      </c>
      <c r="H11" s="1164"/>
      <c r="I11" s="1164"/>
      <c r="J11" s="1165"/>
      <c r="K11" s="267">
        <v>318843</v>
      </c>
      <c r="L11" s="268">
        <v>10907</v>
      </c>
      <c r="M11" s="269">
        <v>7787</v>
      </c>
      <c r="N11" s="270">
        <v>40.1</v>
      </c>
    </row>
    <row r="12" spans="1:16" ht="13.5" customHeight="1">
      <c r="A12" s="248"/>
      <c r="B12" s="244"/>
      <c r="C12" s="244"/>
      <c r="D12" s="244"/>
      <c r="E12" s="244"/>
      <c r="F12" s="244"/>
      <c r="G12" s="1163" t="s">
        <v>476</v>
      </c>
      <c r="H12" s="1164"/>
      <c r="I12" s="1164"/>
      <c r="J12" s="1165"/>
      <c r="K12" s="267" t="s">
        <v>477</v>
      </c>
      <c r="L12" s="268" t="s">
        <v>477</v>
      </c>
      <c r="M12" s="269">
        <v>906</v>
      </c>
      <c r="N12" s="270" t="s">
        <v>477</v>
      </c>
    </row>
    <row r="13" spans="1:16" ht="13.5" customHeight="1">
      <c r="A13" s="248"/>
      <c r="B13" s="244"/>
      <c r="C13" s="244"/>
      <c r="D13" s="244"/>
      <c r="E13" s="244"/>
      <c r="F13" s="244"/>
      <c r="G13" s="1163" t="s">
        <v>478</v>
      </c>
      <c r="H13" s="1164"/>
      <c r="I13" s="1164"/>
      <c r="J13" s="1165"/>
      <c r="K13" s="267" t="s">
        <v>477</v>
      </c>
      <c r="L13" s="268" t="s">
        <v>477</v>
      </c>
      <c r="M13" s="269">
        <v>13</v>
      </c>
      <c r="N13" s="270" t="s">
        <v>477</v>
      </c>
    </row>
    <row r="14" spans="1:16" ht="13.5" customHeight="1">
      <c r="A14" s="248"/>
      <c r="B14" s="244"/>
      <c r="C14" s="244"/>
      <c r="D14" s="244"/>
      <c r="E14" s="244"/>
      <c r="F14" s="244"/>
      <c r="G14" s="1163" t="s">
        <v>479</v>
      </c>
      <c r="H14" s="1164"/>
      <c r="I14" s="1164"/>
      <c r="J14" s="1165"/>
      <c r="K14" s="267">
        <v>127965</v>
      </c>
      <c r="L14" s="268">
        <v>4378</v>
      </c>
      <c r="M14" s="269">
        <v>3077</v>
      </c>
      <c r="N14" s="270">
        <v>42.3</v>
      </c>
    </row>
    <row r="15" spans="1:16" ht="13.5" customHeight="1">
      <c r="A15" s="248"/>
      <c r="B15" s="244"/>
      <c r="C15" s="244"/>
      <c r="D15" s="244"/>
      <c r="E15" s="244"/>
      <c r="F15" s="244"/>
      <c r="G15" s="1163" t="s">
        <v>480</v>
      </c>
      <c r="H15" s="1164"/>
      <c r="I15" s="1164"/>
      <c r="J15" s="1165"/>
      <c r="K15" s="267">
        <v>129153</v>
      </c>
      <c r="L15" s="268">
        <v>4418</v>
      </c>
      <c r="M15" s="269">
        <v>1653</v>
      </c>
      <c r="N15" s="270">
        <v>167.3</v>
      </c>
    </row>
    <row r="16" spans="1:16">
      <c r="A16" s="248"/>
      <c r="B16" s="244"/>
      <c r="C16" s="244"/>
      <c r="D16" s="244"/>
      <c r="E16" s="244"/>
      <c r="F16" s="244"/>
      <c r="G16" s="1166" t="s">
        <v>481</v>
      </c>
      <c r="H16" s="1167"/>
      <c r="I16" s="1167"/>
      <c r="J16" s="1168"/>
      <c r="K16" s="268">
        <v>-174055</v>
      </c>
      <c r="L16" s="268">
        <v>-5954</v>
      </c>
      <c r="M16" s="269">
        <v>-7483</v>
      </c>
      <c r="N16" s="270">
        <v>-20.399999999999999</v>
      </c>
    </row>
    <row r="17" spans="1:16">
      <c r="A17" s="248"/>
      <c r="B17" s="244"/>
      <c r="C17" s="244"/>
      <c r="D17" s="244"/>
      <c r="E17" s="244"/>
      <c r="F17" s="244"/>
      <c r="G17" s="1166" t="s">
        <v>164</v>
      </c>
      <c r="H17" s="1167"/>
      <c r="I17" s="1167"/>
      <c r="J17" s="1168"/>
      <c r="K17" s="268">
        <v>2308174</v>
      </c>
      <c r="L17" s="268">
        <v>78961</v>
      </c>
      <c r="M17" s="269">
        <v>85779</v>
      </c>
      <c r="N17" s="270">
        <v>-7.9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60" t="s">
        <v>486</v>
      </c>
      <c r="H21" s="1161"/>
      <c r="I21" s="1161"/>
      <c r="J21" s="1162"/>
      <c r="K21" s="280">
        <v>7.18</v>
      </c>
      <c r="L21" s="281">
        <v>8.2100000000000009</v>
      </c>
      <c r="M21" s="282">
        <v>-1.03</v>
      </c>
      <c r="N21" s="249"/>
      <c r="O21" s="283"/>
      <c r="P21" s="279"/>
    </row>
    <row r="22" spans="1:16" s="284" customFormat="1">
      <c r="A22" s="279"/>
      <c r="B22" s="249"/>
      <c r="C22" s="249"/>
      <c r="D22" s="249"/>
      <c r="E22" s="249"/>
      <c r="F22" s="249"/>
      <c r="G22" s="1160" t="s">
        <v>487</v>
      </c>
      <c r="H22" s="1161"/>
      <c r="I22" s="1161"/>
      <c r="J22" s="1162"/>
      <c r="K22" s="285">
        <v>97.1</v>
      </c>
      <c r="L22" s="286">
        <v>97</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9" t="s">
        <v>468</v>
      </c>
      <c r="L30" s="254"/>
      <c r="M30" s="255" t="s">
        <v>469</v>
      </c>
      <c r="N30" s="256"/>
    </row>
    <row r="31" spans="1:16">
      <c r="A31" s="248"/>
      <c r="B31" s="244"/>
      <c r="C31" s="244"/>
      <c r="D31" s="244"/>
      <c r="E31" s="244"/>
      <c r="F31" s="244"/>
      <c r="G31" s="257"/>
      <c r="H31" s="258"/>
      <c r="I31" s="258"/>
      <c r="J31" s="259"/>
      <c r="K31" s="1150"/>
      <c r="L31" s="260" t="s">
        <v>470</v>
      </c>
      <c r="M31" s="261" t="s">
        <v>471</v>
      </c>
      <c r="N31" s="262" t="s">
        <v>472</v>
      </c>
    </row>
    <row r="32" spans="1:16" ht="27" customHeight="1">
      <c r="A32" s="248"/>
      <c r="B32" s="244"/>
      <c r="C32" s="244"/>
      <c r="D32" s="244"/>
      <c r="E32" s="244"/>
      <c r="F32" s="244"/>
      <c r="G32" s="1151" t="s">
        <v>491</v>
      </c>
      <c r="H32" s="1152"/>
      <c r="I32" s="1152"/>
      <c r="J32" s="1153"/>
      <c r="K32" s="294">
        <v>1309607</v>
      </c>
      <c r="L32" s="294">
        <v>44800</v>
      </c>
      <c r="M32" s="295">
        <v>51963</v>
      </c>
      <c r="N32" s="296">
        <v>-13.8</v>
      </c>
    </row>
    <row r="33" spans="1:16" ht="13.5" customHeight="1">
      <c r="A33" s="248"/>
      <c r="B33" s="244"/>
      <c r="C33" s="244"/>
      <c r="D33" s="244"/>
      <c r="E33" s="244"/>
      <c r="F33" s="244"/>
      <c r="G33" s="1151" t="s">
        <v>492</v>
      </c>
      <c r="H33" s="1152"/>
      <c r="I33" s="1152"/>
      <c r="J33" s="1153"/>
      <c r="K33" s="294" t="s">
        <v>477</v>
      </c>
      <c r="L33" s="294" t="s">
        <v>477</v>
      </c>
      <c r="M33" s="295" t="s">
        <v>477</v>
      </c>
      <c r="N33" s="296" t="s">
        <v>477</v>
      </c>
    </row>
    <row r="34" spans="1:16" ht="27" customHeight="1">
      <c r="A34" s="248"/>
      <c r="B34" s="244"/>
      <c r="C34" s="244"/>
      <c r="D34" s="244"/>
      <c r="E34" s="244"/>
      <c r="F34" s="244"/>
      <c r="G34" s="1151" t="s">
        <v>493</v>
      </c>
      <c r="H34" s="1152"/>
      <c r="I34" s="1152"/>
      <c r="J34" s="1153"/>
      <c r="K34" s="294" t="s">
        <v>477</v>
      </c>
      <c r="L34" s="294" t="s">
        <v>477</v>
      </c>
      <c r="M34" s="295">
        <v>71</v>
      </c>
      <c r="N34" s="296" t="s">
        <v>477</v>
      </c>
    </row>
    <row r="35" spans="1:16" ht="27" customHeight="1">
      <c r="A35" s="248"/>
      <c r="B35" s="244"/>
      <c r="C35" s="244"/>
      <c r="D35" s="244"/>
      <c r="E35" s="244"/>
      <c r="F35" s="244"/>
      <c r="G35" s="1151" t="s">
        <v>494</v>
      </c>
      <c r="H35" s="1152"/>
      <c r="I35" s="1152"/>
      <c r="J35" s="1153"/>
      <c r="K35" s="294">
        <v>516814</v>
      </c>
      <c r="L35" s="294">
        <v>17680</v>
      </c>
      <c r="M35" s="295">
        <v>20847</v>
      </c>
      <c r="N35" s="296">
        <v>-15.2</v>
      </c>
    </row>
    <row r="36" spans="1:16" ht="27" customHeight="1">
      <c r="A36" s="248"/>
      <c r="B36" s="244"/>
      <c r="C36" s="244"/>
      <c r="D36" s="244"/>
      <c r="E36" s="244"/>
      <c r="F36" s="244"/>
      <c r="G36" s="1151" t="s">
        <v>495</v>
      </c>
      <c r="H36" s="1152"/>
      <c r="I36" s="1152"/>
      <c r="J36" s="1153"/>
      <c r="K36" s="294">
        <v>2310</v>
      </c>
      <c r="L36" s="294">
        <v>79</v>
      </c>
      <c r="M36" s="295">
        <v>3529</v>
      </c>
      <c r="N36" s="296">
        <v>-97.8</v>
      </c>
    </row>
    <row r="37" spans="1:16" ht="13.5" customHeight="1">
      <c r="A37" s="248"/>
      <c r="B37" s="244"/>
      <c r="C37" s="244"/>
      <c r="D37" s="244"/>
      <c r="E37" s="244"/>
      <c r="F37" s="244"/>
      <c r="G37" s="1151" t="s">
        <v>496</v>
      </c>
      <c r="H37" s="1152"/>
      <c r="I37" s="1152"/>
      <c r="J37" s="1153"/>
      <c r="K37" s="294" t="s">
        <v>477</v>
      </c>
      <c r="L37" s="294" t="s">
        <v>477</v>
      </c>
      <c r="M37" s="295">
        <v>828</v>
      </c>
      <c r="N37" s="296" t="s">
        <v>477</v>
      </c>
    </row>
    <row r="38" spans="1:16" ht="27" customHeight="1">
      <c r="A38" s="248"/>
      <c r="B38" s="244"/>
      <c r="C38" s="244"/>
      <c r="D38" s="244"/>
      <c r="E38" s="244"/>
      <c r="F38" s="244"/>
      <c r="G38" s="1154" t="s">
        <v>497</v>
      </c>
      <c r="H38" s="1155"/>
      <c r="I38" s="1155"/>
      <c r="J38" s="1156"/>
      <c r="K38" s="297" t="s">
        <v>477</v>
      </c>
      <c r="L38" s="297" t="s">
        <v>477</v>
      </c>
      <c r="M38" s="298">
        <v>6</v>
      </c>
      <c r="N38" s="299" t="s">
        <v>477</v>
      </c>
      <c r="O38" s="293"/>
    </row>
    <row r="39" spans="1:16">
      <c r="A39" s="248"/>
      <c r="B39" s="244"/>
      <c r="C39" s="244"/>
      <c r="D39" s="244"/>
      <c r="E39" s="244"/>
      <c r="F39" s="244"/>
      <c r="G39" s="1154" t="s">
        <v>498</v>
      </c>
      <c r="H39" s="1155"/>
      <c r="I39" s="1155"/>
      <c r="J39" s="1156"/>
      <c r="K39" s="300">
        <v>-195460</v>
      </c>
      <c r="L39" s="300">
        <v>-6687</v>
      </c>
      <c r="M39" s="301">
        <v>-4386</v>
      </c>
      <c r="N39" s="302">
        <v>52.5</v>
      </c>
      <c r="O39" s="293"/>
    </row>
    <row r="40" spans="1:16" ht="27" customHeight="1">
      <c r="A40" s="248"/>
      <c r="B40" s="244"/>
      <c r="C40" s="244"/>
      <c r="D40" s="244"/>
      <c r="E40" s="244"/>
      <c r="F40" s="244"/>
      <c r="G40" s="1151" t="s">
        <v>499</v>
      </c>
      <c r="H40" s="1152"/>
      <c r="I40" s="1152"/>
      <c r="J40" s="1153"/>
      <c r="K40" s="300">
        <v>-1288404</v>
      </c>
      <c r="L40" s="300">
        <v>-44075</v>
      </c>
      <c r="M40" s="301">
        <v>-50220</v>
      </c>
      <c r="N40" s="302">
        <v>-12.2</v>
      </c>
      <c r="O40" s="293"/>
    </row>
    <row r="41" spans="1:16">
      <c r="A41" s="248"/>
      <c r="B41" s="244"/>
      <c r="C41" s="244"/>
      <c r="D41" s="244"/>
      <c r="E41" s="244"/>
      <c r="F41" s="244"/>
      <c r="G41" s="1157" t="s">
        <v>275</v>
      </c>
      <c r="H41" s="1158"/>
      <c r="I41" s="1158"/>
      <c r="J41" s="1159"/>
      <c r="K41" s="294">
        <v>344867</v>
      </c>
      <c r="L41" s="300">
        <v>11798</v>
      </c>
      <c r="M41" s="301">
        <v>22638</v>
      </c>
      <c r="N41" s="302">
        <v>-47.9</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4" t="s">
        <v>468</v>
      </c>
      <c r="J49" s="1146" t="s">
        <v>503</v>
      </c>
      <c r="K49" s="1147"/>
      <c r="L49" s="1147"/>
      <c r="M49" s="1147"/>
      <c r="N49" s="1148"/>
    </row>
    <row r="50" spans="1:14">
      <c r="A50" s="248"/>
      <c r="B50" s="244"/>
      <c r="C50" s="244"/>
      <c r="D50" s="244"/>
      <c r="E50" s="244"/>
      <c r="F50" s="244"/>
      <c r="G50" s="312"/>
      <c r="H50" s="313"/>
      <c r="I50" s="1145"/>
      <c r="J50" s="314" t="s">
        <v>504</v>
      </c>
      <c r="K50" s="315" t="s">
        <v>505</v>
      </c>
      <c r="L50" s="316" t="s">
        <v>506</v>
      </c>
      <c r="M50" s="317" t="s">
        <v>507</v>
      </c>
      <c r="N50" s="318" t="s">
        <v>508</v>
      </c>
    </row>
    <row r="51" spans="1:14">
      <c r="A51" s="248"/>
      <c r="B51" s="244"/>
      <c r="C51" s="244"/>
      <c r="D51" s="244"/>
      <c r="E51" s="244"/>
      <c r="F51" s="244"/>
      <c r="G51" s="310" t="s">
        <v>509</v>
      </c>
      <c r="H51" s="311"/>
      <c r="I51" s="319">
        <v>1387341</v>
      </c>
      <c r="J51" s="320">
        <v>46471</v>
      </c>
      <c r="K51" s="321">
        <v>-12.5</v>
      </c>
      <c r="L51" s="322">
        <v>67201</v>
      </c>
      <c r="M51" s="323">
        <v>-14.6</v>
      </c>
      <c r="N51" s="324">
        <v>2.1</v>
      </c>
    </row>
    <row r="52" spans="1:14">
      <c r="A52" s="248"/>
      <c r="B52" s="244"/>
      <c r="C52" s="244"/>
      <c r="D52" s="244"/>
      <c r="E52" s="244"/>
      <c r="F52" s="244"/>
      <c r="G52" s="325"/>
      <c r="H52" s="326" t="s">
        <v>510</v>
      </c>
      <c r="I52" s="327">
        <v>420766</v>
      </c>
      <c r="J52" s="328">
        <v>14094</v>
      </c>
      <c r="K52" s="329">
        <v>-28.2</v>
      </c>
      <c r="L52" s="330">
        <v>35210</v>
      </c>
      <c r="M52" s="331">
        <v>-7.6</v>
      </c>
      <c r="N52" s="332">
        <v>-20.6</v>
      </c>
    </row>
    <row r="53" spans="1:14">
      <c r="A53" s="248"/>
      <c r="B53" s="244"/>
      <c r="C53" s="244"/>
      <c r="D53" s="244"/>
      <c r="E53" s="244"/>
      <c r="F53" s="244"/>
      <c r="G53" s="310" t="s">
        <v>511</v>
      </c>
      <c r="H53" s="311"/>
      <c r="I53" s="319">
        <v>1748420</v>
      </c>
      <c r="J53" s="320">
        <v>58351</v>
      </c>
      <c r="K53" s="321">
        <v>25.6</v>
      </c>
      <c r="L53" s="322">
        <v>75709</v>
      </c>
      <c r="M53" s="323">
        <v>12.7</v>
      </c>
      <c r="N53" s="324">
        <v>12.9</v>
      </c>
    </row>
    <row r="54" spans="1:14">
      <c r="A54" s="248"/>
      <c r="B54" s="244"/>
      <c r="C54" s="244"/>
      <c r="D54" s="244"/>
      <c r="E54" s="244"/>
      <c r="F54" s="244"/>
      <c r="G54" s="325"/>
      <c r="H54" s="326" t="s">
        <v>510</v>
      </c>
      <c r="I54" s="327">
        <v>344058</v>
      </c>
      <c r="J54" s="328">
        <v>11482</v>
      </c>
      <c r="K54" s="329">
        <v>-18.5</v>
      </c>
      <c r="L54" s="330">
        <v>35212</v>
      </c>
      <c r="M54" s="331">
        <v>0</v>
      </c>
      <c r="N54" s="332">
        <v>-18.5</v>
      </c>
    </row>
    <row r="55" spans="1:14">
      <c r="A55" s="248"/>
      <c r="B55" s="244"/>
      <c r="C55" s="244"/>
      <c r="D55" s="244"/>
      <c r="E55" s="244"/>
      <c r="F55" s="244"/>
      <c r="G55" s="310" t="s">
        <v>512</v>
      </c>
      <c r="H55" s="311"/>
      <c r="I55" s="319">
        <v>3748618</v>
      </c>
      <c r="J55" s="320">
        <v>125750</v>
      </c>
      <c r="K55" s="321">
        <v>115.5</v>
      </c>
      <c r="L55" s="322">
        <v>90961</v>
      </c>
      <c r="M55" s="323">
        <v>20.100000000000001</v>
      </c>
      <c r="N55" s="324">
        <v>95.4</v>
      </c>
    </row>
    <row r="56" spans="1:14">
      <c r="A56" s="248"/>
      <c r="B56" s="244"/>
      <c r="C56" s="244"/>
      <c r="D56" s="244"/>
      <c r="E56" s="244"/>
      <c r="F56" s="244"/>
      <c r="G56" s="325"/>
      <c r="H56" s="326" t="s">
        <v>510</v>
      </c>
      <c r="I56" s="327">
        <v>685801</v>
      </c>
      <c r="J56" s="328">
        <v>23006</v>
      </c>
      <c r="K56" s="329">
        <v>100.4</v>
      </c>
      <c r="L56" s="330">
        <v>37720</v>
      </c>
      <c r="M56" s="331">
        <v>7.1</v>
      </c>
      <c r="N56" s="332">
        <v>93.3</v>
      </c>
    </row>
    <row r="57" spans="1:14">
      <c r="A57" s="248"/>
      <c r="B57" s="244"/>
      <c r="C57" s="244"/>
      <c r="D57" s="244"/>
      <c r="E57" s="244"/>
      <c r="F57" s="244"/>
      <c r="G57" s="310" t="s">
        <v>513</v>
      </c>
      <c r="H57" s="311"/>
      <c r="I57" s="319">
        <v>5066656</v>
      </c>
      <c r="J57" s="320">
        <v>172095</v>
      </c>
      <c r="K57" s="321">
        <v>36.9</v>
      </c>
      <c r="L57" s="322">
        <v>106614</v>
      </c>
      <c r="M57" s="323">
        <v>17.2</v>
      </c>
      <c r="N57" s="324">
        <v>19.7</v>
      </c>
    </row>
    <row r="58" spans="1:14">
      <c r="A58" s="248"/>
      <c r="B58" s="244"/>
      <c r="C58" s="244"/>
      <c r="D58" s="244"/>
      <c r="E58" s="244"/>
      <c r="F58" s="244"/>
      <c r="G58" s="325"/>
      <c r="H58" s="326" t="s">
        <v>510</v>
      </c>
      <c r="I58" s="327">
        <v>759282</v>
      </c>
      <c r="J58" s="328">
        <v>25790</v>
      </c>
      <c r="K58" s="329">
        <v>12.1</v>
      </c>
      <c r="L58" s="330">
        <v>45545</v>
      </c>
      <c r="M58" s="331">
        <v>20.7</v>
      </c>
      <c r="N58" s="332">
        <v>-8.6</v>
      </c>
    </row>
    <row r="59" spans="1:14">
      <c r="A59" s="248"/>
      <c r="B59" s="244"/>
      <c r="C59" s="244"/>
      <c r="D59" s="244"/>
      <c r="E59" s="244"/>
      <c r="F59" s="244"/>
      <c r="G59" s="310" t="s">
        <v>514</v>
      </c>
      <c r="H59" s="311"/>
      <c r="I59" s="319">
        <v>12073885</v>
      </c>
      <c r="J59" s="320">
        <v>413037</v>
      </c>
      <c r="K59" s="321">
        <v>140</v>
      </c>
      <c r="L59" s="322">
        <v>81768</v>
      </c>
      <c r="M59" s="323">
        <v>-23.3</v>
      </c>
      <c r="N59" s="324">
        <v>163.30000000000001</v>
      </c>
    </row>
    <row r="60" spans="1:14">
      <c r="A60" s="248"/>
      <c r="B60" s="244"/>
      <c r="C60" s="244"/>
      <c r="D60" s="244"/>
      <c r="E60" s="244"/>
      <c r="F60" s="244"/>
      <c r="G60" s="325"/>
      <c r="H60" s="326" t="s">
        <v>510</v>
      </c>
      <c r="I60" s="333">
        <v>721124</v>
      </c>
      <c r="J60" s="328">
        <v>24669</v>
      </c>
      <c r="K60" s="329">
        <v>-4.3</v>
      </c>
      <c r="L60" s="330">
        <v>37917</v>
      </c>
      <c r="M60" s="331">
        <v>-16.7</v>
      </c>
      <c r="N60" s="332">
        <v>12.4</v>
      </c>
    </row>
    <row r="61" spans="1:14">
      <c r="A61" s="248"/>
      <c r="B61" s="244"/>
      <c r="C61" s="244"/>
      <c r="D61" s="244"/>
      <c r="E61" s="244"/>
      <c r="F61" s="244"/>
      <c r="G61" s="310" t="s">
        <v>515</v>
      </c>
      <c r="H61" s="334"/>
      <c r="I61" s="335">
        <v>4804984</v>
      </c>
      <c r="J61" s="336">
        <v>163141</v>
      </c>
      <c r="K61" s="337">
        <v>61.1</v>
      </c>
      <c r="L61" s="338">
        <v>84451</v>
      </c>
      <c r="M61" s="339">
        <v>2.4</v>
      </c>
      <c r="N61" s="324">
        <v>58.7</v>
      </c>
    </row>
    <row r="62" spans="1:14">
      <c r="A62" s="248"/>
      <c r="B62" s="244"/>
      <c r="C62" s="244"/>
      <c r="D62" s="244"/>
      <c r="E62" s="244"/>
      <c r="F62" s="244"/>
      <c r="G62" s="325"/>
      <c r="H62" s="326" t="s">
        <v>510</v>
      </c>
      <c r="I62" s="327">
        <v>586206</v>
      </c>
      <c r="J62" s="328">
        <v>19808</v>
      </c>
      <c r="K62" s="329">
        <v>12.3</v>
      </c>
      <c r="L62" s="330">
        <v>38321</v>
      </c>
      <c r="M62" s="331">
        <v>0.7</v>
      </c>
      <c r="N62" s="332">
        <v>11.6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15.57</v>
      </c>
      <c r="G47" s="12">
        <v>25.66</v>
      </c>
      <c r="H47" s="12">
        <v>32.47</v>
      </c>
      <c r="I47" s="12">
        <v>34.76</v>
      </c>
      <c r="J47" s="13">
        <v>33.86</v>
      </c>
    </row>
    <row r="48" spans="2:10" ht="57.75" customHeight="1">
      <c r="B48" s="14"/>
      <c r="C48" s="1171" t="s">
        <v>4</v>
      </c>
      <c r="D48" s="1171"/>
      <c r="E48" s="1172"/>
      <c r="F48" s="15">
        <v>15.22</v>
      </c>
      <c r="G48" s="16">
        <v>15.2</v>
      </c>
      <c r="H48" s="16">
        <v>13.81</v>
      </c>
      <c r="I48" s="16">
        <v>9.67</v>
      </c>
      <c r="J48" s="17">
        <v>27.48</v>
      </c>
    </row>
    <row r="49" spans="2:10" ht="57.75" customHeight="1" thickBot="1">
      <c r="B49" s="18"/>
      <c r="C49" s="1173" t="s">
        <v>5</v>
      </c>
      <c r="D49" s="1173"/>
      <c r="E49" s="1174"/>
      <c r="F49" s="19">
        <v>16.71</v>
      </c>
      <c r="G49" s="20">
        <v>9.76</v>
      </c>
      <c r="H49" s="20">
        <v>4.95</v>
      </c>
      <c r="I49" s="20" t="s">
        <v>522</v>
      </c>
      <c r="J49" s="21">
        <v>17.09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2017-05-25T04:07:26Z</cp:lastPrinted>
  <dcterms:created xsi:type="dcterms:W3CDTF">2017-02-15T16:29:40Z</dcterms:created>
  <dcterms:modified xsi:type="dcterms:W3CDTF">2017-05-26T09:11:17Z</dcterms:modified>
  <cp:category/>
</cp:coreProperties>
</file>