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W34" i="9" l="1"/>
  <c r="BW35" i="9" s="1"/>
  <c r="BW36" i="9" s="1"/>
  <c r="BW37" i="9" s="1"/>
  <c r="BW38" i="9" s="1"/>
  <c r="BW39" i="9" s="1"/>
  <c r="BW40" i="9" s="1"/>
  <c r="BW41" i="9" s="1"/>
  <c r="CO34" i="9" l="1"/>
</calcChain>
</file>

<file path=xl/sharedStrings.xml><?xml version="1.0" encoding="utf-8"?>
<sst xmlns="http://schemas.openxmlformats.org/spreadsheetml/2006/main" count="1048" uniqueCount="563">
  <si>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</si>
  <si>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</si>
  <si>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</si>
  <si>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</si>
  <si>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</si>
  <si>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</si>
  <si>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</si>
  <si>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</si>
  <si>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</si>
  <si>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</si>
  <si>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</si>
  <si>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</si>
  <si>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</si>
  <si>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</si>
  <si>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</si>
  <si>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</si>
  <si>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</si>
  <si>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</si>
  <si>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</si>
  <si>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</si>
  <si>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</si>
  <si>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</si>
  <si>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</si>
  <si>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</si>
  <si>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</si>
  <si>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</si>
  <si>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</si>
  <si>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</si>
  <si>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</si>
  <si>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</si>
  <si>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</si>
  <si>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</si>
  <si>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</si>
  <si>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</si>
  <si>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</si>
  <si>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</si>
  <si>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</si>
  <si>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</si>
  <si>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</si>
  <si>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</si>
  <si>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</si>
  <si>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</si>
  <si>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</si>
  <si>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</si>
  <si>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</si>
  <si>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</si>
  <si>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</si>
  <si>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</si>
  <si>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</si>
  <si>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</si>
  <si>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</si>
  <si>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</si>
  <si>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</si>
  <si>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</si>
  <si>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</si>
  <si>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</si>
  <si>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</si>
  <si>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</si>
  <si>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</si>
  <si>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</si>
  <si>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</si>
  <si>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</si>
  <si>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</si>
  <si>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</si>
  <si>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</si>
  <si>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</si>
  <si>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</si>
  <si>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</si>
  <si>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</si>
  <si>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</si>
  <si>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</si>
  <si>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</si>
  <si>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</si>
  <si>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</si>
  <si>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</si>
  <si>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</si>
  <si>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</si>
  <si>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</si>
  <si>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</si>
  <si>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</si>
  <si>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</si>
  <si>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</si>
  <si>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守谷市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</si>
  <si>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</si>
  <si>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</si>
  <si>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</si>
  <si>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</si>
  <si>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</si>
  <si>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</si>
  <si>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</si>
  <si>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</si>
  <si>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</si>
  <si>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</si>
  <si>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</si>
  <si>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</si>
  <si>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</si>
  <si>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</si>
  <si>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</si>
  <si>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</si>
  <si>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</si>
  <si>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</si>
  <si>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</si>
  <si>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</si>
  <si>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</si>
  <si>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</si>
  <si>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</si>
  <si>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</si>
  <si>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</si>
  <si>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</si>
  <si>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</si>
  <si>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</si>
  <si>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</si>
  <si>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</si>
  <si>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</si>
  <si>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</si>
  <si>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</si>
  <si>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</si>
  <si>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</si>
  <si>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</si>
  <si>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</si>
  <si>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</si>
  <si>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</si>
  <si>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</si>
  <si>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</si>
  <si>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</si>
  <si>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</si>
  <si>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</si>
  <si>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</si>
  <si>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</si>
  <si>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</si>
  <si>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</si>
  <si>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</si>
  <si>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</si>
  <si>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</si>
  <si>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</si>
  <si>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</si>
  <si>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</si>
  <si>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</si>
  <si>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</si>
  <si>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</si>
  <si>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</si>
  <si>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</si>
  <si>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</si>
  <si>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</si>
  <si>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</si>
  <si>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</si>
  <si>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</si>
  <si>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</si>
  <si>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</si>
  <si>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</si>
  <si>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</si>
  <si>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</si>
  <si>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</si>
  <si>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</si>
  <si>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</si>
  <si>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</si>
  <si>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</si>
  <si>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</si>
  <si>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</si>
  <si>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</si>
  <si>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</si>
  <si>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</si>
  <si>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</si>
  <si>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</si>
  <si>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</si>
  <si>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</si>
  <si>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</si>
  <si>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</si>
  <si>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</si>
  <si>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</si>
  <si>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</si>
  <si>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</si>
  <si>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</si>
  <si>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</si>
  <si>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</si>
  <si>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</si>
  <si>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</si>
  <si>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</si>
  <si>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</si>
  <si>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</si>
  <si>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</si>
  <si>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</si>
  <si>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</si>
  <si>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</si>
  <si>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</si>
  <si>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</si>
  <si>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</si>
  <si>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</si>
  <si>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</si>
  <si>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</si>
  <si>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</si>
  <si>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</si>
  <si>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茨城県守谷市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</si>
  <si>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</si>
  <si>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</si>
  <si>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</si>
  <si>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</si>
  <si>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</si>
  <si>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</si>
  <si>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</si>
  <si>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</si>
  <si>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</si>
  <si>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</si>
  <si>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</si>
  <si>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</si>
  <si>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</si>
  <si>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</si>
  <si>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</si>
  <si>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</si>
  <si>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</si>
  <si>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</si>
  <si>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</si>
  <si>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</si>
  <si>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</si>
  <si>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</si>
  <si>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</si>
  <si>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</si>
  <si>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</si>
  <si>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</si>
  <si>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</si>
  <si>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</si>
  <si>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</si>
  <si>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</si>
  <si>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</si>
  <si>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</si>
  <si>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</si>
  <si>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</si>
  <si>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</si>
  <si>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</si>
  <si>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</si>
  <si>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</si>
  <si>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</si>
  <si>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</si>
  <si>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</si>
  <si>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</si>
  <si>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</si>
  <si>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</si>
  <si>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</si>
  <si>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</si>
  <si>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</si>
  <si>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</si>
  <si>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</si>
  <si>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</si>
  <si>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</si>
  <si>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</si>
  <si>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</si>
  <si>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</si>
  <si>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</si>
  <si>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</si>
  <si>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</si>
  <si>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</si>
  <si>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</si>
  <si>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</si>
  <si>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</si>
  <si>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</si>
  <si>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</si>
  <si>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</si>
  <si>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</si>
  <si>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</si>
  <si>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</si>
  <si>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</si>
  <si>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</si>
  <si>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</si>
  <si>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</si>
  <si>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</si>
  <si>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</si>
  <si>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</si>
  <si>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</si>
  <si>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</si>
  <si>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</si>
  <si>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</si>
  <si>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</si>
  <si>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</si>
  <si>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</si>
  <si>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</si>
  <si>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</si>
  <si>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</si>
  <si>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</si>
  <si>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</si>
  <si>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</si>
  <si>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</si>
  <si>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</si>
  <si>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</si>
  <si>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</si>
  <si>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</si>
  <si>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</si>
  <si>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</si>
  <si>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</si>
  <si>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</si>
  <si>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</si>
  <si>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</si>
  <si>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</si>
  <si>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</si>
  <si>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</si>
  <si>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</si>
  <si>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</si>
  <si>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</si>
  <si>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</si>
  <si>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</si>
  <si>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</si>
  <si>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</si>
  <si>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</si>
  <si>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</si>
  <si>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</si>
  <si>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</si>
  <si>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</si>
  <si>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</si>
  <si>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</si>
  <si>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</si>
  <si>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</si>
  <si>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</si>
  <si>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</si>
  <si>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</si>
  <si>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</si>
  <si>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</si>
  <si>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</si>
  <si>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</si>
  <si>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</si>
  <si>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</si>
  <si>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</si>
  <si>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</si>
  <si>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</si>
  <si>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</si>
  <si>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</si>
  <si>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</si>
  <si>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</si>
  <si>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</si>
  <si>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</si>
  <si>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</si>
  <si>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</si>
  <si>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</si>
  <si>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</si>
  <si>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</si>
  <si>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</si>
  <si>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</si>
  <si>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</si>
  <si>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</si>
  <si>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</si>
  <si>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</si>
  <si>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</si>
  <si>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茨城県守谷市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</si>
  <si>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</si>
  <si>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</si>
  <si>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</si>
  <si>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</si>
  <si>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</si>
  <si>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</si>
  <si>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</si>
  <si>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</si>
  <si>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</si>
  <si>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</si>
  <si>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</si>
  <si>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</si>
  <si>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</si>
  <si>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</si>
  <si>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</si>
  <si>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</si>
  <si>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</si>
  <si>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</si>
  <si>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</si>
  <si>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</si>
  <si>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</si>
  <si>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</si>
  <si>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</si>
  <si>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</si>
  <si>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</si>
  <si>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</si>
  <si>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</si>
  <si>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</si>
  <si>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</si>
  <si>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</si>
  <si>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</si>
  <si>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</si>
  <si>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</si>
  <si>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</si>
  <si>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</si>
  <si>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</si>
  <si>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</si>
  <si>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</si>
  <si>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</si>
  <si>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</si>
  <si>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</si>
  <si>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</si>
  <si>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</si>
  <si>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</si>
  <si>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</si>
  <si>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</si>
  <si>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</si>
  <si>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</si>
  <si>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</si>
  <si>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</si>
  <si>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</si>
  <si>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</si>
  <si>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</si>
  <si>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</si>
  <si>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</si>
  <si>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</si>
  <si>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</si>
  <si>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</si>
  <si>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</si>
  <si>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</si>
  <si>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</si>
  <si>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</si>
  <si>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</si>
  <si>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</si>
  <si>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</si>
  <si>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</si>
  <si>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</si>
  <si>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</si>
  <si>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</si>
  <si>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</si>
  <si>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</si>
  <si>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</si>
  <si>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</si>
  <si>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</si>
  <si>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</si>
  <si>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</si>
  <si>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</si>
  <si>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</si>
  <si>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</si>
  <si>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</si>
  <si>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</si>
  <si>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</si>
  <si>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</si>
  <si>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</si>
  <si>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</si>
  <si>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</si>
  <si>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</si>
  <si>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</si>
  <si>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</si>
  <si>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</si>
  <si>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</si>
  <si>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</si>
  <si>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</si>
  <si>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</si>
  <si>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</si>
  <si>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</si>
  <si>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</si>
  <si>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</si>
  <si>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</si>
  <si>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</si>
  <si>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</si>
  <si>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</si>
  <si>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</si>
  <si>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</si>
  <si>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</si>
  <si>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</si>
  <si>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</si>
  <si>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</si>
  <si>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</si>
  <si>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</si>
  <si>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</si>
  <si>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</si>
  <si>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</si>
  <si>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</si>
  <si>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</si>
  <si>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</si>
  <si>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</si>
  <si>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</si>
  <si>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</si>
  <si>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</si>
  <si>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</si>
  <si>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</si>
  <si>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</si>
  <si>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</si>
  <si>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</si>
  <si>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</si>
  <si>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</si>
  <si>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</si>
  <si>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</si>
  <si>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</si>
  <si>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</si>
  <si>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</si>
  <si>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</si>
  <si>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</si>
  <si>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</si>
  <si>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</si>
  <si>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</si>
  <si>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</si>
  <si>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</si>
  <si>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</si>
  <si>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</si>
  <si>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</si>
  <si>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</si>
  <si>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</si>
  <si>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</si>
  <si>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</si>
  <si>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</si>
  <si>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</si>
  <si>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</si>
  <si>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</si>
  <si>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</si>
  <si>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</si>
  <si>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</si>
  <si>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</si>
  <si>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</si>
  <si>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</si>
  <si>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</si>
  <si>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</si>
  <si>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</si>
  <si>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</si>
  <si>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</si>
  <si>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</si>
  <si>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</si>
  <si>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</si>
  <si>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</si>
  <si>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</si>
  <si>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</si>
  <si>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</si>
  <si>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</si>
  <si>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</si>
  <si>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</si>
  <si>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</si>
  <si>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</si>
  <si>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</si>
  <si>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</si>
  <si>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</si>
  <si>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</si>
  <si>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</si>
  <si>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</si>
  <si>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</si>
  <si>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</si>
  <si>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</si>
  <si>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10.41</t>
  </si>
  <si>
    <t>▲ 8.74</t>
  </si>
  <si>
    <t>▲ 16.54</t>
  </si>
  <si>
    <t>▲ 8.62</t>
  </si>
  <si>
    <t>公共下水道事業会計</t>
  </si>
  <si>
    <t>水道事業会計</t>
  </si>
  <si>
    <t>一般会計</t>
  </si>
  <si>
    <t>国民健康保険特別会計</t>
  </si>
  <si>
    <t>介護保険特別会計</t>
  </si>
  <si>
    <t>農業集落排水事業特別会計</t>
  </si>
  <si>
    <t>後期高齢者医療特別会計</t>
  </si>
  <si>
    <t>介護サービス事業特別会計</t>
  </si>
  <si>
    <t>その他会計（赤字）</t>
  </si>
  <si>
    <t>その他会計（黒字）</t>
  </si>
  <si>
    <t>‐</t>
  </si>
  <si>
    <t>‐</t>
    <phoneticPr fontId="2"/>
  </si>
  <si>
    <t>‐</t>
    <phoneticPr fontId="2"/>
  </si>
  <si>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2"/>
  </si>
  <si>
    <t>常総衛生組合</t>
    <rPh sb="0" eb="2">
      <t>ジョウソウ</t>
    </rPh>
    <rPh sb="2" eb="4">
      <t>エイセイ</t>
    </rPh>
    <rPh sb="4" eb="6">
      <t>クミアイ</t>
    </rPh>
    <phoneticPr fontId="2"/>
  </si>
  <si>
    <t>取手市外２市火葬場組合</t>
    <rPh sb="0" eb="3">
      <t>トリデシ</t>
    </rPh>
    <rPh sb="3" eb="4">
      <t>ホカ</t>
    </rPh>
    <rPh sb="5" eb="6">
      <t>シ</t>
    </rPh>
    <rPh sb="6" eb="8">
      <t>カソウ</t>
    </rPh>
    <rPh sb="8" eb="9">
      <t>ジョウ</t>
    </rPh>
    <rPh sb="9" eb="11">
      <t>クミアイ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</si>
  <si>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</si>
  <si>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</si>
  <si>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</si>
  <si>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</si>
  <si>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</si>
  <si>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守谷市土地開発公社</t>
    <rPh sb="0" eb="3">
      <t>モリヤシ</t>
    </rPh>
    <rPh sb="3" eb="5">
      <t>トチ</t>
    </rPh>
    <rPh sb="5" eb="7">
      <t>カイハツ</t>
    </rPh>
    <rPh sb="7" eb="9">
      <t>コウシャ</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</si>
  <si>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</si>
  <si>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</si>
  <si>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</si>
  <si>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</si>
  <si>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</si>
  <si>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</si>
  <si>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</si>
  <si>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</si>
  <si>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</si>
  <si>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</si>
  <si>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</si>
  <si>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</si>
  <si>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これまで公共施設の建替えや大規模修繕を積極的に実施してきたことで，有形固定資産減価償却率を抑え，かつ財源については極力基金等の自主財源を活用し新たな起債の抑制を図ってきた。
　今後についても，公共施設の大規模改修等が見込まれるが公共施設等総合管理計画等に基づき支出の平準化を図り将来的にも負担が生じないよう努めていく。</t>
    <rPh sb="5" eb="7">
      <t>コウキョウ</t>
    </rPh>
    <rPh sb="7" eb="9">
      <t>シセツ</t>
    </rPh>
    <rPh sb="10" eb="12">
      <t>タテカ</t>
    </rPh>
    <rPh sb="14" eb="17">
      <t>ダイキボ</t>
    </rPh>
    <rPh sb="17" eb="19">
      <t>シュウゼン</t>
    </rPh>
    <rPh sb="20" eb="23">
      <t>セッキョクテキ</t>
    </rPh>
    <rPh sb="24" eb="26">
      <t>ジッシ</t>
    </rPh>
    <rPh sb="34" eb="36">
      <t>ユウケイ</t>
    </rPh>
    <rPh sb="36" eb="38">
      <t>コテイ</t>
    </rPh>
    <rPh sb="38" eb="40">
      <t>シサン</t>
    </rPh>
    <rPh sb="40" eb="42">
      <t>ゲンカ</t>
    </rPh>
    <rPh sb="42" eb="44">
      <t>ショウキャク</t>
    </rPh>
    <rPh sb="44" eb="45">
      <t>リツ</t>
    </rPh>
    <rPh sb="46" eb="47">
      <t>オサ</t>
    </rPh>
    <rPh sb="51" eb="53">
      <t>ザイゲン</t>
    </rPh>
    <rPh sb="58" eb="60">
      <t>キョクリョク</t>
    </rPh>
    <rPh sb="60" eb="62">
      <t>キキン</t>
    </rPh>
    <rPh sb="62" eb="63">
      <t>トウ</t>
    </rPh>
    <rPh sb="64" eb="66">
      <t>ジシュ</t>
    </rPh>
    <rPh sb="66" eb="68">
      <t>ザイゲン</t>
    </rPh>
    <rPh sb="69" eb="71">
      <t>カツヨウ</t>
    </rPh>
    <rPh sb="72" eb="73">
      <t>アラ</t>
    </rPh>
    <rPh sb="75" eb="77">
      <t>キサイ</t>
    </rPh>
    <rPh sb="78" eb="80">
      <t>ヨクセイ</t>
    </rPh>
    <rPh sb="81" eb="82">
      <t>ハカ</t>
    </rPh>
    <rPh sb="89" eb="91">
      <t>コンゴ</t>
    </rPh>
    <rPh sb="97" eb="99">
      <t>コウキョウ</t>
    </rPh>
    <rPh sb="99" eb="101">
      <t>シセツ</t>
    </rPh>
    <rPh sb="102" eb="105">
      <t>ダイキボ</t>
    </rPh>
    <rPh sb="105" eb="107">
      <t>カイシュウ</t>
    </rPh>
    <rPh sb="107" eb="108">
      <t>トウ</t>
    </rPh>
    <rPh sb="109" eb="111">
      <t>ミコ</t>
    </rPh>
    <rPh sb="115" eb="117">
      <t>コウキョウ</t>
    </rPh>
    <rPh sb="117" eb="119">
      <t>シセツ</t>
    </rPh>
    <rPh sb="119" eb="120">
      <t>トウ</t>
    </rPh>
    <rPh sb="120" eb="122">
      <t>ソウゴウ</t>
    </rPh>
    <rPh sb="122" eb="124">
      <t>カンリ</t>
    </rPh>
    <rPh sb="124" eb="126">
      <t>ケイカク</t>
    </rPh>
    <rPh sb="126" eb="127">
      <t>トウ</t>
    </rPh>
    <rPh sb="128" eb="129">
      <t>モト</t>
    </rPh>
    <rPh sb="131" eb="133">
      <t>シシュツ</t>
    </rPh>
    <rPh sb="134" eb="137">
      <t>ヘイジュンカ</t>
    </rPh>
    <rPh sb="138" eb="139">
      <t>ハカ</t>
    </rPh>
    <rPh sb="140" eb="143">
      <t>ショウライテキ</t>
    </rPh>
    <rPh sb="145" eb="147">
      <t>フタン</t>
    </rPh>
    <rPh sb="148" eb="149">
      <t>ショウ</t>
    </rPh>
    <rPh sb="154" eb="155">
      <t>ツト</t>
    </rPh>
    <phoneticPr fontId="2"/>
  </si>
  <si>
    <t>　守谷市としてはこれまで起債の抑制を図ってきたことで，将来負担が生じないよう努力してきたが，一部事務組合におけるごみ処理施設の建替えによる借り入れが増大したことに伴い実質公債費率は類似団体とさほど変わらない数値となっている。
　今後について，守谷市としては公共施設の大規模改修等が見込まれるが公共施設等総合管理計画等に基づき支出の平準化を図り将来的にも負担が生じないよう努めていき，一部事務組合についても，事前に協議を行い同様に支出の平準化を促していく。</t>
    <rPh sb="3" eb="4">
      <t>シ</t>
    </rPh>
    <rPh sb="12" eb="14">
      <t>キサイ</t>
    </rPh>
    <rPh sb="15" eb="17">
      <t>ヨクセイ</t>
    </rPh>
    <rPh sb="18" eb="19">
      <t>ハカ</t>
    </rPh>
    <rPh sb="27" eb="29">
      <t>ショウライ</t>
    </rPh>
    <rPh sb="29" eb="31">
      <t>フタン</t>
    </rPh>
    <rPh sb="32" eb="33">
      <t>ショウ</t>
    </rPh>
    <rPh sb="38" eb="40">
      <t>ドリョク</t>
    </rPh>
    <rPh sb="46" eb="48">
      <t>イチブ</t>
    </rPh>
    <rPh sb="48" eb="50">
      <t>ジム</t>
    </rPh>
    <rPh sb="50" eb="52">
      <t>クミアイ</t>
    </rPh>
    <rPh sb="58" eb="60">
      <t>ショリ</t>
    </rPh>
    <rPh sb="60" eb="62">
      <t>シセツ</t>
    </rPh>
    <rPh sb="63" eb="65">
      <t>タテカ</t>
    </rPh>
    <rPh sb="69" eb="70">
      <t>カ</t>
    </rPh>
    <rPh sb="71" eb="72">
      <t>イ</t>
    </rPh>
    <rPh sb="74" eb="76">
      <t>ゾウダイ</t>
    </rPh>
    <rPh sb="81" eb="82">
      <t>トモナ</t>
    </rPh>
    <rPh sb="83" eb="85">
      <t>ジッシツ</t>
    </rPh>
    <rPh sb="85" eb="88">
      <t>コウサイヒ</t>
    </rPh>
    <rPh sb="88" eb="89">
      <t>リツ</t>
    </rPh>
    <rPh sb="90" eb="92">
      <t>ルイジ</t>
    </rPh>
    <rPh sb="92" eb="94">
      <t>ダンタイ</t>
    </rPh>
    <rPh sb="98" eb="99">
      <t>カ</t>
    </rPh>
    <rPh sb="103" eb="105">
      <t>スウチ</t>
    </rPh>
    <rPh sb="121" eb="124">
      <t>モ</t>
    </rPh>
    <rPh sb="150" eb="151">
      <t>トウ</t>
    </rPh>
    <rPh sb="191" eb="193">
      <t>イチブ</t>
    </rPh>
    <rPh sb="193" eb="195">
      <t>ジム</t>
    </rPh>
    <rPh sb="195" eb="197">
      <t>クミアイ</t>
    </rPh>
    <rPh sb="203" eb="205">
      <t>ジゼン</t>
    </rPh>
    <rPh sb="206" eb="208">
      <t>キョウギ</t>
    </rPh>
    <rPh sb="209" eb="210">
      <t>オコナ</t>
    </rPh>
    <rPh sb="211" eb="213">
      <t>ドウヨウ</t>
    </rPh>
    <rPh sb="214" eb="216">
      <t>シシュツ</t>
    </rPh>
    <rPh sb="217" eb="220">
      <t>ヘイジュンカ</t>
    </rPh>
    <rPh sb="221" eb="222">
      <t>ウナガ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</si>
</sst>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1" fontId="1" fillId="0" borderId="0" xfId="34" applyNumberFormat="1" applyFont="1" applyFill="1" applyBorder="1">
      <alignment vertical="center"/>
    </xf>
    <xf numFmtId="0" fontId="31" fillId="0" borderId="0" xfId="38" applyFont="1" applyAlignment="1">
      <alignment vertical="center"/>
    </xf>
    <xf numFmtId="189" fontId="1" fillId="0" borderId="0" xfId="34" applyNumberFormat="1" applyFont="1" applyFill="1" applyBorder="1">
      <alignment vertical="center"/>
    </xf>
    <xf numFmtId="180" fontId="1" fillId="5" borderId="34" xfId="35" applyNumberFormat="1" applyFont="1" applyFill="1" applyBorder="1" applyAlignment="1">
      <alignment horizontal="center" vertical="center" wrapText="1"/>
    </xf>
    <xf numFmtId="189" fontId="8" fillId="0" borderId="0" xfId="37" applyNumberFormat="1" applyFont="1" applyBorder="1" applyAlignment="1">
      <alignment horizontal="right" vertical="center"/>
    </xf>
    <xf numFmtId="189" fontId="8" fillId="0" borderId="0" xfId="37" applyNumberFormat="1" applyFont="1" applyFill="1" applyBorder="1" applyAlignment="1">
      <alignment horizontal="right" vertical="center"/>
    </xf>
    <xf numFmtId="178" fontId="8" fillId="0" borderId="0" xfId="37" applyNumberFormat="1" applyFont="1" applyFill="1" applyBorder="1" applyAlignment="1">
      <alignment horizontal="right" vertical="center"/>
    </xf>
    <xf numFmtId="179" fontId="8" fillId="0" borderId="0" xfId="36" applyNumberFormat="1" applyFont="1" applyBorder="1" applyAlignment="1">
      <alignment horizontal="center"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vertical="center"/>
    </xf>
    <xf numFmtId="179" fontId="1" fillId="0" borderId="0" xfId="34" applyNumberFormat="1" applyFont="1" applyFill="1" applyBorder="1">
      <alignment vertical="center"/>
    </xf>
    <xf numFmtId="179" fontId="30" fillId="0" borderId="0" xfId="34" applyNumberFormat="1" applyFont="1" applyFill="1" applyBorder="1">
      <alignment vertical="center"/>
    </xf>
    <xf numFmtId="0" fontId="1" fillId="0" borderId="31" xfId="34" applyFont="1" applyFill="1" applyBorder="1">
      <alignment vertical="center"/>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40" xfId="34" applyNumberFormat="1" applyFont="1" applyFill="1" applyBorder="1">
      <alignment vertical="center"/>
    </xf>
    <xf numFmtId="191" fontId="1" fillId="0" borderId="49" xfId="34" applyNumberFormat="1" applyFont="1" applyFill="1" applyBorder="1">
      <alignment vertical="center"/>
    </xf>
    <xf numFmtId="179" fontId="1" fillId="0" borderId="49" xfId="34" applyNumberFormat="1" applyFont="1" applyFill="1" applyBorder="1">
      <alignment vertical="center"/>
    </xf>
    <xf numFmtId="179" fontId="1" fillId="0" borderId="37"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1"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9"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41607</c:v>
                </c:pt>
                <c:pt idx="1">
                  <c:v>73811</c:v>
                </c:pt>
                <c:pt idx="2">
                  <c:v>55585</c:v>
                </c:pt>
                <c:pt idx="3">
                  <c:v>27443</c:v>
                </c:pt>
                <c:pt idx="4">
                  <c:v>51149</c:v>
                </c:pt>
              </c:numCache>
            </c:numRef>
          </c:val>
          <c:smooth val="0"/>
        </c:ser>
        <c:dLbls>
          <c:showLegendKey val="0"/>
          <c:showVal val="0"/>
          <c:showCatName val="0"/>
          <c:showSerName val="0"/>
          <c:showPercent val="0"/>
          <c:showBubbleSize val="0"/>
        </c:dLbls>
        <c:marker val="1"/>
        <c:smooth val="0"/>
        <c:axId val="465602976"/>
        <c:axId val="465601800"/>
      </c:lineChart>
      <c:catAx>
        <c:axId val="46560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601800"/>
        <c:crosses val="autoZero"/>
        <c:auto val="1"/>
        <c:lblAlgn val="ctr"/>
        <c:lblOffset val="100"/>
        <c:tickLblSkip val="1"/>
        <c:tickMarkSkip val="1"/>
        <c:noMultiLvlLbl val="0"/>
      </c:catAx>
      <c:valAx>
        <c:axId val="4656018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1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60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1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10.57</c:v>
                </c:pt>
                <c:pt idx="1">
                  <c:v>7.59</c:v>
                </c:pt>
                <c:pt idx="2">
                  <c:v>13.98</c:v>
                </c:pt>
                <c:pt idx="3">
                  <c:v>7.54</c:v>
                </c:pt>
                <c:pt idx="4">
                  <c:v>6.54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21.41</c:v>
                </c:pt>
                <c:pt idx="1">
                  <c:v>24.17</c:v>
                </c:pt>
                <c:pt idx="2">
                  <c:v>28.14</c:v>
                </c:pt>
                <c:pt idx="3">
                  <c:v>29.71</c:v>
                </c:pt>
                <c:pt idx="4">
                  <c:v>27.64</c:v>
                </c:pt>
              </c:numCache>
            </c:numRef>
          </c:val>
        </c:ser>
        <c:dLbls>
          <c:showLegendKey val="0"/>
          <c:showVal val="0"/>
          <c:showCatName val="0"/>
          <c:showSerName val="0"/>
          <c:showPercent val="0"/>
          <c:showBubbleSize val="0"/>
        </c:dLbls>
        <c:gapWidth val="250"/>
        <c:overlap val="100"/>
        <c:axId val="465604936"/>
        <c:axId val="46560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-10.41</c:v>
                </c:pt>
                <c:pt idx="1">
                  <c:v>-8.74</c:v>
                </c:pt>
                <c:pt idx="2">
                  <c:v>4.8899999999999997</c:v>
                </c:pt>
                <c:pt idx="3">
                  <c:v>-16.54</c:v>
                </c:pt>
                <c:pt idx="4">
                  <c:v>-8.6199999999999992</c:v>
                </c:pt>
              </c:numCache>
            </c:numRef>
          </c:val>
          <c:smooth val="0"/>
        </c:ser>
        <c:dLbls>
          <c:showLegendKey val="0"/>
          <c:showVal val="0"/>
          <c:showCatName val="0"/>
          <c:showSerName val="0"/>
          <c:showPercent val="0"/>
          <c:showBubbleSize val="0"/>
        </c:dLbls>
        <c:marker val="1"/>
        <c:smooth val="0"/>
        <c:axId val="465604936"/>
        <c:axId val="465606112"/>
      </c:lineChart>
      <c:catAx>
        <c:axId val="46560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606112"/>
        <c:crosses val="autoZero"/>
        <c:auto val="1"/>
        <c:lblAlgn val="ctr"/>
        <c:lblOffset val="100"/>
        <c:tickLblSkip val="1"/>
        <c:tickMarkSkip val="1"/>
        <c:noMultiLvlLbl val="0"/>
      </c:catAx>
      <c:valAx>
        <c:axId val="46560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60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0.03</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0.05</c:v>
                </c:pt>
                <c:pt idx="8">
                  <c:v>#N/A</c:v>
                </c:pt>
                <c:pt idx="9">
                  <c:v>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0.81</c:v>
                </c:pt>
                <c:pt idx="2">
                  <c:v>#N/A</c:v>
                </c:pt>
                <c:pt idx="3">
                  <c:v>1.63</c:v>
                </c:pt>
                <c:pt idx="4">
                  <c:v>#N/A</c:v>
                </c:pt>
                <c:pt idx="5">
                  <c:v>0.77</c:v>
                </c:pt>
                <c:pt idx="6">
                  <c:v>#N/A</c:v>
                </c:pt>
                <c:pt idx="7">
                  <c:v>1.32</c:v>
                </c:pt>
                <c:pt idx="8">
                  <c:v>#N/A</c:v>
                </c:pt>
                <c:pt idx="9">
                  <c:v>1.5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1.59</c:v>
                </c:pt>
                <c:pt idx="2">
                  <c:v>#N/A</c:v>
                </c:pt>
                <c:pt idx="3">
                  <c:v>2.29</c:v>
                </c:pt>
                <c:pt idx="4">
                  <c:v>#N/A</c:v>
                </c:pt>
                <c:pt idx="5">
                  <c:v>1.81</c:v>
                </c:pt>
                <c:pt idx="6">
                  <c:v>#N/A</c:v>
                </c:pt>
                <c:pt idx="7">
                  <c:v>1.28</c:v>
                </c:pt>
                <c:pt idx="8">
                  <c:v>#N/A</c:v>
                </c:pt>
                <c:pt idx="9">
                  <c:v>2.87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8.8800000000000008</c:v>
                </c:pt>
                <c:pt idx="2">
                  <c:v>#N/A</c:v>
                </c:pt>
                <c:pt idx="3">
                  <c:v>7.58</c:v>
                </c:pt>
                <c:pt idx="4">
                  <c:v>#N/A</c:v>
                </c:pt>
                <c:pt idx="5">
                  <c:v>13.97</c:v>
                </c:pt>
                <c:pt idx="6">
                  <c:v>#N/A</c:v>
                </c:pt>
                <c:pt idx="7">
                  <c:v>7.54</c:v>
                </c:pt>
                <c:pt idx="8">
                  <c:v>#N/A</c:v>
                </c:pt>
                <c:pt idx="9">
                  <c:v>6.54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15.92</c:v>
                </c:pt>
                <c:pt idx="2">
                  <c:v>#N/A</c:v>
                </c:pt>
                <c:pt idx="3">
                  <c:v>18.399999999999999</c:v>
                </c:pt>
                <c:pt idx="4">
                  <c:v>#N/A</c:v>
                </c:pt>
                <c:pt idx="5">
                  <c:v>17.350000000000001</c:v>
                </c:pt>
                <c:pt idx="6">
                  <c:v>#N/A</c:v>
                </c:pt>
                <c:pt idx="7">
                  <c:v>17.170000000000002</c:v>
                </c:pt>
                <c:pt idx="8">
                  <c:v>#N/A</c:v>
                </c:pt>
                <c:pt idx="9">
                  <c:v>18.55</c:v>
                </c:pt>
              </c:numCache>
            </c:numRef>
          </c:val>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26.08</c:v>
                </c:pt>
                <c:pt idx="2">
                  <c:v>#N/A</c:v>
                </c:pt>
                <c:pt idx="3">
                  <c:v>28.99</c:v>
                </c:pt>
                <c:pt idx="4">
                  <c:v>#N/A</c:v>
                </c:pt>
                <c:pt idx="5">
                  <c:v>30.12</c:v>
                </c:pt>
                <c:pt idx="6">
                  <c:v>#N/A</c:v>
                </c:pt>
                <c:pt idx="7">
                  <c:v>30.45</c:v>
                </c:pt>
                <c:pt idx="8">
                  <c:v>#N/A</c:v>
                </c:pt>
                <c:pt idx="9">
                  <c:v>32.51</c:v>
                </c:pt>
              </c:numCache>
            </c:numRef>
          </c:val>
        </c:ser>
        <c:dLbls>
          <c:showLegendKey val="0"/>
          <c:showVal val="0"/>
          <c:showCatName val="0"/>
          <c:showSerName val="0"/>
          <c:showPercent val="0"/>
          <c:showBubbleSize val="0"/>
        </c:dLbls>
        <c:gapWidth val="150"/>
        <c:overlap val="100"/>
        <c:axId val="465605720"/>
        <c:axId val="465606504"/>
      </c:barChart>
      <c:catAx>
        <c:axId val="46560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606504"/>
        <c:crosses val="autoZero"/>
        <c:auto val="1"/>
        <c:lblAlgn val="ctr"/>
        <c:lblOffset val="100"/>
        <c:tickLblSkip val="1"/>
        <c:tickMarkSkip val="1"/>
        <c:noMultiLvlLbl val="0"/>
      </c:catAx>
      <c:valAx>
        <c:axId val="465606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605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14E-2"/>
          <c:y val="8.7976539589442848E-2"/>
          <c:w val="0.90356317136844033"/>
          <c:h val="0.639296187683286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1768</c:v>
                </c:pt>
                <c:pt idx="5">
                  <c:v>1772</c:v>
                </c:pt>
                <c:pt idx="8">
                  <c:v>1859</c:v>
                </c:pt>
                <c:pt idx="11">
                  <c:v>1709</c:v>
                </c:pt>
                <c:pt idx="14">
                  <c:v>1548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344</c:v>
                </c:pt>
                <c:pt idx="3">
                  <c:v>344</c:v>
                </c:pt>
                <c:pt idx="6">
                  <c:v>344</c:v>
                </c:pt>
                <c:pt idx="9">
                  <c:v>344</c:v>
                </c:pt>
                <c:pt idx="12">
                  <c:v>345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91</c:v>
                </c:pt>
                <c:pt idx="3">
                  <c:v>135</c:v>
                </c:pt>
                <c:pt idx="6">
                  <c:v>488</c:v>
                </c:pt>
                <c:pt idx="9">
                  <c:v>187</c:v>
                </c:pt>
                <c:pt idx="12">
                  <c:v>324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58</c:v>
                </c:pt>
                <c:pt idx="3">
                  <c:v>111</c:v>
                </c:pt>
                <c:pt idx="6">
                  <c:v>108</c:v>
                </c:pt>
                <c:pt idx="9">
                  <c:v>48</c:v>
                </c:pt>
                <c:pt idx="12">
                  <c:v>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1894</c:v>
                </c:pt>
                <c:pt idx="3">
                  <c:v>1829</c:v>
                </c:pt>
                <c:pt idx="6">
                  <c:v>1799</c:v>
                </c:pt>
                <c:pt idx="9">
                  <c:v>1714</c:v>
                </c:pt>
                <c:pt idx="12">
                  <c:v>1557</c:v>
                </c:pt>
              </c:numCache>
            </c:numRef>
          </c:val>
        </c:ser>
        <c:dLbls>
          <c:showLegendKey val="0"/>
          <c:showVal val="0"/>
          <c:showCatName val="0"/>
          <c:showSerName val="0"/>
          <c:showPercent val="0"/>
          <c:showBubbleSize val="0"/>
        </c:dLbls>
        <c:gapWidth val="100"/>
        <c:overlap val="100"/>
        <c:axId val="465602584"/>
        <c:axId val="46560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619</c:v>
                </c:pt>
                <c:pt idx="2">
                  <c:v>#N/A</c:v>
                </c:pt>
                <c:pt idx="3">
                  <c:v>#N/A</c:v>
                </c:pt>
                <c:pt idx="4">
                  <c:v>647</c:v>
                </c:pt>
                <c:pt idx="5">
                  <c:v>#N/A</c:v>
                </c:pt>
                <c:pt idx="6">
                  <c:v>#N/A</c:v>
                </c:pt>
                <c:pt idx="7">
                  <c:v>880</c:v>
                </c:pt>
                <c:pt idx="8">
                  <c:v>#N/A</c:v>
                </c:pt>
                <c:pt idx="9">
                  <c:v>#N/A</c:v>
                </c:pt>
                <c:pt idx="10">
                  <c:v>584</c:v>
                </c:pt>
                <c:pt idx="11">
                  <c:v>#N/A</c:v>
                </c:pt>
                <c:pt idx="12">
                  <c:v>#N/A</c:v>
                </c:pt>
                <c:pt idx="13">
                  <c:v>714</c:v>
                </c:pt>
                <c:pt idx="14">
                  <c:v>#N/A</c:v>
                </c:pt>
              </c:numCache>
            </c:numRef>
          </c:val>
          <c:smooth val="0"/>
        </c:ser>
        <c:dLbls>
          <c:showLegendKey val="0"/>
          <c:showVal val="0"/>
          <c:showCatName val="0"/>
          <c:showSerName val="0"/>
          <c:showPercent val="0"/>
          <c:showBubbleSize val="0"/>
        </c:dLbls>
        <c:marker val="1"/>
        <c:smooth val="0"/>
        <c:axId val="465602584"/>
        <c:axId val="465602192"/>
      </c:lineChart>
      <c:catAx>
        <c:axId val="46560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602192"/>
        <c:crosses val="autoZero"/>
        <c:auto val="1"/>
        <c:lblAlgn val="ctr"/>
        <c:lblOffset val="100"/>
        <c:tickLblSkip val="1"/>
        <c:tickMarkSkip val="1"/>
        <c:noMultiLvlLbl val="0"/>
      </c:catAx>
      <c:valAx>
        <c:axId val="46560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60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84"/>
          <c:h val="0.589182127738551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13728</c:v>
                </c:pt>
                <c:pt idx="5">
                  <c:v>13715</c:v>
                </c:pt>
                <c:pt idx="8">
                  <c:v>13249</c:v>
                </c:pt>
                <c:pt idx="11">
                  <c:v>13602</c:v>
                </c:pt>
                <c:pt idx="14">
                  <c:v>12088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3297</c:v>
                </c:pt>
                <c:pt idx="5">
                  <c:v>3603</c:v>
                </c:pt>
                <c:pt idx="8">
                  <c:v>3508</c:v>
                </c:pt>
                <c:pt idx="11">
                  <c:v>2960</c:v>
                </c:pt>
                <c:pt idx="14">
                  <c:v>2715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4627</c:v>
                </c:pt>
                <c:pt idx="5">
                  <c:v>4620</c:v>
                </c:pt>
                <c:pt idx="8">
                  <c:v>5267</c:v>
                </c:pt>
                <c:pt idx="11">
                  <c:v>6092</c:v>
                </c:pt>
                <c:pt idx="14">
                  <c:v>6516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3</c:v>
                </c:pt>
                <c:pt idx="6">
                  <c:v>0</c:v>
                </c:pt>
                <c:pt idx="9">
                  <c:v>4</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962</c:v>
                </c:pt>
                <c:pt idx="3">
                  <c:v>996</c:v>
                </c:pt>
                <c:pt idx="6">
                  <c:v>607</c:v>
                </c:pt>
                <c:pt idx="9">
                  <c:v>493</c:v>
                </c:pt>
                <c:pt idx="12">
                  <c:v>173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2846</c:v>
                </c:pt>
                <c:pt idx="3">
                  <c:v>3430</c:v>
                </c:pt>
                <c:pt idx="6">
                  <c:v>2962</c:v>
                </c:pt>
                <c:pt idx="9">
                  <c:v>2923</c:v>
                </c:pt>
                <c:pt idx="12">
                  <c:v>2790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1006</c:v>
                </c:pt>
                <c:pt idx="3">
                  <c:v>1029</c:v>
                </c:pt>
                <c:pt idx="6">
                  <c:v>1010</c:v>
                </c:pt>
                <c:pt idx="9">
                  <c:v>922</c:v>
                </c:pt>
                <c:pt idx="12">
                  <c:v>625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3780</c:v>
                </c:pt>
                <c:pt idx="3">
                  <c:v>3436</c:v>
                </c:pt>
                <c:pt idx="6">
                  <c:v>3092</c:v>
                </c:pt>
                <c:pt idx="9">
                  <c:v>2747</c:v>
                </c:pt>
                <c:pt idx="12">
                  <c:v>2403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14294</c:v>
                </c:pt>
                <c:pt idx="3">
                  <c:v>14754</c:v>
                </c:pt>
                <c:pt idx="6">
                  <c:v>14253</c:v>
                </c:pt>
                <c:pt idx="9">
                  <c:v>13395</c:v>
                </c:pt>
                <c:pt idx="12">
                  <c:v>12982</c:v>
                </c:pt>
              </c:numCache>
            </c:numRef>
          </c:val>
        </c:ser>
        <c:dLbls>
          <c:showLegendKey val="0"/>
          <c:showVal val="0"/>
          <c:showCatName val="0"/>
          <c:showSerName val="0"/>
          <c:showPercent val="0"/>
          <c:showBubbleSize val="0"/>
        </c:dLbls>
        <c:gapWidth val="100"/>
        <c:overlap val="100"/>
        <c:axId val="470616080"/>
        <c:axId val="470615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1240</c:v>
                </c:pt>
                <c:pt idx="2">
                  <c:v>#N/A</c:v>
                </c:pt>
                <c:pt idx="3">
                  <c:v>#N/A</c:v>
                </c:pt>
                <c:pt idx="4">
                  <c:v>1710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70616080"/>
        <c:axId val="470615688"/>
      </c:lineChart>
      <c:catAx>
        <c:axId val="47061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615688"/>
        <c:crosses val="autoZero"/>
        <c:auto val="1"/>
        <c:lblAlgn val="ctr"/>
        <c:lblOffset val="100"/>
        <c:tickLblSkip val="1"/>
        <c:tickMarkSkip val="1"/>
        <c:noMultiLvlLbl val="0"/>
      </c:catAx>
      <c:valAx>
        <c:axId val="470615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1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8"/>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{615BE177-75AE-49E5-852C-38F62013CED8}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{18A88DDD-CEB7-44A9-8DDD-DA8EDFE22D29}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{6B1A3945-2FFB-4970-BD05-C8213995C40D}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{4380AE50-2345-4860-ADD5-374DC23276F7}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{D3157D88-78B5-4C5A-9DA2-B09F6113BC5E}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48.1</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{96B1354E-C460-489C-BF97-B9FA1B2C6CAA}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{F2527043-3DBF-4271-9EAE-128ADE8E07FE}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{31F47611-0005-4429-B426-68CBA9447F1B}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{75C92E20-56C0-4F7B-BB65-6A7E927DBA35}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{8F60E99B-457A-4E77-B945-23C587017A3B}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59.6</c:v>
                </c:pt>
              </c:numCache>
            </c:numRef>
          </c:xVal>
          <c:yVal>
            <c:numRef>
              <c:f>公会計指標分析・財政指標組合せ分析表!$K$55:$O$55</c:f>
              <c:numCache>
                <c:formatCode>#,##0.0;"▲ "#,##0.0</c:formatCode>
                <c:ptCount val="5"/>
                <c:pt idx="4">
                  <c:v>33.6</c:v>
                </c:pt>
              </c:numCache>
            </c:numRef>
          </c:yVal>
          <c:smooth val="0"/>
        </c:ser>
        <c:dLbls>
          <c:showLegendKey val="0"/>
          <c:showVal val="0"/>
          <c:showCatName val="0"/>
          <c:showSerName val="0"/>
          <c:showPercent val="0"/>
          <c:showBubbleSize val="0"/>
        </c:dLbls>
        <c:axId val="470615296"/>
        <c:axId val="470619216"/>
      </c:scatterChart>
      <c:valAx>
        <c:axId val="470615296"/>
        <c:scaling>
          <c:orientation val="minMax"/>
          <c:max val="71.599999999999994"/>
          <c:min val="47.6"/>
        </c:scaling>
        <c:delete val="0"/>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619216"/>
        <c:crosses val="autoZero"/>
        <c:crossBetween val="midCat"/>
      </c:valAx>
      <c:valAx>
        <c:axId val="470619216"/>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615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9"/>
          <c:y val="4.7118521949462332E-2"/>
          <c:w val="0.84704431781868683"/>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{8997972C-0027-44EA-B8D9-F5B6DA8711F6}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{EE3EF215-461B-4AB7-B3E5-143494A60E09}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{0451408E-D008-4475-AE4F-C33857F067B5}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{CFA4A002-7F5F-44D1-A6D0-6A24D62D5D82}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{B27D8D1A-D0CB-4663-9029-B52817772131}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6.2</c:v>
                </c:pt>
                <c:pt idx="1">
                  <c:v>6</c:v>
                </c:pt>
                <c:pt idx="2">
                  <c:v>6.8</c:v>
                </c:pt>
                <c:pt idx="3">
                  <c:v>6.7</c:v>
                </c:pt>
                <c:pt idx="4">
                  <c:v>6.8</c:v>
                </c:pt>
              </c:numCache>
            </c:numRef>
          </c:xVal>
          <c:yVal>
            <c:numRef>
              <c:f>公会計指標分析・財政指標組合せ分析表!$K$73:$O$73</c:f>
              <c:numCache>
                <c:formatCode>#,##0.0;"▲ "#,##0.0</c:formatCode>
                <c:ptCount val="5"/>
                <c:pt idx="0">
                  <c:v>12</c:v>
                </c:pt>
                <c:pt idx="1">
                  <c:v>16.5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{871FE7F3-2AD4-4833-BA4C-A1D6C0A88689}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{D3E43433-1A8F-49B6-8313-5FA260A0F0A1}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{86CA36D2-0709-4B2B-827A-79300026C1E5}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{9969F0F7-1FAB-46D0-9BE6-7983E3166F96}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{7301AADC-E136-481F-B7A1-60A2109B022B}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470618432"/>
        <c:axId val="470618824"/>
      </c:scatterChart>
      <c:valAx>
        <c:axId val="470618432"/>
        <c:scaling>
          <c:orientation val="minMax"/>
          <c:max val="11.6"/>
          <c:min val="5.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618824"/>
        <c:crosses val="autoZero"/>
        <c:crossBetween val="midCat"/>
      </c:valAx>
      <c:valAx>
        <c:axId val="470618824"/>
        <c:scaling>
          <c:orientation val="minMax"/>
          <c:max val="7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618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が実施したごみ処理施設の建替えに係る地方債の償還開始に伴い，組合等が起こした地方債の元利償還金等に対する負担金等が増額となっている。元利償還金については，これまでの起債抑制により減少傾向にある。</a:t>
          </a:r>
          <a:endParaRPr kumimoji="1" lang="en-US" altLang="ja-JP" sz="1400">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算入公債費等については減額となっており，これは，特定財源の減額及び減税補てん債償還費の減額によるものである。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引き続きプライマリーバランス</a:t>
          </a:r>
          <a:r>
            <a:rPr kumimoji="1" lang="ja-JP" altLang="en-US" sz="1400">
              <a:latin typeface="ＭＳ ゴシック" pitchFamily="49" charset="-128"/>
              <a:ea typeface="ＭＳ ゴシック" pitchFamily="49" charset="-128"/>
            </a:rPr>
            <a:t>を考慮し借入の抑制に努めていく。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地方債現在高は，これまでの起債抑制により減少傾向にある。今後，学校教育施設の大規模修繕に係る起債が見込まれるが，将来見込まれる公共施設の大規模修繕に備え平成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創設した公共公益施設整備基金の計画的な運用を図りながら，プライマリーバランスを考慮した借入を行い，残高の抑制に努める。債務負担行為については，五省協定に基づく立替金の償還のみであり，公営企業債については近年借入を行っていないため，ともに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充当可能基金については，公共公益施設整備基金への計画的な積立てを行っていく。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0" y="85725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65,413
64,698
35.71
21,806,020
20,601,285
795,636
12,163,987
12,981,638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0" y="885825"/>
          <a:ext cx="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比較的近年実施された区画整理事業等の大規模開発によって増加した人口の受け皿として，小中学校の建替え・増改築や児童センターの建設等新しい施設が大きいことから全国平均よりは低くなっている。</a:t>
          </a:r>
          <a:endParaRPr kumimoji="1" lang="en-US" altLang="ja-JP" sz="1100">
            <a:latin typeface="ＭＳ Ｐゴシック"/>
          </a:endParaRPr>
        </a:p>
        <a:p>
          <a:r>
            <a:rPr kumimoji="1" lang="ja-JP" altLang="en-US" sz="1100">
              <a:latin typeface="ＭＳ Ｐゴシック"/>
            </a:rPr>
            <a:t>ただし，今後は更新時期が一斉に訪れることが予想されるため，計画的に修繕が必要と思われる。</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0" y="6330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0"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0" y="58991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0"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0" y="54673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0"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0" y="50355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0"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0" y="4603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0"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0" y="4171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0"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0" y="4171950"/>
          <a:ext cx="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29718</xdr:rowOff>
    </xdr:to>
    <xdr:cxnSp macro="">
      <xdr:nvCxnSpPr>
        <xdr:cNvPr id="66" name="直線コネクタ 65"/>
        <xdr:cNvCxnSpPr/>
      </xdr:nvCxnSpPr>
      <xdr:spPr>
        <a:xfrm flipV="1">
          <a:off x="0" y="4668520"/>
          <a:ext cx="0" cy="101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33545</xdr:rowOff>
    </xdr:from>
    <xdr:ext cx="405111" cy="259045"/>
    <xdr:sp macro="" textlink="">
      <xdr:nvSpPr>
        <xdr:cNvPr id="67" name="有形固定資産減価償却率最小値テキスト"/>
        <xdr:cNvSpPr txBox="1"/>
      </xdr:nvSpPr>
      <xdr:spPr>
        <a:xfrm>
          <a:off x="0" y="569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3</xdr:col>
      <xdr:colOff>1082675</xdr:colOff>
      <xdr:row>33</xdr:row>
      <xdr:rowOff>29718</xdr:rowOff>
    </xdr:from>
    <xdr:to>
      <xdr:col>3</xdr:col>
      <xdr:colOff>1260475</xdr:colOff>
      <xdr:row>33</xdr:row>
      <xdr:rowOff>29718</xdr:rowOff>
    </xdr:to>
    <xdr:cxnSp macro="">
      <xdr:nvCxnSpPr>
        <xdr:cNvPr id="68" name="直線コネクタ 67"/>
        <xdr:cNvCxnSpPr/>
      </xdr:nvCxnSpPr>
      <xdr:spPr>
        <a:xfrm>
          <a:off x="0" y="568756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9" name="有形固定資産減価償却率最大値テキスト"/>
        <xdr:cNvSpPr txBox="1"/>
      </xdr:nvSpPr>
      <xdr:spPr>
        <a:xfrm>
          <a:off x="0" y="44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70" name="直線コネクタ 69"/>
        <xdr:cNvCxnSpPr/>
      </xdr:nvCxnSpPr>
      <xdr:spPr>
        <a:xfrm>
          <a:off x="0" y="46685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52849</xdr:rowOff>
    </xdr:from>
    <xdr:ext cx="405111" cy="259045"/>
    <xdr:sp macro="" textlink="">
      <xdr:nvSpPr>
        <xdr:cNvPr id="71" name="有形固定資産減価償却率平均値テキスト"/>
        <xdr:cNvSpPr txBox="1"/>
      </xdr:nvSpPr>
      <xdr:spPr>
        <a:xfrm>
          <a:off x="0" y="4853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29972</xdr:rowOff>
    </xdr:from>
    <xdr:to>
      <xdr:col>3</xdr:col>
      <xdr:colOff>1222375</xdr:colOff>
      <xdr:row>29</xdr:row>
      <xdr:rowOff>131572</xdr:rowOff>
    </xdr:to>
    <xdr:sp macro="" textlink="">
      <xdr:nvSpPr>
        <xdr:cNvPr id="72" name="フローチャート : 判断 71"/>
        <xdr:cNvSpPr/>
      </xdr:nvSpPr>
      <xdr:spPr>
        <a:xfrm>
          <a:off x="0" y="500202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12192</xdr:rowOff>
    </xdr:from>
    <xdr:to>
      <xdr:col>3</xdr:col>
      <xdr:colOff>1222375</xdr:colOff>
      <xdr:row>32</xdr:row>
      <xdr:rowOff>113792</xdr:rowOff>
    </xdr:to>
    <xdr:sp macro="" textlink="">
      <xdr:nvSpPr>
        <xdr:cNvPr id="78" name="円/楕円 77"/>
        <xdr:cNvSpPr/>
      </xdr:nvSpPr>
      <xdr:spPr>
        <a:xfrm>
          <a:off x="0" y="549859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162069</xdr:rowOff>
    </xdr:from>
    <xdr:ext cx="405111" cy="259045"/>
    <xdr:sp macro="" textlink="">
      <xdr:nvSpPr>
        <xdr:cNvPr id="79" name="有形固定資産減価償却率該当値テキスト"/>
        <xdr:cNvSpPr txBox="1"/>
      </xdr:nvSpPr>
      <xdr:spPr>
        <a:xfrm>
          <a:off x="0" y="547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65,413
64,698
35.71
21,806,020
20,601,285
795,636
12,163,987
12,981,638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0"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0"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0"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42</xdr:row>
      <xdr:rowOff>89263</xdr:rowOff>
    </xdr:to>
    <xdr:cxnSp macro="">
      <xdr:nvCxnSpPr>
        <xdr:cNvPr id="59" name="直線コネクタ 58"/>
        <xdr:cNvCxnSpPr/>
      </xdr:nvCxnSpPr>
      <xdr:spPr>
        <a:xfrm flipV="1">
          <a:off x="0" y="5768340"/>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93090</xdr:rowOff>
    </xdr:from>
    <xdr:ext cx="405111" cy="259045"/>
    <xdr:sp macro="" textlink="">
      <xdr:nvSpPr>
        <xdr:cNvPr id="60" name="【道路】&#10;有形固定資産減価償却率最小値テキスト"/>
        <xdr:cNvSpPr txBox="1"/>
      </xdr:nvSpPr>
      <xdr:spPr>
        <a:xfrm>
          <a:off x="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42</xdr:row>
      <xdr:rowOff>89263</xdr:rowOff>
    </xdr:from>
    <xdr:to>
      <xdr:col>6</xdr:col>
      <xdr:colOff>600075</xdr:colOff>
      <xdr:row>42</xdr:row>
      <xdr:rowOff>89263</xdr:rowOff>
    </xdr:to>
    <xdr:cxnSp macro="">
      <xdr:nvCxnSpPr>
        <xdr:cNvPr id="61" name="直線コネクタ 60"/>
        <xdr:cNvCxnSpPr/>
      </xdr:nvCxnSpPr>
      <xdr:spPr>
        <a:xfrm>
          <a:off x="0" y="729016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62" name="【道路】&#10;有形固定資産減価償却率最大値テキスト"/>
        <xdr:cNvSpPr txBox="1"/>
      </xdr:nvSpPr>
      <xdr:spPr>
        <a:xfrm>
          <a:off x="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63" name="直線コネクタ 62"/>
        <xdr:cNvCxnSpPr/>
      </xdr:nvCxnSpPr>
      <xdr:spPr>
        <a:xfrm>
          <a:off x="0" y="57683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22151</xdr:rowOff>
    </xdr:from>
    <xdr:ext cx="405111" cy="259045"/>
    <xdr:sp macro="" textlink="">
      <xdr:nvSpPr>
        <xdr:cNvPr id="64" name="【道路】&#10;有形固定資産減価償却率平均値テキスト"/>
        <xdr:cNvSpPr txBox="1"/>
      </xdr:nvSpPr>
      <xdr:spPr>
        <a:xfrm>
          <a:off x="0" y="636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170724</xdr:rowOff>
    </xdr:from>
    <xdr:to>
      <xdr:col>6</xdr:col>
      <xdr:colOff>561975</xdr:colOff>
      <xdr:row>38</xdr:row>
      <xdr:rowOff>100874</xdr:rowOff>
    </xdr:to>
    <xdr:sp macro="" textlink="">
      <xdr:nvSpPr>
        <xdr:cNvPr id="65" name="フローチャート : 判断 64"/>
        <xdr:cNvSpPr/>
      </xdr:nvSpPr>
      <xdr:spPr>
        <a:xfrm>
          <a:off x="0" y="65143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42</xdr:row>
      <xdr:rowOff>22134</xdr:rowOff>
    </xdr:from>
    <xdr:to>
      <xdr:col>6</xdr:col>
      <xdr:colOff>561975</xdr:colOff>
      <xdr:row>42</xdr:row>
      <xdr:rowOff>123734</xdr:rowOff>
    </xdr:to>
    <xdr:sp macro="" textlink="">
      <xdr:nvSpPr>
        <xdr:cNvPr id="71" name="円/楕円 70"/>
        <xdr:cNvSpPr/>
      </xdr:nvSpPr>
      <xdr:spPr>
        <a:xfrm>
          <a:off x="0" y="722303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108511</xdr:rowOff>
    </xdr:from>
    <xdr:ext cx="405111" cy="259045"/>
    <xdr:sp macro="" textlink="">
      <xdr:nvSpPr>
        <xdr:cNvPr id="72" name="【道路】&#10;有形固定資産減価償却率該当値テキスト"/>
        <xdr:cNvSpPr txBox="1"/>
      </xdr:nvSpPr>
      <xdr:spPr>
        <a:xfrm>
          <a:off x="0" y="71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3" name="直線コネクタ 82"/>
        <xdr:cNvCxnSpPr/>
      </xdr:nvCxnSpPr>
      <xdr:spPr>
        <a:xfrm>
          <a:off x="0" y="7334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4" name="テキスト ボックス 83"/>
        <xdr:cNvSpPr txBox="1"/>
      </xdr:nvSpPr>
      <xdr:spPr>
        <a:xfrm>
          <a:off x="0"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5" name="直線コネクタ 84"/>
        <xdr:cNvCxnSpPr/>
      </xdr:nvCxnSpPr>
      <xdr:spPr>
        <a:xfrm>
          <a:off x="0" y="704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6" name="テキスト ボックス 85"/>
        <xdr:cNvSpPr txBox="1"/>
      </xdr:nvSpPr>
      <xdr:spPr>
        <a:xfrm>
          <a:off x="0"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7" name="直線コネクタ 86"/>
        <xdr:cNvCxnSpPr/>
      </xdr:nvCxnSpPr>
      <xdr:spPr>
        <a:xfrm>
          <a:off x="0" y="6762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8" name="テキスト ボックス 87"/>
        <xdr:cNvSpPr txBox="1"/>
      </xdr:nvSpPr>
      <xdr:spPr>
        <a:xfrm>
          <a:off x="0"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0"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1" name="直線コネクタ 90"/>
        <xdr:cNvCxnSpPr/>
      </xdr:nvCxnSpPr>
      <xdr:spPr>
        <a:xfrm>
          <a:off x="0" y="6191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2" name="テキスト ボックス 91"/>
        <xdr:cNvSpPr txBox="1"/>
      </xdr:nvSpPr>
      <xdr:spPr>
        <a:xfrm>
          <a:off x="0"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3" name="直線コネクタ 92"/>
        <xdr:cNvCxnSpPr/>
      </xdr:nvCxnSpPr>
      <xdr:spPr>
        <a:xfrm>
          <a:off x="0" y="590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4" name="テキスト ボックス 93"/>
        <xdr:cNvSpPr txBox="1"/>
      </xdr:nvSpPr>
      <xdr:spPr>
        <a:xfrm>
          <a:off x="0"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5" name="直線コネクタ 94"/>
        <xdr:cNvCxnSpPr/>
      </xdr:nvCxnSpPr>
      <xdr:spPr>
        <a:xfrm>
          <a:off x="0" y="5619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6" name="テキスト ボックス 95"/>
        <xdr:cNvSpPr txBox="1"/>
      </xdr:nvSpPr>
      <xdr:spPr>
        <a:xfrm>
          <a:off x="0"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0"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9"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145780</xdr:rowOff>
    </xdr:from>
    <xdr:to>
      <xdr:col>15</xdr:col>
      <xdr:colOff>180340</xdr:colOff>
      <xdr:row>41</xdr:row>
      <xdr:rowOff>147351</xdr:rowOff>
    </xdr:to>
    <xdr:cxnSp macro="">
      <xdr:nvCxnSpPr>
        <xdr:cNvPr id="100" name="直線コネクタ 99"/>
        <xdr:cNvCxnSpPr/>
      </xdr:nvCxnSpPr>
      <xdr:spPr>
        <a:xfrm flipV="1">
          <a:off x="0" y="5803630"/>
          <a:ext cx="0" cy="137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151178</xdr:rowOff>
    </xdr:from>
    <xdr:ext cx="469744" cy="259045"/>
    <xdr:sp macro="" textlink="">
      <xdr:nvSpPr>
        <xdr:cNvPr id="101" name="【道路】&#10;一人当たり延長最小値テキスト"/>
        <xdr:cNvSpPr txBox="1"/>
      </xdr:nvSpPr>
      <xdr:spPr>
        <a:xfrm>
          <a:off x="0"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1.102</a:t>
          </a:r>
          <a:endParaRPr kumimoji="1" lang="ja-JP" altLang="en-US" sz="1000" b="1">
            <a:latin typeface="ＭＳ Ｐゴシック"/>
          </a:endParaRPr>
        </a:p>
      </xdr:txBody>
    </xdr:sp>
    <xdr:clientData/>
  </xdr:oneCellAnchor>
  <xdr:twoCellAnchor>
    <xdr:from>
      <xdr:col>15</xdr:col>
      <xdr:colOff>92075</xdr:colOff>
      <xdr:row>41</xdr:row>
      <xdr:rowOff>147351</xdr:rowOff>
    </xdr:from>
    <xdr:to>
      <xdr:col>15</xdr:col>
      <xdr:colOff>269875</xdr:colOff>
      <xdr:row>41</xdr:row>
      <xdr:rowOff>147351</xdr:rowOff>
    </xdr:to>
    <xdr:cxnSp macro="">
      <xdr:nvCxnSpPr>
        <xdr:cNvPr id="102" name="直線コネクタ 101"/>
        <xdr:cNvCxnSpPr/>
      </xdr:nvCxnSpPr>
      <xdr:spPr>
        <a:xfrm>
          <a:off x="0" y="717680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92457</xdr:rowOff>
    </xdr:from>
    <xdr:ext cx="534377" cy="259045"/>
    <xdr:sp macro="" textlink="">
      <xdr:nvSpPr>
        <xdr:cNvPr id="103" name="【道路】&#10;一人当たり延長最大値テキスト"/>
        <xdr:cNvSpPr txBox="1"/>
      </xdr:nvSpPr>
      <xdr:spPr>
        <a:xfrm>
          <a:off x="0" y="55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10.713</a:t>
          </a:r>
          <a:endParaRPr kumimoji="1" lang="ja-JP" altLang="en-US" sz="1000" b="1">
            <a:latin typeface="ＭＳ Ｐゴシック"/>
          </a:endParaRPr>
        </a:p>
      </xdr:txBody>
    </xdr:sp>
    <xdr:clientData/>
  </xdr:oneCellAnchor>
  <xdr:twoCellAnchor>
    <xdr:from>
      <xdr:col>15</xdr:col>
      <xdr:colOff>92075</xdr:colOff>
      <xdr:row>33</xdr:row>
      <xdr:rowOff>145780</xdr:rowOff>
    </xdr:from>
    <xdr:to>
      <xdr:col>15</xdr:col>
      <xdr:colOff>269875</xdr:colOff>
      <xdr:row>33</xdr:row>
      <xdr:rowOff>145780</xdr:rowOff>
    </xdr:to>
    <xdr:cxnSp macro="">
      <xdr:nvCxnSpPr>
        <xdr:cNvPr id="104" name="直線コネクタ 103"/>
        <xdr:cNvCxnSpPr/>
      </xdr:nvCxnSpPr>
      <xdr:spPr>
        <a:xfrm>
          <a:off x="0" y="58036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73280</xdr:rowOff>
    </xdr:from>
    <xdr:ext cx="469744" cy="259045"/>
    <xdr:sp macro="" textlink="">
      <xdr:nvSpPr>
        <xdr:cNvPr id="105" name="【道路】&#10;一人当たり延長平均値テキスト"/>
        <xdr:cNvSpPr txBox="1"/>
      </xdr:nvSpPr>
      <xdr:spPr>
        <a:xfrm>
          <a:off x="0" y="6245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50403</xdr:rowOff>
    </xdr:from>
    <xdr:to>
      <xdr:col>15</xdr:col>
      <xdr:colOff>231775</xdr:colOff>
      <xdr:row>37</xdr:row>
      <xdr:rowOff>152003</xdr:rowOff>
    </xdr:to>
    <xdr:sp macro="" textlink="">
      <xdr:nvSpPr>
        <xdr:cNvPr id="106" name="フローチャート : 判断 105"/>
        <xdr:cNvSpPr/>
      </xdr:nvSpPr>
      <xdr:spPr>
        <a:xfrm>
          <a:off x="0" y="63940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96551</xdr:rowOff>
    </xdr:from>
    <xdr:to>
      <xdr:col>15</xdr:col>
      <xdr:colOff>231775</xdr:colOff>
      <xdr:row>42</xdr:row>
      <xdr:rowOff>26701</xdr:rowOff>
    </xdr:to>
    <xdr:sp macro="" textlink="">
      <xdr:nvSpPr>
        <xdr:cNvPr id="112" name="円/楕円 111"/>
        <xdr:cNvSpPr/>
      </xdr:nvSpPr>
      <xdr:spPr>
        <a:xfrm>
          <a:off x="0" y="712600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11478</xdr:rowOff>
    </xdr:from>
    <xdr:ext cx="469744" cy="259045"/>
    <xdr:sp macro="" textlink="">
      <xdr:nvSpPr>
        <xdr:cNvPr id="113" name="【道路】&#10;一人当たり延長該当値テキスト"/>
        <xdr:cNvSpPr txBox="1"/>
      </xdr:nvSpPr>
      <xdr:spPr>
        <a:xfrm>
          <a:off x="0" y="70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4" name="正方形/長方形 113"/>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1" name="正方形/長方形 120"/>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0"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59055</xdr:rowOff>
    </xdr:from>
    <xdr:to>
      <xdr:col>6</xdr:col>
      <xdr:colOff>510540</xdr:colOff>
      <xdr:row>64</xdr:row>
      <xdr:rowOff>49530</xdr:rowOff>
    </xdr:to>
    <xdr:cxnSp macro="">
      <xdr:nvCxnSpPr>
        <xdr:cNvPr id="137" name="直線コネクタ 136"/>
        <xdr:cNvCxnSpPr/>
      </xdr:nvCxnSpPr>
      <xdr:spPr>
        <a:xfrm flipV="1">
          <a:off x="0" y="94888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340478" cy="259045"/>
    <xdr:sp macro="" textlink="">
      <xdr:nvSpPr>
        <xdr:cNvPr id="138" name="【橋りょう・トンネル】&#10;有形固定資産減価償却率最小値テキスト"/>
        <xdr:cNvSpPr txBox="1"/>
      </xdr:nvSpPr>
      <xdr:spPr>
        <a:xfrm>
          <a:off x="0" y="1102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9" name="直線コネクタ 138"/>
        <xdr:cNvCxnSpPr/>
      </xdr:nvCxnSpPr>
      <xdr:spPr>
        <a:xfrm>
          <a:off x="0" y="110223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5732</xdr:rowOff>
    </xdr:from>
    <xdr:ext cx="405111" cy="259045"/>
    <xdr:sp macro="" textlink="">
      <xdr:nvSpPr>
        <xdr:cNvPr id="140" name="【橋りょう・トンネル】&#10;有形固定資産減価償却率最大値テキスト"/>
        <xdr:cNvSpPr txBox="1"/>
      </xdr:nvSpPr>
      <xdr:spPr>
        <a:xfrm>
          <a:off x="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6</xdr:col>
      <xdr:colOff>422275</xdr:colOff>
      <xdr:row>55</xdr:row>
      <xdr:rowOff>59055</xdr:rowOff>
    </xdr:from>
    <xdr:to>
      <xdr:col>6</xdr:col>
      <xdr:colOff>600075</xdr:colOff>
      <xdr:row>55</xdr:row>
      <xdr:rowOff>59055</xdr:rowOff>
    </xdr:to>
    <xdr:cxnSp macro="">
      <xdr:nvCxnSpPr>
        <xdr:cNvPr id="141" name="直線コネクタ 140"/>
        <xdr:cNvCxnSpPr/>
      </xdr:nvCxnSpPr>
      <xdr:spPr>
        <a:xfrm>
          <a:off x="0" y="948880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156227</xdr:rowOff>
    </xdr:from>
    <xdr:ext cx="405111" cy="259045"/>
    <xdr:sp macro="" textlink="">
      <xdr:nvSpPr>
        <xdr:cNvPr id="142" name="【橋りょう・トンネル】&#10;有形固定資産減価償却率平均値テキスト"/>
        <xdr:cNvSpPr txBox="1"/>
      </xdr:nvSpPr>
      <xdr:spPr>
        <a:xfrm>
          <a:off x="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43" name="フローチャート : 判断 142"/>
        <xdr:cNvSpPr/>
      </xdr:nvSpPr>
      <xdr:spPr>
        <a:xfrm>
          <a:off x="0" y="99504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93980</xdr:rowOff>
    </xdr:from>
    <xdr:to>
      <xdr:col>6</xdr:col>
      <xdr:colOff>561975</xdr:colOff>
      <xdr:row>57</xdr:row>
      <xdr:rowOff>24130</xdr:rowOff>
    </xdr:to>
    <xdr:sp macro="" textlink="">
      <xdr:nvSpPr>
        <xdr:cNvPr id="149" name="円/楕円 148"/>
        <xdr:cNvSpPr/>
      </xdr:nvSpPr>
      <xdr:spPr>
        <a:xfrm>
          <a:off x="0" y="96951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116857</xdr:rowOff>
    </xdr:from>
    <xdr:ext cx="405111" cy="259045"/>
    <xdr:sp macro="" textlink="">
      <xdr:nvSpPr>
        <xdr:cNvPr id="150" name="【橋りょう・トンネル】&#10;有形固定資産減価償却率該当値テキスト"/>
        <xdr:cNvSpPr txBox="1"/>
      </xdr:nvSpPr>
      <xdr:spPr>
        <a:xfrm>
          <a:off x="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0"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4" name="テキスト ボックス 163"/>
        <xdr:cNvSpPr txBox="1"/>
      </xdr:nvSpPr>
      <xdr:spPr>
        <a:xfrm>
          <a:off x="0"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0"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0"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0"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0"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77899</xdr:rowOff>
    </xdr:from>
    <xdr:to>
      <xdr:col>15</xdr:col>
      <xdr:colOff>180340</xdr:colOff>
      <xdr:row>64</xdr:row>
      <xdr:rowOff>51953</xdr:rowOff>
    </xdr:to>
    <xdr:cxnSp macro="">
      <xdr:nvCxnSpPr>
        <xdr:cNvPr id="174" name="直線コネクタ 173"/>
        <xdr:cNvCxnSpPr/>
      </xdr:nvCxnSpPr>
      <xdr:spPr>
        <a:xfrm flipV="1">
          <a:off x="0" y="9679099"/>
          <a:ext cx="0" cy="134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55780</xdr:rowOff>
    </xdr:from>
    <xdr:ext cx="469744" cy="259045"/>
    <xdr:sp macro="" textlink="">
      <xdr:nvSpPr>
        <xdr:cNvPr id="175" name="【橋りょう・トンネル】&#10;一人当たり有形固定資産（償却資産）額最小値テキスト"/>
        <xdr:cNvSpPr txBox="1"/>
      </xdr:nvSpPr>
      <xdr:spPr>
        <a:xfrm>
          <a:off x="0" y="110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3,182</a:t>
          </a:r>
          <a:endParaRPr kumimoji="1" lang="ja-JP" altLang="en-US" sz="1000" b="1">
            <a:latin typeface="ＭＳ Ｐゴシック"/>
          </a:endParaRPr>
        </a:p>
      </xdr:txBody>
    </xdr:sp>
    <xdr:clientData/>
  </xdr:oneCellAnchor>
  <xdr:twoCellAnchor>
    <xdr:from>
      <xdr:col>15</xdr:col>
      <xdr:colOff>92075</xdr:colOff>
      <xdr:row>64</xdr:row>
      <xdr:rowOff>51953</xdr:rowOff>
    </xdr:from>
    <xdr:to>
      <xdr:col>15</xdr:col>
      <xdr:colOff>269875</xdr:colOff>
      <xdr:row>64</xdr:row>
      <xdr:rowOff>51953</xdr:rowOff>
    </xdr:to>
    <xdr:cxnSp macro="">
      <xdr:nvCxnSpPr>
        <xdr:cNvPr id="176" name="直線コネクタ 175"/>
        <xdr:cNvCxnSpPr/>
      </xdr:nvCxnSpPr>
      <xdr:spPr>
        <a:xfrm>
          <a:off x="0" y="1102475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24576</xdr:rowOff>
    </xdr:from>
    <xdr:ext cx="599010" cy="259045"/>
    <xdr:sp macro="" textlink="">
      <xdr:nvSpPr>
        <xdr:cNvPr id="177" name="【橋りょう・トンネル】&#10;一人当たり有形固定資産（償却資産）額最大値テキスト"/>
        <xdr:cNvSpPr txBox="1"/>
      </xdr:nvSpPr>
      <xdr:spPr>
        <a:xfrm>
          <a:off x="0" y="94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179,777</a:t>
          </a:r>
          <a:endParaRPr kumimoji="1" lang="ja-JP" altLang="en-US" sz="1000" b="1">
            <a:latin typeface="ＭＳ Ｐゴシック"/>
          </a:endParaRPr>
        </a:p>
      </xdr:txBody>
    </xdr:sp>
    <xdr:clientData/>
  </xdr:oneCellAnchor>
  <xdr:twoCellAnchor>
    <xdr:from>
      <xdr:col>15</xdr:col>
      <xdr:colOff>92075</xdr:colOff>
      <xdr:row>56</xdr:row>
      <xdr:rowOff>77899</xdr:rowOff>
    </xdr:from>
    <xdr:to>
      <xdr:col>15</xdr:col>
      <xdr:colOff>269875</xdr:colOff>
      <xdr:row>56</xdr:row>
      <xdr:rowOff>77899</xdr:rowOff>
    </xdr:to>
    <xdr:cxnSp macro="">
      <xdr:nvCxnSpPr>
        <xdr:cNvPr id="178" name="直線コネクタ 177"/>
        <xdr:cNvCxnSpPr/>
      </xdr:nvCxnSpPr>
      <xdr:spPr>
        <a:xfrm>
          <a:off x="0" y="967909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140796</xdr:rowOff>
    </xdr:from>
    <xdr:ext cx="534377" cy="259045"/>
    <xdr:sp macro="" textlink="">
      <xdr:nvSpPr>
        <xdr:cNvPr id="179" name="【橋りょう・トンネル】&#10;一人当たり有形固定資産（償却資産）額平均値テキスト"/>
        <xdr:cNvSpPr txBox="1"/>
      </xdr:nvSpPr>
      <xdr:spPr>
        <a:xfrm>
          <a:off x="0" y="1025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94,525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162369</xdr:rowOff>
    </xdr:from>
    <xdr:to>
      <xdr:col>15</xdr:col>
      <xdr:colOff>231775</xdr:colOff>
      <xdr:row>60</xdr:row>
      <xdr:rowOff>92519</xdr:rowOff>
    </xdr:to>
    <xdr:sp macro="" textlink="">
      <xdr:nvSpPr>
        <xdr:cNvPr id="180" name="フローチャート : 判断 179"/>
        <xdr:cNvSpPr/>
      </xdr:nvSpPr>
      <xdr:spPr>
        <a:xfrm>
          <a:off x="0" y="1027791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147465</xdr:rowOff>
    </xdr:from>
    <xdr:to>
      <xdr:col>15</xdr:col>
      <xdr:colOff>231775</xdr:colOff>
      <xdr:row>59</xdr:row>
      <xdr:rowOff>77615</xdr:rowOff>
    </xdr:to>
    <xdr:sp macro="" textlink="">
      <xdr:nvSpPr>
        <xdr:cNvPr id="186" name="円/楕円 185"/>
        <xdr:cNvSpPr/>
      </xdr:nvSpPr>
      <xdr:spPr>
        <a:xfrm>
          <a:off x="0" y="100915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170342</xdr:rowOff>
    </xdr:from>
    <xdr:ext cx="599010" cy="259045"/>
    <xdr:sp macro="" textlink="">
      <xdr:nvSpPr>
        <xdr:cNvPr id="187" name="【橋りょう・トンネル】&#10;一人当たり有形固定資産（償却資産）額該当値テキスト"/>
        <xdr:cNvSpPr txBox="1"/>
      </xdr:nvSpPr>
      <xdr:spPr>
        <a:xfrm>
          <a:off x="0" y="994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0"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0"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0"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0"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0"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0"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85</xdr:row>
      <xdr:rowOff>163830</xdr:rowOff>
    </xdr:to>
    <xdr:cxnSp macro="">
      <xdr:nvCxnSpPr>
        <xdr:cNvPr id="210" name="直線コネクタ 209"/>
        <xdr:cNvCxnSpPr/>
      </xdr:nvCxnSpPr>
      <xdr:spPr>
        <a:xfrm flipV="1">
          <a:off x="0" y="13287756"/>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11" name="【公営住宅】&#10;有形固定資産減価償却率最小値テキスト"/>
        <xdr:cNvSpPr txBox="1"/>
      </xdr:nvSpPr>
      <xdr:spPr>
        <a:xfrm>
          <a:off x="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12" name="直線コネクタ 211"/>
        <xdr:cNvCxnSpPr/>
      </xdr:nvCxnSpPr>
      <xdr:spPr>
        <a:xfrm>
          <a:off x="0" y="147370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3" name="【公営住宅】&#10;有形固定資産減価償却率最大値テキスト"/>
        <xdr:cNvSpPr txBox="1"/>
      </xdr:nvSpPr>
      <xdr:spPr>
        <a:xfrm>
          <a:off x="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4" name="直線コネクタ 213"/>
        <xdr:cNvCxnSpPr/>
      </xdr:nvCxnSpPr>
      <xdr:spPr>
        <a:xfrm>
          <a:off x="0" y="1328775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59453</xdr:rowOff>
    </xdr:from>
    <xdr:ext cx="405111" cy="259045"/>
    <xdr:sp macro="" textlink="">
      <xdr:nvSpPr>
        <xdr:cNvPr id="215" name="【公営住宅】&#10;有形固定資産減価償却率平均値テキスト"/>
        <xdr:cNvSpPr txBox="1"/>
      </xdr:nvSpPr>
      <xdr:spPr>
        <a:xfrm>
          <a:off x="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81026</xdr:rowOff>
    </xdr:from>
    <xdr:to>
      <xdr:col>6</xdr:col>
      <xdr:colOff>561975</xdr:colOff>
      <xdr:row>82</xdr:row>
      <xdr:rowOff>11176</xdr:rowOff>
    </xdr:to>
    <xdr:sp macro="" textlink="">
      <xdr:nvSpPr>
        <xdr:cNvPr id="216" name="フローチャート : 判断 215"/>
        <xdr:cNvSpPr/>
      </xdr:nvSpPr>
      <xdr:spPr>
        <a:xfrm>
          <a:off x="0" y="1396847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163322</xdr:rowOff>
    </xdr:from>
    <xdr:to>
      <xdr:col>6</xdr:col>
      <xdr:colOff>561975</xdr:colOff>
      <xdr:row>80</xdr:row>
      <xdr:rowOff>93472</xdr:rowOff>
    </xdr:to>
    <xdr:sp macro="" textlink="">
      <xdr:nvSpPr>
        <xdr:cNvPr id="222" name="円/楕円 221"/>
        <xdr:cNvSpPr/>
      </xdr:nvSpPr>
      <xdr:spPr>
        <a:xfrm>
          <a:off x="0" y="1370787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14749</xdr:rowOff>
    </xdr:from>
    <xdr:ext cx="405111" cy="259045"/>
    <xdr:sp macro="" textlink="">
      <xdr:nvSpPr>
        <xdr:cNvPr id="223" name="【公営住宅】&#10;有形固定資産減価償却率該当値テキスト"/>
        <xdr:cNvSpPr txBox="1"/>
      </xdr:nvSpPr>
      <xdr:spPr>
        <a:xfrm>
          <a:off x="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61722</xdr:rowOff>
    </xdr:to>
    <xdr:cxnSp macro="">
      <xdr:nvCxnSpPr>
        <xdr:cNvPr id="247" name="直線コネクタ 246"/>
        <xdr:cNvCxnSpPr/>
      </xdr:nvCxnSpPr>
      <xdr:spPr>
        <a:xfrm flipV="1">
          <a:off x="0" y="13488924"/>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65549</xdr:rowOff>
    </xdr:from>
    <xdr:ext cx="469744" cy="259045"/>
    <xdr:sp macro="" textlink="">
      <xdr:nvSpPr>
        <xdr:cNvPr id="248" name="【公営住宅】&#10;一人当たり面積最小値テキスト"/>
        <xdr:cNvSpPr txBox="1"/>
      </xdr:nvSpPr>
      <xdr:spPr>
        <a:xfrm>
          <a:off x="0"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86</xdr:row>
      <xdr:rowOff>61722</xdr:rowOff>
    </xdr:from>
    <xdr:to>
      <xdr:col>15</xdr:col>
      <xdr:colOff>269875</xdr:colOff>
      <xdr:row>86</xdr:row>
      <xdr:rowOff>61722</xdr:rowOff>
    </xdr:to>
    <xdr:cxnSp macro="">
      <xdr:nvCxnSpPr>
        <xdr:cNvPr id="249" name="直線コネクタ 248"/>
        <xdr:cNvCxnSpPr/>
      </xdr:nvCxnSpPr>
      <xdr:spPr>
        <a:xfrm>
          <a:off x="0" y="1480642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1.798</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0" y="1348892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65803</xdr:rowOff>
    </xdr:from>
    <xdr:ext cx="469744" cy="259045"/>
    <xdr:sp macro="" textlink="">
      <xdr:nvSpPr>
        <xdr:cNvPr id="252" name="【公営住宅】&#10;一人当たり面積平均値テキスト"/>
        <xdr:cNvSpPr txBox="1"/>
      </xdr:nvSpPr>
      <xdr:spPr>
        <a:xfrm>
          <a:off x="0" y="13953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0.927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42926</xdr:rowOff>
    </xdr:from>
    <xdr:to>
      <xdr:col>15</xdr:col>
      <xdr:colOff>231775</xdr:colOff>
      <xdr:row>82</xdr:row>
      <xdr:rowOff>144526</xdr:rowOff>
    </xdr:to>
    <xdr:sp macro="" textlink="">
      <xdr:nvSpPr>
        <xdr:cNvPr id="253" name="フローチャート : 判断 252"/>
        <xdr:cNvSpPr/>
      </xdr:nvSpPr>
      <xdr:spPr>
        <a:xfrm>
          <a:off x="0" y="141018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10922</xdr:rowOff>
    </xdr:from>
    <xdr:to>
      <xdr:col>15</xdr:col>
      <xdr:colOff>231775</xdr:colOff>
      <xdr:row>86</xdr:row>
      <xdr:rowOff>112522</xdr:rowOff>
    </xdr:to>
    <xdr:sp macro="" textlink="">
      <xdr:nvSpPr>
        <xdr:cNvPr id="259" name="円/楕円 258"/>
        <xdr:cNvSpPr/>
      </xdr:nvSpPr>
      <xdr:spPr>
        <a:xfrm>
          <a:off x="0" y="1475562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97299</xdr:rowOff>
    </xdr:from>
    <xdr:ext cx="469744" cy="259045"/>
    <xdr:sp macro="" textlink="">
      <xdr:nvSpPr>
        <xdr:cNvPr id="260" name="【公営住宅】&#10;一人当たり面積該当値テキスト"/>
        <xdr:cNvSpPr txBox="1"/>
      </xdr:nvSpPr>
      <xdr:spPr>
        <a:xfrm>
          <a:off x="0" y="146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3" name="直線コネクタ 282"/>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4" name="テキスト ボックス 283"/>
        <xdr:cNvSpPr txBox="1"/>
      </xdr:nvSpPr>
      <xdr:spPr>
        <a:xfrm>
          <a:off x="0"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5" name="直線コネクタ 284"/>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6" name="テキスト ボックス 285"/>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7" name="直線コネクタ 286"/>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8" name="テキスト ボックス 287"/>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9" name="直線コネクタ 288"/>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0" name="テキスト ボックス 289"/>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1" name="直線コネクタ 290"/>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2" name="テキスト ボックス 291"/>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3" name="直線コネクタ 292"/>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4" name="テキスト ボックス 293"/>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7" name="【認定こども園・幼稚園・保育所】&#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40277</xdr:rowOff>
    </xdr:from>
    <xdr:to>
      <xdr:col>23</xdr:col>
      <xdr:colOff>516889</xdr:colOff>
      <xdr:row>41</xdr:row>
      <xdr:rowOff>63137</xdr:rowOff>
    </xdr:to>
    <xdr:cxnSp macro="">
      <xdr:nvCxnSpPr>
        <xdr:cNvPr id="298" name="直線コネクタ 297"/>
        <xdr:cNvCxnSpPr/>
      </xdr:nvCxnSpPr>
      <xdr:spPr>
        <a:xfrm flipV="1">
          <a:off x="0" y="5869577"/>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66964</xdr:rowOff>
    </xdr:from>
    <xdr:ext cx="405111" cy="259045"/>
    <xdr:sp macro="" textlink="">
      <xdr:nvSpPr>
        <xdr:cNvPr id="299" name="【認定こども園・幼稚園・保育所】&#10;有形固定資産減価償却率最小値テキスト"/>
        <xdr:cNvSpPr txBox="1"/>
      </xdr:nvSpPr>
      <xdr:spPr>
        <a:xfrm>
          <a:off x="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428625</xdr:colOff>
      <xdr:row>41</xdr:row>
      <xdr:rowOff>63137</xdr:rowOff>
    </xdr:from>
    <xdr:to>
      <xdr:col>23</xdr:col>
      <xdr:colOff>606425</xdr:colOff>
      <xdr:row>41</xdr:row>
      <xdr:rowOff>63137</xdr:rowOff>
    </xdr:to>
    <xdr:cxnSp macro="">
      <xdr:nvCxnSpPr>
        <xdr:cNvPr id="300" name="直線コネクタ 299"/>
        <xdr:cNvCxnSpPr/>
      </xdr:nvCxnSpPr>
      <xdr:spPr>
        <a:xfrm>
          <a:off x="0" y="709258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158404</xdr:rowOff>
    </xdr:from>
    <xdr:ext cx="405111" cy="259045"/>
    <xdr:sp macro="" textlink="">
      <xdr:nvSpPr>
        <xdr:cNvPr id="301" name="【認定こども園・幼稚園・保育所】&#10;有形固定資産減価償却率最大値テキスト"/>
        <xdr:cNvSpPr txBox="1"/>
      </xdr:nvSpPr>
      <xdr:spPr>
        <a:xfrm>
          <a:off x="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23</xdr:col>
      <xdr:colOff>428625</xdr:colOff>
      <xdr:row>34</xdr:row>
      <xdr:rowOff>40277</xdr:rowOff>
    </xdr:from>
    <xdr:to>
      <xdr:col>23</xdr:col>
      <xdr:colOff>606425</xdr:colOff>
      <xdr:row>34</xdr:row>
      <xdr:rowOff>40277</xdr:rowOff>
    </xdr:to>
    <xdr:cxnSp macro="">
      <xdr:nvCxnSpPr>
        <xdr:cNvPr id="302" name="直線コネクタ 301"/>
        <xdr:cNvCxnSpPr/>
      </xdr:nvCxnSpPr>
      <xdr:spPr>
        <a:xfrm>
          <a:off x="0" y="586957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44649</xdr:rowOff>
    </xdr:from>
    <xdr:ext cx="405111" cy="259045"/>
    <xdr:sp macro="" textlink="">
      <xdr:nvSpPr>
        <xdr:cNvPr id="303" name="【認定こども園・幼稚園・保育所】&#10;有形固定資産減価償却率平均値テキスト"/>
        <xdr:cNvSpPr txBox="1"/>
      </xdr:nvSpPr>
      <xdr:spPr>
        <a:xfrm>
          <a:off x="0" y="6388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66222</xdr:rowOff>
    </xdr:from>
    <xdr:to>
      <xdr:col>23</xdr:col>
      <xdr:colOff>568325</xdr:colOff>
      <xdr:row>37</xdr:row>
      <xdr:rowOff>167822</xdr:rowOff>
    </xdr:to>
    <xdr:sp macro="" textlink="">
      <xdr:nvSpPr>
        <xdr:cNvPr id="304" name="フローチャート : 判断 303"/>
        <xdr:cNvSpPr/>
      </xdr:nvSpPr>
      <xdr:spPr>
        <a:xfrm>
          <a:off x="0" y="64098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5" name="テキスト ボックス 30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6" name="テキスト ボックス 30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7" name="テキスト ボックス 30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8" name="テキスト ボックス 30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9" name="テキスト ボックス 30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138067</xdr:rowOff>
    </xdr:from>
    <xdr:to>
      <xdr:col>23</xdr:col>
      <xdr:colOff>568325</xdr:colOff>
      <xdr:row>37</xdr:row>
      <xdr:rowOff>68217</xdr:rowOff>
    </xdr:to>
    <xdr:sp macro="" textlink="">
      <xdr:nvSpPr>
        <xdr:cNvPr id="310" name="円/楕円 309"/>
        <xdr:cNvSpPr/>
      </xdr:nvSpPr>
      <xdr:spPr>
        <a:xfrm>
          <a:off x="0" y="631026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160944</xdr:rowOff>
    </xdr:from>
    <xdr:ext cx="405111" cy="259045"/>
    <xdr:sp macro="" textlink="">
      <xdr:nvSpPr>
        <xdr:cNvPr id="311" name="【認定こども園・幼稚園・保育所】&#10;有形固定資産減価償却率該当値テキスト"/>
        <xdr:cNvSpPr txBox="1"/>
      </xdr:nvSpPr>
      <xdr:spPr>
        <a:xfrm>
          <a:off x="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2" name="正方形/長方形 31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9" name="正方形/長方形 31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0" name="テキスト ボックス 319"/>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1" name="直線コネクタ 32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2" name="直線コネクタ 321"/>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3" name="テキスト ボックス 322"/>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4" name="直線コネクタ 323"/>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5" name="テキスト ボックス 324"/>
        <xdr:cNvSpPr txBox="1"/>
      </xdr:nvSpPr>
      <xdr:spPr>
        <a:xfrm>
          <a:off x="0"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6" name="直線コネクタ 325"/>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7" name="テキスト ボックス 326"/>
        <xdr:cNvSpPr txBox="1"/>
      </xdr:nvSpPr>
      <xdr:spPr>
        <a:xfrm>
          <a:off x="0"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8" name="直線コネクタ 327"/>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9" name="テキスト ボックス 328"/>
        <xdr:cNvSpPr txBox="1"/>
      </xdr:nvSpPr>
      <xdr:spPr>
        <a:xfrm>
          <a:off x="0"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55626</xdr:rowOff>
    </xdr:from>
    <xdr:to>
      <xdr:col>32</xdr:col>
      <xdr:colOff>186689</xdr:colOff>
      <xdr:row>41</xdr:row>
      <xdr:rowOff>92202</xdr:rowOff>
    </xdr:to>
    <xdr:cxnSp macro="">
      <xdr:nvCxnSpPr>
        <xdr:cNvPr id="333" name="直線コネクタ 332"/>
        <xdr:cNvCxnSpPr/>
      </xdr:nvCxnSpPr>
      <xdr:spPr>
        <a:xfrm flipV="1">
          <a:off x="0" y="605637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96029</xdr:rowOff>
    </xdr:from>
    <xdr:ext cx="469744" cy="259045"/>
    <xdr:sp macro="" textlink="">
      <xdr:nvSpPr>
        <xdr:cNvPr id="334" name="【認定こども園・幼稚園・保育所】&#10;一人当たり面積最小値テキスト"/>
        <xdr:cNvSpPr txBox="1"/>
      </xdr:nvSpPr>
      <xdr:spPr>
        <a:xfrm>
          <a:off x="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41</xdr:row>
      <xdr:rowOff>92202</xdr:rowOff>
    </xdr:from>
    <xdr:to>
      <xdr:col>32</xdr:col>
      <xdr:colOff>276225</xdr:colOff>
      <xdr:row>41</xdr:row>
      <xdr:rowOff>92202</xdr:rowOff>
    </xdr:to>
    <xdr:cxnSp macro="">
      <xdr:nvCxnSpPr>
        <xdr:cNvPr id="335" name="直線コネクタ 334"/>
        <xdr:cNvCxnSpPr/>
      </xdr:nvCxnSpPr>
      <xdr:spPr>
        <a:xfrm>
          <a:off x="0" y="71216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2303</xdr:rowOff>
    </xdr:from>
    <xdr:ext cx="469744" cy="259045"/>
    <xdr:sp macro="" textlink="">
      <xdr:nvSpPr>
        <xdr:cNvPr id="336" name="【認定こども園・幼稚園・保育所】&#10;一人当たり面積最大値テキスト"/>
        <xdr:cNvSpPr txBox="1"/>
      </xdr:nvSpPr>
      <xdr:spPr>
        <a:xfrm>
          <a:off x="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35</xdr:row>
      <xdr:rowOff>55626</xdr:rowOff>
    </xdr:from>
    <xdr:to>
      <xdr:col>32</xdr:col>
      <xdr:colOff>276225</xdr:colOff>
      <xdr:row>35</xdr:row>
      <xdr:rowOff>55626</xdr:rowOff>
    </xdr:to>
    <xdr:cxnSp macro="">
      <xdr:nvCxnSpPr>
        <xdr:cNvPr id="337" name="直線コネクタ 336"/>
        <xdr:cNvCxnSpPr/>
      </xdr:nvCxnSpPr>
      <xdr:spPr>
        <a:xfrm>
          <a:off x="0" y="605637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142003</xdr:rowOff>
    </xdr:from>
    <xdr:ext cx="469744" cy="259045"/>
    <xdr:sp macro="" textlink="">
      <xdr:nvSpPr>
        <xdr:cNvPr id="338" name="【認定こども園・幼稚園・保育所】&#10;一人当たり面積平均値テキスト"/>
        <xdr:cNvSpPr txBox="1"/>
      </xdr:nvSpPr>
      <xdr:spPr>
        <a:xfrm>
          <a:off x="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119126</xdr:rowOff>
    </xdr:from>
    <xdr:to>
      <xdr:col>32</xdr:col>
      <xdr:colOff>238125</xdr:colOff>
      <xdr:row>40</xdr:row>
      <xdr:rowOff>49276</xdr:rowOff>
    </xdr:to>
    <xdr:sp macro="" textlink="">
      <xdr:nvSpPr>
        <xdr:cNvPr id="339" name="フローチャート : 判断 338"/>
        <xdr:cNvSpPr/>
      </xdr:nvSpPr>
      <xdr:spPr>
        <a:xfrm>
          <a:off x="0" y="680567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125984</xdr:rowOff>
    </xdr:from>
    <xdr:to>
      <xdr:col>32</xdr:col>
      <xdr:colOff>238125</xdr:colOff>
      <xdr:row>41</xdr:row>
      <xdr:rowOff>56134</xdr:rowOff>
    </xdr:to>
    <xdr:sp macro="" textlink="">
      <xdr:nvSpPr>
        <xdr:cNvPr id="345" name="円/楕円 344"/>
        <xdr:cNvSpPr/>
      </xdr:nvSpPr>
      <xdr:spPr>
        <a:xfrm>
          <a:off x="0" y="698398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40911</xdr:rowOff>
    </xdr:from>
    <xdr:ext cx="469744" cy="259045"/>
    <xdr:sp macro="" textlink="">
      <xdr:nvSpPr>
        <xdr:cNvPr id="346" name="【認定こども園・幼稚園・保育所】&#10;一人当たり面積該当値テキスト"/>
        <xdr:cNvSpPr txBox="1"/>
      </xdr:nvSpPr>
      <xdr:spPr>
        <a:xfrm>
          <a:off x="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0"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62</xdr:row>
      <xdr:rowOff>148590</xdr:rowOff>
    </xdr:to>
    <xdr:cxnSp macro="">
      <xdr:nvCxnSpPr>
        <xdr:cNvPr id="371" name="直線コネクタ 370"/>
        <xdr:cNvCxnSpPr/>
      </xdr:nvCxnSpPr>
      <xdr:spPr>
        <a:xfrm flipV="1">
          <a:off x="0" y="95173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152417</xdr:rowOff>
    </xdr:from>
    <xdr:ext cx="405111" cy="259045"/>
    <xdr:sp macro="" textlink="">
      <xdr:nvSpPr>
        <xdr:cNvPr id="372" name="【学校施設】&#10;有形固定資産減価償却率最小値テキスト"/>
        <xdr:cNvSpPr txBox="1"/>
      </xdr:nvSpPr>
      <xdr:spPr>
        <a:xfrm>
          <a:off x="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62</xdr:row>
      <xdr:rowOff>148590</xdr:rowOff>
    </xdr:from>
    <xdr:to>
      <xdr:col>23</xdr:col>
      <xdr:colOff>606425</xdr:colOff>
      <xdr:row>62</xdr:row>
      <xdr:rowOff>148590</xdr:rowOff>
    </xdr:to>
    <xdr:cxnSp macro="">
      <xdr:nvCxnSpPr>
        <xdr:cNvPr id="373" name="直線コネクタ 372"/>
        <xdr:cNvCxnSpPr/>
      </xdr:nvCxnSpPr>
      <xdr:spPr>
        <a:xfrm>
          <a:off x="0" y="107784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4" name="【学校施設】&#10;有形固定資産減価償却率最大値テキスト"/>
        <xdr:cNvSpPr txBox="1"/>
      </xdr:nvSpPr>
      <xdr:spPr>
        <a:xfrm>
          <a:off x="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5" name="直線コネクタ 374"/>
        <xdr:cNvCxnSpPr/>
      </xdr:nvCxnSpPr>
      <xdr:spPr>
        <a:xfrm>
          <a:off x="0" y="95173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82567</xdr:rowOff>
    </xdr:from>
    <xdr:ext cx="405111" cy="259045"/>
    <xdr:sp macro="" textlink="">
      <xdr:nvSpPr>
        <xdr:cNvPr id="376" name="【学校施設】&#10;有形固定資産減価償却率平均値テキスト"/>
        <xdr:cNvSpPr txBox="1"/>
      </xdr:nvSpPr>
      <xdr:spPr>
        <a:xfrm>
          <a:off x="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59690</xdr:rowOff>
    </xdr:from>
    <xdr:to>
      <xdr:col>23</xdr:col>
      <xdr:colOff>568325</xdr:colOff>
      <xdr:row>59</xdr:row>
      <xdr:rowOff>161290</xdr:rowOff>
    </xdr:to>
    <xdr:sp macro="" textlink="">
      <xdr:nvSpPr>
        <xdr:cNvPr id="377" name="フローチャート : 判断 376"/>
        <xdr:cNvSpPr/>
      </xdr:nvSpPr>
      <xdr:spPr>
        <a:xfrm>
          <a:off x="0" y="101752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97790</xdr:rowOff>
    </xdr:from>
    <xdr:to>
      <xdr:col>23</xdr:col>
      <xdr:colOff>568325</xdr:colOff>
      <xdr:row>63</xdr:row>
      <xdr:rowOff>27940</xdr:rowOff>
    </xdr:to>
    <xdr:sp macro="" textlink="">
      <xdr:nvSpPr>
        <xdr:cNvPr id="383" name="円/楕円 382"/>
        <xdr:cNvSpPr/>
      </xdr:nvSpPr>
      <xdr:spPr>
        <a:xfrm>
          <a:off x="0" y="1072769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12717</xdr:rowOff>
    </xdr:from>
    <xdr:ext cx="405111" cy="259045"/>
    <xdr:sp macro="" textlink="">
      <xdr:nvSpPr>
        <xdr:cNvPr id="384" name="【学校施設】&#10;有形固定資産減価償却率該当値テキスト"/>
        <xdr:cNvSpPr txBox="1"/>
      </xdr:nvSpPr>
      <xdr:spPr>
        <a:xfrm>
          <a:off x="0" y="1064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5" name="テキスト ボックス 394"/>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67056</xdr:rowOff>
    </xdr:from>
    <xdr:to>
      <xdr:col>32</xdr:col>
      <xdr:colOff>186689</xdr:colOff>
      <xdr:row>64</xdr:row>
      <xdr:rowOff>72771</xdr:rowOff>
    </xdr:to>
    <xdr:cxnSp macro="">
      <xdr:nvCxnSpPr>
        <xdr:cNvPr id="409" name="直線コネクタ 408"/>
        <xdr:cNvCxnSpPr/>
      </xdr:nvCxnSpPr>
      <xdr:spPr>
        <a:xfrm flipV="1">
          <a:off x="0" y="9668256"/>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76598</xdr:rowOff>
    </xdr:from>
    <xdr:ext cx="469744" cy="259045"/>
    <xdr:sp macro="" textlink="">
      <xdr:nvSpPr>
        <xdr:cNvPr id="410" name="【学校施設】&#10;一人当たり面積最小値テキスト"/>
        <xdr:cNvSpPr txBox="1"/>
      </xdr:nvSpPr>
      <xdr:spPr>
        <a:xfrm>
          <a:off x="0"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64</xdr:row>
      <xdr:rowOff>72771</xdr:rowOff>
    </xdr:from>
    <xdr:to>
      <xdr:col>32</xdr:col>
      <xdr:colOff>276225</xdr:colOff>
      <xdr:row>64</xdr:row>
      <xdr:rowOff>72771</xdr:rowOff>
    </xdr:to>
    <xdr:cxnSp macro="">
      <xdr:nvCxnSpPr>
        <xdr:cNvPr id="411" name="直線コネクタ 410"/>
        <xdr:cNvCxnSpPr/>
      </xdr:nvCxnSpPr>
      <xdr:spPr>
        <a:xfrm>
          <a:off x="0" y="110455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13733</xdr:rowOff>
    </xdr:from>
    <xdr:ext cx="469744" cy="259045"/>
    <xdr:sp macro="" textlink="">
      <xdr:nvSpPr>
        <xdr:cNvPr id="412" name="【学校施設】&#10;一人当たり面積最大値テキスト"/>
        <xdr:cNvSpPr txBox="1"/>
      </xdr:nvSpPr>
      <xdr:spPr>
        <a:xfrm>
          <a:off x="0" y="944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4.624</a:t>
          </a:r>
          <a:endParaRPr kumimoji="1" lang="ja-JP" altLang="en-US" sz="1000" b="1">
            <a:latin typeface="ＭＳ Ｐゴシック"/>
          </a:endParaRPr>
        </a:p>
      </xdr:txBody>
    </xdr:sp>
    <xdr:clientData/>
  </xdr:oneCellAnchor>
  <xdr:twoCellAnchor>
    <xdr:from>
      <xdr:col>32</xdr:col>
      <xdr:colOff>98425</xdr:colOff>
      <xdr:row>56</xdr:row>
      <xdr:rowOff>67056</xdr:rowOff>
    </xdr:from>
    <xdr:to>
      <xdr:col>32</xdr:col>
      <xdr:colOff>276225</xdr:colOff>
      <xdr:row>56</xdr:row>
      <xdr:rowOff>67056</xdr:rowOff>
    </xdr:to>
    <xdr:cxnSp macro="">
      <xdr:nvCxnSpPr>
        <xdr:cNvPr id="413" name="直線コネクタ 412"/>
        <xdr:cNvCxnSpPr/>
      </xdr:nvCxnSpPr>
      <xdr:spPr>
        <a:xfrm>
          <a:off x="0" y="966825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81170</xdr:rowOff>
    </xdr:from>
    <xdr:ext cx="469744" cy="259045"/>
    <xdr:sp macro="" textlink="">
      <xdr:nvSpPr>
        <xdr:cNvPr id="414" name="【学校施設】&#10;一人当たり面積平均値テキスト"/>
        <xdr:cNvSpPr txBox="1"/>
      </xdr:nvSpPr>
      <xdr:spPr>
        <a:xfrm>
          <a:off x="0" y="107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102743</xdr:rowOff>
    </xdr:from>
    <xdr:to>
      <xdr:col>32</xdr:col>
      <xdr:colOff>238125</xdr:colOff>
      <xdr:row>63</xdr:row>
      <xdr:rowOff>32893</xdr:rowOff>
    </xdr:to>
    <xdr:sp macro="" textlink="">
      <xdr:nvSpPr>
        <xdr:cNvPr id="415" name="フローチャート : 判断 414"/>
        <xdr:cNvSpPr/>
      </xdr:nvSpPr>
      <xdr:spPr>
        <a:xfrm>
          <a:off x="0" y="107326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114173</xdr:rowOff>
    </xdr:from>
    <xdr:to>
      <xdr:col>32</xdr:col>
      <xdr:colOff>238125</xdr:colOff>
      <xdr:row>57</xdr:row>
      <xdr:rowOff>44323</xdr:rowOff>
    </xdr:to>
    <xdr:sp macro="" textlink="">
      <xdr:nvSpPr>
        <xdr:cNvPr id="421" name="円/楕円 420"/>
        <xdr:cNvSpPr/>
      </xdr:nvSpPr>
      <xdr:spPr>
        <a:xfrm>
          <a:off x="0" y="971537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29100</xdr:rowOff>
    </xdr:from>
    <xdr:ext cx="469744" cy="259045"/>
    <xdr:sp macro="" textlink="">
      <xdr:nvSpPr>
        <xdr:cNvPr id="422" name="【学校施設】&#10;一人当たり面積該当値テキスト"/>
        <xdr:cNvSpPr txBox="1"/>
      </xdr:nvSpPr>
      <xdr:spPr>
        <a:xfrm>
          <a:off x="0" y="96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1" name="テキスト ボックス 430"/>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2" name="直線コネクタ 431"/>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3" name="テキスト ボックス 432"/>
        <xdr:cNvSpPr txBox="1"/>
      </xdr:nvSpPr>
      <xdr:spPr>
        <a:xfrm>
          <a:off x="0"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4" name="直線コネクタ 433"/>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5" name="テキスト ボックス 434"/>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6" name="直線コネクタ 435"/>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7" name="テキスト ボックス 436"/>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8" name="直線コネクタ 437"/>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9" name="テキスト ボックス 438"/>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0" name="直線コネクタ 439"/>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1" name="テキスト ボックス 440"/>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2" name="直線コネクタ 441"/>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3" name="テキスト ボックス 442"/>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4" name="直線コネクタ 443"/>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5" name="テキスト ボックス 444"/>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6" name="【児童館】&#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0</xdr:rowOff>
    </xdr:from>
    <xdr:to>
      <xdr:col>23</xdr:col>
      <xdr:colOff>516889</xdr:colOff>
      <xdr:row>85</xdr:row>
      <xdr:rowOff>148589</xdr:rowOff>
    </xdr:to>
    <xdr:cxnSp macro="">
      <xdr:nvCxnSpPr>
        <xdr:cNvPr id="447" name="直線コネクタ 446"/>
        <xdr:cNvCxnSpPr/>
      </xdr:nvCxnSpPr>
      <xdr:spPr>
        <a:xfrm flipV="1">
          <a:off x="0" y="1354455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448" name="【児童館】&#10;有形固定資産減価償却率最小値テキスト"/>
        <xdr:cNvSpPr txBox="1"/>
      </xdr:nvSpPr>
      <xdr:spPr>
        <a:xfrm>
          <a:off x="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49" name="直線コネクタ 448"/>
        <xdr:cNvCxnSpPr/>
      </xdr:nvCxnSpPr>
      <xdr:spPr>
        <a:xfrm>
          <a:off x="0" y="1472183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118127</xdr:rowOff>
    </xdr:from>
    <xdr:ext cx="405111" cy="259045"/>
    <xdr:sp macro="" textlink="">
      <xdr:nvSpPr>
        <xdr:cNvPr id="450" name="【児童館】&#10;有形固定資産減価償却率最大値テキスト"/>
        <xdr:cNvSpPr txBox="1"/>
      </xdr:nvSpPr>
      <xdr:spPr>
        <a:xfrm>
          <a:off x="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428625</xdr:colOff>
      <xdr:row>79</xdr:row>
      <xdr:rowOff>0</xdr:rowOff>
    </xdr:from>
    <xdr:to>
      <xdr:col>23</xdr:col>
      <xdr:colOff>606425</xdr:colOff>
      <xdr:row>79</xdr:row>
      <xdr:rowOff>0</xdr:rowOff>
    </xdr:to>
    <xdr:cxnSp macro="">
      <xdr:nvCxnSpPr>
        <xdr:cNvPr id="451" name="直線コネクタ 450"/>
        <xdr:cNvCxnSpPr/>
      </xdr:nvCxnSpPr>
      <xdr:spPr>
        <a:xfrm>
          <a:off x="0" y="135445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46372</xdr:rowOff>
    </xdr:from>
    <xdr:ext cx="405111" cy="259045"/>
    <xdr:sp macro="" textlink="">
      <xdr:nvSpPr>
        <xdr:cNvPr id="452" name="【児童館】&#10;有形固定資産減価償却率平均値テキスト"/>
        <xdr:cNvSpPr txBox="1"/>
      </xdr:nvSpPr>
      <xdr:spPr>
        <a:xfrm>
          <a:off x="0" y="1410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23495</xdr:rowOff>
    </xdr:from>
    <xdr:to>
      <xdr:col>23</xdr:col>
      <xdr:colOff>568325</xdr:colOff>
      <xdr:row>83</xdr:row>
      <xdr:rowOff>125095</xdr:rowOff>
    </xdr:to>
    <xdr:sp macro="" textlink="">
      <xdr:nvSpPr>
        <xdr:cNvPr id="453" name="フローチャート : 判断 452"/>
        <xdr:cNvSpPr/>
      </xdr:nvSpPr>
      <xdr:spPr>
        <a:xfrm>
          <a:off x="0" y="142538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4" name="テキスト ボックス 45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5" name="テキスト ボックス 45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6" name="テキスト ボックス 45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7" name="テキスト ボックス 45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8" name="テキスト ボックス 45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97789</xdr:rowOff>
    </xdr:from>
    <xdr:to>
      <xdr:col>23</xdr:col>
      <xdr:colOff>568325</xdr:colOff>
      <xdr:row>86</xdr:row>
      <xdr:rowOff>27939</xdr:rowOff>
    </xdr:to>
    <xdr:sp macro="" textlink="">
      <xdr:nvSpPr>
        <xdr:cNvPr id="459" name="円/楕円 458"/>
        <xdr:cNvSpPr/>
      </xdr:nvSpPr>
      <xdr:spPr>
        <a:xfrm>
          <a:off x="0" y="146710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12716</xdr:rowOff>
    </xdr:from>
    <xdr:ext cx="405111" cy="259045"/>
    <xdr:sp macro="" textlink="">
      <xdr:nvSpPr>
        <xdr:cNvPr id="460" name="【児童館】&#10;有形固定資産減価償却率該当値テキスト"/>
        <xdr:cNvSpPr txBox="1"/>
      </xdr:nvSpPr>
      <xdr:spPr>
        <a:xfrm>
          <a:off x="0" y="1458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1" name="正方形/長方形 460"/>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8" name="正方形/長方形 467"/>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9" name="テキスト ボックス 468"/>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0" name="直線コネクタ 469"/>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71" name="直線コネクタ 470"/>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2" name="テキスト ボックス 471"/>
        <xdr:cNvSpPr txBox="1"/>
      </xdr:nvSpPr>
      <xdr:spPr>
        <a:xfrm>
          <a:off x="0"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3" name="直線コネクタ 472"/>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4" name="テキスト ボックス 473"/>
        <xdr:cNvSpPr txBox="1"/>
      </xdr:nvSpPr>
      <xdr:spPr>
        <a:xfrm>
          <a:off x="0"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5" name="直線コネクタ 474"/>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6" name="テキスト ボックス 475"/>
        <xdr:cNvSpPr txBox="1"/>
      </xdr:nvSpPr>
      <xdr:spPr>
        <a:xfrm>
          <a:off x="0"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7" name="直線コネクタ 476"/>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8" name="テキスト ボックス 477"/>
        <xdr:cNvSpPr txBox="1"/>
      </xdr:nvSpPr>
      <xdr:spPr>
        <a:xfrm>
          <a:off x="0"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9" name="直線コネクタ 478"/>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0" name="テキスト ボックス 479"/>
        <xdr:cNvSpPr txBox="1"/>
      </xdr:nvSpPr>
      <xdr:spPr>
        <a:xfrm>
          <a:off x="0"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1" name="直線コネクタ 480"/>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2" name="テキスト ボックス 481"/>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児童館】&#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103414</xdr:rowOff>
    </xdr:from>
    <xdr:to>
      <xdr:col>32</xdr:col>
      <xdr:colOff>186689</xdr:colOff>
      <xdr:row>85</xdr:row>
      <xdr:rowOff>111579</xdr:rowOff>
    </xdr:to>
    <xdr:cxnSp macro="">
      <xdr:nvCxnSpPr>
        <xdr:cNvPr id="486" name="直線コネクタ 485"/>
        <xdr:cNvCxnSpPr/>
      </xdr:nvCxnSpPr>
      <xdr:spPr>
        <a:xfrm flipV="1">
          <a:off x="0"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115406</xdr:rowOff>
    </xdr:from>
    <xdr:ext cx="469744" cy="259045"/>
    <xdr:sp macro="" textlink="">
      <xdr:nvSpPr>
        <xdr:cNvPr id="487" name="【児童館】&#10;一人当たり面積最小値テキスト"/>
        <xdr:cNvSpPr txBox="1"/>
      </xdr:nvSpPr>
      <xdr:spPr>
        <a:xfrm>
          <a:off x="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85</xdr:row>
      <xdr:rowOff>111579</xdr:rowOff>
    </xdr:from>
    <xdr:to>
      <xdr:col>32</xdr:col>
      <xdr:colOff>276225</xdr:colOff>
      <xdr:row>85</xdr:row>
      <xdr:rowOff>111579</xdr:rowOff>
    </xdr:to>
    <xdr:cxnSp macro="">
      <xdr:nvCxnSpPr>
        <xdr:cNvPr id="488" name="直線コネクタ 487"/>
        <xdr:cNvCxnSpPr/>
      </xdr:nvCxnSpPr>
      <xdr:spPr>
        <a:xfrm>
          <a:off x="0" y="1468482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50091</xdr:rowOff>
    </xdr:from>
    <xdr:ext cx="469744" cy="259045"/>
    <xdr:sp macro="" textlink="">
      <xdr:nvSpPr>
        <xdr:cNvPr id="489" name="【児童館】&#10;一人当たり面積最大値テキスト"/>
        <xdr:cNvSpPr txBox="1"/>
      </xdr:nvSpPr>
      <xdr:spPr>
        <a:xfrm>
          <a:off x="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78</xdr:row>
      <xdr:rowOff>103414</xdr:rowOff>
    </xdr:from>
    <xdr:to>
      <xdr:col>32</xdr:col>
      <xdr:colOff>276225</xdr:colOff>
      <xdr:row>78</xdr:row>
      <xdr:rowOff>103414</xdr:rowOff>
    </xdr:to>
    <xdr:cxnSp macro="">
      <xdr:nvCxnSpPr>
        <xdr:cNvPr id="490" name="直線コネクタ 489"/>
        <xdr:cNvCxnSpPr/>
      </xdr:nvCxnSpPr>
      <xdr:spPr>
        <a:xfrm>
          <a:off x="0" y="134765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112684</xdr:rowOff>
    </xdr:from>
    <xdr:ext cx="469744" cy="259045"/>
    <xdr:sp macro="" textlink="">
      <xdr:nvSpPr>
        <xdr:cNvPr id="491" name="【児童館】&#10;一人当たり面積平均値テキスト"/>
        <xdr:cNvSpPr txBox="1"/>
      </xdr:nvSpPr>
      <xdr:spPr>
        <a:xfrm>
          <a:off x="0" y="1382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134257</xdr:rowOff>
    </xdr:from>
    <xdr:to>
      <xdr:col>32</xdr:col>
      <xdr:colOff>238125</xdr:colOff>
      <xdr:row>81</xdr:row>
      <xdr:rowOff>64407</xdr:rowOff>
    </xdr:to>
    <xdr:sp macro="" textlink="">
      <xdr:nvSpPr>
        <xdr:cNvPr id="492" name="フローチャート : 判断 491"/>
        <xdr:cNvSpPr/>
      </xdr:nvSpPr>
      <xdr:spPr>
        <a:xfrm>
          <a:off x="0" y="138502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52614</xdr:rowOff>
    </xdr:from>
    <xdr:to>
      <xdr:col>32</xdr:col>
      <xdr:colOff>238125</xdr:colOff>
      <xdr:row>78</xdr:row>
      <xdr:rowOff>154214</xdr:rowOff>
    </xdr:to>
    <xdr:sp macro="" textlink="">
      <xdr:nvSpPr>
        <xdr:cNvPr id="498" name="円/楕円 497"/>
        <xdr:cNvSpPr/>
      </xdr:nvSpPr>
      <xdr:spPr>
        <a:xfrm>
          <a:off x="0" y="134257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5641</xdr:rowOff>
    </xdr:from>
    <xdr:ext cx="469744" cy="259045"/>
    <xdr:sp macro="" textlink="">
      <xdr:nvSpPr>
        <xdr:cNvPr id="499" name="【児童館】&#10;一人当たり面積該当値テキスト"/>
        <xdr:cNvSpPr txBox="1"/>
      </xdr:nvSpPr>
      <xdr:spPr>
        <a:xfrm>
          <a:off x="0" y="1337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0"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0"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0"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0"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8" name="テキスト ボックス 517"/>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5335</xdr:rowOff>
    </xdr:from>
    <xdr:to>
      <xdr:col>23</xdr:col>
      <xdr:colOff>516889</xdr:colOff>
      <xdr:row>108</xdr:row>
      <xdr:rowOff>140208</xdr:rowOff>
    </xdr:to>
    <xdr:cxnSp macro="">
      <xdr:nvCxnSpPr>
        <xdr:cNvPr id="522" name="直線コネクタ 521"/>
        <xdr:cNvCxnSpPr/>
      </xdr:nvCxnSpPr>
      <xdr:spPr>
        <a:xfrm flipV="1">
          <a:off x="0" y="17493235"/>
          <a:ext cx="0" cy="116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144035</xdr:rowOff>
    </xdr:from>
    <xdr:ext cx="405111" cy="259045"/>
    <xdr:sp macro="" textlink="">
      <xdr:nvSpPr>
        <xdr:cNvPr id="523" name="【公民館】&#10;有形固定資産減価償却率最小値テキスト"/>
        <xdr:cNvSpPr txBox="1"/>
      </xdr:nvSpPr>
      <xdr:spPr>
        <a:xfrm>
          <a:off x="0" y="1866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23</xdr:col>
      <xdr:colOff>428625</xdr:colOff>
      <xdr:row>108</xdr:row>
      <xdr:rowOff>140208</xdr:rowOff>
    </xdr:from>
    <xdr:to>
      <xdr:col>23</xdr:col>
      <xdr:colOff>606425</xdr:colOff>
      <xdr:row>108</xdr:row>
      <xdr:rowOff>140208</xdr:rowOff>
    </xdr:to>
    <xdr:cxnSp macro="">
      <xdr:nvCxnSpPr>
        <xdr:cNvPr id="524" name="直線コネクタ 523"/>
        <xdr:cNvCxnSpPr/>
      </xdr:nvCxnSpPr>
      <xdr:spPr>
        <a:xfrm>
          <a:off x="0" y="1865680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123462</xdr:rowOff>
    </xdr:from>
    <xdr:ext cx="405111" cy="259045"/>
    <xdr:sp macro="" textlink="">
      <xdr:nvSpPr>
        <xdr:cNvPr id="525" name="【公民館】&#10;有形固定資産減価償却率最大値テキスト"/>
        <xdr:cNvSpPr txBox="1"/>
      </xdr:nvSpPr>
      <xdr:spPr>
        <a:xfrm>
          <a:off x="0" y="1726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102</xdr:row>
      <xdr:rowOff>5335</xdr:rowOff>
    </xdr:from>
    <xdr:to>
      <xdr:col>23</xdr:col>
      <xdr:colOff>606425</xdr:colOff>
      <xdr:row>102</xdr:row>
      <xdr:rowOff>5335</xdr:rowOff>
    </xdr:to>
    <xdr:cxnSp macro="">
      <xdr:nvCxnSpPr>
        <xdr:cNvPr id="526" name="直線コネクタ 525"/>
        <xdr:cNvCxnSpPr/>
      </xdr:nvCxnSpPr>
      <xdr:spPr>
        <a:xfrm>
          <a:off x="0" y="1749323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119142</xdr:rowOff>
    </xdr:from>
    <xdr:ext cx="405111" cy="259045"/>
    <xdr:sp macro="" textlink="">
      <xdr:nvSpPr>
        <xdr:cNvPr id="527" name="【公民館】&#10;有形固定資産減価償却率平均値テキスト"/>
        <xdr:cNvSpPr txBox="1"/>
      </xdr:nvSpPr>
      <xdr:spPr>
        <a:xfrm>
          <a:off x="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96265</xdr:rowOff>
    </xdr:from>
    <xdr:to>
      <xdr:col>23</xdr:col>
      <xdr:colOff>568325</xdr:colOff>
      <xdr:row>105</xdr:row>
      <xdr:rowOff>26415</xdr:rowOff>
    </xdr:to>
    <xdr:sp macro="" textlink="">
      <xdr:nvSpPr>
        <xdr:cNvPr id="528" name="フローチャート : 判断 527"/>
        <xdr:cNvSpPr/>
      </xdr:nvSpPr>
      <xdr:spPr>
        <a:xfrm>
          <a:off x="0" y="179270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148844</xdr:rowOff>
    </xdr:from>
    <xdr:to>
      <xdr:col>23</xdr:col>
      <xdr:colOff>568325</xdr:colOff>
      <xdr:row>108</xdr:row>
      <xdr:rowOff>78994</xdr:rowOff>
    </xdr:to>
    <xdr:sp macro="" textlink="">
      <xdr:nvSpPr>
        <xdr:cNvPr id="534" name="円/楕円 533"/>
        <xdr:cNvSpPr/>
      </xdr:nvSpPr>
      <xdr:spPr>
        <a:xfrm>
          <a:off x="0" y="184939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63771</xdr:rowOff>
    </xdr:from>
    <xdr:ext cx="405111" cy="259045"/>
    <xdr:sp macro="" textlink="">
      <xdr:nvSpPr>
        <xdr:cNvPr id="535" name="【公民館】&#10;有形固定資産減価償却率該当値テキスト"/>
        <xdr:cNvSpPr txBox="1"/>
      </xdr:nvSpPr>
      <xdr:spPr>
        <a:xfrm>
          <a:off x="0" y="1840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8" name="【公民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114300</xdr:rowOff>
    </xdr:from>
    <xdr:to>
      <xdr:col>32</xdr:col>
      <xdr:colOff>186689</xdr:colOff>
      <xdr:row>108</xdr:row>
      <xdr:rowOff>60961</xdr:rowOff>
    </xdr:to>
    <xdr:cxnSp macro="">
      <xdr:nvCxnSpPr>
        <xdr:cNvPr id="559" name="直線コネクタ 558"/>
        <xdr:cNvCxnSpPr/>
      </xdr:nvCxnSpPr>
      <xdr:spPr>
        <a:xfrm flipV="1">
          <a:off x="0" y="172593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64788</xdr:rowOff>
    </xdr:from>
    <xdr:ext cx="469744" cy="259045"/>
    <xdr:sp macro="" textlink="">
      <xdr:nvSpPr>
        <xdr:cNvPr id="560" name="【公民館】&#10;一人当たり面積最小値テキスト"/>
        <xdr:cNvSpPr txBox="1"/>
      </xdr:nvSpPr>
      <xdr:spPr>
        <a:xfrm>
          <a:off x="0"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60961</xdr:rowOff>
    </xdr:from>
    <xdr:to>
      <xdr:col>32</xdr:col>
      <xdr:colOff>276225</xdr:colOff>
      <xdr:row>108</xdr:row>
      <xdr:rowOff>60961</xdr:rowOff>
    </xdr:to>
    <xdr:cxnSp macro="">
      <xdr:nvCxnSpPr>
        <xdr:cNvPr id="561" name="直線コネクタ 560"/>
        <xdr:cNvCxnSpPr/>
      </xdr:nvCxnSpPr>
      <xdr:spPr>
        <a:xfrm>
          <a:off x="0" y="1857756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60977</xdr:rowOff>
    </xdr:from>
    <xdr:ext cx="469744" cy="259045"/>
    <xdr:sp macro="" textlink="">
      <xdr:nvSpPr>
        <xdr:cNvPr id="562" name="【公民館】&#10;一人当たり面積最大値テキスト"/>
        <xdr:cNvSpPr txBox="1"/>
      </xdr:nvSpPr>
      <xdr:spPr>
        <a:xfrm>
          <a:off x="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100</xdr:row>
      <xdr:rowOff>114300</xdr:rowOff>
    </xdr:from>
    <xdr:to>
      <xdr:col>32</xdr:col>
      <xdr:colOff>276225</xdr:colOff>
      <xdr:row>100</xdr:row>
      <xdr:rowOff>114300</xdr:rowOff>
    </xdr:to>
    <xdr:cxnSp macro="">
      <xdr:nvCxnSpPr>
        <xdr:cNvPr id="563" name="直線コネクタ 562"/>
        <xdr:cNvCxnSpPr/>
      </xdr:nvCxnSpPr>
      <xdr:spPr>
        <a:xfrm>
          <a:off x="0" y="172593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64" name="【公民館】&#10;一人当たり面積平均値テキスト"/>
        <xdr:cNvSpPr txBox="1"/>
      </xdr:nvSpPr>
      <xdr:spPr>
        <a:xfrm>
          <a:off x="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65" name="フローチャート : 判断 564"/>
        <xdr:cNvSpPr/>
      </xdr:nvSpPr>
      <xdr:spPr>
        <a:xfrm>
          <a:off x="0" y="1787906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82550</xdr:rowOff>
    </xdr:from>
    <xdr:to>
      <xdr:col>32</xdr:col>
      <xdr:colOff>238125</xdr:colOff>
      <xdr:row>104</xdr:row>
      <xdr:rowOff>12700</xdr:rowOff>
    </xdr:to>
    <xdr:sp macro="" textlink="">
      <xdr:nvSpPr>
        <xdr:cNvPr id="571" name="円/楕円 570"/>
        <xdr:cNvSpPr/>
      </xdr:nvSpPr>
      <xdr:spPr>
        <a:xfrm>
          <a:off x="0" y="177419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105427</xdr:rowOff>
    </xdr:from>
    <xdr:ext cx="469744" cy="259045"/>
    <xdr:sp macro="" textlink="">
      <xdr:nvSpPr>
        <xdr:cNvPr id="572" name="【公民館】&#10;一人当たり面積該当値テキスト"/>
        <xdr:cNvSpPr txBox="1"/>
      </xdr:nvSpPr>
      <xdr:spPr>
        <a:xfrm>
          <a:off x="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3" name="正方形/長方形 57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5" name="テキスト ボックス 57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コンパクトシティの実践により比較的人口密度が高くなったことから，一人当たり面積</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児童館</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については，類似団体と比較し高い数値となり，一人当たり延長</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については低い値となっている。</a:t>
          </a:r>
          <a:endParaRPr kumimoji="1" lang="en-US" altLang="ja-JP" sz="1300">
            <a:latin typeface="ＭＳ Ｐゴシック"/>
          </a:endParaRPr>
        </a:p>
        <a:p>
          <a:r>
            <a:rPr kumimoji="1" lang="ja-JP" altLang="en-US" sz="1300">
              <a:latin typeface="ＭＳ Ｐゴシック"/>
            </a:rPr>
            <a:t>積極的に施設の建設（建替え，増改築，更新）等を実施したことから減価償却率は低い数値となっている。</a:t>
          </a:r>
          <a:endParaRPr kumimoji="1" lang="en-US" altLang="ja-JP" sz="1300">
            <a:latin typeface="ＭＳ Ｐゴシック"/>
          </a:endParaRPr>
        </a:p>
        <a:p>
          <a:r>
            <a:rPr kumimoji="1" lang="ja-JP" altLang="en-US" sz="1300">
              <a:latin typeface="ＭＳ Ｐゴシック"/>
            </a:rPr>
            <a:t>また減価償却率が高くなっている</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や</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等については，長寿命化修繕計画を策定し，今後修繕を実施していく。</a:t>
          </a:r>
          <a:endParaRPr kumimoji="1" lang="en-US" altLang="ja-JP" sz="1300">
            <a:latin typeface="ＭＳ Ｐゴシック"/>
          </a:endParaRPr>
        </a:p>
        <a:p>
          <a:r>
            <a:rPr kumimoji="1" lang="ja-JP" altLang="en-US" sz="1300">
              <a:latin typeface="ＭＳ Ｐゴシック"/>
            </a:rPr>
            <a:t>なお，前年度に区画整理事業が竣工したことから，引き続き人口増がみこまれるため保育所や学校施設については新築，増築の必要がある。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65,413
64,698
35.71
21,806,020
20,601,285
795,636
12,163,987
12,981,638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0"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0"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0"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123553</xdr:rowOff>
    </xdr:from>
    <xdr:to>
      <xdr:col>6</xdr:col>
      <xdr:colOff>510540</xdr:colOff>
      <xdr:row>42</xdr:row>
      <xdr:rowOff>66403</xdr:rowOff>
    </xdr:to>
    <xdr:cxnSp macro="">
      <xdr:nvCxnSpPr>
        <xdr:cNvPr id="59" name="直線コネクタ 58"/>
        <xdr:cNvCxnSpPr/>
      </xdr:nvCxnSpPr>
      <xdr:spPr>
        <a:xfrm flipV="1">
          <a:off x="0" y="578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70230</xdr:rowOff>
    </xdr:from>
    <xdr:ext cx="405111" cy="259045"/>
    <xdr:sp macro="" textlink="">
      <xdr:nvSpPr>
        <xdr:cNvPr id="60" name="【図書館】&#10;有形固定資産減価償却率最小値テキスト"/>
        <xdr:cNvSpPr txBox="1"/>
      </xdr:nvSpPr>
      <xdr:spPr>
        <a:xfrm>
          <a:off x="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42</xdr:row>
      <xdr:rowOff>66403</xdr:rowOff>
    </xdr:from>
    <xdr:to>
      <xdr:col>6</xdr:col>
      <xdr:colOff>600075</xdr:colOff>
      <xdr:row>42</xdr:row>
      <xdr:rowOff>66403</xdr:rowOff>
    </xdr:to>
    <xdr:cxnSp macro="">
      <xdr:nvCxnSpPr>
        <xdr:cNvPr id="61" name="直線コネクタ 60"/>
        <xdr:cNvCxnSpPr/>
      </xdr:nvCxnSpPr>
      <xdr:spPr>
        <a:xfrm>
          <a:off x="0" y="726730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70230</xdr:rowOff>
    </xdr:from>
    <xdr:ext cx="405111" cy="259045"/>
    <xdr:sp macro="" textlink="">
      <xdr:nvSpPr>
        <xdr:cNvPr id="62" name="【図書館】&#10;有形固定資産減価償却率最大値テキスト"/>
        <xdr:cNvSpPr txBox="1"/>
      </xdr:nvSpPr>
      <xdr:spPr>
        <a:xfrm>
          <a:off x="0" y="555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6</xdr:col>
      <xdr:colOff>422275</xdr:colOff>
      <xdr:row>33</xdr:row>
      <xdr:rowOff>123553</xdr:rowOff>
    </xdr:from>
    <xdr:to>
      <xdr:col>6</xdr:col>
      <xdr:colOff>600075</xdr:colOff>
      <xdr:row>33</xdr:row>
      <xdr:rowOff>123553</xdr:rowOff>
    </xdr:to>
    <xdr:cxnSp macro="">
      <xdr:nvCxnSpPr>
        <xdr:cNvPr id="63" name="直線コネクタ 62"/>
        <xdr:cNvCxnSpPr/>
      </xdr:nvCxnSpPr>
      <xdr:spPr>
        <a:xfrm>
          <a:off x="0" y="578140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87465</xdr:rowOff>
    </xdr:from>
    <xdr:ext cx="405111" cy="259045"/>
    <xdr:sp macro="" textlink="">
      <xdr:nvSpPr>
        <xdr:cNvPr id="64" name="【図書館】&#10;有形固定資産減価償却率平均値テキスト"/>
        <xdr:cNvSpPr txBox="1"/>
      </xdr:nvSpPr>
      <xdr:spPr>
        <a:xfrm>
          <a:off x="0" y="6774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64588</xdr:rowOff>
    </xdr:from>
    <xdr:to>
      <xdr:col>6</xdr:col>
      <xdr:colOff>561975</xdr:colOff>
      <xdr:row>40</xdr:row>
      <xdr:rowOff>166188</xdr:rowOff>
    </xdr:to>
    <xdr:sp macro="" textlink="">
      <xdr:nvSpPr>
        <xdr:cNvPr id="65" name="フローチャート : 判断 64"/>
        <xdr:cNvSpPr/>
      </xdr:nvSpPr>
      <xdr:spPr>
        <a:xfrm>
          <a:off x="0" y="692258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10704</xdr:rowOff>
    </xdr:from>
    <xdr:to>
      <xdr:col>6</xdr:col>
      <xdr:colOff>561975</xdr:colOff>
      <xdr:row>41</xdr:row>
      <xdr:rowOff>112304</xdr:rowOff>
    </xdr:to>
    <xdr:sp macro="" textlink="">
      <xdr:nvSpPr>
        <xdr:cNvPr id="71" name="円/楕円 70"/>
        <xdr:cNvSpPr/>
      </xdr:nvSpPr>
      <xdr:spPr>
        <a:xfrm>
          <a:off x="0" y="704015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160581</xdr:rowOff>
    </xdr:from>
    <xdr:ext cx="405111" cy="259045"/>
    <xdr:sp macro="" textlink="">
      <xdr:nvSpPr>
        <xdr:cNvPr id="72" name="【図書館】&#10;有形固定資産減価償却率該当値テキスト"/>
        <xdr:cNvSpPr txBox="1"/>
      </xdr:nvSpPr>
      <xdr:spPr>
        <a:xfrm>
          <a:off x="0"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0"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0"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0"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図書館】&#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19050</xdr:rowOff>
    </xdr:to>
    <xdr:cxnSp macro="">
      <xdr:nvCxnSpPr>
        <xdr:cNvPr id="96" name="直線コネクタ 95"/>
        <xdr:cNvCxnSpPr/>
      </xdr:nvCxnSpPr>
      <xdr:spPr>
        <a:xfrm flipV="1">
          <a:off x="0" y="56388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7" name="【図書館】&#10;一人当たり面積最小値テキスト"/>
        <xdr:cNvSpPr txBox="1"/>
      </xdr:nvSpPr>
      <xdr:spPr>
        <a:xfrm>
          <a:off x="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8" name="直線コネクタ 97"/>
        <xdr:cNvCxnSpPr/>
      </xdr:nvCxnSpPr>
      <xdr:spPr>
        <a:xfrm>
          <a:off x="0" y="72199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99" name="【図書館】&#10;一人当たり面積最大値テキスト"/>
        <xdr:cNvSpPr txBox="1"/>
      </xdr:nvSpPr>
      <xdr:spPr>
        <a:xfrm>
          <a:off x="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0" name="直線コネクタ 99"/>
        <xdr:cNvCxnSpPr/>
      </xdr:nvCxnSpPr>
      <xdr:spPr>
        <a:xfrm>
          <a:off x="0" y="5638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1" name="【図書館】&#10;一人当たり面積平均値テキスト"/>
        <xdr:cNvSpPr txBox="1"/>
      </xdr:nvSpPr>
      <xdr:spPr>
        <a:xfrm>
          <a:off x="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2" name="フローチャート : 判断 101"/>
        <xdr:cNvSpPr/>
      </xdr:nvSpPr>
      <xdr:spPr>
        <a:xfrm>
          <a:off x="0" y="6426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158750</xdr:rowOff>
    </xdr:from>
    <xdr:to>
      <xdr:col>15</xdr:col>
      <xdr:colOff>231775</xdr:colOff>
      <xdr:row>36</xdr:row>
      <xdr:rowOff>88900</xdr:rowOff>
    </xdr:to>
    <xdr:sp macro="" textlink="">
      <xdr:nvSpPr>
        <xdr:cNvPr id="108" name="円/楕円 107"/>
        <xdr:cNvSpPr/>
      </xdr:nvSpPr>
      <xdr:spPr>
        <a:xfrm>
          <a:off x="0" y="61595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10177</xdr:rowOff>
    </xdr:from>
    <xdr:ext cx="469744" cy="259045"/>
    <xdr:sp macro="" textlink="">
      <xdr:nvSpPr>
        <xdr:cNvPr id="109" name="【図書館】&#10;一人当たり面積該当値テキスト"/>
        <xdr:cNvSpPr txBox="1"/>
      </xdr:nvSpPr>
      <xdr:spPr>
        <a:xfrm>
          <a:off x="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0" y="914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8" name="正方形/長方形 117"/>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5" name="正方形/長方形 124"/>
        <xdr:cNvSpPr/>
      </xdr:nvSpPr>
      <xdr:spPr>
        <a:xfrm>
          <a:off x="0" y="914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6" name="正方形/長方形 125"/>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3" name="正方形/長方形 132"/>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0"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6" name="テキスト ボックス 145"/>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9" name="【福祉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106680</xdr:rowOff>
    </xdr:to>
    <xdr:cxnSp macro="">
      <xdr:nvCxnSpPr>
        <xdr:cNvPr id="150" name="直線コネクタ 149"/>
        <xdr:cNvCxnSpPr/>
      </xdr:nvCxnSpPr>
      <xdr:spPr>
        <a:xfrm flipV="1">
          <a:off x="0"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151" name="【福祉施設】&#10;有形固定資産減価償却率最小値テキスト"/>
        <xdr:cNvSpPr txBox="1"/>
      </xdr:nvSpPr>
      <xdr:spPr>
        <a:xfrm>
          <a:off x="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152" name="直線コネクタ 151"/>
        <xdr:cNvCxnSpPr/>
      </xdr:nvCxnSpPr>
      <xdr:spPr>
        <a:xfrm>
          <a:off x="0" y="146799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3" name="【福祉施設】&#10;有形固定資産減価償却率最大値テキスト"/>
        <xdr:cNvSpPr txBox="1"/>
      </xdr:nvSpPr>
      <xdr:spPr>
        <a:xfrm>
          <a:off x="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4" name="直線コネクタ 153"/>
        <xdr:cNvCxnSpPr/>
      </xdr:nvCxnSpPr>
      <xdr:spPr>
        <a:xfrm>
          <a:off x="0" y="1333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99077</xdr:rowOff>
    </xdr:from>
    <xdr:ext cx="405111" cy="259045"/>
    <xdr:sp macro="" textlink="">
      <xdr:nvSpPr>
        <xdr:cNvPr id="155" name="【福祉施設】&#10;有形固定資産減価償却率平均値テキスト"/>
        <xdr:cNvSpPr txBox="1"/>
      </xdr:nvSpPr>
      <xdr:spPr>
        <a:xfrm>
          <a:off x="0" y="14329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120650</xdr:rowOff>
    </xdr:from>
    <xdr:to>
      <xdr:col>6</xdr:col>
      <xdr:colOff>561975</xdr:colOff>
      <xdr:row>84</xdr:row>
      <xdr:rowOff>50800</xdr:rowOff>
    </xdr:to>
    <xdr:sp macro="" textlink="">
      <xdr:nvSpPr>
        <xdr:cNvPr id="156" name="フローチャート : 判断 155"/>
        <xdr:cNvSpPr/>
      </xdr:nvSpPr>
      <xdr:spPr>
        <a:xfrm>
          <a:off x="0" y="143510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7" name="テキスト ボックス 15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57786</xdr:rowOff>
    </xdr:from>
    <xdr:to>
      <xdr:col>6</xdr:col>
      <xdr:colOff>561975</xdr:colOff>
      <xdr:row>82</xdr:row>
      <xdr:rowOff>159386</xdr:rowOff>
    </xdr:to>
    <xdr:sp macro="" textlink="">
      <xdr:nvSpPr>
        <xdr:cNvPr id="162" name="円/楕円 161"/>
        <xdr:cNvSpPr/>
      </xdr:nvSpPr>
      <xdr:spPr>
        <a:xfrm>
          <a:off x="0" y="141166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80663</xdr:rowOff>
    </xdr:from>
    <xdr:ext cx="405111" cy="259045"/>
    <xdr:sp macro="" textlink="">
      <xdr:nvSpPr>
        <xdr:cNvPr id="163" name="【福祉施設】&#10;有形固定資産減価償却率該当値テキスト"/>
        <xdr:cNvSpPr txBox="1"/>
      </xdr:nvSpPr>
      <xdr:spPr>
        <a:xfrm>
          <a:off x="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4" name="正方形/長方形 163"/>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71" name="正方形/長方形 170"/>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4" name="直線コネクタ 173"/>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5" name="テキスト ボックス 174"/>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6" name="直線コネクタ 175"/>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7" name="テキスト ボックス 176"/>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8" name="直線コネクタ 177"/>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9" name="テキスト ボックス 178"/>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0" name="直線コネクタ 179"/>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1" name="テキスト ボックス 180"/>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2" name="直線コネクタ 181"/>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3" name="テキスト ボックス 182"/>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6" name="【福祉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68580</xdr:rowOff>
    </xdr:from>
    <xdr:to>
      <xdr:col>15</xdr:col>
      <xdr:colOff>180340</xdr:colOff>
      <xdr:row>86</xdr:row>
      <xdr:rowOff>106680</xdr:rowOff>
    </xdr:to>
    <xdr:cxnSp macro="">
      <xdr:nvCxnSpPr>
        <xdr:cNvPr id="187" name="直線コネクタ 186"/>
        <xdr:cNvCxnSpPr/>
      </xdr:nvCxnSpPr>
      <xdr:spPr>
        <a:xfrm flipV="1">
          <a:off x="0" y="13441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188" name="【福祉施設】&#10;一人当たり面積最小値テキスト"/>
        <xdr:cNvSpPr txBox="1"/>
      </xdr:nvSpPr>
      <xdr:spPr>
        <a:xfrm>
          <a:off x="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189" name="直線コネクタ 188"/>
        <xdr:cNvCxnSpPr/>
      </xdr:nvCxnSpPr>
      <xdr:spPr>
        <a:xfrm>
          <a:off x="0" y="148513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15257</xdr:rowOff>
    </xdr:from>
    <xdr:ext cx="469744" cy="259045"/>
    <xdr:sp macro="" textlink="">
      <xdr:nvSpPr>
        <xdr:cNvPr id="190" name="【福祉施設】&#10;一人当たり面積最大値テキスト"/>
        <xdr:cNvSpPr txBox="1"/>
      </xdr:nvSpPr>
      <xdr:spPr>
        <a:xfrm>
          <a:off x="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0.744</a:t>
          </a:r>
          <a:endParaRPr kumimoji="1" lang="ja-JP" altLang="en-US" sz="1000" b="1">
            <a:latin typeface="ＭＳ Ｐゴシック"/>
          </a:endParaRPr>
        </a:p>
      </xdr:txBody>
    </xdr:sp>
    <xdr:clientData/>
  </xdr:oneCellAnchor>
  <xdr:twoCellAnchor>
    <xdr:from>
      <xdr:col>15</xdr:col>
      <xdr:colOff>92075</xdr:colOff>
      <xdr:row>78</xdr:row>
      <xdr:rowOff>68580</xdr:rowOff>
    </xdr:from>
    <xdr:to>
      <xdr:col>15</xdr:col>
      <xdr:colOff>269875</xdr:colOff>
      <xdr:row>78</xdr:row>
      <xdr:rowOff>68580</xdr:rowOff>
    </xdr:to>
    <xdr:cxnSp macro="">
      <xdr:nvCxnSpPr>
        <xdr:cNvPr id="191" name="直線コネクタ 190"/>
        <xdr:cNvCxnSpPr/>
      </xdr:nvCxnSpPr>
      <xdr:spPr>
        <a:xfrm>
          <a:off x="0" y="134416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15891</xdr:rowOff>
    </xdr:from>
    <xdr:ext cx="469744" cy="259045"/>
    <xdr:sp macro="" textlink="">
      <xdr:nvSpPr>
        <xdr:cNvPr id="192" name="【福祉施設】&#10;一人当たり面積平均値テキスト"/>
        <xdr:cNvSpPr txBox="1"/>
      </xdr:nvSpPr>
      <xdr:spPr>
        <a:xfrm>
          <a:off x="0" y="1441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164464</xdr:rowOff>
    </xdr:from>
    <xdr:to>
      <xdr:col>15</xdr:col>
      <xdr:colOff>231775</xdr:colOff>
      <xdr:row>85</xdr:row>
      <xdr:rowOff>94614</xdr:rowOff>
    </xdr:to>
    <xdr:sp macro="" textlink="">
      <xdr:nvSpPr>
        <xdr:cNvPr id="193" name="フローチャート : 判断 192"/>
        <xdr:cNvSpPr/>
      </xdr:nvSpPr>
      <xdr:spPr>
        <a:xfrm>
          <a:off x="0" y="145662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4" name="テキスト ボックス 19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4445</xdr:rowOff>
    </xdr:from>
    <xdr:to>
      <xdr:col>15</xdr:col>
      <xdr:colOff>231775</xdr:colOff>
      <xdr:row>86</xdr:row>
      <xdr:rowOff>106045</xdr:rowOff>
    </xdr:to>
    <xdr:sp macro="" textlink="">
      <xdr:nvSpPr>
        <xdr:cNvPr id="199" name="円/楕円 198"/>
        <xdr:cNvSpPr/>
      </xdr:nvSpPr>
      <xdr:spPr>
        <a:xfrm>
          <a:off x="0" y="1474914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90822</xdr:rowOff>
    </xdr:from>
    <xdr:ext cx="469744" cy="259045"/>
    <xdr:sp macro="" textlink="">
      <xdr:nvSpPr>
        <xdr:cNvPr id="200" name="【福祉施設】&#10;一人当たり面積該当値テキスト"/>
        <xdr:cNvSpPr txBox="1"/>
      </xdr:nvSpPr>
      <xdr:spPr>
        <a:xfrm>
          <a:off x="0" y="1466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1" name="正方形/長方形 200"/>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8" name="正方形/長方形 207"/>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9" name="正方形/長方形 208"/>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6" name="正方形/長方形 215"/>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7" name="正方形/長方形 216"/>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4" name="正方形/長方形 223"/>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5" name="正方形/長方形 224"/>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6" name="正方形/長方形 22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7" name="正方形/長方形 22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8" name="正方形/長方形 22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9" name="正方形/長方形 22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0" name="正方形/長方形 22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1" name="正方形/長方形 23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2" name="正方形/長方形 231"/>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3" name="正方形/長方形 23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4" name="正方形/長方形 23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5" name="正方形/長方形 23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6" name="正方形/長方形 23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7" name="正方形/長方形 23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8" name="正方形/長方形 23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9" name="正方形/長方形 23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40" name="正方形/長方形 23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1" name="テキスト ボックス 240"/>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2" name="直線コネクタ 24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3" name="テキスト ボックス 242"/>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4" name="直線コネクタ 243"/>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5" name="テキスト ボックス 244"/>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6" name="直線コネクタ 245"/>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7" name="テキスト ボックス 246"/>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8" name="直線コネクタ 247"/>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9" name="テキスト ボックス 248"/>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0" name="直線コネクタ 249"/>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1" name="テキスト ボックス 250"/>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2" name="直線コネクタ 251"/>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53" name="テキスト ボックス 252"/>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5" name="テキスト ボックス 254"/>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6" name="【保健センター・保健所】&#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64</xdr:row>
      <xdr:rowOff>38100</xdr:rowOff>
    </xdr:to>
    <xdr:cxnSp macro="">
      <xdr:nvCxnSpPr>
        <xdr:cNvPr id="257" name="直線コネクタ 256"/>
        <xdr:cNvCxnSpPr/>
      </xdr:nvCxnSpPr>
      <xdr:spPr>
        <a:xfrm flipV="1">
          <a:off x="0" y="952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41927</xdr:rowOff>
    </xdr:from>
    <xdr:ext cx="405111" cy="259045"/>
    <xdr:sp macro="" textlink="">
      <xdr:nvSpPr>
        <xdr:cNvPr id="258" name="【保健センター・保健所】&#10;有形固定資産減価償却率最小値テキスト"/>
        <xdr:cNvSpPr txBox="1"/>
      </xdr:nvSpPr>
      <xdr:spPr>
        <a:xfrm>
          <a:off x="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606425</xdr:colOff>
      <xdr:row>64</xdr:row>
      <xdr:rowOff>38100</xdr:rowOff>
    </xdr:to>
    <xdr:cxnSp macro="">
      <xdr:nvCxnSpPr>
        <xdr:cNvPr id="259" name="直線コネクタ 258"/>
        <xdr:cNvCxnSpPr/>
      </xdr:nvCxnSpPr>
      <xdr:spPr>
        <a:xfrm>
          <a:off x="0" y="110109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69744" cy="259045"/>
    <xdr:sp macro="" textlink="">
      <xdr:nvSpPr>
        <xdr:cNvPr id="260" name="【保健センター・保健所】&#10;有形固定資産減価償却率最大値テキスト"/>
        <xdr:cNvSpPr txBox="1"/>
      </xdr:nvSpPr>
      <xdr:spPr>
        <a:xfrm>
          <a:off x="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261" name="直線コネクタ 260"/>
        <xdr:cNvCxnSpPr/>
      </xdr:nvCxnSpPr>
      <xdr:spPr>
        <a:xfrm>
          <a:off x="0" y="952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95902</xdr:rowOff>
    </xdr:from>
    <xdr:ext cx="405111" cy="259045"/>
    <xdr:sp macro="" textlink="">
      <xdr:nvSpPr>
        <xdr:cNvPr id="262" name="【保健センター・保健所】&#10;有形固定資産減価償却率平均値テキスト"/>
        <xdr:cNvSpPr txBox="1"/>
      </xdr:nvSpPr>
      <xdr:spPr>
        <a:xfrm>
          <a:off x="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73025</xdr:rowOff>
    </xdr:from>
    <xdr:to>
      <xdr:col>23</xdr:col>
      <xdr:colOff>568325</xdr:colOff>
      <xdr:row>61</xdr:row>
      <xdr:rowOff>3175</xdr:rowOff>
    </xdr:to>
    <xdr:sp macro="" textlink="">
      <xdr:nvSpPr>
        <xdr:cNvPr id="263" name="フローチャート : 判断 262"/>
        <xdr:cNvSpPr/>
      </xdr:nvSpPr>
      <xdr:spPr>
        <a:xfrm>
          <a:off x="0" y="103600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4" name="テキスト ボックス 26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5" name="テキスト ボックス 26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6" name="テキスト ボックス 26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7" name="テキスト ボックス 26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8" name="テキスト ボックス 26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38735</xdr:rowOff>
    </xdr:from>
    <xdr:to>
      <xdr:col>23</xdr:col>
      <xdr:colOff>568325</xdr:colOff>
      <xdr:row>61</xdr:row>
      <xdr:rowOff>140335</xdr:rowOff>
    </xdr:to>
    <xdr:sp macro="" textlink="">
      <xdr:nvSpPr>
        <xdr:cNvPr id="269" name="円/楕円 268"/>
        <xdr:cNvSpPr/>
      </xdr:nvSpPr>
      <xdr:spPr>
        <a:xfrm>
          <a:off x="0" y="104971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17162</xdr:rowOff>
    </xdr:from>
    <xdr:ext cx="405111" cy="259045"/>
    <xdr:sp macro="" textlink="">
      <xdr:nvSpPr>
        <xdr:cNvPr id="270" name="【保健センター・保健所】&#10;有形固定資産減価償却率該当値テキスト"/>
        <xdr:cNvSpPr txBox="1"/>
      </xdr:nvSpPr>
      <xdr:spPr>
        <a:xfrm>
          <a:off x="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71" name="正方形/長方形 270"/>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2" name="正方形/長方形 27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3" name="正方形/長方形 27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4" name="正方形/長方形 27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5" name="正方形/長方形 27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6" name="正方形/長方形 27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7" name="正方形/長方形 27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8" name="正方形/長方形 277"/>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9" name="テキスト ボックス 278"/>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0" name="直線コネクタ 279"/>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1" name="直線コネクタ 280"/>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2" name="テキスト ボックス 281"/>
        <xdr:cNvSpPr txBox="1"/>
      </xdr:nvSpPr>
      <xdr:spPr>
        <a:xfrm>
          <a:off x="0"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3" name="直線コネクタ 282"/>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4" name="テキスト ボックス 283"/>
        <xdr:cNvSpPr txBox="1"/>
      </xdr:nvSpPr>
      <xdr:spPr>
        <a:xfrm>
          <a:off x="0"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5" name="直線コネクタ 284"/>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86" name="テキスト ボックス 285"/>
        <xdr:cNvSpPr txBox="1"/>
      </xdr:nvSpPr>
      <xdr:spPr>
        <a:xfrm>
          <a:off x="0"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87" name="直線コネクタ 286"/>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88" name="テキスト ボックス 287"/>
        <xdr:cNvSpPr txBox="1"/>
      </xdr:nvSpPr>
      <xdr:spPr>
        <a:xfrm>
          <a:off x="0"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1" name="【保健センター・保健所】&#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62</xdr:row>
      <xdr:rowOff>114300</xdr:rowOff>
    </xdr:to>
    <xdr:cxnSp macro="">
      <xdr:nvCxnSpPr>
        <xdr:cNvPr id="292" name="直線コネクタ 291"/>
        <xdr:cNvCxnSpPr/>
      </xdr:nvCxnSpPr>
      <xdr:spPr>
        <a:xfrm flipV="1">
          <a:off x="0" y="9578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293" name="【保健センター・保健所】&#10;一人当たり面積最小値テキスト"/>
        <xdr:cNvSpPr txBox="1"/>
      </xdr:nvSpPr>
      <xdr:spPr>
        <a:xfrm>
          <a:off x="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294" name="直線コネクタ 293"/>
        <xdr:cNvCxnSpPr/>
      </xdr:nvCxnSpPr>
      <xdr:spPr>
        <a:xfrm>
          <a:off x="0" y="10744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295" name="【保健センター・保健所】&#10;一人当たり面積最大値テキスト"/>
        <xdr:cNvSpPr txBox="1"/>
      </xdr:nvSpPr>
      <xdr:spPr>
        <a:xfrm>
          <a:off x="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296" name="直線コネクタ 295"/>
        <xdr:cNvCxnSpPr/>
      </xdr:nvCxnSpPr>
      <xdr:spPr>
        <a:xfrm>
          <a:off x="0" y="95783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144797</xdr:rowOff>
    </xdr:from>
    <xdr:ext cx="469744" cy="259045"/>
    <xdr:sp macro="" textlink="">
      <xdr:nvSpPr>
        <xdr:cNvPr id="297" name="【保健センター・保健所】&#10;一人当たり面積平均値テキスト"/>
        <xdr:cNvSpPr txBox="1"/>
      </xdr:nvSpPr>
      <xdr:spPr>
        <a:xfrm>
          <a:off x="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166370</xdr:rowOff>
    </xdr:from>
    <xdr:to>
      <xdr:col>32</xdr:col>
      <xdr:colOff>238125</xdr:colOff>
      <xdr:row>60</xdr:row>
      <xdr:rowOff>96520</xdr:rowOff>
    </xdr:to>
    <xdr:sp macro="" textlink="">
      <xdr:nvSpPr>
        <xdr:cNvPr id="298" name="フローチャート : 判断 297"/>
        <xdr:cNvSpPr/>
      </xdr:nvSpPr>
      <xdr:spPr>
        <a:xfrm>
          <a:off x="0" y="102819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9" name="テキスト ボックス 29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0" name="テキスト ボックス 29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1" name="テキスト ボックス 30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2" name="テキスト ボックス 30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3" name="テキスト ボックス 30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154940</xdr:rowOff>
    </xdr:from>
    <xdr:to>
      <xdr:col>32</xdr:col>
      <xdr:colOff>238125</xdr:colOff>
      <xdr:row>59</xdr:row>
      <xdr:rowOff>85090</xdr:rowOff>
    </xdr:to>
    <xdr:sp macro="" textlink="">
      <xdr:nvSpPr>
        <xdr:cNvPr id="304" name="円/楕円 303"/>
        <xdr:cNvSpPr/>
      </xdr:nvSpPr>
      <xdr:spPr>
        <a:xfrm>
          <a:off x="0" y="100990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6367</xdr:rowOff>
    </xdr:from>
    <xdr:ext cx="469744" cy="259045"/>
    <xdr:sp macro="" textlink="">
      <xdr:nvSpPr>
        <xdr:cNvPr id="305" name="【保健センター・保健所】&#10;一人当たり面積該当値テキスト"/>
        <xdr:cNvSpPr txBox="1"/>
      </xdr:nvSpPr>
      <xdr:spPr>
        <a:xfrm>
          <a:off x="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6" name="正方形/長方形 305"/>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7" name="正方形/長方形 30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8" name="正方形/長方形 30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9" name="正方形/長方形 30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0" name="正方形/長方形 30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1" name="正方形/長方形 31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2" name="正方形/長方形 31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3" name="正方形/長方形 312"/>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4" name="正方形/長方形 313"/>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5" name="正方形/長方形 31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6" name="正方形/長方形 31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7" name="正方形/長方形 31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8" name="正方形/長方形 31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9" name="正方形/長方形 31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0" name="正方形/長方形 31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1" name="正方形/長方形 320"/>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2" name="正方形/長方形 321"/>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3" name="正方形/長方形 32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4" name="正方形/長方形 32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5" name="正方形/長方形 32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6" name="正方形/長方形 32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7" name="正方形/長方形 32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8" name="正方形/長方形 32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9" name="正方形/長方形 328"/>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0" name="テキスト ボックス 329"/>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1" name="直線コネクタ 330"/>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2" name="テキスト ボックス 331"/>
        <xdr:cNvSpPr txBox="1"/>
      </xdr:nvSpPr>
      <xdr:spPr>
        <a:xfrm>
          <a:off x="0"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33" name="直線コネクタ 332"/>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34" name="テキスト ボックス 333"/>
        <xdr:cNvSpPr txBox="1"/>
      </xdr:nvSpPr>
      <xdr:spPr>
        <a:xfrm>
          <a:off x="0"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35" name="直線コネクタ 334"/>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36" name="テキスト ボックス 335"/>
        <xdr:cNvSpPr txBox="1"/>
      </xdr:nvSpPr>
      <xdr:spPr>
        <a:xfrm>
          <a:off x="0"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37" name="直線コネクタ 336"/>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38" name="テキスト ボックス 337"/>
        <xdr:cNvSpPr txBox="1"/>
      </xdr:nvSpPr>
      <xdr:spPr>
        <a:xfrm>
          <a:off x="0"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39" name="直線コネクタ 338"/>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40" name="テキスト ボックス 339"/>
        <xdr:cNvSpPr txBox="1"/>
      </xdr:nvSpPr>
      <xdr:spPr>
        <a:xfrm>
          <a:off x="0"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1" name="直線コネクタ 340"/>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2" name="テキスト ボックス 341"/>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3"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119635</xdr:rowOff>
    </xdr:from>
    <xdr:to>
      <xdr:col>23</xdr:col>
      <xdr:colOff>516889</xdr:colOff>
      <xdr:row>108</xdr:row>
      <xdr:rowOff>167639</xdr:rowOff>
    </xdr:to>
    <xdr:cxnSp macro="">
      <xdr:nvCxnSpPr>
        <xdr:cNvPr id="344" name="直線コネクタ 343"/>
        <xdr:cNvCxnSpPr/>
      </xdr:nvCxnSpPr>
      <xdr:spPr>
        <a:xfrm flipV="1">
          <a:off x="0" y="17436085"/>
          <a:ext cx="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345" name="【庁舎】&#10;有形固定資産減価償却率最小値テキスト"/>
        <xdr:cNvSpPr txBox="1"/>
      </xdr:nvSpPr>
      <xdr:spPr>
        <a:xfrm>
          <a:off x="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346" name="直線コネクタ 345"/>
        <xdr:cNvCxnSpPr/>
      </xdr:nvCxnSpPr>
      <xdr:spPr>
        <a:xfrm>
          <a:off x="0" y="1868423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66312</xdr:rowOff>
    </xdr:from>
    <xdr:ext cx="405111" cy="259045"/>
    <xdr:sp macro="" textlink="">
      <xdr:nvSpPr>
        <xdr:cNvPr id="347" name="【庁舎】&#10;有形固定資産減価償却率最大値テキスト"/>
        <xdr:cNvSpPr txBox="1"/>
      </xdr:nvSpPr>
      <xdr:spPr>
        <a:xfrm>
          <a:off x="0" y="172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428625</xdr:colOff>
      <xdr:row>101</xdr:row>
      <xdr:rowOff>119635</xdr:rowOff>
    </xdr:from>
    <xdr:to>
      <xdr:col>23</xdr:col>
      <xdr:colOff>606425</xdr:colOff>
      <xdr:row>101</xdr:row>
      <xdr:rowOff>119635</xdr:rowOff>
    </xdr:to>
    <xdr:cxnSp macro="">
      <xdr:nvCxnSpPr>
        <xdr:cNvPr id="348" name="直線コネクタ 347"/>
        <xdr:cNvCxnSpPr/>
      </xdr:nvCxnSpPr>
      <xdr:spPr>
        <a:xfrm>
          <a:off x="0" y="174360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121429</xdr:rowOff>
    </xdr:from>
    <xdr:ext cx="405111" cy="259045"/>
    <xdr:sp macro="" textlink="">
      <xdr:nvSpPr>
        <xdr:cNvPr id="349" name="【庁舎】&#10;有形固定資産減価償却率平均値テキスト"/>
        <xdr:cNvSpPr txBox="1"/>
      </xdr:nvSpPr>
      <xdr:spPr>
        <a:xfrm>
          <a:off x="0" y="1760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350" name="フローチャート : 判断 349"/>
        <xdr:cNvSpPr/>
      </xdr:nvSpPr>
      <xdr:spPr>
        <a:xfrm>
          <a:off x="0" y="1775790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1" name="テキスト ボックス 35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2" name="テキスト ボックス 35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3" name="テキスト ボックス 35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4" name="テキスト ボックス 35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5" name="テキスト ボックス 35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125985</xdr:rowOff>
    </xdr:from>
    <xdr:to>
      <xdr:col>23</xdr:col>
      <xdr:colOff>568325</xdr:colOff>
      <xdr:row>105</xdr:row>
      <xdr:rowOff>56135</xdr:rowOff>
    </xdr:to>
    <xdr:sp macro="" textlink="">
      <xdr:nvSpPr>
        <xdr:cNvPr id="356" name="円/楕円 355"/>
        <xdr:cNvSpPr/>
      </xdr:nvSpPr>
      <xdr:spPr>
        <a:xfrm>
          <a:off x="0" y="179567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104412</xdr:rowOff>
    </xdr:from>
    <xdr:ext cx="405111" cy="259045"/>
    <xdr:sp macro="" textlink="">
      <xdr:nvSpPr>
        <xdr:cNvPr id="357" name="【庁舎】&#10;有形固定資産減価償却率該当値テキスト"/>
        <xdr:cNvSpPr txBox="1"/>
      </xdr:nvSpPr>
      <xdr:spPr>
        <a:xfrm>
          <a:off x="0"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8" name="正方形/長方形 35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59" name="正方形/長方形 35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0" name="正方形/長方形 35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1" name="正方形/長方形 36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2" name="正方形/長方形 36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3" name="正方形/長方形 36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4" name="正方形/長方形 36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5" name="正方形/長方形 36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6" name="テキスト ボックス 365"/>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7" name="直線コネクタ 36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68" name="テキスト ボックス 367"/>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69" name="直線コネクタ 368"/>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0" name="テキスト ボックス 369"/>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1" name="直線コネクタ 370"/>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72" name="テキスト ボックス 371"/>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73" name="直線コネクタ 372"/>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74" name="テキスト ボックス 373"/>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75" name="直線コネクタ 374"/>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76" name="テキスト ボックス 375"/>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77" name="直線コネクタ 376"/>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78" name="テキスト ボックス 377"/>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9" name="直線コネクタ 378"/>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0" name="テキスト ボックス 379"/>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1"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127000</xdr:rowOff>
    </xdr:from>
    <xdr:to>
      <xdr:col>32</xdr:col>
      <xdr:colOff>186689</xdr:colOff>
      <xdr:row>109</xdr:row>
      <xdr:rowOff>6350</xdr:rowOff>
    </xdr:to>
    <xdr:cxnSp macro="">
      <xdr:nvCxnSpPr>
        <xdr:cNvPr id="382" name="直線コネクタ 381"/>
        <xdr:cNvCxnSpPr/>
      </xdr:nvCxnSpPr>
      <xdr:spPr>
        <a:xfrm flipV="1">
          <a:off x="0" y="17272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10177</xdr:rowOff>
    </xdr:from>
    <xdr:ext cx="469744" cy="259045"/>
    <xdr:sp macro="" textlink="">
      <xdr:nvSpPr>
        <xdr:cNvPr id="383" name="【庁舎】&#10;一人当たり面積最小値テキスト"/>
        <xdr:cNvSpPr txBox="1"/>
      </xdr:nvSpPr>
      <xdr:spPr>
        <a:xfrm>
          <a:off x="0" y="186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109</xdr:row>
      <xdr:rowOff>6350</xdr:rowOff>
    </xdr:from>
    <xdr:to>
      <xdr:col>32</xdr:col>
      <xdr:colOff>276225</xdr:colOff>
      <xdr:row>109</xdr:row>
      <xdr:rowOff>6350</xdr:rowOff>
    </xdr:to>
    <xdr:cxnSp macro="">
      <xdr:nvCxnSpPr>
        <xdr:cNvPr id="384" name="直線コネクタ 383"/>
        <xdr:cNvCxnSpPr/>
      </xdr:nvCxnSpPr>
      <xdr:spPr>
        <a:xfrm>
          <a:off x="0" y="186944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73677</xdr:rowOff>
    </xdr:from>
    <xdr:ext cx="469744" cy="259045"/>
    <xdr:sp macro="" textlink="">
      <xdr:nvSpPr>
        <xdr:cNvPr id="385" name="【庁舎】&#10;一人当たり面積最大値テキスト"/>
        <xdr:cNvSpPr txBox="1"/>
      </xdr:nvSpPr>
      <xdr:spPr>
        <a:xfrm>
          <a:off x="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32</xdr:col>
      <xdr:colOff>98425</xdr:colOff>
      <xdr:row>100</xdr:row>
      <xdr:rowOff>127000</xdr:rowOff>
    </xdr:from>
    <xdr:to>
      <xdr:col>32</xdr:col>
      <xdr:colOff>276225</xdr:colOff>
      <xdr:row>100</xdr:row>
      <xdr:rowOff>127000</xdr:rowOff>
    </xdr:to>
    <xdr:cxnSp macro="">
      <xdr:nvCxnSpPr>
        <xdr:cNvPr id="386" name="直線コネクタ 385"/>
        <xdr:cNvCxnSpPr/>
      </xdr:nvCxnSpPr>
      <xdr:spPr>
        <a:xfrm>
          <a:off x="0" y="17272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99077</xdr:rowOff>
    </xdr:from>
    <xdr:ext cx="469744" cy="259045"/>
    <xdr:sp macro="" textlink="">
      <xdr:nvSpPr>
        <xdr:cNvPr id="387" name="【庁舎】&#10;一人当たり面積平均値テキスト"/>
        <xdr:cNvSpPr txBox="1"/>
      </xdr:nvSpPr>
      <xdr:spPr>
        <a:xfrm>
          <a:off x="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120650</xdr:rowOff>
    </xdr:from>
    <xdr:to>
      <xdr:col>32</xdr:col>
      <xdr:colOff>238125</xdr:colOff>
      <xdr:row>106</xdr:row>
      <xdr:rowOff>50800</xdr:rowOff>
    </xdr:to>
    <xdr:sp macro="" textlink="">
      <xdr:nvSpPr>
        <xdr:cNvPr id="388" name="フローチャート : 判断 387"/>
        <xdr:cNvSpPr/>
      </xdr:nvSpPr>
      <xdr:spPr>
        <a:xfrm>
          <a:off x="0" y="181229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89" name="テキスト ボックス 38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0" name="テキスト ボックス 38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1" name="テキスト ボックス 39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2" name="テキスト ボックス 39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3" name="テキスト ボックス 39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69850</xdr:rowOff>
    </xdr:from>
    <xdr:to>
      <xdr:col>32</xdr:col>
      <xdr:colOff>238125</xdr:colOff>
      <xdr:row>106</xdr:row>
      <xdr:rowOff>0</xdr:rowOff>
    </xdr:to>
    <xdr:sp macro="" textlink="">
      <xdr:nvSpPr>
        <xdr:cNvPr id="394" name="円/楕円 393"/>
        <xdr:cNvSpPr/>
      </xdr:nvSpPr>
      <xdr:spPr>
        <a:xfrm>
          <a:off x="0" y="180721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92727</xdr:rowOff>
    </xdr:from>
    <xdr:ext cx="469744" cy="259045"/>
    <xdr:sp macro="" textlink="">
      <xdr:nvSpPr>
        <xdr:cNvPr id="395" name="【庁舎】&#10;一人当たり面積該当値テキスト"/>
        <xdr:cNvSpPr txBox="1"/>
      </xdr:nvSpPr>
      <xdr:spPr>
        <a:xfrm>
          <a:off x="0" y="179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6" name="正方形/長方形 395"/>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7" name="正方形/長方形 396"/>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8" name="テキスト ボックス 397"/>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価償却率については，年次計画を設けて修繕を実施していることから類似団体に対し比較的低い数値となっているが，今後，他の公共施設とも合わせて単年度の支出が過大とならないよう計画をもって大規模修繕を実施していく必要がある。</a:t>
          </a:r>
          <a:endParaRPr kumimoji="1" lang="en-US" altLang="ja-JP" sz="1300">
            <a:latin typeface="ＭＳ Ｐゴシック"/>
          </a:endParaRPr>
        </a:p>
        <a:p>
          <a:r>
            <a:rPr kumimoji="1" lang="ja-JP" altLang="en-US" sz="1300">
              <a:latin typeface="ＭＳ Ｐゴシック"/>
            </a:rPr>
            <a:t>一人当たり面積については，類似団体に対し若干高い数値となっているが，つくばエクスプレスの開通から</a:t>
          </a:r>
          <a:r>
            <a:rPr kumimoji="1" lang="en-US" altLang="ja-JP" sz="1300">
              <a:latin typeface="ＭＳ Ｐゴシック"/>
            </a:rPr>
            <a:t>10</a:t>
          </a:r>
          <a:r>
            <a:rPr kumimoji="1" lang="ja-JP" altLang="en-US" sz="1300">
              <a:latin typeface="ＭＳ Ｐゴシック"/>
            </a:rPr>
            <a:t>年経過した現在でも人口の増が継続しており，かつ，守谷駅北部で実施していた区画整理事業が竣工したことから今後もしばらく人口増加が見込まれるため，手狭になることが想定される。</a:t>
          </a:r>
          <a:endParaRPr kumimoji="1" lang="en-US" altLang="ja-JP" sz="1300">
            <a:latin typeface="ＭＳ Ｐゴシック"/>
          </a:endParaRPr>
        </a:p>
        <a:p>
          <a:r>
            <a:rPr kumimoji="1" lang="ja-JP" altLang="en-US" sz="1300">
              <a:latin typeface="ＭＳ Ｐゴシック"/>
            </a:rPr>
            <a:t>今後の人口増加に備え，増改築が必要となる。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65,413
64,698
35.71
21,806,020
20,601,285
795,636
12,163,987
12,981,638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個人所得の高さやアサヒビール等の法人税収入等により，類似団体平均を</a:t>
          </a:r>
          <a:r>
            <a:rPr kumimoji="1" lang="en-US" altLang="ja-JP" sz="1300">
              <a:latin typeface="ＭＳ Ｐゴシック"/>
            </a:rPr>
            <a:t>0.27</a:t>
          </a:r>
          <a:r>
            <a:rPr kumimoji="1" lang="ja-JP" altLang="en-US" sz="1300">
              <a:latin typeface="ＭＳ Ｐゴシック"/>
            </a:rPr>
            <a:t>ポイント上回る</a:t>
          </a:r>
          <a:r>
            <a:rPr kumimoji="1" lang="en-US" altLang="ja-JP" sz="1300">
              <a:latin typeface="ＭＳ Ｐゴシック"/>
            </a:rPr>
            <a:t>0.98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長引く景気低迷により税収が伸び悩む中，社会保障関係費の増額に伴い基準財政需要額は年々増加しているため，引き続き滞納処分の実施など徴収強化に取り組み，税収確保に努める。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137160</xdr:rowOff>
    </xdr:from>
    <xdr:to>
      <xdr:col>7</xdr:col>
      <xdr:colOff>152400</xdr:colOff>
      <xdr:row>36</xdr:row>
      <xdr:rowOff>161290</xdr:rowOff>
    </xdr:to>
    <xdr:cxnSp macro="">
      <xdr:nvCxnSpPr>
        <xdr:cNvPr id="66" name="直線コネクタ 65"/>
        <xdr:cNvCxnSpPr/>
      </xdr:nvCxnSpPr>
      <xdr:spPr>
        <a:xfrm flipV="1">
          <a:off x="4114800" y="63093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161290</xdr:rowOff>
    </xdr:from>
    <xdr:to>
      <xdr:col>6</xdr:col>
      <xdr:colOff>0</xdr:colOff>
      <xdr:row>36</xdr:row>
      <xdr:rowOff>161290</xdr:rowOff>
    </xdr:to>
    <xdr:cxnSp macro="">
      <xdr:nvCxnSpPr>
        <xdr:cNvPr id="69" name="直線コネクタ 68"/>
        <xdr:cNvCxnSpPr/>
      </xdr:nvCxnSpPr>
      <xdr:spPr>
        <a:xfrm>
          <a:off x="3225800" y="6333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161290</xdr:rowOff>
    </xdr:from>
    <xdr:to>
      <xdr:col>4</xdr:col>
      <xdr:colOff>482600</xdr:colOff>
      <xdr:row>36</xdr:row>
      <xdr:rowOff>161290</xdr:rowOff>
    </xdr:to>
    <xdr:cxnSp macro="">
      <xdr:nvCxnSpPr>
        <xdr:cNvPr id="72" name="直線コネクタ 71"/>
        <xdr:cNvCxnSpPr/>
      </xdr:nvCxnSpPr>
      <xdr:spPr>
        <a:xfrm>
          <a:off x="2336800" y="6333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161290</xdr:rowOff>
    </xdr:to>
    <xdr:cxnSp macro="">
      <xdr:nvCxnSpPr>
        <xdr:cNvPr id="75" name="直線コネクタ 74"/>
        <xdr:cNvCxnSpPr/>
      </xdr:nvCxnSpPr>
      <xdr:spPr>
        <a:xfrm>
          <a:off x="1447800" y="62611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86360</xdr:rowOff>
    </xdr:from>
    <xdr:to>
      <xdr:col>7</xdr:col>
      <xdr:colOff>203200</xdr:colOff>
      <xdr:row>37</xdr:row>
      <xdr:rowOff>16510</xdr:rowOff>
    </xdr:to>
    <xdr:sp macro="" textlink="">
      <xdr:nvSpPr>
        <xdr:cNvPr id="85" name="円/楕円 84"/>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102887</xdr:rowOff>
    </xdr:from>
    <xdr:ext cx="762000" cy="259045"/>
    <xdr:sp macro="" textlink="">
      <xdr:nvSpPr>
        <xdr:cNvPr id="86" name="財政力該当値テキスト"/>
        <xdr:cNvSpPr txBox="1"/>
      </xdr:nvSpPr>
      <xdr:spPr>
        <a:xfrm>
          <a:off x="5041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110490</xdr:rowOff>
    </xdr:from>
    <xdr:to>
      <xdr:col>6</xdr:col>
      <xdr:colOff>50800</xdr:colOff>
      <xdr:row>37</xdr:row>
      <xdr:rowOff>40640</xdr:rowOff>
    </xdr:to>
    <xdr:sp macro="" textlink="">
      <xdr:nvSpPr>
        <xdr:cNvPr id="87" name="円/楕円 86"/>
        <xdr:cNvSpPr/>
      </xdr:nvSpPr>
      <xdr:spPr>
        <a:xfrm>
          <a:off x="406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50817</xdr:rowOff>
    </xdr:from>
    <xdr:ext cx="736600" cy="259045"/>
    <xdr:sp macro="" textlink="">
      <xdr:nvSpPr>
        <xdr:cNvPr id="88" name="テキスト ボックス 87"/>
        <xdr:cNvSpPr txBox="1"/>
      </xdr:nvSpPr>
      <xdr:spPr>
        <a:xfrm>
          <a:off x="3733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110490</xdr:rowOff>
    </xdr:from>
    <xdr:to>
      <xdr:col>4</xdr:col>
      <xdr:colOff>533400</xdr:colOff>
      <xdr:row>37</xdr:row>
      <xdr:rowOff>40640</xdr:rowOff>
    </xdr:to>
    <xdr:sp macro="" textlink="">
      <xdr:nvSpPr>
        <xdr:cNvPr id="89" name="円/楕円 88"/>
        <xdr:cNvSpPr/>
      </xdr:nvSpPr>
      <xdr:spPr>
        <a:xfrm>
          <a:off x="3175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50817</xdr:rowOff>
    </xdr:from>
    <xdr:ext cx="762000" cy="259045"/>
    <xdr:sp macro="" textlink="">
      <xdr:nvSpPr>
        <xdr:cNvPr id="90" name="テキスト ボックス 89"/>
        <xdr:cNvSpPr txBox="1"/>
      </xdr:nvSpPr>
      <xdr:spPr>
        <a:xfrm>
          <a:off x="2844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110490</xdr:rowOff>
    </xdr:from>
    <xdr:to>
      <xdr:col>3</xdr:col>
      <xdr:colOff>330200</xdr:colOff>
      <xdr:row>37</xdr:row>
      <xdr:rowOff>40640</xdr:rowOff>
    </xdr:to>
    <xdr:sp macro="" textlink="">
      <xdr:nvSpPr>
        <xdr:cNvPr id="91" name="円/楕円 90"/>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50817</xdr:rowOff>
    </xdr:from>
    <xdr:ext cx="762000" cy="259045"/>
    <xdr:sp macro="" textlink="">
      <xdr:nvSpPr>
        <xdr:cNvPr id="92" name="テキスト ボックス 91"/>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3" name="円/楕円 92"/>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4" name="テキスト ボックス 93"/>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地方消費税交付金の増額等により昨年度と比べ</a:t>
          </a:r>
          <a:r>
            <a:rPr kumimoji="1" lang="en-US" altLang="ja-JP" sz="1300">
              <a:latin typeface="ＭＳ Ｐゴシック"/>
            </a:rPr>
            <a:t>1.6</a:t>
          </a:r>
          <a:r>
            <a:rPr kumimoji="1" lang="ja-JP" altLang="en-US" sz="1300">
              <a:latin typeface="ＭＳ Ｐゴシック"/>
            </a:rPr>
            <a:t>ポイント改善し，類似団体平均を</a:t>
          </a:r>
          <a:r>
            <a:rPr kumimoji="1" lang="en-US" altLang="ja-JP" sz="1300">
              <a:latin typeface="ＭＳ Ｐゴシック"/>
            </a:rPr>
            <a:t>1.8</a:t>
          </a:r>
          <a:r>
            <a:rPr kumimoji="1" lang="ja-JP" altLang="en-US" sz="1300">
              <a:latin typeface="ＭＳ Ｐゴシック"/>
            </a:rPr>
            <a:t>ポイント下回る</a:t>
          </a:r>
          <a:r>
            <a:rPr kumimoji="1" lang="en-US" altLang="ja-JP" sz="1300">
              <a:latin typeface="ＭＳ Ｐゴシック"/>
            </a:rPr>
            <a:t>89.9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今後も滞納処分の実施などにより税収確保に努めるとともに，第三次定員適正化計画に基づく職員数の抑制や，起債抑制による公債費の削減を図り，経常経費の抑制に努めていく。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157299</xdr:rowOff>
    </xdr:from>
    <xdr:to>
      <xdr:col>7</xdr:col>
      <xdr:colOff>152400</xdr:colOff>
      <xdr:row>62</xdr:row>
      <xdr:rowOff>96157</xdr:rowOff>
    </xdr:to>
    <xdr:cxnSp macro="">
      <xdr:nvCxnSpPr>
        <xdr:cNvPr id="131" name="直線コネクタ 130"/>
        <xdr:cNvCxnSpPr/>
      </xdr:nvCxnSpPr>
      <xdr:spPr>
        <a:xfrm flipV="1">
          <a:off x="4114800" y="10615749"/>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115026</xdr:rowOff>
    </xdr:from>
    <xdr:to>
      <xdr:col>6</xdr:col>
      <xdr:colOff>0</xdr:colOff>
      <xdr:row>62</xdr:row>
      <xdr:rowOff>96157</xdr:rowOff>
    </xdr:to>
    <xdr:cxnSp macro="">
      <xdr:nvCxnSpPr>
        <xdr:cNvPr id="134" name="直線コネクタ 133"/>
        <xdr:cNvCxnSpPr/>
      </xdr:nvCxnSpPr>
      <xdr:spPr>
        <a:xfrm>
          <a:off x="3225800" y="10402026"/>
          <a:ext cx="889000" cy="3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115026</xdr:rowOff>
    </xdr:from>
    <xdr:to>
      <xdr:col>4</xdr:col>
      <xdr:colOff>482600</xdr:colOff>
      <xdr:row>60</xdr:row>
      <xdr:rowOff>170180</xdr:rowOff>
    </xdr:to>
    <xdr:cxnSp macro="">
      <xdr:nvCxnSpPr>
        <xdr:cNvPr id="137" name="直線コネクタ 136"/>
        <xdr:cNvCxnSpPr/>
      </xdr:nvCxnSpPr>
      <xdr:spPr>
        <a:xfrm flipV="1">
          <a:off x="2336800" y="104020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62</xdr:row>
      <xdr:rowOff>34109</xdr:rowOff>
    </xdr:to>
    <xdr:cxnSp macro="">
      <xdr:nvCxnSpPr>
        <xdr:cNvPr id="140" name="直線コネクタ 139"/>
        <xdr:cNvCxnSpPr/>
      </xdr:nvCxnSpPr>
      <xdr:spPr>
        <a:xfrm flipV="1">
          <a:off x="1447800" y="1045718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50" name="円/楕円 149"/>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123026</xdr:rowOff>
    </xdr:from>
    <xdr:ext cx="762000" cy="259045"/>
    <xdr:sp macro="" textlink="">
      <xdr:nvSpPr>
        <xdr:cNvPr id="151" name="財政構造の弾力性該当値テキスト"/>
        <xdr:cNvSpPr txBox="1"/>
      </xdr:nvSpPr>
      <xdr:spPr>
        <a:xfrm>
          <a:off x="5041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45357</xdr:rowOff>
    </xdr:from>
    <xdr:to>
      <xdr:col>6</xdr:col>
      <xdr:colOff>50800</xdr:colOff>
      <xdr:row>62</xdr:row>
      <xdr:rowOff>146957</xdr:rowOff>
    </xdr:to>
    <xdr:sp macro="" textlink="">
      <xdr:nvSpPr>
        <xdr:cNvPr id="152" name="円/楕円 151"/>
        <xdr:cNvSpPr/>
      </xdr:nvSpPr>
      <xdr:spPr>
        <a:xfrm>
          <a:off x="4064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131734</xdr:rowOff>
    </xdr:from>
    <xdr:ext cx="736600" cy="259045"/>
    <xdr:sp macro="" textlink="">
      <xdr:nvSpPr>
        <xdr:cNvPr id="153" name="テキスト ボックス 152"/>
        <xdr:cNvSpPr txBox="1"/>
      </xdr:nvSpPr>
      <xdr:spPr>
        <a:xfrm>
          <a:off x="3733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64226</xdr:rowOff>
    </xdr:from>
    <xdr:to>
      <xdr:col>4</xdr:col>
      <xdr:colOff>533400</xdr:colOff>
      <xdr:row>60</xdr:row>
      <xdr:rowOff>165826</xdr:rowOff>
    </xdr:to>
    <xdr:sp macro="" textlink="">
      <xdr:nvSpPr>
        <xdr:cNvPr id="154" name="円/楕円 153"/>
        <xdr:cNvSpPr/>
      </xdr:nvSpPr>
      <xdr:spPr>
        <a:xfrm>
          <a:off x="3175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4553</xdr:rowOff>
    </xdr:from>
    <xdr:ext cx="762000" cy="259045"/>
    <xdr:sp macro="" textlink="">
      <xdr:nvSpPr>
        <xdr:cNvPr id="155" name="テキスト ボックス 154"/>
        <xdr:cNvSpPr txBox="1"/>
      </xdr:nvSpPr>
      <xdr:spPr>
        <a:xfrm>
          <a:off x="2844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6" name="円/楕円 155"/>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7" name="テキスト ボックス 156"/>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154759</xdr:rowOff>
    </xdr:from>
    <xdr:to>
      <xdr:col>2</xdr:col>
      <xdr:colOff>127000</xdr:colOff>
      <xdr:row>62</xdr:row>
      <xdr:rowOff>84909</xdr:rowOff>
    </xdr:to>
    <xdr:sp macro="" textlink="">
      <xdr:nvSpPr>
        <xdr:cNvPr id="158" name="円/楕円 157"/>
        <xdr:cNvSpPr/>
      </xdr:nvSpPr>
      <xdr:spPr>
        <a:xfrm>
          <a:off x="1397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69686</xdr:rowOff>
    </xdr:from>
    <xdr:ext cx="762000" cy="259045"/>
    <xdr:sp macro="" textlink="">
      <xdr:nvSpPr>
        <xdr:cNvPr id="159" name="テキスト ボックス 158"/>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ごみ処理業務や消防業務を一部事務組合で行っていることや，適正な定員管理に努めてきたことから類似団体平均を下回る</a:t>
          </a:r>
          <a:r>
            <a:rPr kumimoji="1" lang="en-US" altLang="ja-JP" sz="1300">
              <a:latin typeface="ＭＳ Ｐゴシック"/>
            </a:rPr>
            <a:t>100,875</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事務事業の見直しやコスト意識を持った業務遂行を徹底し，物件費等の経費削減に努めるとともに，引き続き第三次定員適正化計画に基づく職員数の抑制や再任用制度の活用などにより人件費の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105654</xdr:rowOff>
    </xdr:from>
    <xdr:to>
      <xdr:col>7</xdr:col>
      <xdr:colOff>152400</xdr:colOff>
      <xdr:row>83</xdr:row>
      <xdr:rowOff>118269</xdr:rowOff>
    </xdr:to>
    <xdr:cxnSp macro="">
      <xdr:nvCxnSpPr>
        <xdr:cNvPr id="194" name="直線コネクタ 193"/>
        <xdr:cNvCxnSpPr/>
      </xdr:nvCxnSpPr>
      <xdr:spPr>
        <a:xfrm>
          <a:off x="4114800" y="14336004"/>
          <a:ext cx="8382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56938</xdr:rowOff>
    </xdr:from>
    <xdr:to>
      <xdr:col>6</xdr:col>
      <xdr:colOff>0</xdr:colOff>
      <xdr:row>83</xdr:row>
      <xdr:rowOff>105654</xdr:rowOff>
    </xdr:to>
    <xdr:cxnSp macro="">
      <xdr:nvCxnSpPr>
        <xdr:cNvPr id="197" name="直線コネクタ 196"/>
        <xdr:cNvCxnSpPr/>
      </xdr:nvCxnSpPr>
      <xdr:spPr>
        <a:xfrm>
          <a:off x="3225800" y="14287288"/>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56938</xdr:rowOff>
    </xdr:from>
    <xdr:to>
      <xdr:col>4</xdr:col>
      <xdr:colOff>482600</xdr:colOff>
      <xdr:row>83</xdr:row>
      <xdr:rowOff>65250</xdr:rowOff>
    </xdr:to>
    <xdr:cxnSp macro="">
      <xdr:nvCxnSpPr>
        <xdr:cNvPr id="200" name="直線コネクタ 199"/>
        <xdr:cNvCxnSpPr/>
      </xdr:nvCxnSpPr>
      <xdr:spPr>
        <a:xfrm flipV="1">
          <a:off x="2336800" y="14287288"/>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65250</xdr:rowOff>
    </xdr:from>
    <xdr:to>
      <xdr:col>3</xdr:col>
      <xdr:colOff>279400</xdr:colOff>
      <xdr:row>83</xdr:row>
      <xdr:rowOff>136192</xdr:rowOff>
    </xdr:to>
    <xdr:cxnSp macro="">
      <xdr:nvCxnSpPr>
        <xdr:cNvPr id="203" name="直線コネクタ 202"/>
        <xdr:cNvCxnSpPr/>
      </xdr:nvCxnSpPr>
      <xdr:spPr>
        <a:xfrm flipV="1">
          <a:off x="1447800" y="14295600"/>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67469</xdr:rowOff>
    </xdr:from>
    <xdr:to>
      <xdr:col>7</xdr:col>
      <xdr:colOff>203200</xdr:colOff>
      <xdr:row>83</xdr:row>
      <xdr:rowOff>169069</xdr:rowOff>
    </xdr:to>
    <xdr:sp macro="" textlink="">
      <xdr:nvSpPr>
        <xdr:cNvPr id="213" name="円/楕円 212"/>
        <xdr:cNvSpPr/>
      </xdr:nvSpPr>
      <xdr:spPr>
        <a:xfrm>
          <a:off x="4902200" y="14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83996</xdr:rowOff>
    </xdr:from>
    <xdr:ext cx="762000" cy="259045"/>
    <xdr:sp macro="" textlink="">
      <xdr:nvSpPr>
        <xdr:cNvPr id="214" name="人件費・物件費等の状況該当値テキスト"/>
        <xdr:cNvSpPr txBox="1"/>
      </xdr:nvSpPr>
      <xdr:spPr>
        <a:xfrm>
          <a:off x="5041900" y="1414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100,875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54854</xdr:rowOff>
    </xdr:from>
    <xdr:to>
      <xdr:col>6</xdr:col>
      <xdr:colOff>50800</xdr:colOff>
      <xdr:row>83</xdr:row>
      <xdr:rowOff>156454</xdr:rowOff>
    </xdr:to>
    <xdr:sp macro="" textlink="">
      <xdr:nvSpPr>
        <xdr:cNvPr id="215" name="円/楕円 214"/>
        <xdr:cNvSpPr/>
      </xdr:nvSpPr>
      <xdr:spPr>
        <a:xfrm>
          <a:off x="4064000" y="142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166631</xdr:rowOff>
    </xdr:from>
    <xdr:ext cx="736600" cy="259045"/>
    <xdr:sp macro="" textlink="">
      <xdr:nvSpPr>
        <xdr:cNvPr id="216" name="テキスト ボックス 215"/>
        <xdr:cNvSpPr txBox="1"/>
      </xdr:nvSpPr>
      <xdr:spPr>
        <a:xfrm>
          <a:off x="3733800" y="14054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6138</xdr:rowOff>
    </xdr:from>
    <xdr:to>
      <xdr:col>4</xdr:col>
      <xdr:colOff>533400</xdr:colOff>
      <xdr:row>83</xdr:row>
      <xdr:rowOff>107738</xdr:rowOff>
    </xdr:to>
    <xdr:sp macro="" textlink="">
      <xdr:nvSpPr>
        <xdr:cNvPr id="217" name="円/楕円 216"/>
        <xdr:cNvSpPr/>
      </xdr:nvSpPr>
      <xdr:spPr>
        <a:xfrm>
          <a:off x="3175000" y="14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117915</xdr:rowOff>
    </xdr:from>
    <xdr:ext cx="762000" cy="259045"/>
    <xdr:sp macro="" textlink="">
      <xdr:nvSpPr>
        <xdr:cNvPr id="218" name="テキスト ボックス 217"/>
        <xdr:cNvSpPr txBox="1"/>
      </xdr:nvSpPr>
      <xdr:spPr>
        <a:xfrm>
          <a:off x="2844800" y="1400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96,300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14450</xdr:rowOff>
    </xdr:from>
    <xdr:to>
      <xdr:col>3</xdr:col>
      <xdr:colOff>330200</xdr:colOff>
      <xdr:row>83</xdr:row>
      <xdr:rowOff>116050</xdr:rowOff>
    </xdr:to>
    <xdr:sp macro="" textlink="">
      <xdr:nvSpPr>
        <xdr:cNvPr id="219" name="円/楕円 218"/>
        <xdr:cNvSpPr/>
      </xdr:nvSpPr>
      <xdr:spPr>
        <a:xfrm>
          <a:off x="2286000" y="142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126227</xdr:rowOff>
    </xdr:from>
    <xdr:ext cx="762000" cy="259045"/>
    <xdr:sp macro="" textlink="">
      <xdr:nvSpPr>
        <xdr:cNvPr id="220" name="テキスト ボックス 219"/>
        <xdr:cNvSpPr txBox="1"/>
      </xdr:nvSpPr>
      <xdr:spPr>
        <a:xfrm>
          <a:off x="1955800" y="140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96,920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85392</xdr:rowOff>
    </xdr:from>
    <xdr:to>
      <xdr:col>2</xdr:col>
      <xdr:colOff>127000</xdr:colOff>
      <xdr:row>84</xdr:row>
      <xdr:rowOff>15542</xdr:rowOff>
    </xdr:to>
    <xdr:sp macro="" textlink="">
      <xdr:nvSpPr>
        <xdr:cNvPr id="221" name="円/楕円 220"/>
        <xdr:cNvSpPr/>
      </xdr:nvSpPr>
      <xdr:spPr>
        <a:xfrm>
          <a:off x="1397000" y="143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25719</xdr:rowOff>
    </xdr:from>
    <xdr:ext cx="762000" cy="259045"/>
    <xdr:sp macro="" textlink="">
      <xdr:nvSpPr>
        <xdr:cNvPr id="222" name="テキスト ボックス 221"/>
        <xdr:cNvSpPr txBox="1"/>
      </xdr:nvSpPr>
      <xdr:spPr>
        <a:xfrm>
          <a:off x="1066800" y="1408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a:t>
          </a:r>
          <a:r>
            <a:rPr kumimoji="1" lang="en-US" altLang="ja-JP" sz="1300">
              <a:latin typeface="ＭＳ Ｐゴシック"/>
            </a:rPr>
            <a:t>24</a:t>
          </a:r>
          <a:r>
            <a:rPr kumimoji="1" lang="ja-JP" altLang="en-US" sz="1300">
              <a:latin typeface="ＭＳ Ｐゴシック"/>
            </a:rPr>
            <a:t>年度は，国の給与改定があったため大幅な増となっている。</a:t>
          </a:r>
          <a:endParaRPr kumimoji="1" lang="en-US" altLang="ja-JP" sz="1300">
            <a:latin typeface="ＭＳ Ｐゴシック"/>
          </a:endParaRPr>
        </a:p>
        <a:p>
          <a:r>
            <a:rPr kumimoji="1" lang="ja-JP" altLang="en-US" sz="1300">
              <a:latin typeface="ＭＳ Ｐゴシック"/>
            </a:rPr>
            <a:t>　当市においては，類似団体平均を</a:t>
          </a:r>
          <a:r>
            <a:rPr kumimoji="1" lang="en-US" altLang="ja-JP" sz="1300">
              <a:latin typeface="ＭＳ Ｐゴシック"/>
            </a:rPr>
            <a:t>0.1</a:t>
          </a:r>
          <a:r>
            <a:rPr kumimoji="1" lang="ja-JP" altLang="en-US" sz="1300">
              <a:latin typeface="ＭＳ Ｐゴシック"/>
            </a:rPr>
            <a:t>ポイント上回る</a:t>
          </a:r>
          <a:r>
            <a:rPr kumimoji="1" lang="en-US" altLang="ja-JP" sz="1300">
              <a:latin typeface="ＭＳ Ｐゴシック"/>
            </a:rPr>
            <a:t>98.8</a:t>
          </a:r>
          <a:r>
            <a:rPr kumimoji="1" lang="ja-JP" altLang="en-US" sz="1300">
              <a:latin typeface="ＭＳ Ｐゴシック"/>
            </a:rPr>
            <a:t>％であり，ほぼ類似団体平均値となっている。</a:t>
          </a:r>
          <a:endParaRPr kumimoji="1" lang="en-US" altLang="ja-JP" sz="1300">
            <a:latin typeface="ＭＳ Ｐゴシック"/>
          </a:endParaRPr>
        </a:p>
        <a:p>
          <a:r>
            <a:rPr kumimoji="1" lang="ja-JP" altLang="en-US" sz="1300">
              <a:latin typeface="ＭＳ Ｐゴシック"/>
            </a:rPr>
            <a:t>　今後も引き続き，第三次定員適正化計画に基づき，退職者数以下に職員採用を抑えるなど年齢構成の適正化を図り，給与の適正化に努めていく。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84</xdr:row>
      <xdr:rowOff>7862</xdr:rowOff>
    </xdr:to>
    <xdr:cxnSp macro="">
      <xdr:nvCxnSpPr>
        <xdr:cNvPr id="258" name="直線コネクタ 257"/>
        <xdr:cNvCxnSpPr/>
      </xdr:nvCxnSpPr>
      <xdr:spPr>
        <a:xfrm>
          <a:off x="16179800" y="1430624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84</xdr:row>
      <xdr:rowOff>19352</xdr:rowOff>
    </xdr:to>
    <xdr:cxnSp macro="">
      <xdr:nvCxnSpPr>
        <xdr:cNvPr id="261" name="直線コネクタ 260"/>
        <xdr:cNvCxnSpPr/>
      </xdr:nvCxnSpPr>
      <xdr:spPr>
        <a:xfrm flipV="1">
          <a:off x="15290800" y="143062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161773</xdr:rowOff>
    </xdr:to>
    <xdr:cxnSp macro="">
      <xdr:nvCxnSpPr>
        <xdr:cNvPr id="264" name="直線コネクタ 263"/>
        <xdr:cNvCxnSpPr/>
      </xdr:nvCxnSpPr>
      <xdr:spPr>
        <a:xfrm flipV="1">
          <a:off x="14401800" y="14421152"/>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89</xdr:row>
      <xdr:rowOff>161773</xdr:rowOff>
    </xdr:to>
    <xdr:cxnSp macro="">
      <xdr:nvCxnSpPr>
        <xdr:cNvPr id="267" name="直線コネクタ 266"/>
        <xdr:cNvCxnSpPr/>
      </xdr:nvCxnSpPr>
      <xdr:spPr>
        <a:xfrm>
          <a:off x="13512800" y="153748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7" name="円/楕円 276"/>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8"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9" name="円/楕円 278"/>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80" name="テキスト ボックス 27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2" name="テキスト ボックス 28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110973</xdr:rowOff>
    </xdr:from>
    <xdr:to>
      <xdr:col>21</xdr:col>
      <xdr:colOff>50800</xdr:colOff>
      <xdr:row>90</xdr:row>
      <xdr:rowOff>41123</xdr:rowOff>
    </xdr:to>
    <xdr:sp macro="" textlink="">
      <xdr:nvSpPr>
        <xdr:cNvPr id="283" name="円/楕円 282"/>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84" name="テキスト ボックス 283"/>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6" name="テキスト ボックス 285"/>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人口の増加は続いているが，職員採用を最小限に抑制していることや，指定管理者制度の導入などにより，類似団体平均を下回る</a:t>
          </a:r>
          <a:r>
            <a:rPr kumimoji="1" lang="en-US" altLang="ja-JP" sz="1300">
              <a:latin typeface="ＭＳ Ｐゴシック"/>
            </a:rPr>
            <a:t>4.45</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　今後も，第三次定員適正化計画に基づき，適正な定員管理に努める。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129011</xdr:rowOff>
    </xdr:from>
    <xdr:to>
      <xdr:col>24</xdr:col>
      <xdr:colOff>558800</xdr:colOff>
      <xdr:row>58</xdr:row>
      <xdr:rowOff>137054</xdr:rowOff>
    </xdr:to>
    <xdr:cxnSp macro="">
      <xdr:nvCxnSpPr>
        <xdr:cNvPr id="321" name="直線コネクタ 320"/>
        <xdr:cNvCxnSpPr/>
      </xdr:nvCxnSpPr>
      <xdr:spPr>
        <a:xfrm>
          <a:off x="16179800" y="100731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129011</xdr:rowOff>
    </xdr:from>
    <xdr:to>
      <xdr:col>23</xdr:col>
      <xdr:colOff>406400</xdr:colOff>
      <xdr:row>58</xdr:row>
      <xdr:rowOff>139065</xdr:rowOff>
    </xdr:to>
    <xdr:cxnSp macro="">
      <xdr:nvCxnSpPr>
        <xdr:cNvPr id="324" name="直線コネクタ 323"/>
        <xdr:cNvCxnSpPr/>
      </xdr:nvCxnSpPr>
      <xdr:spPr>
        <a:xfrm flipV="1">
          <a:off x="15290800" y="1007311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139065</xdr:rowOff>
    </xdr:from>
    <xdr:to>
      <xdr:col>22</xdr:col>
      <xdr:colOff>203200</xdr:colOff>
      <xdr:row>58</xdr:row>
      <xdr:rowOff>155152</xdr:rowOff>
    </xdr:to>
    <xdr:cxnSp macro="">
      <xdr:nvCxnSpPr>
        <xdr:cNvPr id="327" name="直線コネクタ 326"/>
        <xdr:cNvCxnSpPr/>
      </xdr:nvCxnSpPr>
      <xdr:spPr>
        <a:xfrm flipV="1">
          <a:off x="14401800" y="100831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155152</xdr:rowOff>
    </xdr:from>
    <xdr:to>
      <xdr:col>21</xdr:col>
      <xdr:colOff>0</xdr:colOff>
      <xdr:row>59</xdr:row>
      <xdr:rowOff>5821</xdr:rowOff>
    </xdr:to>
    <xdr:cxnSp macro="">
      <xdr:nvCxnSpPr>
        <xdr:cNvPr id="330" name="直線コネクタ 329"/>
        <xdr:cNvCxnSpPr/>
      </xdr:nvCxnSpPr>
      <xdr:spPr>
        <a:xfrm flipV="1">
          <a:off x="13512800" y="1009925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86254</xdr:rowOff>
    </xdr:from>
    <xdr:to>
      <xdr:col>24</xdr:col>
      <xdr:colOff>609600</xdr:colOff>
      <xdr:row>59</xdr:row>
      <xdr:rowOff>16404</xdr:rowOff>
    </xdr:to>
    <xdr:sp macro="" textlink="">
      <xdr:nvSpPr>
        <xdr:cNvPr id="340" name="円/楕円 339"/>
        <xdr:cNvSpPr/>
      </xdr:nvSpPr>
      <xdr:spPr>
        <a:xfrm>
          <a:off x="16967200" y="100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7531</xdr:rowOff>
    </xdr:from>
    <xdr:ext cx="762000" cy="259045"/>
    <xdr:sp macro="" textlink="">
      <xdr:nvSpPr>
        <xdr:cNvPr id="341" name="定員管理の状況該当値テキスト"/>
        <xdr:cNvSpPr txBox="1"/>
      </xdr:nvSpPr>
      <xdr:spPr>
        <a:xfrm>
          <a:off x="17106900" y="995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78211</xdr:rowOff>
    </xdr:from>
    <xdr:to>
      <xdr:col>23</xdr:col>
      <xdr:colOff>457200</xdr:colOff>
      <xdr:row>59</xdr:row>
      <xdr:rowOff>8361</xdr:rowOff>
    </xdr:to>
    <xdr:sp macro="" textlink="">
      <xdr:nvSpPr>
        <xdr:cNvPr id="342" name="円/楕円 341"/>
        <xdr:cNvSpPr/>
      </xdr:nvSpPr>
      <xdr:spPr>
        <a:xfrm>
          <a:off x="16129000" y="100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18538</xdr:rowOff>
    </xdr:from>
    <xdr:ext cx="736600" cy="259045"/>
    <xdr:sp macro="" textlink="">
      <xdr:nvSpPr>
        <xdr:cNvPr id="343" name="テキスト ボックス 342"/>
        <xdr:cNvSpPr txBox="1"/>
      </xdr:nvSpPr>
      <xdr:spPr>
        <a:xfrm>
          <a:off x="15798800" y="979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88265</xdr:rowOff>
    </xdr:from>
    <xdr:to>
      <xdr:col>22</xdr:col>
      <xdr:colOff>254000</xdr:colOff>
      <xdr:row>59</xdr:row>
      <xdr:rowOff>18415</xdr:rowOff>
    </xdr:to>
    <xdr:sp macro="" textlink="">
      <xdr:nvSpPr>
        <xdr:cNvPr id="344" name="円/楕円 343"/>
        <xdr:cNvSpPr/>
      </xdr:nvSpPr>
      <xdr:spPr>
        <a:xfrm>
          <a:off x="15240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28592</xdr:rowOff>
    </xdr:from>
    <xdr:ext cx="762000" cy="259045"/>
    <xdr:sp macro="" textlink="">
      <xdr:nvSpPr>
        <xdr:cNvPr id="345" name="テキスト ボックス 344"/>
        <xdr:cNvSpPr txBox="1"/>
      </xdr:nvSpPr>
      <xdr:spPr>
        <a:xfrm>
          <a:off x="14909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104352</xdr:rowOff>
    </xdr:from>
    <xdr:to>
      <xdr:col>21</xdr:col>
      <xdr:colOff>50800</xdr:colOff>
      <xdr:row>59</xdr:row>
      <xdr:rowOff>34502</xdr:rowOff>
    </xdr:to>
    <xdr:sp macro="" textlink="">
      <xdr:nvSpPr>
        <xdr:cNvPr id="346" name="円/楕円 345"/>
        <xdr:cNvSpPr/>
      </xdr:nvSpPr>
      <xdr:spPr>
        <a:xfrm>
          <a:off x="14351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44679</xdr:rowOff>
    </xdr:from>
    <xdr:ext cx="762000" cy="259045"/>
    <xdr:sp macro="" textlink="">
      <xdr:nvSpPr>
        <xdr:cNvPr id="347" name="テキスト ボックス 346"/>
        <xdr:cNvSpPr txBox="1"/>
      </xdr:nvSpPr>
      <xdr:spPr>
        <a:xfrm>
          <a:off x="14020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126471</xdr:rowOff>
    </xdr:from>
    <xdr:to>
      <xdr:col>19</xdr:col>
      <xdr:colOff>533400</xdr:colOff>
      <xdr:row>59</xdr:row>
      <xdr:rowOff>56621</xdr:rowOff>
    </xdr:to>
    <xdr:sp macro="" textlink="">
      <xdr:nvSpPr>
        <xdr:cNvPr id="348" name="円/楕円 347"/>
        <xdr:cNvSpPr/>
      </xdr:nvSpPr>
      <xdr:spPr>
        <a:xfrm>
          <a:off x="134620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66798</xdr:rowOff>
    </xdr:from>
    <xdr:ext cx="762000" cy="259045"/>
    <xdr:sp macro="" textlink="">
      <xdr:nvSpPr>
        <xdr:cNvPr id="349" name="テキスト ボックス 348"/>
        <xdr:cNvSpPr txBox="1"/>
      </xdr:nvSpPr>
      <xdr:spPr>
        <a:xfrm>
          <a:off x="13131800" y="983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起債抑制により，類似団体平均を</a:t>
          </a:r>
          <a:r>
            <a:rPr kumimoji="1" lang="en-US" altLang="ja-JP" sz="1300">
              <a:latin typeface="ＭＳ Ｐゴシック"/>
            </a:rPr>
            <a:t>0.2</a:t>
          </a:r>
          <a:r>
            <a:rPr kumimoji="1" lang="ja-JP" altLang="en-US" sz="1300">
              <a:latin typeface="ＭＳ Ｐゴシック"/>
            </a:rPr>
            <a:t>ポイント下回る</a:t>
          </a:r>
          <a:r>
            <a:rPr kumimoji="1" lang="en-US" altLang="ja-JP" sz="1300">
              <a:latin typeface="ＭＳ Ｐゴシック"/>
            </a:rPr>
            <a:t>6.8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今後，土地区画整理事業や一部事務組合が実施したごみ処理施設建替えに伴う地方債の償還開始により，元利償還金及び準元利償還金の増額が見込まれるが，引き続き起債の抑制に努めていく。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99378</xdr:rowOff>
    </xdr:from>
    <xdr:to>
      <xdr:col>24</xdr:col>
      <xdr:colOff>558800</xdr:colOff>
      <xdr:row>39</xdr:row>
      <xdr:rowOff>105410</xdr:rowOff>
    </xdr:to>
    <xdr:cxnSp macro="">
      <xdr:nvCxnSpPr>
        <xdr:cNvPr id="379" name="直線コネクタ 378"/>
        <xdr:cNvCxnSpPr/>
      </xdr:nvCxnSpPr>
      <xdr:spPr>
        <a:xfrm>
          <a:off x="16179800" y="678592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105410</xdr:rowOff>
    </xdr:to>
    <xdr:cxnSp macro="">
      <xdr:nvCxnSpPr>
        <xdr:cNvPr id="382" name="直線コネクタ 381"/>
        <xdr:cNvCxnSpPr/>
      </xdr:nvCxnSpPr>
      <xdr:spPr>
        <a:xfrm flipV="1">
          <a:off x="15290800" y="67859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105410</xdr:rowOff>
    </xdr:to>
    <xdr:cxnSp macro="">
      <xdr:nvCxnSpPr>
        <xdr:cNvPr id="385" name="直線コネクタ 384"/>
        <xdr:cNvCxnSpPr/>
      </xdr:nvCxnSpPr>
      <xdr:spPr>
        <a:xfrm>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69215</xdr:rowOff>
    </xdr:to>
    <xdr:cxnSp macro="">
      <xdr:nvCxnSpPr>
        <xdr:cNvPr id="388" name="直線コネクタ 387"/>
        <xdr:cNvCxnSpPr/>
      </xdr:nvCxnSpPr>
      <xdr:spPr>
        <a:xfrm flipV="1">
          <a:off x="13512800" y="67437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8" name="円/楕円 397"/>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9"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400" name="円/楕円 399"/>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401" name="テキスト ボックス 400"/>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2" name="円/楕円 401"/>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3" name="テキスト ボックス 402"/>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4" name="円/楕円 403"/>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05" name="テキスト ボックス 404"/>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18415</xdr:rowOff>
    </xdr:from>
    <xdr:to>
      <xdr:col>19</xdr:col>
      <xdr:colOff>533400</xdr:colOff>
      <xdr:row>39</xdr:row>
      <xdr:rowOff>120015</xdr:rowOff>
    </xdr:to>
    <xdr:sp macro="" textlink="">
      <xdr:nvSpPr>
        <xdr:cNvPr id="406" name="円/楕円 405"/>
        <xdr:cNvSpPr/>
      </xdr:nvSpPr>
      <xdr:spPr>
        <a:xfrm>
          <a:off x="13462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130192</xdr:rowOff>
    </xdr:from>
    <xdr:ext cx="762000" cy="259045"/>
    <xdr:sp macro="" textlink="">
      <xdr:nvSpPr>
        <xdr:cNvPr id="407" name="テキスト ボックス 406"/>
        <xdr:cNvSpPr txBox="1"/>
      </xdr:nvSpPr>
      <xdr:spPr>
        <a:xfrm>
          <a:off x="13131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起債抑制による地方債現在高の減及び公共公益施設整備基金の積立による充当可能基金の増などにより，比率なしとなっている。</a:t>
          </a:r>
          <a:endParaRPr kumimoji="1" lang="en-US" altLang="ja-JP" sz="1300">
            <a:latin typeface="ＭＳ Ｐゴシック"/>
          </a:endParaRPr>
        </a:p>
        <a:p>
          <a:r>
            <a:rPr kumimoji="1" lang="ja-JP" altLang="en-US" sz="1300">
              <a:latin typeface="ＭＳ Ｐゴシック"/>
            </a:rPr>
            <a:t>　今後，一部事務組合が実施したごみ処理施設建替えに係る起債の償還開始に伴い組合負担等見込額の増額が見込まれるが，引き続きプライマリーバランスを考慮し起債の抑制に努めていく。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66887</xdr:rowOff>
    </xdr:from>
    <xdr:to>
      <xdr:col>21</xdr:col>
      <xdr:colOff>0</xdr:colOff>
      <xdr:row>14</xdr:row>
      <xdr:rowOff>103082</xdr:rowOff>
    </xdr:to>
    <xdr:cxnSp macro="">
      <xdr:nvCxnSpPr>
        <xdr:cNvPr id="441" name="直線コネクタ 440"/>
        <xdr:cNvCxnSpPr/>
      </xdr:nvCxnSpPr>
      <xdr:spPr>
        <a:xfrm>
          <a:off x="13512800" y="246718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4" name="フローチャート : 判断 443"/>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5" name="テキスト ボックス 444"/>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7" name="テキスト ボックス 44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8" name="フローチャート : 判断 447"/>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9" name="テキスト ボックス 448"/>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0" name="フローチャート : 判断 449"/>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1" name="テキスト ボックス 450"/>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52282</xdr:rowOff>
    </xdr:from>
    <xdr:to>
      <xdr:col>21</xdr:col>
      <xdr:colOff>50800</xdr:colOff>
      <xdr:row>14</xdr:row>
      <xdr:rowOff>153882</xdr:rowOff>
    </xdr:to>
    <xdr:sp macro="" textlink="">
      <xdr:nvSpPr>
        <xdr:cNvPr id="457" name="円/楕円 456"/>
        <xdr:cNvSpPr/>
      </xdr:nvSpPr>
      <xdr:spPr>
        <a:xfrm>
          <a:off x="14351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164059</xdr:rowOff>
    </xdr:from>
    <xdr:ext cx="762000" cy="259045"/>
    <xdr:sp macro="" textlink="">
      <xdr:nvSpPr>
        <xdr:cNvPr id="458" name="テキスト ボックス 457"/>
        <xdr:cNvSpPr txBox="1"/>
      </xdr:nvSpPr>
      <xdr:spPr>
        <a:xfrm>
          <a:off x="14020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16087</xdr:rowOff>
    </xdr:from>
    <xdr:to>
      <xdr:col>19</xdr:col>
      <xdr:colOff>533400</xdr:colOff>
      <xdr:row>14</xdr:row>
      <xdr:rowOff>117687</xdr:rowOff>
    </xdr:to>
    <xdr:sp macro="" textlink="">
      <xdr:nvSpPr>
        <xdr:cNvPr id="459" name="円/楕円 458"/>
        <xdr:cNvSpPr/>
      </xdr:nvSpPr>
      <xdr:spPr>
        <a:xfrm>
          <a:off x="13462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127864</xdr:rowOff>
    </xdr:from>
    <xdr:ext cx="762000" cy="259045"/>
    <xdr:sp macro="" textlink="">
      <xdr:nvSpPr>
        <xdr:cNvPr id="460" name="テキスト ボックス 459"/>
        <xdr:cNvSpPr txBox="1"/>
      </xdr:nvSpPr>
      <xdr:spPr>
        <a:xfrm>
          <a:off x="13131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65,413
64,698
35.71
21,806,020
20,601,285
795,636
12,163,987
12,981,638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計画的な定員管理に努めてきたことから，類似団体平均を</a:t>
          </a:r>
          <a:r>
            <a:rPr kumimoji="1" lang="en-US" altLang="ja-JP" sz="1300">
              <a:latin typeface="ＭＳ Ｐゴシック"/>
            </a:rPr>
            <a:t>1.6</a:t>
          </a:r>
          <a:r>
            <a:rPr kumimoji="1" lang="ja-JP" altLang="en-US" sz="1300">
              <a:latin typeface="ＭＳ Ｐゴシック"/>
            </a:rPr>
            <a:t>ポイント下回る</a:t>
          </a:r>
          <a:r>
            <a:rPr kumimoji="1" lang="en-US" altLang="ja-JP" sz="1300">
              <a:latin typeface="ＭＳ Ｐゴシック"/>
            </a:rPr>
            <a:t>22.4</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今後も，第三次定員適正化計画に基づき適正な職員数の確保に努めるとともに，指定管理者制度の導入や再任用制度の活用等により人件費の削減に努める。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79647</xdr:rowOff>
    </xdr:from>
    <xdr:to>
      <xdr:col>7</xdr:col>
      <xdr:colOff>15875</xdr:colOff>
      <xdr:row>35</xdr:row>
      <xdr:rowOff>144961</xdr:rowOff>
    </xdr:to>
    <xdr:cxnSp macro="">
      <xdr:nvCxnSpPr>
        <xdr:cNvPr id="68" name="直線コネクタ 67"/>
        <xdr:cNvCxnSpPr/>
      </xdr:nvCxnSpPr>
      <xdr:spPr>
        <a:xfrm flipV="1">
          <a:off x="3987800" y="608039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144961</xdr:rowOff>
    </xdr:from>
    <xdr:to>
      <xdr:col>5</xdr:col>
      <xdr:colOff>549275</xdr:colOff>
      <xdr:row>36</xdr:row>
      <xdr:rowOff>12700</xdr:rowOff>
    </xdr:to>
    <xdr:cxnSp macro="">
      <xdr:nvCxnSpPr>
        <xdr:cNvPr id="71" name="直線コネクタ 70"/>
        <xdr:cNvCxnSpPr/>
      </xdr:nvCxnSpPr>
      <xdr:spPr>
        <a:xfrm flipV="1">
          <a:off x="3098800" y="614571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58420</xdr:rowOff>
    </xdr:to>
    <xdr:cxnSp macro="">
      <xdr:nvCxnSpPr>
        <xdr:cNvPr id="74" name="直線コネクタ 73"/>
        <xdr:cNvCxnSpPr/>
      </xdr:nvCxnSpPr>
      <xdr:spPr>
        <a:xfrm flipV="1">
          <a:off x="2209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123734</xdr:rowOff>
    </xdr:to>
    <xdr:cxnSp macro="">
      <xdr:nvCxnSpPr>
        <xdr:cNvPr id="77" name="直線コネクタ 76"/>
        <xdr:cNvCxnSpPr/>
      </xdr:nvCxnSpPr>
      <xdr:spPr>
        <a:xfrm flipV="1">
          <a:off x="1320800" y="6230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28847</xdr:rowOff>
    </xdr:from>
    <xdr:to>
      <xdr:col>7</xdr:col>
      <xdr:colOff>66675</xdr:colOff>
      <xdr:row>35</xdr:row>
      <xdr:rowOff>130447</xdr:rowOff>
    </xdr:to>
    <xdr:sp macro="" textlink="">
      <xdr:nvSpPr>
        <xdr:cNvPr id="87" name="円/楕円 86"/>
        <xdr:cNvSpPr/>
      </xdr:nvSpPr>
      <xdr:spPr>
        <a:xfrm>
          <a:off x="47752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45374</xdr:rowOff>
    </xdr:from>
    <xdr:ext cx="762000" cy="259045"/>
    <xdr:sp macro="" textlink="">
      <xdr:nvSpPr>
        <xdr:cNvPr id="88" name="人件費該当値テキスト"/>
        <xdr:cNvSpPr txBox="1"/>
      </xdr:nvSpPr>
      <xdr:spPr>
        <a:xfrm>
          <a:off x="4914900" y="58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94161</xdr:rowOff>
    </xdr:from>
    <xdr:to>
      <xdr:col>5</xdr:col>
      <xdr:colOff>600075</xdr:colOff>
      <xdr:row>36</xdr:row>
      <xdr:rowOff>24311</xdr:rowOff>
    </xdr:to>
    <xdr:sp macro="" textlink="">
      <xdr:nvSpPr>
        <xdr:cNvPr id="89" name="円/楕円 88"/>
        <xdr:cNvSpPr/>
      </xdr:nvSpPr>
      <xdr:spPr>
        <a:xfrm>
          <a:off x="3937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34488</xdr:rowOff>
    </xdr:from>
    <xdr:ext cx="736600" cy="259045"/>
    <xdr:sp macro="" textlink="">
      <xdr:nvSpPr>
        <xdr:cNvPr id="90" name="テキスト ボックス 89"/>
        <xdr:cNvSpPr txBox="1"/>
      </xdr:nvSpPr>
      <xdr:spPr>
        <a:xfrm>
          <a:off x="3606800" y="586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91" name="円/楕円 90"/>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2" name="テキスト ボックス 91"/>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3" name="円/楕円 92"/>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4" name="テキスト ボックス 93"/>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72934</xdr:rowOff>
    </xdr:from>
    <xdr:to>
      <xdr:col>1</xdr:col>
      <xdr:colOff>676275</xdr:colOff>
      <xdr:row>37</xdr:row>
      <xdr:rowOff>3084</xdr:rowOff>
    </xdr:to>
    <xdr:sp macro="" textlink="">
      <xdr:nvSpPr>
        <xdr:cNvPr id="95" name="円/楕円 94"/>
        <xdr:cNvSpPr/>
      </xdr:nvSpPr>
      <xdr:spPr>
        <a:xfrm>
          <a:off x="1270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159311</xdr:rowOff>
    </xdr:from>
    <xdr:ext cx="762000" cy="259045"/>
    <xdr:sp macro="" textlink="">
      <xdr:nvSpPr>
        <xdr:cNvPr id="96" name="テキスト ボックス 95"/>
        <xdr:cNvSpPr txBox="1"/>
      </xdr:nvSpPr>
      <xdr:spPr>
        <a:xfrm>
          <a:off x="939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守谷市行政改革大綱に基づき業務の民間委託等を進めてきたことから委託料が増加傾向にあり，類似団体平均を</a:t>
          </a:r>
          <a:r>
            <a:rPr kumimoji="1" lang="en-US" altLang="ja-JP" sz="1300">
              <a:latin typeface="ＭＳ Ｐゴシック"/>
            </a:rPr>
            <a:t>5.2</a:t>
          </a:r>
          <a:r>
            <a:rPr kumimoji="1" lang="ja-JP" altLang="en-US" sz="1300">
              <a:latin typeface="ＭＳ Ｐゴシック"/>
            </a:rPr>
            <a:t>ポイント上回る</a:t>
          </a:r>
          <a:r>
            <a:rPr kumimoji="1" lang="en-US" altLang="ja-JP" sz="1300">
              <a:latin typeface="ＭＳ Ｐゴシック"/>
            </a:rPr>
            <a:t>20.4</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今後も指定管理者制度の導入など民間委託等の活用を推進していく方針であるため委託料の増加が見込まれるが，徹底した経常経費の見直しを行い，他の物件費の削減に努める。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138430</xdr:rowOff>
    </xdr:from>
    <xdr:to>
      <xdr:col>24</xdr:col>
      <xdr:colOff>31750</xdr:colOff>
      <xdr:row>19</xdr:row>
      <xdr:rowOff>146050</xdr:rowOff>
    </xdr:to>
    <xdr:cxnSp macro="">
      <xdr:nvCxnSpPr>
        <xdr:cNvPr id="129" name="直線コネクタ 128"/>
        <xdr:cNvCxnSpPr/>
      </xdr:nvCxnSpPr>
      <xdr:spPr>
        <a:xfrm flipV="1">
          <a:off x="15671800" y="3395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146050</xdr:rowOff>
    </xdr:to>
    <xdr:cxnSp macro="">
      <xdr:nvCxnSpPr>
        <xdr:cNvPr id="132" name="直線コネクタ 131"/>
        <xdr:cNvCxnSpPr/>
      </xdr:nvCxnSpPr>
      <xdr:spPr>
        <a:xfrm>
          <a:off x="14782800" y="3266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19</xdr:row>
      <xdr:rowOff>8890</xdr:rowOff>
    </xdr:to>
    <xdr:cxnSp macro="">
      <xdr:nvCxnSpPr>
        <xdr:cNvPr id="135" name="直線コネクタ 134"/>
        <xdr:cNvCxnSpPr/>
      </xdr:nvCxnSpPr>
      <xdr:spPr>
        <a:xfrm>
          <a:off x="13893800" y="3251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58420</xdr:rowOff>
    </xdr:from>
    <xdr:to>
      <xdr:col>20</xdr:col>
      <xdr:colOff>158750</xdr:colOff>
      <xdr:row>18</xdr:row>
      <xdr:rowOff>165100</xdr:rowOff>
    </xdr:to>
    <xdr:cxnSp macro="">
      <xdr:nvCxnSpPr>
        <xdr:cNvPr id="138" name="直線コネクタ 137"/>
        <xdr:cNvCxnSpPr/>
      </xdr:nvCxnSpPr>
      <xdr:spPr>
        <a:xfrm>
          <a:off x="13004800" y="3144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87630</xdr:rowOff>
    </xdr:from>
    <xdr:to>
      <xdr:col>24</xdr:col>
      <xdr:colOff>82550</xdr:colOff>
      <xdr:row>20</xdr:row>
      <xdr:rowOff>17780</xdr:rowOff>
    </xdr:to>
    <xdr:sp macro="" textlink="">
      <xdr:nvSpPr>
        <xdr:cNvPr id="148" name="円/楕円 147"/>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59707</xdr:rowOff>
    </xdr:from>
    <xdr:ext cx="762000" cy="259045"/>
    <xdr:sp macro="" textlink="">
      <xdr:nvSpPr>
        <xdr:cNvPr id="149"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50" name="円/楕円 149"/>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51" name="テキスト ボックス 150"/>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52" name="円/楕円 151"/>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53" name="テキスト ボックス 152"/>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4" name="円/楕円 153"/>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5" name="テキスト ボックス 154"/>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6" name="円/楕円 155"/>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7" name="テキスト ボックス 156"/>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高齢者人口が少ないことなどから，類似団体平均を</a:t>
          </a:r>
          <a:r>
            <a:rPr kumimoji="1" lang="en-US" altLang="ja-JP" sz="1300">
              <a:latin typeface="ＭＳ Ｐゴシック"/>
            </a:rPr>
            <a:t>1.1</a:t>
          </a:r>
          <a:r>
            <a:rPr kumimoji="1" lang="ja-JP" altLang="en-US" sz="1300">
              <a:latin typeface="ＭＳ Ｐゴシック"/>
            </a:rPr>
            <a:t>ポイント下回る</a:t>
          </a:r>
          <a:r>
            <a:rPr kumimoji="1" lang="en-US" altLang="ja-JP" sz="1300">
              <a:latin typeface="ＭＳ Ｐゴシック"/>
            </a:rPr>
            <a:t>10.7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子育て関連を柱とした福祉施策を市の重点施策としているため扶助費は増加傾向にあるが，市単独扶助の見直しなどを行い適正な執行に務める。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60325</xdr:rowOff>
    </xdr:from>
    <xdr:to>
      <xdr:col>7</xdr:col>
      <xdr:colOff>15875</xdr:colOff>
      <xdr:row>55</xdr:row>
      <xdr:rowOff>3175</xdr:rowOff>
    </xdr:to>
    <xdr:cxnSp macro="">
      <xdr:nvCxnSpPr>
        <xdr:cNvPr id="194" name="直線コネクタ 193"/>
        <xdr:cNvCxnSpPr/>
      </xdr:nvCxnSpPr>
      <xdr:spPr>
        <a:xfrm>
          <a:off x="3987800" y="93186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60325</xdr:rowOff>
    </xdr:to>
    <xdr:cxnSp macro="">
      <xdr:nvCxnSpPr>
        <xdr:cNvPr id="197" name="直線コネクタ 196"/>
        <xdr:cNvCxnSpPr/>
      </xdr:nvCxnSpPr>
      <xdr:spPr>
        <a:xfrm>
          <a:off x="3098800" y="9232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146050</xdr:rowOff>
    </xdr:to>
    <xdr:cxnSp macro="">
      <xdr:nvCxnSpPr>
        <xdr:cNvPr id="200" name="直線コネクタ 199"/>
        <xdr:cNvCxnSpPr/>
      </xdr:nvCxnSpPr>
      <xdr:spPr>
        <a:xfrm>
          <a:off x="2209800" y="917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79375</xdr:rowOff>
    </xdr:from>
    <xdr:to>
      <xdr:col>3</xdr:col>
      <xdr:colOff>142875</xdr:colOff>
      <xdr:row>53</xdr:row>
      <xdr:rowOff>88900</xdr:rowOff>
    </xdr:to>
    <xdr:cxnSp macro="">
      <xdr:nvCxnSpPr>
        <xdr:cNvPr id="203" name="直線コネクタ 202"/>
        <xdr:cNvCxnSpPr/>
      </xdr:nvCxnSpPr>
      <xdr:spPr>
        <a:xfrm>
          <a:off x="1320800" y="9166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123825</xdr:rowOff>
    </xdr:from>
    <xdr:to>
      <xdr:col>7</xdr:col>
      <xdr:colOff>66675</xdr:colOff>
      <xdr:row>55</xdr:row>
      <xdr:rowOff>53975</xdr:rowOff>
    </xdr:to>
    <xdr:sp macro="" textlink="">
      <xdr:nvSpPr>
        <xdr:cNvPr id="213" name="円/楕円 212"/>
        <xdr:cNvSpPr/>
      </xdr:nvSpPr>
      <xdr:spPr>
        <a:xfrm>
          <a:off x="4775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140352</xdr:rowOff>
    </xdr:from>
    <xdr:ext cx="762000" cy="259045"/>
    <xdr:sp macro="" textlink="">
      <xdr:nvSpPr>
        <xdr:cNvPr id="214" name="扶助費該当値テキスト"/>
        <xdr:cNvSpPr txBox="1"/>
      </xdr:nvSpPr>
      <xdr:spPr>
        <a:xfrm>
          <a:off x="4914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xdr:rowOff>
    </xdr:from>
    <xdr:to>
      <xdr:col>5</xdr:col>
      <xdr:colOff>600075</xdr:colOff>
      <xdr:row>54</xdr:row>
      <xdr:rowOff>111125</xdr:rowOff>
    </xdr:to>
    <xdr:sp macro="" textlink="">
      <xdr:nvSpPr>
        <xdr:cNvPr id="215" name="円/楕円 214"/>
        <xdr:cNvSpPr/>
      </xdr:nvSpPr>
      <xdr:spPr>
        <a:xfrm>
          <a:off x="3937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121302</xdr:rowOff>
    </xdr:from>
    <xdr:ext cx="736600" cy="259045"/>
    <xdr:sp macro="" textlink="">
      <xdr:nvSpPr>
        <xdr:cNvPr id="216" name="テキスト ボックス 215"/>
        <xdr:cNvSpPr txBox="1"/>
      </xdr:nvSpPr>
      <xdr:spPr>
        <a:xfrm>
          <a:off x="3606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7" name="円/楕円 216"/>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8" name="テキスト ボックス 217"/>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9" name="円/楕円 218"/>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20" name="テキスト ボックス 219"/>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28575</xdr:rowOff>
    </xdr:from>
    <xdr:to>
      <xdr:col>1</xdr:col>
      <xdr:colOff>676275</xdr:colOff>
      <xdr:row>53</xdr:row>
      <xdr:rowOff>130175</xdr:rowOff>
    </xdr:to>
    <xdr:sp macro="" textlink="">
      <xdr:nvSpPr>
        <xdr:cNvPr id="221" name="円/楕円 220"/>
        <xdr:cNvSpPr/>
      </xdr:nvSpPr>
      <xdr:spPr>
        <a:xfrm>
          <a:off x="1270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140352</xdr:rowOff>
    </xdr:from>
    <xdr:ext cx="762000" cy="259045"/>
    <xdr:sp macro="" textlink="">
      <xdr:nvSpPr>
        <xdr:cNvPr id="222" name="テキスト ボックス 221"/>
        <xdr:cNvSpPr txBox="1"/>
      </xdr:nvSpPr>
      <xdr:spPr>
        <a:xfrm>
          <a:off x="939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公共下水道事業を法適で行っており，当該事業に対する繰出金が補助費等に計上されていることもあるが，公営企業や事業会計に対する繰出金が類似団体と比較し少ないことから，類似団体平均を</a:t>
          </a:r>
          <a:r>
            <a:rPr kumimoji="1" lang="en-US" altLang="ja-JP" sz="1300">
              <a:latin typeface="ＭＳ Ｐゴシック"/>
            </a:rPr>
            <a:t>4.8</a:t>
          </a:r>
          <a:r>
            <a:rPr kumimoji="1" lang="ja-JP" altLang="en-US" sz="1300">
              <a:latin typeface="ＭＳ Ｐゴシック"/>
            </a:rPr>
            <a:t>ポイント下回る</a:t>
          </a:r>
          <a:r>
            <a:rPr kumimoji="1" lang="en-US" altLang="ja-JP" sz="1300">
              <a:latin typeface="ＭＳ Ｐゴシック"/>
            </a:rPr>
            <a:t>9.5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今後も，特別会計の独立採算の原則に基づき適正な運営を行い，普通会計の負担額を減らすよう努める。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16510</xdr:rowOff>
    </xdr:to>
    <xdr:cxnSp macro="">
      <xdr:nvCxnSpPr>
        <xdr:cNvPr id="255" name="直線コネクタ 254"/>
        <xdr:cNvCxnSpPr/>
      </xdr:nvCxnSpPr>
      <xdr:spPr>
        <a:xfrm flipV="1">
          <a:off x="15671800" y="942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xdr:rowOff>
    </xdr:from>
    <xdr:to>
      <xdr:col>22</xdr:col>
      <xdr:colOff>565150</xdr:colOff>
      <xdr:row>55</xdr:row>
      <xdr:rowOff>16510</xdr:rowOff>
    </xdr:to>
    <xdr:cxnSp macro="">
      <xdr:nvCxnSpPr>
        <xdr:cNvPr id="258" name="直線コネクタ 257"/>
        <xdr:cNvCxnSpPr/>
      </xdr:nvCxnSpPr>
      <xdr:spPr>
        <a:xfrm>
          <a:off x="14782800" y="9263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161290</xdr:rowOff>
    </xdr:from>
    <xdr:to>
      <xdr:col>21</xdr:col>
      <xdr:colOff>361950</xdr:colOff>
      <xdr:row>54</xdr:row>
      <xdr:rowOff>5080</xdr:rowOff>
    </xdr:to>
    <xdr:cxnSp macro="">
      <xdr:nvCxnSpPr>
        <xdr:cNvPr id="261" name="直線コネクタ 260"/>
        <xdr:cNvCxnSpPr/>
      </xdr:nvCxnSpPr>
      <xdr:spPr>
        <a:xfrm>
          <a:off x="13893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54</xdr:row>
      <xdr:rowOff>81280</xdr:rowOff>
    </xdr:to>
    <xdr:cxnSp macro="">
      <xdr:nvCxnSpPr>
        <xdr:cNvPr id="264" name="直線コネクタ 263"/>
        <xdr:cNvCxnSpPr/>
      </xdr:nvCxnSpPr>
      <xdr:spPr>
        <a:xfrm flipV="1">
          <a:off x="13004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4" name="円/楕円 273"/>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5"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6" name="円/楕円 275"/>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77" name="テキスト ボックス 276"/>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125730</xdr:rowOff>
    </xdr:from>
    <xdr:to>
      <xdr:col>21</xdr:col>
      <xdr:colOff>412750</xdr:colOff>
      <xdr:row>54</xdr:row>
      <xdr:rowOff>55880</xdr:rowOff>
    </xdr:to>
    <xdr:sp macro="" textlink="">
      <xdr:nvSpPr>
        <xdr:cNvPr id="278" name="円/楕円 277"/>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66057</xdr:rowOff>
    </xdr:from>
    <xdr:ext cx="762000" cy="259045"/>
    <xdr:sp macro="" textlink="">
      <xdr:nvSpPr>
        <xdr:cNvPr id="279" name="テキスト ボックス 278"/>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110490</xdr:rowOff>
    </xdr:from>
    <xdr:to>
      <xdr:col>20</xdr:col>
      <xdr:colOff>209550</xdr:colOff>
      <xdr:row>54</xdr:row>
      <xdr:rowOff>40640</xdr:rowOff>
    </xdr:to>
    <xdr:sp macro="" textlink="">
      <xdr:nvSpPr>
        <xdr:cNvPr id="280" name="円/楕円 279"/>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50817</xdr:rowOff>
    </xdr:from>
    <xdr:ext cx="762000" cy="259045"/>
    <xdr:sp macro="" textlink="">
      <xdr:nvSpPr>
        <xdr:cNvPr id="281" name="テキスト ボックス 280"/>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82" name="円/楕円 28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83" name="テキスト ボックス 28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ごみ処理業務や消防業務を一部事務組合で行っているため，類似団体平均を</a:t>
          </a:r>
          <a:r>
            <a:rPr kumimoji="1" lang="en-US" altLang="ja-JP" sz="1300">
              <a:latin typeface="ＭＳ Ｐゴシック"/>
            </a:rPr>
            <a:t>3.4</a:t>
          </a:r>
          <a:r>
            <a:rPr kumimoji="1" lang="ja-JP" altLang="en-US" sz="1300">
              <a:latin typeface="ＭＳ Ｐゴシック"/>
            </a:rPr>
            <a:t>ポイント上回る</a:t>
          </a:r>
          <a:r>
            <a:rPr kumimoji="1" lang="en-US" altLang="ja-JP" sz="1300">
              <a:latin typeface="ＭＳ Ｐゴシック"/>
            </a:rPr>
            <a:t>14.6</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ごみ処理施設の建替えに係る起債の償還開始に伴い負担金の増加が見込まれるが，一部事務組合経費の精査などで補助費等の抑制に努める。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51562</xdr:rowOff>
    </xdr:to>
    <xdr:cxnSp macro="">
      <xdr:nvCxnSpPr>
        <xdr:cNvPr id="313" name="直線コネクタ 312"/>
        <xdr:cNvCxnSpPr/>
      </xdr:nvCxnSpPr>
      <xdr:spPr>
        <a:xfrm>
          <a:off x="15671800" y="6386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42418</xdr:rowOff>
    </xdr:to>
    <xdr:cxnSp macro="">
      <xdr:nvCxnSpPr>
        <xdr:cNvPr id="316" name="直線コネクタ 315"/>
        <xdr:cNvCxnSpPr/>
      </xdr:nvCxnSpPr>
      <xdr:spPr>
        <a:xfrm>
          <a:off x="14782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28702</xdr:rowOff>
    </xdr:to>
    <xdr:cxnSp macro="">
      <xdr:nvCxnSpPr>
        <xdr:cNvPr id="319" name="直線コネクタ 318"/>
        <xdr:cNvCxnSpPr/>
      </xdr:nvCxnSpPr>
      <xdr:spPr>
        <a:xfrm flipV="1">
          <a:off x="13893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92710</xdr:rowOff>
    </xdr:to>
    <xdr:cxnSp macro="">
      <xdr:nvCxnSpPr>
        <xdr:cNvPr id="322" name="直線コネクタ 321"/>
        <xdr:cNvCxnSpPr/>
      </xdr:nvCxnSpPr>
      <xdr:spPr>
        <a:xfrm flipV="1">
          <a:off x="13004800" y="6372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32" name="円/楕円 33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3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34" name="円/楕円 333"/>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35" name="テキスト ボックス 33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6" name="円/楕円 335"/>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7" name="テキスト ボックス 33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8" name="円/楕円 337"/>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9" name="テキスト ボックス 33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40" name="円/楕円 339"/>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41" name="テキスト ボックス 340"/>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起債抑制に努めてきたため減少傾向にあり，類似団体平均を</a:t>
          </a:r>
          <a:r>
            <a:rPr kumimoji="1" lang="en-US" altLang="ja-JP" sz="1300">
              <a:latin typeface="ＭＳ Ｐゴシック"/>
            </a:rPr>
            <a:t>2.9</a:t>
          </a:r>
          <a:r>
            <a:rPr kumimoji="1" lang="ja-JP" altLang="en-US" sz="1300">
              <a:latin typeface="ＭＳ Ｐゴシック"/>
            </a:rPr>
            <a:t>ポイント下回る</a:t>
          </a:r>
          <a:r>
            <a:rPr kumimoji="1" lang="en-US" altLang="ja-JP" sz="1300">
              <a:latin typeface="ＭＳ Ｐゴシック"/>
            </a:rPr>
            <a:t>12.3</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今後，学校教育施設等の大規模修繕に係る起債が見込まれるが，公共公益施設整備基金の計画的な運用を図りながら，プライマリーバランスを考慮し起債の抑制に努める。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77</xdr:row>
      <xdr:rowOff>19558</xdr:rowOff>
    </xdr:to>
    <xdr:cxnSp macro="">
      <xdr:nvCxnSpPr>
        <xdr:cNvPr id="371" name="直線コネクタ 370"/>
        <xdr:cNvCxnSpPr/>
      </xdr:nvCxnSpPr>
      <xdr:spPr>
        <a:xfrm flipV="1">
          <a:off x="3987800" y="131480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51563</xdr:rowOff>
    </xdr:to>
    <xdr:cxnSp macro="">
      <xdr:nvCxnSpPr>
        <xdr:cNvPr id="374" name="直線コネクタ 373"/>
        <xdr:cNvCxnSpPr/>
      </xdr:nvCxnSpPr>
      <xdr:spPr>
        <a:xfrm flipV="1">
          <a:off x="3098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74422</xdr:rowOff>
    </xdr:to>
    <xdr:cxnSp macro="">
      <xdr:nvCxnSpPr>
        <xdr:cNvPr id="377" name="直線コネクタ 376"/>
        <xdr:cNvCxnSpPr/>
      </xdr:nvCxnSpPr>
      <xdr:spPr>
        <a:xfrm flipV="1">
          <a:off x="2209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115570</xdr:rowOff>
    </xdr:to>
    <xdr:cxnSp macro="">
      <xdr:nvCxnSpPr>
        <xdr:cNvPr id="380" name="直線コネクタ 379"/>
        <xdr:cNvCxnSpPr/>
      </xdr:nvCxnSpPr>
      <xdr:spPr>
        <a:xfrm flipV="1">
          <a:off x="1320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90" name="円/楕円 389"/>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91"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92" name="円/楕円 391"/>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93" name="テキスト ボックス 392"/>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4" name="円/楕円 393"/>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5" name="テキスト ボックス 394"/>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6" name="円/楕円 395"/>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7" name="テキスト ボックス 396"/>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8" name="円/楕円 39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9" name="テキスト ボックス 398"/>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公債費以外では，民間委託等の推進により物件費の比率が高いほか，一部事務組合の負担金等により補助費等の比率が高く，類似団体平均を</a:t>
          </a:r>
          <a:r>
            <a:rPr kumimoji="1" lang="en-US" altLang="ja-JP" sz="1300">
              <a:latin typeface="ＭＳ Ｐゴシック"/>
            </a:rPr>
            <a:t>1.1</a:t>
          </a:r>
          <a:r>
            <a:rPr kumimoji="1" lang="ja-JP" altLang="en-US" sz="1300">
              <a:latin typeface="ＭＳ Ｐゴシック"/>
            </a:rPr>
            <a:t>ポイント上回る</a:t>
          </a:r>
          <a:r>
            <a:rPr kumimoji="1" lang="en-US" altLang="ja-JP" sz="1300">
              <a:latin typeface="ＭＳ Ｐゴシック"/>
            </a:rPr>
            <a:t>77.6</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事務事業評価による徹底した事業の見直しを行い，経常経費の削減に努める。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17272</xdr:rowOff>
    </xdr:from>
    <xdr:to>
      <xdr:col>24</xdr:col>
      <xdr:colOff>31750</xdr:colOff>
      <xdr:row>78</xdr:row>
      <xdr:rowOff>17272</xdr:rowOff>
    </xdr:to>
    <xdr:cxnSp macro="">
      <xdr:nvCxnSpPr>
        <xdr:cNvPr id="430" name="直線コネクタ 429"/>
        <xdr:cNvCxnSpPr/>
      </xdr:nvCxnSpPr>
      <xdr:spPr>
        <a:xfrm>
          <a:off x="15671800" y="13390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78</xdr:row>
      <xdr:rowOff>17272</xdr:rowOff>
    </xdr:to>
    <xdr:cxnSp macro="">
      <xdr:nvCxnSpPr>
        <xdr:cNvPr id="433" name="直線コネクタ 432"/>
        <xdr:cNvCxnSpPr/>
      </xdr:nvCxnSpPr>
      <xdr:spPr>
        <a:xfrm>
          <a:off x="14782800" y="13143485"/>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76</xdr:row>
      <xdr:rowOff>127000</xdr:rowOff>
    </xdr:to>
    <xdr:cxnSp macro="">
      <xdr:nvCxnSpPr>
        <xdr:cNvPr id="436" name="直線コネクタ 435"/>
        <xdr:cNvCxnSpPr/>
      </xdr:nvCxnSpPr>
      <xdr:spPr>
        <a:xfrm flipV="1">
          <a:off x="13893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51563</xdr:rowOff>
    </xdr:to>
    <xdr:cxnSp macro="">
      <xdr:nvCxnSpPr>
        <xdr:cNvPr id="439" name="直線コネクタ 438"/>
        <xdr:cNvCxnSpPr/>
      </xdr:nvCxnSpPr>
      <xdr:spPr>
        <a:xfrm flipV="1">
          <a:off x="13004800" y="131572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137922</xdr:rowOff>
    </xdr:from>
    <xdr:to>
      <xdr:col>24</xdr:col>
      <xdr:colOff>82550</xdr:colOff>
      <xdr:row>78</xdr:row>
      <xdr:rowOff>68072</xdr:rowOff>
    </xdr:to>
    <xdr:sp macro="" textlink="">
      <xdr:nvSpPr>
        <xdr:cNvPr id="449" name="円/楕円 448"/>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109999</xdr:rowOff>
    </xdr:from>
    <xdr:ext cx="762000" cy="259045"/>
    <xdr:sp macro="" textlink="">
      <xdr:nvSpPr>
        <xdr:cNvPr id="450"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137922</xdr:rowOff>
    </xdr:from>
    <xdr:to>
      <xdr:col>22</xdr:col>
      <xdr:colOff>615950</xdr:colOff>
      <xdr:row>78</xdr:row>
      <xdr:rowOff>68072</xdr:rowOff>
    </xdr:to>
    <xdr:sp macro="" textlink="">
      <xdr:nvSpPr>
        <xdr:cNvPr id="451" name="円/楕円 450"/>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52849</xdr:rowOff>
    </xdr:from>
    <xdr:ext cx="736600" cy="259045"/>
    <xdr:sp macro="" textlink="">
      <xdr:nvSpPr>
        <xdr:cNvPr id="452" name="テキスト ボックス 451"/>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53" name="円/楕円 452"/>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54" name="テキスト ボックス 453"/>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5" name="円/楕円 454"/>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6" name="テキスト ボックス 455"/>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7" name="円/楕円 456"/>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58" name="テキスト ボックス 457"/>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茨城県守谷市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54439</xdr:rowOff>
    </xdr:from>
    <xdr:to>
      <xdr:col>4</xdr:col>
      <xdr:colOff>1117600</xdr:colOff>
      <xdr:row>18</xdr:row>
      <xdr:rowOff>63259</xdr:rowOff>
    </xdr:to>
    <xdr:cxnSp macro="">
      <xdr:nvCxnSpPr>
        <xdr:cNvPr id="50" name="直線コネクタ 49"/>
        <xdr:cNvCxnSpPr/>
      </xdr:nvCxnSpPr>
      <xdr:spPr bwMode="auto">
        <a:xfrm>
          <a:off x="5003800" y="3188164"/>
          <a:ext cx="6477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54439</xdr:rowOff>
    </xdr:from>
    <xdr:to>
      <xdr:col>4</xdr:col>
      <xdr:colOff>469900</xdr:colOff>
      <xdr:row>18</xdr:row>
      <xdr:rowOff>114865</xdr:rowOff>
    </xdr:to>
    <xdr:cxnSp macro="">
      <xdr:nvCxnSpPr>
        <xdr:cNvPr id="53" name="直線コネクタ 52"/>
        <xdr:cNvCxnSpPr/>
      </xdr:nvCxnSpPr>
      <xdr:spPr bwMode="auto">
        <a:xfrm flipV="1">
          <a:off x="4305300" y="3188164"/>
          <a:ext cx="698500" cy="60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103130</xdr:rowOff>
    </xdr:from>
    <xdr:to>
      <xdr:col>3</xdr:col>
      <xdr:colOff>904875</xdr:colOff>
      <xdr:row>18</xdr:row>
      <xdr:rowOff>114865</xdr:rowOff>
    </xdr:to>
    <xdr:cxnSp macro="">
      <xdr:nvCxnSpPr>
        <xdr:cNvPr id="56" name="直線コネクタ 55"/>
        <xdr:cNvCxnSpPr/>
      </xdr:nvCxnSpPr>
      <xdr:spPr bwMode="auto">
        <a:xfrm>
          <a:off x="3606800" y="3065405"/>
          <a:ext cx="698500" cy="18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103130</xdr:rowOff>
    </xdr:from>
    <xdr:to>
      <xdr:col>3</xdr:col>
      <xdr:colOff>206375</xdr:colOff>
      <xdr:row>17</xdr:row>
      <xdr:rowOff>131534</xdr:rowOff>
    </xdr:to>
    <xdr:cxnSp macro="">
      <xdr:nvCxnSpPr>
        <xdr:cNvPr id="59" name="直線コネクタ 58"/>
        <xdr:cNvCxnSpPr/>
      </xdr:nvCxnSpPr>
      <xdr:spPr bwMode="auto">
        <a:xfrm flipV="1">
          <a:off x="2908300" y="3065405"/>
          <a:ext cx="698500" cy="2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12459</xdr:rowOff>
    </xdr:from>
    <xdr:to>
      <xdr:col>5</xdr:col>
      <xdr:colOff>34925</xdr:colOff>
      <xdr:row>18</xdr:row>
      <xdr:rowOff>114059</xdr:rowOff>
    </xdr:to>
    <xdr:sp macro="" textlink="">
      <xdr:nvSpPr>
        <xdr:cNvPr id="69" name="円/楕円 68"/>
        <xdr:cNvSpPr/>
      </xdr:nvSpPr>
      <xdr:spPr bwMode="auto">
        <a:xfrm>
          <a:off x="5600700" y="314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155986</xdr:rowOff>
    </xdr:from>
    <xdr:ext cx="762000" cy="259045"/>
    <xdr:sp macro="" textlink="">
      <xdr:nvSpPr>
        <xdr:cNvPr id="70" name="人口1人当たり決算額の推移該当値テキスト130"/>
        <xdr:cNvSpPr txBox="1"/>
      </xdr:nvSpPr>
      <xdr:spPr>
        <a:xfrm>
          <a:off x="5740400" y="31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58,846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3639</xdr:rowOff>
    </xdr:from>
    <xdr:to>
      <xdr:col>4</xdr:col>
      <xdr:colOff>520700</xdr:colOff>
      <xdr:row>18</xdr:row>
      <xdr:rowOff>105239</xdr:rowOff>
    </xdr:to>
    <xdr:sp macro="" textlink="">
      <xdr:nvSpPr>
        <xdr:cNvPr id="71" name="円/楕円 70"/>
        <xdr:cNvSpPr/>
      </xdr:nvSpPr>
      <xdr:spPr bwMode="auto">
        <a:xfrm>
          <a:off x="4953000" y="31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90016</xdr:rowOff>
    </xdr:from>
    <xdr:ext cx="736600" cy="259045"/>
    <xdr:sp macro="" textlink="">
      <xdr:nvSpPr>
        <xdr:cNvPr id="72" name="テキスト ボックス 71"/>
        <xdr:cNvSpPr txBox="1"/>
      </xdr:nvSpPr>
      <xdr:spPr>
        <a:xfrm>
          <a:off x="4622800" y="322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64065</xdr:rowOff>
    </xdr:from>
    <xdr:to>
      <xdr:col>3</xdr:col>
      <xdr:colOff>955675</xdr:colOff>
      <xdr:row>18</xdr:row>
      <xdr:rowOff>165665</xdr:rowOff>
    </xdr:to>
    <xdr:sp macro="" textlink="">
      <xdr:nvSpPr>
        <xdr:cNvPr id="73" name="円/楕円 72"/>
        <xdr:cNvSpPr/>
      </xdr:nvSpPr>
      <xdr:spPr bwMode="auto">
        <a:xfrm>
          <a:off x="4254500" y="319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150442</xdr:rowOff>
    </xdr:from>
    <xdr:ext cx="762000" cy="259045"/>
    <xdr:sp macro="" textlink="">
      <xdr:nvSpPr>
        <xdr:cNvPr id="74" name="テキスト ボックス 73"/>
        <xdr:cNvSpPr txBox="1"/>
      </xdr:nvSpPr>
      <xdr:spPr>
        <a:xfrm>
          <a:off x="3924300" y="32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52330</xdr:rowOff>
    </xdr:from>
    <xdr:to>
      <xdr:col>3</xdr:col>
      <xdr:colOff>257175</xdr:colOff>
      <xdr:row>17</xdr:row>
      <xdr:rowOff>153930</xdr:rowOff>
    </xdr:to>
    <xdr:sp macro="" textlink="">
      <xdr:nvSpPr>
        <xdr:cNvPr id="75" name="円/楕円 74"/>
        <xdr:cNvSpPr/>
      </xdr:nvSpPr>
      <xdr:spPr bwMode="auto">
        <a:xfrm>
          <a:off x="3556000" y="301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138707</xdr:rowOff>
    </xdr:from>
    <xdr:ext cx="762000" cy="259045"/>
    <xdr:sp macro="" textlink="">
      <xdr:nvSpPr>
        <xdr:cNvPr id="76" name="テキスト ボックス 75"/>
        <xdr:cNvSpPr txBox="1"/>
      </xdr:nvSpPr>
      <xdr:spPr>
        <a:xfrm>
          <a:off x="3225800" y="31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80734</xdr:rowOff>
    </xdr:from>
    <xdr:to>
      <xdr:col>2</xdr:col>
      <xdr:colOff>692150</xdr:colOff>
      <xdr:row>18</xdr:row>
      <xdr:rowOff>10884</xdr:rowOff>
    </xdr:to>
    <xdr:sp macro="" textlink="">
      <xdr:nvSpPr>
        <xdr:cNvPr id="77" name="円/楕円 76"/>
        <xdr:cNvSpPr/>
      </xdr:nvSpPr>
      <xdr:spPr bwMode="auto">
        <a:xfrm>
          <a:off x="2857500" y="304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167111</xdr:rowOff>
    </xdr:from>
    <xdr:ext cx="762000" cy="259045"/>
    <xdr:sp macro="" textlink="">
      <xdr:nvSpPr>
        <xdr:cNvPr id="78" name="テキスト ボックス 77"/>
        <xdr:cNvSpPr txBox="1"/>
      </xdr:nvSpPr>
      <xdr:spPr>
        <a:xfrm>
          <a:off x="2527300" y="312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100168</xdr:rowOff>
    </xdr:from>
    <xdr:to>
      <xdr:col>4</xdr:col>
      <xdr:colOff>1117600</xdr:colOff>
      <xdr:row>36</xdr:row>
      <xdr:rowOff>154718</xdr:rowOff>
    </xdr:to>
    <xdr:cxnSp macro="">
      <xdr:nvCxnSpPr>
        <xdr:cNvPr id="115" name="直線コネクタ 114"/>
        <xdr:cNvCxnSpPr/>
      </xdr:nvCxnSpPr>
      <xdr:spPr bwMode="auto">
        <a:xfrm flipV="1">
          <a:off x="5003800" y="7053418"/>
          <a:ext cx="647700" cy="5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21987</xdr:rowOff>
    </xdr:from>
    <xdr:to>
      <xdr:col>4</xdr:col>
      <xdr:colOff>469900</xdr:colOff>
      <xdr:row>36</xdr:row>
      <xdr:rowOff>154718</xdr:rowOff>
    </xdr:to>
    <xdr:cxnSp macro="">
      <xdr:nvCxnSpPr>
        <xdr:cNvPr id="118" name="直線コネクタ 117"/>
        <xdr:cNvCxnSpPr/>
      </xdr:nvCxnSpPr>
      <xdr:spPr bwMode="auto">
        <a:xfrm>
          <a:off x="4305300" y="6975237"/>
          <a:ext cx="698500" cy="13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21987</xdr:rowOff>
    </xdr:from>
    <xdr:to>
      <xdr:col>3</xdr:col>
      <xdr:colOff>904875</xdr:colOff>
      <xdr:row>36</xdr:row>
      <xdr:rowOff>122942</xdr:rowOff>
    </xdr:to>
    <xdr:cxnSp macro="">
      <xdr:nvCxnSpPr>
        <xdr:cNvPr id="121" name="直線コネクタ 120"/>
        <xdr:cNvCxnSpPr/>
      </xdr:nvCxnSpPr>
      <xdr:spPr bwMode="auto">
        <a:xfrm flipV="1">
          <a:off x="3606800" y="6975237"/>
          <a:ext cx="698500" cy="10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122942</xdr:rowOff>
    </xdr:from>
    <xdr:to>
      <xdr:col>3</xdr:col>
      <xdr:colOff>206375</xdr:colOff>
      <xdr:row>36</xdr:row>
      <xdr:rowOff>130743</xdr:rowOff>
    </xdr:to>
    <xdr:cxnSp macro="">
      <xdr:nvCxnSpPr>
        <xdr:cNvPr id="124" name="直線コネクタ 123"/>
        <xdr:cNvCxnSpPr/>
      </xdr:nvCxnSpPr>
      <xdr:spPr bwMode="auto">
        <a:xfrm flipV="1">
          <a:off x="2908300" y="7076192"/>
          <a:ext cx="698500" cy="7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49368</xdr:rowOff>
    </xdr:from>
    <xdr:to>
      <xdr:col>5</xdr:col>
      <xdr:colOff>34925</xdr:colOff>
      <xdr:row>36</xdr:row>
      <xdr:rowOff>150968</xdr:rowOff>
    </xdr:to>
    <xdr:sp macro="" textlink="">
      <xdr:nvSpPr>
        <xdr:cNvPr id="134" name="円/楕円 133"/>
        <xdr:cNvSpPr/>
      </xdr:nvSpPr>
      <xdr:spPr bwMode="auto">
        <a:xfrm>
          <a:off x="5600700" y="700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21445</xdr:rowOff>
    </xdr:from>
    <xdr:ext cx="762000" cy="259045"/>
    <xdr:sp macro="" textlink="">
      <xdr:nvSpPr>
        <xdr:cNvPr id="135" name="人口1人当たり決算額の推移該当値テキスト445"/>
        <xdr:cNvSpPr txBox="1"/>
      </xdr:nvSpPr>
      <xdr:spPr>
        <a:xfrm>
          <a:off x="5740400" y="697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103918</xdr:rowOff>
    </xdr:from>
    <xdr:to>
      <xdr:col>4</xdr:col>
      <xdr:colOff>520700</xdr:colOff>
      <xdr:row>37</xdr:row>
      <xdr:rowOff>34068</xdr:rowOff>
    </xdr:to>
    <xdr:sp macro="" textlink="">
      <xdr:nvSpPr>
        <xdr:cNvPr id="136" name="円/楕円 135"/>
        <xdr:cNvSpPr/>
      </xdr:nvSpPr>
      <xdr:spPr bwMode="auto">
        <a:xfrm>
          <a:off x="4953000" y="705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18845</xdr:rowOff>
    </xdr:from>
    <xdr:ext cx="736600" cy="259045"/>
    <xdr:sp macro="" textlink="">
      <xdr:nvSpPr>
        <xdr:cNvPr id="137" name="テキスト ボックス 136"/>
        <xdr:cNvSpPr txBox="1"/>
      </xdr:nvSpPr>
      <xdr:spPr>
        <a:xfrm>
          <a:off x="4622800" y="714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314087</xdr:rowOff>
    </xdr:from>
    <xdr:to>
      <xdr:col>3</xdr:col>
      <xdr:colOff>955675</xdr:colOff>
      <xdr:row>36</xdr:row>
      <xdr:rowOff>72787</xdr:rowOff>
    </xdr:to>
    <xdr:sp macro="" textlink="">
      <xdr:nvSpPr>
        <xdr:cNvPr id="138" name="円/楕円 137"/>
        <xdr:cNvSpPr/>
      </xdr:nvSpPr>
      <xdr:spPr bwMode="auto">
        <a:xfrm>
          <a:off x="4254500" y="692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57564</xdr:rowOff>
    </xdr:from>
    <xdr:ext cx="762000" cy="259045"/>
    <xdr:sp macro="" textlink="">
      <xdr:nvSpPr>
        <xdr:cNvPr id="139" name="テキスト ボックス 138"/>
        <xdr:cNvSpPr txBox="1"/>
      </xdr:nvSpPr>
      <xdr:spPr>
        <a:xfrm>
          <a:off x="3924300" y="701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72142</xdr:rowOff>
    </xdr:from>
    <xdr:to>
      <xdr:col>3</xdr:col>
      <xdr:colOff>257175</xdr:colOff>
      <xdr:row>37</xdr:row>
      <xdr:rowOff>2292</xdr:rowOff>
    </xdr:to>
    <xdr:sp macro="" textlink="">
      <xdr:nvSpPr>
        <xdr:cNvPr id="140" name="円/楕円 139"/>
        <xdr:cNvSpPr/>
      </xdr:nvSpPr>
      <xdr:spPr bwMode="auto">
        <a:xfrm>
          <a:off x="3556000" y="702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158519</xdr:rowOff>
    </xdr:from>
    <xdr:ext cx="762000" cy="259045"/>
    <xdr:sp macro="" textlink="">
      <xdr:nvSpPr>
        <xdr:cNvPr id="141" name="テキスト ボックス 140"/>
        <xdr:cNvSpPr txBox="1"/>
      </xdr:nvSpPr>
      <xdr:spPr>
        <a:xfrm>
          <a:off x="3225800" y="711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79943</xdr:rowOff>
    </xdr:from>
    <xdr:to>
      <xdr:col>2</xdr:col>
      <xdr:colOff>692150</xdr:colOff>
      <xdr:row>37</xdr:row>
      <xdr:rowOff>10093</xdr:rowOff>
    </xdr:to>
    <xdr:sp macro="" textlink="">
      <xdr:nvSpPr>
        <xdr:cNvPr id="142" name="円/楕円 141"/>
        <xdr:cNvSpPr/>
      </xdr:nvSpPr>
      <xdr:spPr bwMode="auto">
        <a:xfrm>
          <a:off x="2857500" y="7033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166320</xdr:rowOff>
    </xdr:from>
    <xdr:ext cx="762000" cy="259045"/>
    <xdr:sp macro="" textlink="">
      <xdr:nvSpPr>
        <xdr:cNvPr id="143" name="テキスト ボックス 142"/>
        <xdr:cNvSpPr txBox="1"/>
      </xdr:nvSpPr>
      <xdr:spPr>
        <a:xfrm>
          <a:off x="2527300" y="71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65,413
64,698
35.71
21,806,020
20,601,285
795,636
12,163,987
12,981,638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137757</xdr:rowOff>
    </xdr:from>
    <xdr:to>
      <xdr:col>6</xdr:col>
      <xdr:colOff>511175</xdr:colOff>
      <xdr:row>37</xdr:row>
      <xdr:rowOff>159451</xdr:rowOff>
    </xdr:to>
    <xdr:cxnSp macro="">
      <xdr:nvCxnSpPr>
        <xdr:cNvPr id="59" name="直線コネクタ 58"/>
        <xdr:cNvCxnSpPr/>
      </xdr:nvCxnSpPr>
      <xdr:spPr>
        <a:xfrm>
          <a:off x="3797300" y="6481407"/>
          <a:ext cx="838200" cy="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92837</xdr:rowOff>
    </xdr:from>
    <xdr:to>
      <xdr:col>5</xdr:col>
      <xdr:colOff>358775</xdr:colOff>
      <xdr:row>37</xdr:row>
      <xdr:rowOff>137757</xdr:rowOff>
    </xdr:to>
    <xdr:cxnSp macro="">
      <xdr:nvCxnSpPr>
        <xdr:cNvPr id="62" name="直線コネクタ 61"/>
        <xdr:cNvCxnSpPr/>
      </xdr:nvCxnSpPr>
      <xdr:spPr>
        <a:xfrm>
          <a:off x="2908300" y="6436487"/>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64811</xdr:rowOff>
    </xdr:from>
    <xdr:to>
      <xdr:col>4</xdr:col>
      <xdr:colOff>155575</xdr:colOff>
      <xdr:row>37</xdr:row>
      <xdr:rowOff>92837</xdr:rowOff>
    </xdr:to>
    <xdr:cxnSp macro="">
      <xdr:nvCxnSpPr>
        <xdr:cNvPr id="65" name="直線コネクタ 64"/>
        <xdr:cNvCxnSpPr/>
      </xdr:nvCxnSpPr>
      <xdr:spPr>
        <a:xfrm>
          <a:off x="2019300" y="6408461"/>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14039</xdr:rowOff>
    </xdr:from>
    <xdr:to>
      <xdr:col>2</xdr:col>
      <xdr:colOff>638175</xdr:colOff>
      <xdr:row>37</xdr:row>
      <xdr:rowOff>64811</xdr:rowOff>
    </xdr:to>
    <xdr:cxnSp macro="">
      <xdr:nvCxnSpPr>
        <xdr:cNvPr id="68" name="直線コネクタ 67"/>
        <xdr:cNvCxnSpPr/>
      </xdr:nvCxnSpPr>
      <xdr:spPr>
        <a:xfrm>
          <a:off x="1130300" y="6357689"/>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108651</xdr:rowOff>
    </xdr:from>
    <xdr:to>
      <xdr:col>6</xdr:col>
      <xdr:colOff>561975</xdr:colOff>
      <xdr:row>38</xdr:row>
      <xdr:rowOff>38801</xdr:rowOff>
    </xdr:to>
    <xdr:sp macro="" textlink="">
      <xdr:nvSpPr>
        <xdr:cNvPr id="78" name="円/楕円 77"/>
        <xdr:cNvSpPr/>
      </xdr:nvSpPr>
      <xdr:spPr>
        <a:xfrm>
          <a:off x="4584700" y="64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87078</xdr:rowOff>
    </xdr:from>
    <xdr:ext cx="534377" cy="259045"/>
    <xdr:sp macro="" textlink="">
      <xdr:nvSpPr>
        <xdr:cNvPr id="79" name="人件費該当値テキスト"/>
        <xdr:cNvSpPr txBox="1"/>
      </xdr:nvSpPr>
      <xdr:spPr>
        <a:xfrm>
          <a:off x="4686300" y="643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86957</xdr:rowOff>
    </xdr:from>
    <xdr:to>
      <xdr:col>5</xdr:col>
      <xdr:colOff>409575</xdr:colOff>
      <xdr:row>38</xdr:row>
      <xdr:rowOff>17107</xdr:rowOff>
    </xdr:to>
    <xdr:sp macro="" textlink="">
      <xdr:nvSpPr>
        <xdr:cNvPr id="80" name="円/楕円 79"/>
        <xdr:cNvSpPr/>
      </xdr:nvSpPr>
      <xdr:spPr>
        <a:xfrm>
          <a:off x="3746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8234</xdr:rowOff>
    </xdr:from>
    <xdr:ext cx="534377" cy="259045"/>
    <xdr:sp macro="" textlink="">
      <xdr:nvSpPr>
        <xdr:cNvPr id="81" name="テキスト ボックス 80"/>
        <xdr:cNvSpPr txBox="1"/>
      </xdr:nvSpPr>
      <xdr:spPr>
        <a:xfrm>
          <a:off x="3530111" y="65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42037</xdr:rowOff>
    </xdr:from>
    <xdr:to>
      <xdr:col>4</xdr:col>
      <xdr:colOff>206375</xdr:colOff>
      <xdr:row>37</xdr:row>
      <xdr:rowOff>143637</xdr:rowOff>
    </xdr:to>
    <xdr:sp macro="" textlink="">
      <xdr:nvSpPr>
        <xdr:cNvPr id="82" name="円/楕円 81"/>
        <xdr:cNvSpPr/>
      </xdr:nvSpPr>
      <xdr:spPr>
        <a:xfrm>
          <a:off x="2857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134764</xdr:rowOff>
    </xdr:from>
    <xdr:ext cx="534377" cy="259045"/>
    <xdr:sp macro="" textlink="">
      <xdr:nvSpPr>
        <xdr:cNvPr id="83" name="テキスト ボックス 82"/>
        <xdr:cNvSpPr txBox="1"/>
      </xdr:nvSpPr>
      <xdr:spPr>
        <a:xfrm>
          <a:off x="2641111" y="64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14011</xdr:rowOff>
    </xdr:from>
    <xdr:to>
      <xdr:col>3</xdr:col>
      <xdr:colOff>3175</xdr:colOff>
      <xdr:row>37</xdr:row>
      <xdr:rowOff>115611</xdr:rowOff>
    </xdr:to>
    <xdr:sp macro="" textlink="">
      <xdr:nvSpPr>
        <xdr:cNvPr id="84" name="円/楕円 83"/>
        <xdr:cNvSpPr/>
      </xdr:nvSpPr>
      <xdr:spPr>
        <a:xfrm>
          <a:off x="1968500" y="63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106738</xdr:rowOff>
    </xdr:from>
    <xdr:ext cx="534377" cy="259045"/>
    <xdr:sp macro="" textlink="">
      <xdr:nvSpPr>
        <xdr:cNvPr id="85" name="テキスト ボックス 84"/>
        <xdr:cNvSpPr txBox="1"/>
      </xdr:nvSpPr>
      <xdr:spPr>
        <a:xfrm>
          <a:off x="1752111" y="64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134689</xdr:rowOff>
    </xdr:from>
    <xdr:to>
      <xdr:col>1</xdr:col>
      <xdr:colOff>485775</xdr:colOff>
      <xdr:row>37</xdr:row>
      <xdr:rowOff>64839</xdr:rowOff>
    </xdr:to>
    <xdr:sp macro="" textlink="">
      <xdr:nvSpPr>
        <xdr:cNvPr id="86" name="円/楕円 85"/>
        <xdr:cNvSpPr/>
      </xdr:nvSpPr>
      <xdr:spPr>
        <a:xfrm>
          <a:off x="1079500" y="63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55966</xdr:rowOff>
    </xdr:from>
    <xdr:ext cx="534377" cy="259045"/>
    <xdr:sp macro="" textlink="">
      <xdr:nvSpPr>
        <xdr:cNvPr id="87" name="テキスト ボックス 86"/>
        <xdr:cNvSpPr txBox="1"/>
      </xdr:nvSpPr>
      <xdr:spPr>
        <a:xfrm>
          <a:off x="863111" y="63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150902</xdr:rowOff>
    </xdr:from>
    <xdr:to>
      <xdr:col>6</xdr:col>
      <xdr:colOff>511175</xdr:colOff>
      <xdr:row>55</xdr:row>
      <xdr:rowOff>46921</xdr:rowOff>
    </xdr:to>
    <xdr:cxnSp macro="">
      <xdr:nvCxnSpPr>
        <xdr:cNvPr id="119" name="直線コネクタ 118"/>
        <xdr:cNvCxnSpPr/>
      </xdr:nvCxnSpPr>
      <xdr:spPr>
        <a:xfrm flipV="1">
          <a:off x="3797300" y="9409202"/>
          <a:ext cx="8382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46921</xdr:rowOff>
    </xdr:from>
    <xdr:to>
      <xdr:col>5</xdr:col>
      <xdr:colOff>358775</xdr:colOff>
      <xdr:row>56</xdr:row>
      <xdr:rowOff>4728</xdr:rowOff>
    </xdr:to>
    <xdr:cxnSp macro="">
      <xdr:nvCxnSpPr>
        <xdr:cNvPr id="122" name="直線コネクタ 121"/>
        <xdr:cNvCxnSpPr/>
      </xdr:nvCxnSpPr>
      <xdr:spPr>
        <a:xfrm flipV="1">
          <a:off x="2908300" y="9476671"/>
          <a:ext cx="8890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149628</xdr:rowOff>
    </xdr:from>
    <xdr:to>
      <xdr:col>4</xdr:col>
      <xdr:colOff>155575</xdr:colOff>
      <xdr:row>56</xdr:row>
      <xdr:rowOff>4728</xdr:rowOff>
    </xdr:to>
    <xdr:cxnSp macro="">
      <xdr:nvCxnSpPr>
        <xdr:cNvPr id="125" name="直線コネクタ 124"/>
        <xdr:cNvCxnSpPr/>
      </xdr:nvCxnSpPr>
      <xdr:spPr>
        <a:xfrm>
          <a:off x="2019300" y="9579378"/>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96299</xdr:rowOff>
    </xdr:from>
    <xdr:to>
      <xdr:col>2</xdr:col>
      <xdr:colOff>638175</xdr:colOff>
      <xdr:row>55</xdr:row>
      <xdr:rowOff>149628</xdr:rowOff>
    </xdr:to>
    <xdr:cxnSp macro="">
      <xdr:nvCxnSpPr>
        <xdr:cNvPr id="128" name="直線コネクタ 127"/>
        <xdr:cNvCxnSpPr/>
      </xdr:nvCxnSpPr>
      <xdr:spPr>
        <a:xfrm>
          <a:off x="1130300" y="9526049"/>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100102</xdr:rowOff>
    </xdr:from>
    <xdr:to>
      <xdr:col>6</xdr:col>
      <xdr:colOff>561975</xdr:colOff>
      <xdr:row>55</xdr:row>
      <xdr:rowOff>30252</xdr:rowOff>
    </xdr:to>
    <xdr:sp macro="" textlink="">
      <xdr:nvSpPr>
        <xdr:cNvPr id="138" name="円/楕円 137"/>
        <xdr:cNvSpPr/>
      </xdr:nvSpPr>
      <xdr:spPr>
        <a:xfrm>
          <a:off x="4584700" y="93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122979</xdr:rowOff>
    </xdr:from>
    <xdr:ext cx="534377" cy="259045"/>
    <xdr:sp macro="" textlink="">
      <xdr:nvSpPr>
        <xdr:cNvPr id="139" name="物件費該当値テキスト"/>
        <xdr:cNvSpPr txBox="1"/>
      </xdr:nvSpPr>
      <xdr:spPr>
        <a:xfrm>
          <a:off x="4686300" y="92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54,657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167571</xdr:rowOff>
    </xdr:from>
    <xdr:to>
      <xdr:col>5</xdr:col>
      <xdr:colOff>409575</xdr:colOff>
      <xdr:row>55</xdr:row>
      <xdr:rowOff>97721</xdr:rowOff>
    </xdr:to>
    <xdr:sp macro="" textlink="">
      <xdr:nvSpPr>
        <xdr:cNvPr id="140" name="円/楕円 139"/>
        <xdr:cNvSpPr/>
      </xdr:nvSpPr>
      <xdr:spPr>
        <a:xfrm>
          <a:off x="3746500" y="94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88848</xdr:rowOff>
    </xdr:from>
    <xdr:ext cx="534377" cy="259045"/>
    <xdr:sp macro="" textlink="">
      <xdr:nvSpPr>
        <xdr:cNvPr id="141" name="テキスト ボックス 140"/>
        <xdr:cNvSpPr txBox="1"/>
      </xdr:nvSpPr>
      <xdr:spPr>
        <a:xfrm>
          <a:off x="3530111" y="95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125378</xdr:rowOff>
    </xdr:from>
    <xdr:to>
      <xdr:col>4</xdr:col>
      <xdr:colOff>206375</xdr:colOff>
      <xdr:row>56</xdr:row>
      <xdr:rowOff>55528</xdr:rowOff>
    </xdr:to>
    <xdr:sp macro="" textlink="">
      <xdr:nvSpPr>
        <xdr:cNvPr id="142" name="円/楕円 141"/>
        <xdr:cNvSpPr/>
      </xdr:nvSpPr>
      <xdr:spPr>
        <a:xfrm>
          <a:off x="2857500" y="95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46655</xdr:rowOff>
    </xdr:from>
    <xdr:ext cx="534377" cy="259045"/>
    <xdr:sp macro="" textlink="">
      <xdr:nvSpPr>
        <xdr:cNvPr id="143" name="テキスト ボックス 142"/>
        <xdr:cNvSpPr txBox="1"/>
      </xdr:nvSpPr>
      <xdr:spPr>
        <a:xfrm>
          <a:off x="2641111" y="96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98828</xdr:rowOff>
    </xdr:from>
    <xdr:to>
      <xdr:col>3</xdr:col>
      <xdr:colOff>3175</xdr:colOff>
      <xdr:row>56</xdr:row>
      <xdr:rowOff>28978</xdr:rowOff>
    </xdr:to>
    <xdr:sp macro="" textlink="">
      <xdr:nvSpPr>
        <xdr:cNvPr id="144" name="円/楕円 143"/>
        <xdr:cNvSpPr/>
      </xdr:nvSpPr>
      <xdr:spPr>
        <a:xfrm>
          <a:off x="1968500" y="95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20105</xdr:rowOff>
    </xdr:from>
    <xdr:ext cx="534377" cy="259045"/>
    <xdr:sp macro="" textlink="">
      <xdr:nvSpPr>
        <xdr:cNvPr id="145" name="テキスト ボックス 144"/>
        <xdr:cNvSpPr txBox="1"/>
      </xdr:nvSpPr>
      <xdr:spPr>
        <a:xfrm>
          <a:off x="1752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45499</xdr:rowOff>
    </xdr:from>
    <xdr:to>
      <xdr:col>1</xdr:col>
      <xdr:colOff>485775</xdr:colOff>
      <xdr:row>55</xdr:row>
      <xdr:rowOff>147099</xdr:rowOff>
    </xdr:to>
    <xdr:sp macro="" textlink="">
      <xdr:nvSpPr>
        <xdr:cNvPr id="146" name="円/楕円 145"/>
        <xdr:cNvSpPr/>
      </xdr:nvSpPr>
      <xdr:spPr>
        <a:xfrm>
          <a:off x="1079500" y="94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138226</xdr:rowOff>
    </xdr:from>
    <xdr:ext cx="534377" cy="259045"/>
    <xdr:sp macro="" textlink="">
      <xdr:nvSpPr>
        <xdr:cNvPr id="147" name="テキスト ボックス 146"/>
        <xdr:cNvSpPr txBox="1"/>
      </xdr:nvSpPr>
      <xdr:spPr>
        <a:xfrm>
          <a:off x="863111" y="95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104953</xdr:rowOff>
    </xdr:from>
    <xdr:to>
      <xdr:col>6</xdr:col>
      <xdr:colOff>511175</xdr:colOff>
      <xdr:row>77</xdr:row>
      <xdr:rowOff>165533</xdr:rowOff>
    </xdr:to>
    <xdr:cxnSp macro="">
      <xdr:nvCxnSpPr>
        <xdr:cNvPr id="176" name="直線コネクタ 175"/>
        <xdr:cNvCxnSpPr/>
      </xdr:nvCxnSpPr>
      <xdr:spPr>
        <a:xfrm>
          <a:off x="3797300" y="13306603"/>
          <a:ext cx="8382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104953</xdr:rowOff>
    </xdr:from>
    <xdr:to>
      <xdr:col>5</xdr:col>
      <xdr:colOff>358775</xdr:colOff>
      <xdr:row>77</xdr:row>
      <xdr:rowOff>137033</xdr:rowOff>
    </xdr:to>
    <xdr:cxnSp macro="">
      <xdr:nvCxnSpPr>
        <xdr:cNvPr id="179" name="直線コネクタ 178"/>
        <xdr:cNvCxnSpPr/>
      </xdr:nvCxnSpPr>
      <xdr:spPr>
        <a:xfrm flipV="1">
          <a:off x="2908300" y="13306603"/>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137033</xdr:rowOff>
    </xdr:from>
    <xdr:to>
      <xdr:col>4</xdr:col>
      <xdr:colOff>155575</xdr:colOff>
      <xdr:row>78</xdr:row>
      <xdr:rowOff>52527</xdr:rowOff>
    </xdr:to>
    <xdr:cxnSp macro="">
      <xdr:nvCxnSpPr>
        <xdr:cNvPr id="182" name="直線コネクタ 181"/>
        <xdr:cNvCxnSpPr/>
      </xdr:nvCxnSpPr>
      <xdr:spPr>
        <a:xfrm flipV="1">
          <a:off x="2019300" y="13338683"/>
          <a:ext cx="8890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120955</xdr:rowOff>
    </xdr:from>
    <xdr:to>
      <xdr:col>2</xdr:col>
      <xdr:colOff>638175</xdr:colOff>
      <xdr:row>78</xdr:row>
      <xdr:rowOff>52527</xdr:rowOff>
    </xdr:to>
    <xdr:cxnSp macro="">
      <xdr:nvCxnSpPr>
        <xdr:cNvPr id="185" name="直線コネクタ 184"/>
        <xdr:cNvCxnSpPr/>
      </xdr:nvCxnSpPr>
      <xdr:spPr>
        <a:xfrm>
          <a:off x="1130300" y="13322605"/>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114733</xdr:rowOff>
    </xdr:from>
    <xdr:to>
      <xdr:col>6</xdr:col>
      <xdr:colOff>561975</xdr:colOff>
      <xdr:row>78</xdr:row>
      <xdr:rowOff>44883</xdr:rowOff>
    </xdr:to>
    <xdr:sp macro="" textlink="">
      <xdr:nvSpPr>
        <xdr:cNvPr id="195" name="円/楕円 194"/>
        <xdr:cNvSpPr/>
      </xdr:nvSpPr>
      <xdr:spPr>
        <a:xfrm>
          <a:off x="45847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93160</xdr:rowOff>
    </xdr:from>
    <xdr:ext cx="469744" cy="259045"/>
    <xdr:sp macro="" textlink="">
      <xdr:nvSpPr>
        <xdr:cNvPr id="196" name="維持補修費該当値テキスト"/>
        <xdr:cNvSpPr txBox="1"/>
      </xdr:nvSpPr>
      <xdr:spPr>
        <a:xfrm>
          <a:off x="4686300" y="1329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54153</xdr:rowOff>
    </xdr:from>
    <xdr:to>
      <xdr:col>5</xdr:col>
      <xdr:colOff>409575</xdr:colOff>
      <xdr:row>77</xdr:row>
      <xdr:rowOff>155753</xdr:rowOff>
    </xdr:to>
    <xdr:sp macro="" textlink="">
      <xdr:nvSpPr>
        <xdr:cNvPr id="197" name="円/楕円 196"/>
        <xdr:cNvSpPr/>
      </xdr:nvSpPr>
      <xdr:spPr>
        <a:xfrm>
          <a:off x="3746500" y="132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146880</xdr:rowOff>
    </xdr:from>
    <xdr:ext cx="469744" cy="259045"/>
    <xdr:sp macro="" textlink="">
      <xdr:nvSpPr>
        <xdr:cNvPr id="198" name="テキスト ボックス 197"/>
        <xdr:cNvSpPr txBox="1"/>
      </xdr:nvSpPr>
      <xdr:spPr>
        <a:xfrm>
          <a:off x="3562427" y="1334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86233</xdr:rowOff>
    </xdr:from>
    <xdr:to>
      <xdr:col>4</xdr:col>
      <xdr:colOff>206375</xdr:colOff>
      <xdr:row>78</xdr:row>
      <xdr:rowOff>16383</xdr:rowOff>
    </xdr:to>
    <xdr:sp macro="" textlink="">
      <xdr:nvSpPr>
        <xdr:cNvPr id="199" name="円/楕円 198"/>
        <xdr:cNvSpPr/>
      </xdr:nvSpPr>
      <xdr:spPr>
        <a:xfrm>
          <a:off x="2857500" y="132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7510</xdr:rowOff>
    </xdr:from>
    <xdr:ext cx="469744" cy="259045"/>
    <xdr:sp macro="" textlink="">
      <xdr:nvSpPr>
        <xdr:cNvPr id="200" name="テキスト ボックス 199"/>
        <xdr:cNvSpPr txBox="1"/>
      </xdr:nvSpPr>
      <xdr:spPr>
        <a:xfrm>
          <a:off x="2673427" y="133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1727</xdr:rowOff>
    </xdr:from>
    <xdr:to>
      <xdr:col>3</xdr:col>
      <xdr:colOff>3175</xdr:colOff>
      <xdr:row>78</xdr:row>
      <xdr:rowOff>103327</xdr:rowOff>
    </xdr:to>
    <xdr:sp macro="" textlink="">
      <xdr:nvSpPr>
        <xdr:cNvPr id="201" name="円/楕円 200"/>
        <xdr:cNvSpPr/>
      </xdr:nvSpPr>
      <xdr:spPr>
        <a:xfrm>
          <a:off x="1968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94454</xdr:rowOff>
    </xdr:from>
    <xdr:ext cx="469744" cy="259045"/>
    <xdr:sp macro="" textlink="">
      <xdr:nvSpPr>
        <xdr:cNvPr id="202" name="テキスト ボックス 201"/>
        <xdr:cNvSpPr txBox="1"/>
      </xdr:nvSpPr>
      <xdr:spPr>
        <a:xfrm>
          <a:off x="1784427" y="134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70155</xdr:rowOff>
    </xdr:from>
    <xdr:to>
      <xdr:col>1</xdr:col>
      <xdr:colOff>485775</xdr:colOff>
      <xdr:row>78</xdr:row>
      <xdr:rowOff>305</xdr:rowOff>
    </xdr:to>
    <xdr:sp macro="" textlink="">
      <xdr:nvSpPr>
        <xdr:cNvPr id="203" name="円/楕円 202"/>
        <xdr:cNvSpPr/>
      </xdr:nvSpPr>
      <xdr:spPr>
        <a:xfrm>
          <a:off x="1079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162882</xdr:rowOff>
    </xdr:from>
    <xdr:ext cx="469744" cy="259045"/>
    <xdr:sp macro="" textlink="">
      <xdr:nvSpPr>
        <xdr:cNvPr id="204" name="テキスト ボックス 203"/>
        <xdr:cNvSpPr txBox="1"/>
      </xdr:nvSpPr>
      <xdr:spPr>
        <a:xfrm>
          <a:off x="895427" y="1336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120765</xdr:rowOff>
    </xdr:from>
    <xdr:to>
      <xdr:col>6</xdr:col>
      <xdr:colOff>511175</xdr:colOff>
      <xdr:row>96</xdr:row>
      <xdr:rowOff>167182</xdr:rowOff>
    </xdr:to>
    <xdr:cxnSp macro="">
      <xdr:nvCxnSpPr>
        <xdr:cNvPr id="234" name="直線コネクタ 233"/>
        <xdr:cNvCxnSpPr/>
      </xdr:nvCxnSpPr>
      <xdr:spPr>
        <a:xfrm flipV="1">
          <a:off x="3797300" y="16579965"/>
          <a:ext cx="838200" cy="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167182</xdr:rowOff>
    </xdr:from>
    <xdr:to>
      <xdr:col>5</xdr:col>
      <xdr:colOff>358775</xdr:colOff>
      <xdr:row>97</xdr:row>
      <xdr:rowOff>35497</xdr:rowOff>
    </xdr:to>
    <xdr:cxnSp macro="">
      <xdr:nvCxnSpPr>
        <xdr:cNvPr id="237" name="直線コネクタ 236"/>
        <xdr:cNvCxnSpPr/>
      </xdr:nvCxnSpPr>
      <xdr:spPr>
        <a:xfrm flipV="1">
          <a:off x="2908300" y="16626382"/>
          <a:ext cx="889000" cy="3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35497</xdr:rowOff>
    </xdr:from>
    <xdr:to>
      <xdr:col>4</xdr:col>
      <xdr:colOff>155575</xdr:colOff>
      <xdr:row>97</xdr:row>
      <xdr:rowOff>88519</xdr:rowOff>
    </xdr:to>
    <xdr:cxnSp macro="">
      <xdr:nvCxnSpPr>
        <xdr:cNvPr id="240" name="直線コネクタ 239"/>
        <xdr:cNvCxnSpPr/>
      </xdr:nvCxnSpPr>
      <xdr:spPr>
        <a:xfrm flipV="1">
          <a:off x="2019300" y="16666147"/>
          <a:ext cx="889000" cy="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88519</xdr:rowOff>
    </xdr:from>
    <xdr:to>
      <xdr:col>2</xdr:col>
      <xdr:colOff>638175</xdr:colOff>
      <xdr:row>97</xdr:row>
      <xdr:rowOff>88736</xdr:rowOff>
    </xdr:to>
    <xdr:cxnSp macro="">
      <xdr:nvCxnSpPr>
        <xdr:cNvPr id="243" name="直線コネクタ 242"/>
        <xdr:cNvCxnSpPr/>
      </xdr:nvCxnSpPr>
      <xdr:spPr>
        <a:xfrm flipV="1">
          <a:off x="1130300" y="1671916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69965</xdr:rowOff>
    </xdr:from>
    <xdr:to>
      <xdr:col>6</xdr:col>
      <xdr:colOff>561975</xdr:colOff>
      <xdr:row>97</xdr:row>
      <xdr:rowOff>115</xdr:rowOff>
    </xdr:to>
    <xdr:sp macro="" textlink="">
      <xdr:nvSpPr>
        <xdr:cNvPr id="253" name="円/楕円 252"/>
        <xdr:cNvSpPr/>
      </xdr:nvSpPr>
      <xdr:spPr>
        <a:xfrm>
          <a:off x="4584700" y="165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48392</xdr:rowOff>
    </xdr:from>
    <xdr:ext cx="534377" cy="259045"/>
    <xdr:sp macro="" textlink="">
      <xdr:nvSpPr>
        <xdr:cNvPr id="254" name="扶助費該当値テキスト"/>
        <xdr:cNvSpPr txBox="1"/>
      </xdr:nvSpPr>
      <xdr:spPr>
        <a:xfrm>
          <a:off x="4686300" y="1650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116382</xdr:rowOff>
    </xdr:from>
    <xdr:to>
      <xdr:col>5</xdr:col>
      <xdr:colOff>409575</xdr:colOff>
      <xdr:row>97</xdr:row>
      <xdr:rowOff>46532</xdr:rowOff>
    </xdr:to>
    <xdr:sp macro="" textlink="">
      <xdr:nvSpPr>
        <xdr:cNvPr id="255" name="円/楕円 254"/>
        <xdr:cNvSpPr/>
      </xdr:nvSpPr>
      <xdr:spPr>
        <a:xfrm>
          <a:off x="3746500" y="165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37659</xdr:rowOff>
    </xdr:from>
    <xdr:ext cx="534377" cy="259045"/>
    <xdr:sp macro="" textlink="">
      <xdr:nvSpPr>
        <xdr:cNvPr id="256" name="テキスト ボックス 255"/>
        <xdr:cNvSpPr txBox="1"/>
      </xdr:nvSpPr>
      <xdr:spPr>
        <a:xfrm>
          <a:off x="3530111" y="166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156147</xdr:rowOff>
    </xdr:from>
    <xdr:to>
      <xdr:col>4</xdr:col>
      <xdr:colOff>206375</xdr:colOff>
      <xdr:row>97</xdr:row>
      <xdr:rowOff>86297</xdr:rowOff>
    </xdr:to>
    <xdr:sp macro="" textlink="">
      <xdr:nvSpPr>
        <xdr:cNvPr id="257" name="円/楕円 256"/>
        <xdr:cNvSpPr/>
      </xdr:nvSpPr>
      <xdr:spPr>
        <a:xfrm>
          <a:off x="2857500" y="166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77424</xdr:rowOff>
    </xdr:from>
    <xdr:ext cx="534377" cy="259045"/>
    <xdr:sp macro="" textlink="">
      <xdr:nvSpPr>
        <xdr:cNvPr id="258" name="テキスト ボックス 257"/>
        <xdr:cNvSpPr txBox="1"/>
      </xdr:nvSpPr>
      <xdr:spPr>
        <a:xfrm>
          <a:off x="2641111" y="167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37719</xdr:rowOff>
    </xdr:from>
    <xdr:to>
      <xdr:col>3</xdr:col>
      <xdr:colOff>3175</xdr:colOff>
      <xdr:row>97</xdr:row>
      <xdr:rowOff>139319</xdr:rowOff>
    </xdr:to>
    <xdr:sp macro="" textlink="">
      <xdr:nvSpPr>
        <xdr:cNvPr id="259" name="円/楕円 258"/>
        <xdr:cNvSpPr/>
      </xdr:nvSpPr>
      <xdr:spPr>
        <a:xfrm>
          <a:off x="1968500" y="166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130446</xdr:rowOff>
    </xdr:from>
    <xdr:ext cx="534377" cy="259045"/>
    <xdr:sp macro="" textlink="">
      <xdr:nvSpPr>
        <xdr:cNvPr id="260" name="テキスト ボックス 259"/>
        <xdr:cNvSpPr txBox="1"/>
      </xdr:nvSpPr>
      <xdr:spPr>
        <a:xfrm>
          <a:off x="1752111" y="1676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37936</xdr:rowOff>
    </xdr:from>
    <xdr:to>
      <xdr:col>1</xdr:col>
      <xdr:colOff>485775</xdr:colOff>
      <xdr:row>97</xdr:row>
      <xdr:rowOff>139536</xdr:rowOff>
    </xdr:to>
    <xdr:sp macro="" textlink="">
      <xdr:nvSpPr>
        <xdr:cNvPr id="261" name="円/楕円 260"/>
        <xdr:cNvSpPr/>
      </xdr:nvSpPr>
      <xdr:spPr>
        <a:xfrm>
          <a:off x="1079500" y="166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130663</xdr:rowOff>
    </xdr:from>
    <xdr:ext cx="534377" cy="259045"/>
    <xdr:sp macro="" textlink="">
      <xdr:nvSpPr>
        <xdr:cNvPr id="262" name="テキスト ボックス 261"/>
        <xdr:cNvSpPr txBox="1"/>
      </xdr:nvSpPr>
      <xdr:spPr>
        <a:xfrm>
          <a:off x="863111" y="167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67856</xdr:rowOff>
    </xdr:from>
    <xdr:to>
      <xdr:col>15</xdr:col>
      <xdr:colOff>180975</xdr:colOff>
      <xdr:row>36</xdr:row>
      <xdr:rowOff>95720</xdr:rowOff>
    </xdr:to>
    <xdr:cxnSp macro="">
      <xdr:nvCxnSpPr>
        <xdr:cNvPr id="291" name="直線コネクタ 290"/>
        <xdr:cNvCxnSpPr/>
      </xdr:nvCxnSpPr>
      <xdr:spPr>
        <a:xfrm flipV="1">
          <a:off x="9639300" y="6240056"/>
          <a:ext cx="838200" cy="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76911</xdr:rowOff>
    </xdr:from>
    <xdr:to>
      <xdr:col>14</xdr:col>
      <xdr:colOff>28575</xdr:colOff>
      <xdr:row>36</xdr:row>
      <xdr:rowOff>95720</xdr:rowOff>
    </xdr:to>
    <xdr:cxnSp macro="">
      <xdr:nvCxnSpPr>
        <xdr:cNvPr id="294" name="直線コネクタ 293"/>
        <xdr:cNvCxnSpPr/>
      </xdr:nvCxnSpPr>
      <xdr:spPr>
        <a:xfrm>
          <a:off x="8750300" y="6249111"/>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157416</xdr:rowOff>
    </xdr:from>
    <xdr:to>
      <xdr:col>12</xdr:col>
      <xdr:colOff>511175</xdr:colOff>
      <xdr:row>36</xdr:row>
      <xdr:rowOff>76911</xdr:rowOff>
    </xdr:to>
    <xdr:cxnSp macro="">
      <xdr:nvCxnSpPr>
        <xdr:cNvPr id="297" name="直線コネクタ 296"/>
        <xdr:cNvCxnSpPr/>
      </xdr:nvCxnSpPr>
      <xdr:spPr>
        <a:xfrm>
          <a:off x="7861300" y="6158166"/>
          <a:ext cx="8890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157416</xdr:rowOff>
    </xdr:from>
    <xdr:to>
      <xdr:col>11</xdr:col>
      <xdr:colOff>307975</xdr:colOff>
      <xdr:row>36</xdr:row>
      <xdr:rowOff>50292</xdr:rowOff>
    </xdr:to>
    <xdr:cxnSp macro="">
      <xdr:nvCxnSpPr>
        <xdr:cNvPr id="300" name="直線コネクタ 299"/>
        <xdr:cNvCxnSpPr/>
      </xdr:nvCxnSpPr>
      <xdr:spPr>
        <a:xfrm flipV="1">
          <a:off x="6972300" y="6158166"/>
          <a:ext cx="889000" cy="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17056</xdr:rowOff>
    </xdr:from>
    <xdr:to>
      <xdr:col>15</xdr:col>
      <xdr:colOff>231775</xdr:colOff>
      <xdr:row>36</xdr:row>
      <xdr:rowOff>118656</xdr:rowOff>
    </xdr:to>
    <xdr:sp macro="" textlink="">
      <xdr:nvSpPr>
        <xdr:cNvPr id="310" name="円/楕円 309"/>
        <xdr:cNvSpPr/>
      </xdr:nvSpPr>
      <xdr:spPr>
        <a:xfrm>
          <a:off x="10426700" y="61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39933</xdr:rowOff>
    </xdr:from>
    <xdr:ext cx="534377" cy="259045"/>
    <xdr:sp macro="" textlink="">
      <xdr:nvSpPr>
        <xdr:cNvPr id="311" name="補助費等該当値テキスト"/>
        <xdr:cNvSpPr txBox="1"/>
      </xdr:nvSpPr>
      <xdr:spPr>
        <a:xfrm>
          <a:off x="10528300" y="60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44920</xdr:rowOff>
    </xdr:from>
    <xdr:to>
      <xdr:col>14</xdr:col>
      <xdr:colOff>79375</xdr:colOff>
      <xdr:row>36</xdr:row>
      <xdr:rowOff>146520</xdr:rowOff>
    </xdr:to>
    <xdr:sp macro="" textlink="">
      <xdr:nvSpPr>
        <xdr:cNvPr id="312" name="円/楕円 311"/>
        <xdr:cNvSpPr/>
      </xdr:nvSpPr>
      <xdr:spPr>
        <a:xfrm>
          <a:off x="9588500" y="62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137647</xdr:rowOff>
    </xdr:from>
    <xdr:ext cx="534377" cy="259045"/>
    <xdr:sp macro="" textlink="">
      <xdr:nvSpPr>
        <xdr:cNvPr id="313" name="テキスト ボックス 312"/>
        <xdr:cNvSpPr txBox="1"/>
      </xdr:nvSpPr>
      <xdr:spPr>
        <a:xfrm>
          <a:off x="9372111" y="63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26111</xdr:rowOff>
    </xdr:from>
    <xdr:to>
      <xdr:col>12</xdr:col>
      <xdr:colOff>561975</xdr:colOff>
      <xdr:row>36</xdr:row>
      <xdr:rowOff>127711</xdr:rowOff>
    </xdr:to>
    <xdr:sp macro="" textlink="">
      <xdr:nvSpPr>
        <xdr:cNvPr id="314" name="円/楕円 313"/>
        <xdr:cNvSpPr/>
      </xdr:nvSpPr>
      <xdr:spPr>
        <a:xfrm>
          <a:off x="8699500" y="6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118838</xdr:rowOff>
    </xdr:from>
    <xdr:ext cx="534377" cy="259045"/>
    <xdr:sp macro="" textlink="">
      <xdr:nvSpPr>
        <xdr:cNvPr id="315" name="テキスト ボックス 314"/>
        <xdr:cNvSpPr txBox="1"/>
      </xdr:nvSpPr>
      <xdr:spPr>
        <a:xfrm>
          <a:off x="8483111" y="6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106616</xdr:rowOff>
    </xdr:from>
    <xdr:to>
      <xdr:col>11</xdr:col>
      <xdr:colOff>358775</xdr:colOff>
      <xdr:row>36</xdr:row>
      <xdr:rowOff>36766</xdr:rowOff>
    </xdr:to>
    <xdr:sp macro="" textlink="">
      <xdr:nvSpPr>
        <xdr:cNvPr id="316" name="円/楕円 315"/>
        <xdr:cNvSpPr/>
      </xdr:nvSpPr>
      <xdr:spPr>
        <a:xfrm>
          <a:off x="7810500" y="6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53293</xdr:rowOff>
    </xdr:from>
    <xdr:ext cx="534377" cy="259045"/>
    <xdr:sp macro="" textlink="">
      <xdr:nvSpPr>
        <xdr:cNvPr id="317" name="テキスト ボックス 316"/>
        <xdr:cNvSpPr txBox="1"/>
      </xdr:nvSpPr>
      <xdr:spPr>
        <a:xfrm>
          <a:off x="7594111" y="588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170942</xdr:rowOff>
    </xdr:from>
    <xdr:to>
      <xdr:col>10</xdr:col>
      <xdr:colOff>155575</xdr:colOff>
      <xdr:row>36</xdr:row>
      <xdr:rowOff>101092</xdr:rowOff>
    </xdr:to>
    <xdr:sp macro="" textlink="">
      <xdr:nvSpPr>
        <xdr:cNvPr id="318" name="円/楕円 317"/>
        <xdr:cNvSpPr/>
      </xdr:nvSpPr>
      <xdr:spPr>
        <a:xfrm>
          <a:off x="6921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117619</xdr:rowOff>
    </xdr:from>
    <xdr:ext cx="534377" cy="259045"/>
    <xdr:sp macro="" textlink="">
      <xdr:nvSpPr>
        <xdr:cNvPr id="319" name="テキスト ボックス 318"/>
        <xdr:cNvSpPr txBox="1"/>
      </xdr:nvSpPr>
      <xdr:spPr>
        <a:xfrm>
          <a:off x="6705111" y="59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21022</xdr:rowOff>
    </xdr:from>
    <xdr:to>
      <xdr:col>15</xdr:col>
      <xdr:colOff>180975</xdr:colOff>
      <xdr:row>58</xdr:row>
      <xdr:rowOff>111342</xdr:rowOff>
    </xdr:to>
    <xdr:cxnSp macro="">
      <xdr:nvCxnSpPr>
        <xdr:cNvPr id="348" name="直線コネクタ 347"/>
        <xdr:cNvCxnSpPr/>
      </xdr:nvCxnSpPr>
      <xdr:spPr>
        <a:xfrm flipV="1">
          <a:off x="9639300" y="9965122"/>
          <a:ext cx="838200" cy="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4121</xdr:rowOff>
    </xdr:from>
    <xdr:to>
      <xdr:col>14</xdr:col>
      <xdr:colOff>28575</xdr:colOff>
      <xdr:row>58</xdr:row>
      <xdr:rowOff>111342</xdr:rowOff>
    </xdr:to>
    <xdr:cxnSp macro="">
      <xdr:nvCxnSpPr>
        <xdr:cNvPr id="351" name="直線コネクタ 350"/>
        <xdr:cNvCxnSpPr/>
      </xdr:nvCxnSpPr>
      <xdr:spPr>
        <a:xfrm>
          <a:off x="8750300" y="9948221"/>
          <a:ext cx="889000" cy="10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106130</xdr:rowOff>
    </xdr:from>
    <xdr:to>
      <xdr:col>12</xdr:col>
      <xdr:colOff>511175</xdr:colOff>
      <xdr:row>58</xdr:row>
      <xdr:rowOff>4121</xdr:rowOff>
    </xdr:to>
    <xdr:cxnSp macro="">
      <xdr:nvCxnSpPr>
        <xdr:cNvPr id="354" name="直線コネクタ 353"/>
        <xdr:cNvCxnSpPr/>
      </xdr:nvCxnSpPr>
      <xdr:spPr>
        <a:xfrm>
          <a:off x="7861300" y="9878780"/>
          <a:ext cx="889000" cy="6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106130</xdr:rowOff>
    </xdr:from>
    <xdr:to>
      <xdr:col>11</xdr:col>
      <xdr:colOff>307975</xdr:colOff>
      <xdr:row>58</xdr:row>
      <xdr:rowOff>57377</xdr:rowOff>
    </xdr:to>
    <xdr:cxnSp macro="">
      <xdr:nvCxnSpPr>
        <xdr:cNvPr id="357" name="直線コネクタ 356"/>
        <xdr:cNvCxnSpPr/>
      </xdr:nvCxnSpPr>
      <xdr:spPr>
        <a:xfrm flipV="1">
          <a:off x="6972300" y="9878780"/>
          <a:ext cx="889000" cy="1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9" name="テキスト ボックス 358"/>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141672</xdr:rowOff>
    </xdr:from>
    <xdr:to>
      <xdr:col>15</xdr:col>
      <xdr:colOff>231775</xdr:colOff>
      <xdr:row>58</xdr:row>
      <xdr:rowOff>71822</xdr:rowOff>
    </xdr:to>
    <xdr:sp macro="" textlink="">
      <xdr:nvSpPr>
        <xdr:cNvPr id="367" name="円/楕円 366"/>
        <xdr:cNvSpPr/>
      </xdr:nvSpPr>
      <xdr:spPr>
        <a:xfrm>
          <a:off x="10426700" y="99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164549</xdr:rowOff>
    </xdr:from>
    <xdr:ext cx="534377" cy="259045"/>
    <xdr:sp macro="" textlink="">
      <xdr:nvSpPr>
        <xdr:cNvPr id="368" name="普通建設事業費該当値テキスト"/>
        <xdr:cNvSpPr txBox="1"/>
      </xdr:nvSpPr>
      <xdr:spPr>
        <a:xfrm>
          <a:off x="10528300" y="976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60542</xdr:rowOff>
    </xdr:from>
    <xdr:to>
      <xdr:col>14</xdr:col>
      <xdr:colOff>79375</xdr:colOff>
      <xdr:row>58</xdr:row>
      <xdr:rowOff>162142</xdr:rowOff>
    </xdr:to>
    <xdr:sp macro="" textlink="">
      <xdr:nvSpPr>
        <xdr:cNvPr id="369" name="円/楕円 368"/>
        <xdr:cNvSpPr/>
      </xdr:nvSpPr>
      <xdr:spPr>
        <a:xfrm>
          <a:off x="9588500" y="100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153269</xdr:rowOff>
    </xdr:from>
    <xdr:ext cx="534377" cy="259045"/>
    <xdr:sp macro="" textlink="">
      <xdr:nvSpPr>
        <xdr:cNvPr id="370" name="テキスト ボックス 369"/>
        <xdr:cNvSpPr txBox="1"/>
      </xdr:nvSpPr>
      <xdr:spPr>
        <a:xfrm>
          <a:off x="9372111" y="100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124771</xdr:rowOff>
    </xdr:from>
    <xdr:to>
      <xdr:col>12</xdr:col>
      <xdr:colOff>561975</xdr:colOff>
      <xdr:row>58</xdr:row>
      <xdr:rowOff>54921</xdr:rowOff>
    </xdr:to>
    <xdr:sp macro="" textlink="">
      <xdr:nvSpPr>
        <xdr:cNvPr id="371" name="円/楕円 370"/>
        <xdr:cNvSpPr/>
      </xdr:nvSpPr>
      <xdr:spPr>
        <a:xfrm>
          <a:off x="8699500" y="98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46048</xdr:rowOff>
    </xdr:from>
    <xdr:ext cx="534377" cy="259045"/>
    <xdr:sp macro="" textlink="">
      <xdr:nvSpPr>
        <xdr:cNvPr id="372" name="テキスト ボックス 371"/>
        <xdr:cNvSpPr txBox="1"/>
      </xdr:nvSpPr>
      <xdr:spPr>
        <a:xfrm>
          <a:off x="8483111" y="99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55330</xdr:rowOff>
    </xdr:from>
    <xdr:to>
      <xdr:col>11</xdr:col>
      <xdr:colOff>358775</xdr:colOff>
      <xdr:row>57</xdr:row>
      <xdr:rowOff>156930</xdr:rowOff>
    </xdr:to>
    <xdr:sp macro="" textlink="">
      <xdr:nvSpPr>
        <xdr:cNvPr id="373" name="円/楕円 372"/>
        <xdr:cNvSpPr/>
      </xdr:nvSpPr>
      <xdr:spPr>
        <a:xfrm>
          <a:off x="7810500" y="98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2007</xdr:rowOff>
    </xdr:from>
    <xdr:ext cx="534377" cy="259045"/>
    <xdr:sp macro="" textlink="">
      <xdr:nvSpPr>
        <xdr:cNvPr id="374" name="テキスト ボックス 373"/>
        <xdr:cNvSpPr txBox="1"/>
      </xdr:nvSpPr>
      <xdr:spPr>
        <a:xfrm>
          <a:off x="7594111" y="960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6577</xdr:rowOff>
    </xdr:from>
    <xdr:to>
      <xdr:col>10</xdr:col>
      <xdr:colOff>155575</xdr:colOff>
      <xdr:row>58</xdr:row>
      <xdr:rowOff>108177</xdr:rowOff>
    </xdr:to>
    <xdr:sp macro="" textlink="">
      <xdr:nvSpPr>
        <xdr:cNvPr id="375" name="円/楕円 374"/>
        <xdr:cNvSpPr/>
      </xdr:nvSpPr>
      <xdr:spPr>
        <a:xfrm>
          <a:off x="6921500" y="99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99304</xdr:rowOff>
    </xdr:from>
    <xdr:ext cx="534377" cy="259045"/>
    <xdr:sp macro="" textlink="">
      <xdr:nvSpPr>
        <xdr:cNvPr id="376" name="テキスト ボックス 375"/>
        <xdr:cNvSpPr txBox="1"/>
      </xdr:nvSpPr>
      <xdr:spPr>
        <a:xfrm>
          <a:off x="6705111" y="100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150992</xdr:rowOff>
    </xdr:from>
    <xdr:to>
      <xdr:col>15</xdr:col>
      <xdr:colOff>180975</xdr:colOff>
      <xdr:row>77</xdr:row>
      <xdr:rowOff>90785</xdr:rowOff>
    </xdr:to>
    <xdr:cxnSp macro="">
      <xdr:nvCxnSpPr>
        <xdr:cNvPr id="401" name="直線コネクタ 400"/>
        <xdr:cNvCxnSpPr/>
      </xdr:nvCxnSpPr>
      <xdr:spPr>
        <a:xfrm flipV="1">
          <a:off x="9639300" y="13181192"/>
          <a:ext cx="838200" cy="1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100192</xdr:rowOff>
    </xdr:from>
    <xdr:to>
      <xdr:col>15</xdr:col>
      <xdr:colOff>231775</xdr:colOff>
      <xdr:row>77</xdr:row>
      <xdr:rowOff>30342</xdr:rowOff>
    </xdr:to>
    <xdr:sp macro="" textlink="">
      <xdr:nvSpPr>
        <xdr:cNvPr id="411" name="円/楕円 410"/>
        <xdr:cNvSpPr/>
      </xdr:nvSpPr>
      <xdr:spPr>
        <a:xfrm>
          <a:off x="104267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123069</xdr:rowOff>
    </xdr:from>
    <xdr:ext cx="534377" cy="259045"/>
    <xdr:sp macro="" textlink="">
      <xdr:nvSpPr>
        <xdr:cNvPr id="412" name="普通建設事業費 （ うち新規整備　）該当値テキスト"/>
        <xdr:cNvSpPr txBox="1"/>
      </xdr:nvSpPr>
      <xdr:spPr>
        <a:xfrm>
          <a:off x="10528300" y="129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39985</xdr:rowOff>
    </xdr:from>
    <xdr:to>
      <xdr:col>14</xdr:col>
      <xdr:colOff>79375</xdr:colOff>
      <xdr:row>77</xdr:row>
      <xdr:rowOff>141585</xdr:rowOff>
    </xdr:to>
    <xdr:sp macro="" textlink="">
      <xdr:nvSpPr>
        <xdr:cNvPr id="413" name="円/楕円 412"/>
        <xdr:cNvSpPr/>
      </xdr:nvSpPr>
      <xdr:spPr>
        <a:xfrm>
          <a:off x="9588500" y="132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132712</xdr:rowOff>
    </xdr:from>
    <xdr:ext cx="534377" cy="259045"/>
    <xdr:sp macro="" textlink="">
      <xdr:nvSpPr>
        <xdr:cNvPr id="414" name="テキスト ボックス 413"/>
        <xdr:cNvSpPr txBox="1"/>
      </xdr:nvSpPr>
      <xdr:spPr>
        <a:xfrm>
          <a:off x="9372111" y="133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76998</xdr:rowOff>
    </xdr:from>
    <xdr:to>
      <xdr:col>15</xdr:col>
      <xdr:colOff>180975</xdr:colOff>
      <xdr:row>98</xdr:row>
      <xdr:rowOff>162201</xdr:rowOff>
    </xdr:to>
    <xdr:cxnSp macro="">
      <xdr:nvCxnSpPr>
        <xdr:cNvPr id="445" name="直線コネクタ 444"/>
        <xdr:cNvCxnSpPr/>
      </xdr:nvCxnSpPr>
      <xdr:spPr>
        <a:xfrm flipV="1">
          <a:off x="9639300" y="16879098"/>
          <a:ext cx="838200" cy="8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26198</xdr:rowOff>
    </xdr:from>
    <xdr:to>
      <xdr:col>15</xdr:col>
      <xdr:colOff>231775</xdr:colOff>
      <xdr:row>98</xdr:row>
      <xdr:rowOff>127798</xdr:rowOff>
    </xdr:to>
    <xdr:sp macro="" textlink="">
      <xdr:nvSpPr>
        <xdr:cNvPr id="455" name="円/楕円 454"/>
        <xdr:cNvSpPr/>
      </xdr:nvSpPr>
      <xdr:spPr>
        <a:xfrm>
          <a:off x="10426700" y="168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4625</xdr:rowOff>
    </xdr:from>
    <xdr:ext cx="469744" cy="259045"/>
    <xdr:sp macro="" textlink="">
      <xdr:nvSpPr>
        <xdr:cNvPr id="456" name="普通建設事業費 （ うち更新整備　）該当値テキスト"/>
        <xdr:cNvSpPr txBox="1"/>
      </xdr:nvSpPr>
      <xdr:spPr>
        <a:xfrm>
          <a:off x="10528300" y="1680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111401</xdr:rowOff>
    </xdr:from>
    <xdr:to>
      <xdr:col>14</xdr:col>
      <xdr:colOff>79375</xdr:colOff>
      <xdr:row>99</xdr:row>
      <xdr:rowOff>41551</xdr:rowOff>
    </xdr:to>
    <xdr:sp macro="" textlink="">
      <xdr:nvSpPr>
        <xdr:cNvPr id="457" name="円/楕円 456"/>
        <xdr:cNvSpPr/>
      </xdr:nvSpPr>
      <xdr:spPr>
        <a:xfrm>
          <a:off x="9588500" y="169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32678</xdr:rowOff>
    </xdr:from>
    <xdr:ext cx="469744" cy="259045"/>
    <xdr:sp macro="" textlink="">
      <xdr:nvSpPr>
        <xdr:cNvPr id="458" name="テキスト ボックス 457"/>
        <xdr:cNvSpPr txBox="1"/>
      </xdr:nvSpPr>
      <xdr:spPr>
        <a:xfrm>
          <a:off x="9404427" y="1700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117348</xdr:rowOff>
    </xdr:from>
    <xdr:to>
      <xdr:col>23</xdr:col>
      <xdr:colOff>517525</xdr:colOff>
      <xdr:row>39</xdr:row>
      <xdr:rowOff>33147</xdr:rowOff>
    </xdr:to>
    <xdr:cxnSp macro="">
      <xdr:nvCxnSpPr>
        <xdr:cNvPr id="487" name="直線コネクタ 486"/>
        <xdr:cNvCxnSpPr/>
      </xdr:nvCxnSpPr>
      <xdr:spPr>
        <a:xfrm>
          <a:off x="15481300" y="6632448"/>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114046</xdr:rowOff>
    </xdr:from>
    <xdr:to>
      <xdr:col>22</xdr:col>
      <xdr:colOff>365125</xdr:colOff>
      <xdr:row>38</xdr:row>
      <xdr:rowOff>117348</xdr:rowOff>
    </xdr:to>
    <xdr:cxnSp macro="">
      <xdr:nvCxnSpPr>
        <xdr:cNvPr id="490" name="直線コネクタ 489"/>
        <xdr:cNvCxnSpPr/>
      </xdr:nvCxnSpPr>
      <xdr:spPr>
        <a:xfrm>
          <a:off x="14592300" y="6457696"/>
          <a:ext cx="8890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159131</xdr:rowOff>
    </xdr:from>
    <xdr:to>
      <xdr:col>21</xdr:col>
      <xdr:colOff>161925</xdr:colOff>
      <xdr:row>37</xdr:row>
      <xdr:rowOff>114046</xdr:rowOff>
    </xdr:to>
    <xdr:cxnSp macro="">
      <xdr:nvCxnSpPr>
        <xdr:cNvPr id="493" name="直線コネクタ 492"/>
        <xdr:cNvCxnSpPr/>
      </xdr:nvCxnSpPr>
      <xdr:spPr>
        <a:xfrm>
          <a:off x="13703300" y="6331331"/>
          <a:ext cx="889000" cy="1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159131</xdr:rowOff>
    </xdr:from>
    <xdr:to>
      <xdr:col>19</xdr:col>
      <xdr:colOff>644525</xdr:colOff>
      <xdr:row>37</xdr:row>
      <xdr:rowOff>101346</xdr:rowOff>
    </xdr:to>
    <xdr:cxnSp macro="">
      <xdr:nvCxnSpPr>
        <xdr:cNvPr id="496" name="直線コネクタ 495"/>
        <xdr:cNvCxnSpPr/>
      </xdr:nvCxnSpPr>
      <xdr:spPr>
        <a:xfrm flipV="1">
          <a:off x="12814300" y="6331331"/>
          <a:ext cx="889000" cy="1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153797</xdr:rowOff>
    </xdr:from>
    <xdr:to>
      <xdr:col>23</xdr:col>
      <xdr:colOff>568325</xdr:colOff>
      <xdr:row>39</xdr:row>
      <xdr:rowOff>83947</xdr:rowOff>
    </xdr:to>
    <xdr:sp macro="" textlink="">
      <xdr:nvSpPr>
        <xdr:cNvPr id="506" name="円/楕円 505"/>
        <xdr:cNvSpPr/>
      </xdr:nvSpPr>
      <xdr:spPr>
        <a:xfrm>
          <a:off x="16268700" y="66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13932" cy="259045"/>
    <xdr:sp macro="" textlink="">
      <xdr:nvSpPr>
        <xdr:cNvPr id="507" name="災害復旧事業費該当値テキスト"/>
        <xdr:cNvSpPr txBox="1"/>
      </xdr:nvSpPr>
      <xdr:spPr>
        <a:xfrm>
          <a:off x="16370300" y="66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66548</xdr:rowOff>
    </xdr:from>
    <xdr:to>
      <xdr:col>22</xdr:col>
      <xdr:colOff>415925</xdr:colOff>
      <xdr:row>38</xdr:row>
      <xdr:rowOff>168148</xdr:rowOff>
    </xdr:to>
    <xdr:sp macro="" textlink="">
      <xdr:nvSpPr>
        <xdr:cNvPr id="508" name="円/楕円 507"/>
        <xdr:cNvSpPr/>
      </xdr:nvSpPr>
      <xdr:spPr>
        <a:xfrm>
          <a:off x="1543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159275</xdr:rowOff>
    </xdr:from>
    <xdr:ext cx="378565" cy="259045"/>
    <xdr:sp macro="" textlink="">
      <xdr:nvSpPr>
        <xdr:cNvPr id="509" name="テキスト ボックス 508"/>
        <xdr:cNvSpPr txBox="1"/>
      </xdr:nvSpPr>
      <xdr:spPr>
        <a:xfrm>
          <a:off x="15292017" y="667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63246</xdr:rowOff>
    </xdr:from>
    <xdr:to>
      <xdr:col>21</xdr:col>
      <xdr:colOff>212725</xdr:colOff>
      <xdr:row>37</xdr:row>
      <xdr:rowOff>164846</xdr:rowOff>
    </xdr:to>
    <xdr:sp macro="" textlink="">
      <xdr:nvSpPr>
        <xdr:cNvPr id="510" name="円/楕円 509"/>
        <xdr:cNvSpPr/>
      </xdr:nvSpPr>
      <xdr:spPr>
        <a:xfrm>
          <a:off x="14541500" y="64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155973</xdr:rowOff>
    </xdr:from>
    <xdr:ext cx="469744" cy="259045"/>
    <xdr:sp macro="" textlink="">
      <xdr:nvSpPr>
        <xdr:cNvPr id="511" name="テキスト ボックス 510"/>
        <xdr:cNvSpPr txBox="1"/>
      </xdr:nvSpPr>
      <xdr:spPr>
        <a:xfrm>
          <a:off x="14357427" y="649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108331</xdr:rowOff>
    </xdr:from>
    <xdr:to>
      <xdr:col>20</xdr:col>
      <xdr:colOff>9525</xdr:colOff>
      <xdr:row>37</xdr:row>
      <xdr:rowOff>38481</xdr:rowOff>
    </xdr:to>
    <xdr:sp macro="" textlink="">
      <xdr:nvSpPr>
        <xdr:cNvPr id="512" name="円/楕円 511"/>
        <xdr:cNvSpPr/>
      </xdr:nvSpPr>
      <xdr:spPr>
        <a:xfrm>
          <a:off x="13652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29608</xdr:rowOff>
    </xdr:from>
    <xdr:ext cx="469744" cy="259045"/>
    <xdr:sp macro="" textlink="">
      <xdr:nvSpPr>
        <xdr:cNvPr id="513" name="テキスト ボックス 512"/>
        <xdr:cNvSpPr txBox="1"/>
      </xdr:nvSpPr>
      <xdr:spPr>
        <a:xfrm>
          <a:off x="13468427"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50546</xdr:rowOff>
    </xdr:from>
    <xdr:to>
      <xdr:col>18</xdr:col>
      <xdr:colOff>492125</xdr:colOff>
      <xdr:row>37</xdr:row>
      <xdr:rowOff>152146</xdr:rowOff>
    </xdr:to>
    <xdr:sp macro="" textlink="">
      <xdr:nvSpPr>
        <xdr:cNvPr id="514" name="円/楕円 513"/>
        <xdr:cNvSpPr/>
      </xdr:nvSpPr>
      <xdr:spPr>
        <a:xfrm>
          <a:off x="12763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143273</xdr:rowOff>
    </xdr:from>
    <xdr:ext cx="469744" cy="259045"/>
    <xdr:sp macro="" textlink="">
      <xdr:nvSpPr>
        <xdr:cNvPr id="515" name="テキスト ボックス 514"/>
        <xdr:cNvSpPr txBox="1"/>
      </xdr:nvSpPr>
      <xdr:spPr>
        <a:xfrm>
          <a:off x="1257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10427</xdr:rowOff>
    </xdr:from>
    <xdr:to>
      <xdr:col>23</xdr:col>
      <xdr:colOff>517525</xdr:colOff>
      <xdr:row>77</xdr:row>
      <xdr:rowOff>53012</xdr:rowOff>
    </xdr:to>
    <xdr:cxnSp macro="">
      <xdr:nvCxnSpPr>
        <xdr:cNvPr id="595" name="直線コネクタ 594"/>
        <xdr:cNvCxnSpPr/>
      </xdr:nvCxnSpPr>
      <xdr:spPr>
        <a:xfrm>
          <a:off x="15481300" y="13212077"/>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156649</xdr:rowOff>
    </xdr:from>
    <xdr:to>
      <xdr:col>22</xdr:col>
      <xdr:colOff>365125</xdr:colOff>
      <xdr:row>77</xdr:row>
      <xdr:rowOff>10427</xdr:rowOff>
    </xdr:to>
    <xdr:cxnSp macro="">
      <xdr:nvCxnSpPr>
        <xdr:cNvPr id="598" name="直線コネクタ 597"/>
        <xdr:cNvCxnSpPr/>
      </xdr:nvCxnSpPr>
      <xdr:spPr>
        <a:xfrm>
          <a:off x="14592300" y="13186849"/>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145937</xdr:rowOff>
    </xdr:from>
    <xdr:to>
      <xdr:col>21</xdr:col>
      <xdr:colOff>161925</xdr:colOff>
      <xdr:row>76</xdr:row>
      <xdr:rowOff>156649</xdr:rowOff>
    </xdr:to>
    <xdr:cxnSp macro="">
      <xdr:nvCxnSpPr>
        <xdr:cNvPr id="601" name="直線コネクタ 600"/>
        <xdr:cNvCxnSpPr/>
      </xdr:nvCxnSpPr>
      <xdr:spPr>
        <a:xfrm>
          <a:off x="13703300" y="13176137"/>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121021</xdr:rowOff>
    </xdr:from>
    <xdr:to>
      <xdr:col>19</xdr:col>
      <xdr:colOff>644525</xdr:colOff>
      <xdr:row>76</xdr:row>
      <xdr:rowOff>145937</xdr:rowOff>
    </xdr:to>
    <xdr:cxnSp macro="">
      <xdr:nvCxnSpPr>
        <xdr:cNvPr id="604" name="直線コネクタ 603"/>
        <xdr:cNvCxnSpPr/>
      </xdr:nvCxnSpPr>
      <xdr:spPr>
        <a:xfrm>
          <a:off x="12814300" y="13151221"/>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2212</xdr:rowOff>
    </xdr:from>
    <xdr:to>
      <xdr:col>23</xdr:col>
      <xdr:colOff>568325</xdr:colOff>
      <xdr:row>77</xdr:row>
      <xdr:rowOff>103812</xdr:rowOff>
    </xdr:to>
    <xdr:sp macro="" textlink="">
      <xdr:nvSpPr>
        <xdr:cNvPr id="614" name="円/楕円 613"/>
        <xdr:cNvSpPr/>
      </xdr:nvSpPr>
      <xdr:spPr>
        <a:xfrm>
          <a:off x="16268700" y="13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152089</xdr:rowOff>
    </xdr:from>
    <xdr:ext cx="534377" cy="259045"/>
    <xdr:sp macro="" textlink="">
      <xdr:nvSpPr>
        <xdr:cNvPr id="615" name="公債費該当値テキスト"/>
        <xdr:cNvSpPr txBox="1"/>
      </xdr:nvSpPr>
      <xdr:spPr>
        <a:xfrm>
          <a:off x="16370300" y="131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131077</xdr:rowOff>
    </xdr:from>
    <xdr:to>
      <xdr:col>22</xdr:col>
      <xdr:colOff>415925</xdr:colOff>
      <xdr:row>77</xdr:row>
      <xdr:rowOff>61227</xdr:rowOff>
    </xdr:to>
    <xdr:sp macro="" textlink="">
      <xdr:nvSpPr>
        <xdr:cNvPr id="616" name="円/楕円 615"/>
        <xdr:cNvSpPr/>
      </xdr:nvSpPr>
      <xdr:spPr>
        <a:xfrm>
          <a:off x="15430500" y="131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52354</xdr:rowOff>
    </xdr:from>
    <xdr:ext cx="534377" cy="259045"/>
    <xdr:sp macro="" textlink="">
      <xdr:nvSpPr>
        <xdr:cNvPr id="617" name="テキスト ボックス 616"/>
        <xdr:cNvSpPr txBox="1"/>
      </xdr:nvSpPr>
      <xdr:spPr>
        <a:xfrm>
          <a:off x="15214111" y="132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105849</xdr:rowOff>
    </xdr:from>
    <xdr:to>
      <xdr:col>21</xdr:col>
      <xdr:colOff>212725</xdr:colOff>
      <xdr:row>77</xdr:row>
      <xdr:rowOff>35999</xdr:rowOff>
    </xdr:to>
    <xdr:sp macro="" textlink="">
      <xdr:nvSpPr>
        <xdr:cNvPr id="618" name="円/楕円 617"/>
        <xdr:cNvSpPr/>
      </xdr:nvSpPr>
      <xdr:spPr>
        <a:xfrm>
          <a:off x="14541500" y="131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27126</xdr:rowOff>
    </xdr:from>
    <xdr:ext cx="534377" cy="259045"/>
    <xdr:sp macro="" textlink="">
      <xdr:nvSpPr>
        <xdr:cNvPr id="619" name="テキスト ボックス 618"/>
        <xdr:cNvSpPr txBox="1"/>
      </xdr:nvSpPr>
      <xdr:spPr>
        <a:xfrm>
          <a:off x="14325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95137</xdr:rowOff>
    </xdr:from>
    <xdr:to>
      <xdr:col>20</xdr:col>
      <xdr:colOff>9525</xdr:colOff>
      <xdr:row>77</xdr:row>
      <xdr:rowOff>25287</xdr:rowOff>
    </xdr:to>
    <xdr:sp macro="" textlink="">
      <xdr:nvSpPr>
        <xdr:cNvPr id="620" name="円/楕円 619"/>
        <xdr:cNvSpPr/>
      </xdr:nvSpPr>
      <xdr:spPr>
        <a:xfrm>
          <a:off x="13652500" y="131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16414</xdr:rowOff>
    </xdr:from>
    <xdr:ext cx="534377" cy="259045"/>
    <xdr:sp macro="" textlink="">
      <xdr:nvSpPr>
        <xdr:cNvPr id="621" name="テキスト ボックス 620"/>
        <xdr:cNvSpPr txBox="1"/>
      </xdr:nvSpPr>
      <xdr:spPr>
        <a:xfrm>
          <a:off x="13436111" y="132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70221</xdr:rowOff>
    </xdr:from>
    <xdr:to>
      <xdr:col>18</xdr:col>
      <xdr:colOff>492125</xdr:colOff>
      <xdr:row>77</xdr:row>
      <xdr:rowOff>371</xdr:rowOff>
    </xdr:to>
    <xdr:sp macro="" textlink="">
      <xdr:nvSpPr>
        <xdr:cNvPr id="622" name="円/楕円 621"/>
        <xdr:cNvSpPr/>
      </xdr:nvSpPr>
      <xdr:spPr>
        <a:xfrm>
          <a:off x="12763500" y="131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162948</xdr:rowOff>
    </xdr:from>
    <xdr:ext cx="534377" cy="259045"/>
    <xdr:sp macro="" textlink="">
      <xdr:nvSpPr>
        <xdr:cNvPr id="623" name="テキスト ボックス 622"/>
        <xdr:cNvSpPr txBox="1"/>
      </xdr:nvSpPr>
      <xdr:spPr>
        <a:xfrm>
          <a:off x="12547111" y="131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125847</xdr:rowOff>
    </xdr:from>
    <xdr:to>
      <xdr:col>23</xdr:col>
      <xdr:colOff>517525</xdr:colOff>
      <xdr:row>97</xdr:row>
      <xdr:rowOff>133207</xdr:rowOff>
    </xdr:to>
    <xdr:cxnSp macro="">
      <xdr:nvCxnSpPr>
        <xdr:cNvPr id="648" name="直線コネクタ 647"/>
        <xdr:cNvCxnSpPr/>
      </xdr:nvCxnSpPr>
      <xdr:spPr>
        <a:xfrm flipV="1">
          <a:off x="15481300" y="16756497"/>
          <a:ext cx="8382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133207</xdr:rowOff>
    </xdr:from>
    <xdr:to>
      <xdr:col>22</xdr:col>
      <xdr:colOff>365125</xdr:colOff>
      <xdr:row>98</xdr:row>
      <xdr:rowOff>23800</xdr:rowOff>
    </xdr:to>
    <xdr:cxnSp macro="">
      <xdr:nvCxnSpPr>
        <xdr:cNvPr id="651" name="直線コネクタ 650"/>
        <xdr:cNvCxnSpPr/>
      </xdr:nvCxnSpPr>
      <xdr:spPr>
        <a:xfrm flipV="1">
          <a:off x="14592300" y="16763857"/>
          <a:ext cx="889000" cy="6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16467</xdr:rowOff>
    </xdr:from>
    <xdr:to>
      <xdr:col>21</xdr:col>
      <xdr:colOff>161925</xdr:colOff>
      <xdr:row>98</xdr:row>
      <xdr:rowOff>23800</xdr:rowOff>
    </xdr:to>
    <xdr:cxnSp macro="">
      <xdr:nvCxnSpPr>
        <xdr:cNvPr id="654" name="直線コネクタ 653"/>
        <xdr:cNvCxnSpPr/>
      </xdr:nvCxnSpPr>
      <xdr:spPr>
        <a:xfrm>
          <a:off x="13703300" y="16818567"/>
          <a:ext cx="8890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16467</xdr:rowOff>
    </xdr:from>
    <xdr:to>
      <xdr:col>19</xdr:col>
      <xdr:colOff>644525</xdr:colOff>
      <xdr:row>98</xdr:row>
      <xdr:rowOff>21828</xdr:rowOff>
    </xdr:to>
    <xdr:cxnSp macro="">
      <xdr:nvCxnSpPr>
        <xdr:cNvPr id="657" name="直線コネクタ 656"/>
        <xdr:cNvCxnSpPr/>
      </xdr:nvCxnSpPr>
      <xdr:spPr>
        <a:xfrm flipV="1">
          <a:off x="12814300" y="16818567"/>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75047</xdr:rowOff>
    </xdr:from>
    <xdr:to>
      <xdr:col>23</xdr:col>
      <xdr:colOff>568325</xdr:colOff>
      <xdr:row>98</xdr:row>
      <xdr:rowOff>5197</xdr:rowOff>
    </xdr:to>
    <xdr:sp macro="" textlink="">
      <xdr:nvSpPr>
        <xdr:cNvPr id="667" name="円/楕円 666"/>
        <xdr:cNvSpPr/>
      </xdr:nvSpPr>
      <xdr:spPr>
        <a:xfrm>
          <a:off x="16268700" y="167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534377" cy="259045"/>
    <xdr:sp macro="" textlink="">
      <xdr:nvSpPr>
        <xdr:cNvPr id="668" name="積立金該当値テキスト"/>
        <xdr:cNvSpPr txBox="1"/>
      </xdr:nvSpPr>
      <xdr:spPr>
        <a:xfrm>
          <a:off x="16370300" y="166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82407</xdr:rowOff>
    </xdr:from>
    <xdr:to>
      <xdr:col>22</xdr:col>
      <xdr:colOff>415925</xdr:colOff>
      <xdr:row>98</xdr:row>
      <xdr:rowOff>12557</xdr:rowOff>
    </xdr:to>
    <xdr:sp macro="" textlink="">
      <xdr:nvSpPr>
        <xdr:cNvPr id="669" name="円/楕円 668"/>
        <xdr:cNvSpPr/>
      </xdr:nvSpPr>
      <xdr:spPr>
        <a:xfrm>
          <a:off x="15430500" y="167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3684</xdr:rowOff>
    </xdr:from>
    <xdr:ext cx="534377" cy="259045"/>
    <xdr:sp macro="" textlink="">
      <xdr:nvSpPr>
        <xdr:cNvPr id="670" name="テキスト ボックス 669"/>
        <xdr:cNvSpPr txBox="1"/>
      </xdr:nvSpPr>
      <xdr:spPr>
        <a:xfrm>
          <a:off x="15214111" y="1680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144450</xdr:rowOff>
    </xdr:from>
    <xdr:to>
      <xdr:col>21</xdr:col>
      <xdr:colOff>212725</xdr:colOff>
      <xdr:row>98</xdr:row>
      <xdr:rowOff>74600</xdr:rowOff>
    </xdr:to>
    <xdr:sp macro="" textlink="">
      <xdr:nvSpPr>
        <xdr:cNvPr id="671" name="円/楕円 670"/>
        <xdr:cNvSpPr/>
      </xdr:nvSpPr>
      <xdr:spPr>
        <a:xfrm>
          <a:off x="14541500" y="167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65727</xdr:rowOff>
    </xdr:from>
    <xdr:ext cx="378565" cy="259045"/>
    <xdr:sp macro="" textlink="">
      <xdr:nvSpPr>
        <xdr:cNvPr id="672" name="テキスト ボックス 671"/>
        <xdr:cNvSpPr txBox="1"/>
      </xdr:nvSpPr>
      <xdr:spPr>
        <a:xfrm>
          <a:off x="14403017" y="16867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137117</xdr:rowOff>
    </xdr:from>
    <xdr:to>
      <xdr:col>20</xdr:col>
      <xdr:colOff>9525</xdr:colOff>
      <xdr:row>98</xdr:row>
      <xdr:rowOff>67267</xdr:rowOff>
    </xdr:to>
    <xdr:sp macro="" textlink="">
      <xdr:nvSpPr>
        <xdr:cNvPr id="673" name="円/楕円 672"/>
        <xdr:cNvSpPr/>
      </xdr:nvSpPr>
      <xdr:spPr>
        <a:xfrm>
          <a:off x="13652500" y="167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58394</xdr:rowOff>
    </xdr:from>
    <xdr:ext cx="469744" cy="259045"/>
    <xdr:sp macro="" textlink="">
      <xdr:nvSpPr>
        <xdr:cNvPr id="674" name="テキスト ボックス 673"/>
        <xdr:cNvSpPr txBox="1"/>
      </xdr:nvSpPr>
      <xdr:spPr>
        <a:xfrm>
          <a:off x="13468427" y="168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142478</xdr:rowOff>
    </xdr:from>
    <xdr:to>
      <xdr:col>18</xdr:col>
      <xdr:colOff>492125</xdr:colOff>
      <xdr:row>98</xdr:row>
      <xdr:rowOff>72628</xdr:rowOff>
    </xdr:to>
    <xdr:sp macro="" textlink="">
      <xdr:nvSpPr>
        <xdr:cNvPr id="675" name="円/楕円 674"/>
        <xdr:cNvSpPr/>
      </xdr:nvSpPr>
      <xdr:spPr>
        <a:xfrm>
          <a:off x="12763500" y="167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63755</xdr:rowOff>
    </xdr:from>
    <xdr:ext cx="378565" cy="259045"/>
    <xdr:sp macro="" textlink="">
      <xdr:nvSpPr>
        <xdr:cNvPr id="676" name="テキスト ボックス 675"/>
        <xdr:cNvSpPr txBox="1"/>
      </xdr:nvSpPr>
      <xdr:spPr>
        <a:xfrm>
          <a:off x="12625017" y="16865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42697</xdr:rowOff>
    </xdr:from>
    <xdr:to>
      <xdr:col>32</xdr:col>
      <xdr:colOff>187325</xdr:colOff>
      <xdr:row>39</xdr:row>
      <xdr:rowOff>43993</xdr:rowOff>
    </xdr:to>
    <xdr:cxnSp macro="">
      <xdr:nvCxnSpPr>
        <xdr:cNvPr id="705" name="直線コネクタ 704"/>
        <xdr:cNvCxnSpPr/>
      </xdr:nvCxnSpPr>
      <xdr:spPr>
        <a:xfrm flipV="1">
          <a:off x="21323300" y="672924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23114</xdr:rowOff>
    </xdr:from>
    <xdr:to>
      <xdr:col>31</xdr:col>
      <xdr:colOff>34925</xdr:colOff>
      <xdr:row>39</xdr:row>
      <xdr:rowOff>43993</xdr:rowOff>
    </xdr:to>
    <xdr:cxnSp macro="">
      <xdr:nvCxnSpPr>
        <xdr:cNvPr id="708" name="直線コネクタ 707"/>
        <xdr:cNvCxnSpPr/>
      </xdr:nvCxnSpPr>
      <xdr:spPr>
        <a:xfrm>
          <a:off x="20434300" y="6709664"/>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9703</xdr:rowOff>
    </xdr:from>
    <xdr:to>
      <xdr:col>29</xdr:col>
      <xdr:colOff>517525</xdr:colOff>
      <xdr:row>39</xdr:row>
      <xdr:rowOff>23114</xdr:rowOff>
    </xdr:to>
    <xdr:cxnSp macro="">
      <xdr:nvCxnSpPr>
        <xdr:cNvPr id="711" name="直線コネクタ 710"/>
        <xdr:cNvCxnSpPr/>
      </xdr:nvCxnSpPr>
      <xdr:spPr>
        <a:xfrm>
          <a:off x="19545300" y="6696253"/>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2463</xdr:rowOff>
    </xdr:from>
    <xdr:to>
      <xdr:col>28</xdr:col>
      <xdr:colOff>314325</xdr:colOff>
      <xdr:row>39</xdr:row>
      <xdr:rowOff>9703</xdr:rowOff>
    </xdr:to>
    <xdr:cxnSp macro="">
      <xdr:nvCxnSpPr>
        <xdr:cNvPr id="714" name="直線コネクタ 713"/>
        <xdr:cNvCxnSpPr/>
      </xdr:nvCxnSpPr>
      <xdr:spPr>
        <a:xfrm>
          <a:off x="18656300" y="6689013"/>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163347</xdr:rowOff>
    </xdr:from>
    <xdr:to>
      <xdr:col>32</xdr:col>
      <xdr:colOff>238125</xdr:colOff>
      <xdr:row>39</xdr:row>
      <xdr:rowOff>93497</xdr:rowOff>
    </xdr:to>
    <xdr:sp macro="" textlink="">
      <xdr:nvSpPr>
        <xdr:cNvPr id="724" name="円/楕円 723"/>
        <xdr:cNvSpPr/>
      </xdr:nvSpPr>
      <xdr:spPr>
        <a:xfrm>
          <a:off x="221107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78680</xdr:rowOff>
    </xdr:from>
    <xdr:ext cx="313932" cy="259045"/>
    <xdr:sp macro="" textlink="">
      <xdr:nvSpPr>
        <xdr:cNvPr id="725" name="投資及び出資金該当値テキスト"/>
        <xdr:cNvSpPr txBox="1"/>
      </xdr:nvSpPr>
      <xdr:spPr>
        <a:xfrm>
          <a:off x="22212300" y="6593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164643</xdr:rowOff>
    </xdr:from>
    <xdr:to>
      <xdr:col>31</xdr:col>
      <xdr:colOff>85725</xdr:colOff>
      <xdr:row>39</xdr:row>
      <xdr:rowOff>94793</xdr:rowOff>
    </xdr:to>
    <xdr:sp macro="" textlink="">
      <xdr:nvSpPr>
        <xdr:cNvPr id="726" name="円/楕円 725"/>
        <xdr:cNvSpPr/>
      </xdr:nvSpPr>
      <xdr:spPr>
        <a:xfrm>
          <a:off x="21272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85920</xdr:rowOff>
    </xdr:from>
    <xdr:ext cx="249299" cy="259045"/>
    <xdr:sp macro="" textlink="">
      <xdr:nvSpPr>
        <xdr:cNvPr id="727" name="テキスト ボックス 726"/>
        <xdr:cNvSpPr txBox="1"/>
      </xdr:nvSpPr>
      <xdr:spPr>
        <a:xfrm>
          <a:off x="21198649"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143764</xdr:rowOff>
    </xdr:from>
    <xdr:to>
      <xdr:col>29</xdr:col>
      <xdr:colOff>568325</xdr:colOff>
      <xdr:row>39</xdr:row>
      <xdr:rowOff>73914</xdr:rowOff>
    </xdr:to>
    <xdr:sp macro="" textlink="">
      <xdr:nvSpPr>
        <xdr:cNvPr id="728" name="円/楕円 727"/>
        <xdr:cNvSpPr/>
      </xdr:nvSpPr>
      <xdr:spPr>
        <a:xfrm>
          <a:off x="20383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65041</xdr:rowOff>
    </xdr:from>
    <xdr:ext cx="378565" cy="259045"/>
    <xdr:sp macro="" textlink="">
      <xdr:nvSpPr>
        <xdr:cNvPr id="729" name="テキスト ボックス 728"/>
        <xdr:cNvSpPr txBox="1"/>
      </xdr:nvSpPr>
      <xdr:spPr>
        <a:xfrm>
          <a:off x="20245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130353</xdr:rowOff>
    </xdr:from>
    <xdr:to>
      <xdr:col>28</xdr:col>
      <xdr:colOff>365125</xdr:colOff>
      <xdr:row>39</xdr:row>
      <xdr:rowOff>60503</xdr:rowOff>
    </xdr:to>
    <xdr:sp macro="" textlink="">
      <xdr:nvSpPr>
        <xdr:cNvPr id="730" name="円/楕円 729"/>
        <xdr:cNvSpPr/>
      </xdr:nvSpPr>
      <xdr:spPr>
        <a:xfrm>
          <a:off x="19494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51630</xdr:rowOff>
    </xdr:from>
    <xdr:ext cx="378565" cy="259045"/>
    <xdr:sp macro="" textlink="">
      <xdr:nvSpPr>
        <xdr:cNvPr id="731" name="テキスト ボックス 730"/>
        <xdr:cNvSpPr txBox="1"/>
      </xdr:nvSpPr>
      <xdr:spPr>
        <a:xfrm>
          <a:off x="19356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123113</xdr:rowOff>
    </xdr:from>
    <xdr:to>
      <xdr:col>27</xdr:col>
      <xdr:colOff>161925</xdr:colOff>
      <xdr:row>39</xdr:row>
      <xdr:rowOff>53263</xdr:rowOff>
    </xdr:to>
    <xdr:sp macro="" textlink="">
      <xdr:nvSpPr>
        <xdr:cNvPr id="732" name="円/楕円 731"/>
        <xdr:cNvSpPr/>
      </xdr:nvSpPr>
      <xdr:spPr>
        <a:xfrm>
          <a:off x="18605500" y="66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44390</xdr:rowOff>
    </xdr:from>
    <xdr:ext cx="378565" cy="259045"/>
    <xdr:sp macro="" textlink="">
      <xdr:nvSpPr>
        <xdr:cNvPr id="733" name="テキスト ボックス 732"/>
        <xdr:cNvSpPr txBox="1"/>
      </xdr:nvSpPr>
      <xdr:spPr>
        <a:xfrm>
          <a:off x="18467017" y="6730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94894</xdr:rowOff>
    </xdr:from>
    <xdr:to>
      <xdr:col>32</xdr:col>
      <xdr:colOff>187325</xdr:colOff>
      <xdr:row>59</xdr:row>
      <xdr:rowOff>95874</xdr:rowOff>
    </xdr:to>
    <xdr:cxnSp macro="">
      <xdr:nvCxnSpPr>
        <xdr:cNvPr id="764" name="直線コネクタ 763"/>
        <xdr:cNvCxnSpPr/>
      </xdr:nvCxnSpPr>
      <xdr:spPr>
        <a:xfrm flipV="1">
          <a:off x="21323300" y="10210444"/>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95841</xdr:rowOff>
    </xdr:from>
    <xdr:to>
      <xdr:col>31</xdr:col>
      <xdr:colOff>34925</xdr:colOff>
      <xdr:row>59</xdr:row>
      <xdr:rowOff>95874</xdr:rowOff>
    </xdr:to>
    <xdr:cxnSp macro="">
      <xdr:nvCxnSpPr>
        <xdr:cNvPr id="767" name="直線コネクタ 766"/>
        <xdr:cNvCxnSpPr/>
      </xdr:nvCxnSpPr>
      <xdr:spPr>
        <a:xfrm>
          <a:off x="20434300" y="1021139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95286</xdr:rowOff>
    </xdr:from>
    <xdr:to>
      <xdr:col>29</xdr:col>
      <xdr:colOff>517525</xdr:colOff>
      <xdr:row>59</xdr:row>
      <xdr:rowOff>95841</xdr:rowOff>
    </xdr:to>
    <xdr:cxnSp macro="">
      <xdr:nvCxnSpPr>
        <xdr:cNvPr id="770" name="直線コネクタ 769"/>
        <xdr:cNvCxnSpPr/>
      </xdr:nvCxnSpPr>
      <xdr:spPr>
        <a:xfrm>
          <a:off x="19545300" y="1021083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94209</xdr:rowOff>
    </xdr:from>
    <xdr:to>
      <xdr:col>28</xdr:col>
      <xdr:colOff>314325</xdr:colOff>
      <xdr:row>59</xdr:row>
      <xdr:rowOff>95286</xdr:rowOff>
    </xdr:to>
    <xdr:cxnSp macro="">
      <xdr:nvCxnSpPr>
        <xdr:cNvPr id="773" name="直線コネクタ 772"/>
        <xdr:cNvCxnSpPr/>
      </xdr:nvCxnSpPr>
      <xdr:spPr>
        <a:xfrm>
          <a:off x="18656300" y="1020975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44094</xdr:rowOff>
    </xdr:from>
    <xdr:to>
      <xdr:col>32</xdr:col>
      <xdr:colOff>238125</xdr:colOff>
      <xdr:row>59</xdr:row>
      <xdr:rowOff>145694</xdr:rowOff>
    </xdr:to>
    <xdr:sp macro="" textlink="">
      <xdr:nvSpPr>
        <xdr:cNvPr id="783" name="円/楕円 782"/>
        <xdr:cNvSpPr/>
      </xdr:nvSpPr>
      <xdr:spPr>
        <a:xfrm>
          <a:off x="22110700" y="101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130471</xdr:rowOff>
    </xdr:from>
    <xdr:ext cx="378565" cy="259045"/>
    <xdr:sp macro="" textlink="">
      <xdr:nvSpPr>
        <xdr:cNvPr id="784" name="貸付金該当値テキスト"/>
        <xdr:cNvSpPr txBox="1"/>
      </xdr:nvSpPr>
      <xdr:spPr>
        <a:xfrm>
          <a:off x="22212300" y="1007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45074</xdr:rowOff>
    </xdr:from>
    <xdr:to>
      <xdr:col>31</xdr:col>
      <xdr:colOff>85725</xdr:colOff>
      <xdr:row>59</xdr:row>
      <xdr:rowOff>146674</xdr:rowOff>
    </xdr:to>
    <xdr:sp macro="" textlink="">
      <xdr:nvSpPr>
        <xdr:cNvPr id="785" name="円/楕円 784"/>
        <xdr:cNvSpPr/>
      </xdr:nvSpPr>
      <xdr:spPr>
        <a:xfrm>
          <a:off x="21272500" y="101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137801</xdr:rowOff>
    </xdr:from>
    <xdr:ext cx="313932" cy="259045"/>
    <xdr:sp macro="" textlink="">
      <xdr:nvSpPr>
        <xdr:cNvPr id="786" name="テキスト ボックス 785"/>
        <xdr:cNvSpPr txBox="1"/>
      </xdr:nvSpPr>
      <xdr:spPr>
        <a:xfrm>
          <a:off x="21166333" y="10253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45041</xdr:rowOff>
    </xdr:from>
    <xdr:to>
      <xdr:col>29</xdr:col>
      <xdr:colOff>568325</xdr:colOff>
      <xdr:row>59</xdr:row>
      <xdr:rowOff>146641</xdr:rowOff>
    </xdr:to>
    <xdr:sp macro="" textlink="">
      <xdr:nvSpPr>
        <xdr:cNvPr id="787" name="円/楕円 786"/>
        <xdr:cNvSpPr/>
      </xdr:nvSpPr>
      <xdr:spPr>
        <a:xfrm>
          <a:off x="20383500" y="101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137768</xdr:rowOff>
    </xdr:from>
    <xdr:ext cx="313932" cy="259045"/>
    <xdr:sp macro="" textlink="">
      <xdr:nvSpPr>
        <xdr:cNvPr id="788" name="テキスト ボックス 787"/>
        <xdr:cNvSpPr txBox="1"/>
      </xdr:nvSpPr>
      <xdr:spPr>
        <a:xfrm>
          <a:off x="20277333" y="10253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44486</xdr:rowOff>
    </xdr:from>
    <xdr:to>
      <xdr:col>28</xdr:col>
      <xdr:colOff>365125</xdr:colOff>
      <xdr:row>59</xdr:row>
      <xdr:rowOff>146086</xdr:rowOff>
    </xdr:to>
    <xdr:sp macro="" textlink="">
      <xdr:nvSpPr>
        <xdr:cNvPr id="789" name="円/楕円 788"/>
        <xdr:cNvSpPr/>
      </xdr:nvSpPr>
      <xdr:spPr>
        <a:xfrm>
          <a:off x="19494500" y="101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137213</xdr:rowOff>
    </xdr:from>
    <xdr:ext cx="378565" cy="259045"/>
    <xdr:sp macro="" textlink="">
      <xdr:nvSpPr>
        <xdr:cNvPr id="790" name="テキスト ボックス 789"/>
        <xdr:cNvSpPr txBox="1"/>
      </xdr:nvSpPr>
      <xdr:spPr>
        <a:xfrm>
          <a:off x="19356017" y="1025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43409</xdr:rowOff>
    </xdr:from>
    <xdr:to>
      <xdr:col>27</xdr:col>
      <xdr:colOff>161925</xdr:colOff>
      <xdr:row>59</xdr:row>
      <xdr:rowOff>145009</xdr:rowOff>
    </xdr:to>
    <xdr:sp macro="" textlink="">
      <xdr:nvSpPr>
        <xdr:cNvPr id="791" name="円/楕円 790"/>
        <xdr:cNvSpPr/>
      </xdr:nvSpPr>
      <xdr:spPr>
        <a:xfrm>
          <a:off x="18605500" y="101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136136</xdr:rowOff>
    </xdr:from>
    <xdr:ext cx="378565" cy="259045"/>
    <xdr:sp macro="" textlink="">
      <xdr:nvSpPr>
        <xdr:cNvPr id="792" name="テキスト ボックス 791"/>
        <xdr:cNvSpPr txBox="1"/>
      </xdr:nvSpPr>
      <xdr:spPr>
        <a:xfrm>
          <a:off x="18467017" y="1025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63691</xdr:rowOff>
    </xdr:from>
    <xdr:to>
      <xdr:col>32</xdr:col>
      <xdr:colOff>187325</xdr:colOff>
      <xdr:row>78</xdr:row>
      <xdr:rowOff>78093</xdr:rowOff>
    </xdr:to>
    <xdr:cxnSp macro="">
      <xdr:nvCxnSpPr>
        <xdr:cNvPr id="821" name="直線コネクタ 820"/>
        <xdr:cNvCxnSpPr/>
      </xdr:nvCxnSpPr>
      <xdr:spPr>
        <a:xfrm flipV="1">
          <a:off x="21323300" y="13436791"/>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68362</xdr:rowOff>
    </xdr:from>
    <xdr:to>
      <xdr:col>31</xdr:col>
      <xdr:colOff>34925</xdr:colOff>
      <xdr:row>78</xdr:row>
      <xdr:rowOff>78093</xdr:rowOff>
    </xdr:to>
    <xdr:cxnSp macro="">
      <xdr:nvCxnSpPr>
        <xdr:cNvPr id="824" name="直線コネクタ 823"/>
        <xdr:cNvCxnSpPr/>
      </xdr:nvCxnSpPr>
      <xdr:spPr>
        <a:xfrm>
          <a:off x="20434300" y="13441462"/>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67614</xdr:rowOff>
    </xdr:from>
    <xdr:to>
      <xdr:col>29</xdr:col>
      <xdr:colOff>517525</xdr:colOff>
      <xdr:row>78</xdr:row>
      <xdr:rowOff>68362</xdr:rowOff>
    </xdr:to>
    <xdr:cxnSp macro="">
      <xdr:nvCxnSpPr>
        <xdr:cNvPr id="827" name="直線コネクタ 826"/>
        <xdr:cNvCxnSpPr/>
      </xdr:nvCxnSpPr>
      <xdr:spPr>
        <a:xfrm>
          <a:off x="19545300" y="13440714"/>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67614</xdr:rowOff>
    </xdr:from>
    <xdr:to>
      <xdr:col>28</xdr:col>
      <xdr:colOff>314325</xdr:colOff>
      <xdr:row>78</xdr:row>
      <xdr:rowOff>80074</xdr:rowOff>
    </xdr:to>
    <xdr:cxnSp macro="">
      <xdr:nvCxnSpPr>
        <xdr:cNvPr id="830" name="直線コネクタ 829"/>
        <xdr:cNvCxnSpPr/>
      </xdr:nvCxnSpPr>
      <xdr:spPr>
        <a:xfrm flipV="1">
          <a:off x="18656300" y="13440714"/>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12891</xdr:rowOff>
    </xdr:from>
    <xdr:to>
      <xdr:col>32</xdr:col>
      <xdr:colOff>238125</xdr:colOff>
      <xdr:row>78</xdr:row>
      <xdr:rowOff>114491</xdr:rowOff>
    </xdr:to>
    <xdr:sp macro="" textlink="">
      <xdr:nvSpPr>
        <xdr:cNvPr id="840" name="円/楕円 839"/>
        <xdr:cNvSpPr/>
      </xdr:nvSpPr>
      <xdr:spPr>
        <a:xfrm>
          <a:off x="22110700" y="133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99268</xdr:rowOff>
    </xdr:from>
    <xdr:ext cx="534377" cy="259045"/>
    <xdr:sp macro="" textlink="">
      <xdr:nvSpPr>
        <xdr:cNvPr id="841" name="繰出金該当値テキスト"/>
        <xdr:cNvSpPr txBox="1"/>
      </xdr:nvSpPr>
      <xdr:spPr>
        <a:xfrm>
          <a:off x="22212300" y="133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27293</xdr:rowOff>
    </xdr:from>
    <xdr:to>
      <xdr:col>31</xdr:col>
      <xdr:colOff>85725</xdr:colOff>
      <xdr:row>78</xdr:row>
      <xdr:rowOff>128893</xdr:rowOff>
    </xdr:to>
    <xdr:sp macro="" textlink="">
      <xdr:nvSpPr>
        <xdr:cNvPr id="842" name="円/楕円 841"/>
        <xdr:cNvSpPr/>
      </xdr:nvSpPr>
      <xdr:spPr>
        <a:xfrm>
          <a:off x="21272500" y="134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120020</xdr:rowOff>
    </xdr:from>
    <xdr:ext cx="534377" cy="259045"/>
    <xdr:sp macro="" textlink="">
      <xdr:nvSpPr>
        <xdr:cNvPr id="843" name="テキスト ボックス 842"/>
        <xdr:cNvSpPr txBox="1"/>
      </xdr:nvSpPr>
      <xdr:spPr>
        <a:xfrm>
          <a:off x="21056111" y="1349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17562</xdr:rowOff>
    </xdr:from>
    <xdr:to>
      <xdr:col>29</xdr:col>
      <xdr:colOff>568325</xdr:colOff>
      <xdr:row>78</xdr:row>
      <xdr:rowOff>119162</xdr:rowOff>
    </xdr:to>
    <xdr:sp macro="" textlink="">
      <xdr:nvSpPr>
        <xdr:cNvPr id="844" name="円/楕円 843"/>
        <xdr:cNvSpPr/>
      </xdr:nvSpPr>
      <xdr:spPr>
        <a:xfrm>
          <a:off x="20383500" y="133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110289</xdr:rowOff>
    </xdr:from>
    <xdr:ext cx="534377" cy="259045"/>
    <xdr:sp macro="" textlink="">
      <xdr:nvSpPr>
        <xdr:cNvPr id="845" name="テキスト ボックス 844"/>
        <xdr:cNvSpPr txBox="1"/>
      </xdr:nvSpPr>
      <xdr:spPr>
        <a:xfrm>
          <a:off x="20167111" y="1348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16814</xdr:rowOff>
    </xdr:from>
    <xdr:to>
      <xdr:col>28</xdr:col>
      <xdr:colOff>365125</xdr:colOff>
      <xdr:row>78</xdr:row>
      <xdr:rowOff>118414</xdr:rowOff>
    </xdr:to>
    <xdr:sp macro="" textlink="">
      <xdr:nvSpPr>
        <xdr:cNvPr id="846" name="円/楕円 845"/>
        <xdr:cNvSpPr/>
      </xdr:nvSpPr>
      <xdr:spPr>
        <a:xfrm>
          <a:off x="19494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109541</xdr:rowOff>
    </xdr:from>
    <xdr:ext cx="534377" cy="259045"/>
    <xdr:sp macro="" textlink="">
      <xdr:nvSpPr>
        <xdr:cNvPr id="847" name="テキスト ボックス 846"/>
        <xdr:cNvSpPr txBox="1"/>
      </xdr:nvSpPr>
      <xdr:spPr>
        <a:xfrm>
          <a:off x="19278111" y="134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29274</xdr:rowOff>
    </xdr:from>
    <xdr:to>
      <xdr:col>27</xdr:col>
      <xdr:colOff>161925</xdr:colOff>
      <xdr:row>78</xdr:row>
      <xdr:rowOff>130874</xdr:rowOff>
    </xdr:to>
    <xdr:sp macro="" textlink="">
      <xdr:nvSpPr>
        <xdr:cNvPr id="848" name="円/楕円 847"/>
        <xdr:cNvSpPr/>
      </xdr:nvSpPr>
      <xdr:spPr>
        <a:xfrm>
          <a:off x="18605500" y="134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122001</xdr:rowOff>
    </xdr:from>
    <xdr:ext cx="534377" cy="259045"/>
    <xdr:sp macro="" textlink="">
      <xdr:nvSpPr>
        <xdr:cNvPr id="849" name="テキスト ボックス 848"/>
        <xdr:cNvSpPr txBox="1"/>
      </xdr:nvSpPr>
      <xdr:spPr>
        <a:xfrm>
          <a:off x="18389111" y="134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314,942</a:t>
          </a:r>
          <a:r>
            <a:rPr kumimoji="1" lang="ja-JP" altLang="en-US" sz="1300">
              <a:latin typeface="ＭＳ Ｐゴシック"/>
            </a:rPr>
            <a:t>円となっている。主な構成項目である人件費は，住民一人当たり</a:t>
          </a:r>
          <a:r>
            <a:rPr kumimoji="1" lang="en-US" altLang="ja-JP" sz="1300">
              <a:latin typeface="ＭＳ Ｐゴシック"/>
            </a:rPr>
            <a:t>46,636</a:t>
          </a:r>
          <a:r>
            <a:rPr kumimoji="1" lang="ja-JP" altLang="en-US" sz="1300">
              <a:latin typeface="ＭＳ Ｐゴシック"/>
            </a:rPr>
            <a:t>円となっており，類似団体平均と比べて低い水準で推移している。これは，人口増加は続いているものの，これまで三次にわたる定員適正化計画のもと，業務の委託化や事務事業の見直しなどの手法により定員の適正化に取り組んできたことによるものである。</a:t>
          </a:r>
          <a:endParaRPr kumimoji="1" lang="en-US" altLang="ja-JP" sz="1300">
            <a:latin typeface="ＭＳ Ｐゴシック"/>
          </a:endParaRPr>
        </a:p>
        <a:p>
          <a:r>
            <a:rPr kumimoji="1" lang="ja-JP" altLang="en-US" sz="1300">
              <a:latin typeface="ＭＳ Ｐゴシック"/>
            </a:rPr>
            <a:t>　物件費は，住民一人当たり</a:t>
          </a:r>
          <a:r>
            <a:rPr kumimoji="1" lang="en-US" altLang="ja-JP" sz="1300">
              <a:latin typeface="ＭＳ Ｐゴシック"/>
            </a:rPr>
            <a:t>54,657</a:t>
          </a:r>
          <a:r>
            <a:rPr kumimoji="1" lang="ja-JP" altLang="en-US" sz="1300">
              <a:latin typeface="ＭＳ Ｐゴシック"/>
            </a:rPr>
            <a:t>円となっており，類似団体と比較して一人当たりコストが高い状況となっている。これまで，指定管理者制度の導入など民間委託を推進してきたことが要因であるが，これにより人件費の抑制に繋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65,413
64,698
35.71
21,806,020
20,601,285
795,636
12,163,987
12,981,638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158445</xdr:rowOff>
    </xdr:from>
    <xdr:to>
      <xdr:col>6</xdr:col>
      <xdr:colOff>511175</xdr:colOff>
      <xdr:row>35</xdr:row>
      <xdr:rowOff>54204</xdr:rowOff>
    </xdr:to>
    <xdr:cxnSp macro="">
      <xdr:nvCxnSpPr>
        <xdr:cNvPr id="59" name="直線コネクタ 58"/>
        <xdr:cNvCxnSpPr/>
      </xdr:nvCxnSpPr>
      <xdr:spPr>
        <a:xfrm flipV="1">
          <a:off x="3797300" y="5987745"/>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35001</xdr:rowOff>
    </xdr:from>
    <xdr:to>
      <xdr:col>5</xdr:col>
      <xdr:colOff>358775</xdr:colOff>
      <xdr:row>35</xdr:row>
      <xdr:rowOff>54204</xdr:rowOff>
    </xdr:to>
    <xdr:cxnSp macro="">
      <xdr:nvCxnSpPr>
        <xdr:cNvPr id="62" name="直線コネクタ 61"/>
        <xdr:cNvCxnSpPr/>
      </xdr:nvCxnSpPr>
      <xdr:spPr>
        <a:xfrm>
          <a:off x="2908300" y="603575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4826</xdr:rowOff>
    </xdr:from>
    <xdr:to>
      <xdr:col>4</xdr:col>
      <xdr:colOff>155575</xdr:colOff>
      <xdr:row>35</xdr:row>
      <xdr:rowOff>35001</xdr:rowOff>
    </xdr:to>
    <xdr:cxnSp macro="">
      <xdr:nvCxnSpPr>
        <xdr:cNvPr id="65" name="直線コネクタ 64"/>
        <xdr:cNvCxnSpPr/>
      </xdr:nvCxnSpPr>
      <xdr:spPr>
        <a:xfrm>
          <a:off x="2019300" y="600557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100838</xdr:rowOff>
    </xdr:from>
    <xdr:to>
      <xdr:col>2</xdr:col>
      <xdr:colOff>638175</xdr:colOff>
      <xdr:row>35</xdr:row>
      <xdr:rowOff>4826</xdr:rowOff>
    </xdr:to>
    <xdr:cxnSp macro="">
      <xdr:nvCxnSpPr>
        <xdr:cNvPr id="68" name="直線コネクタ 67"/>
        <xdr:cNvCxnSpPr/>
      </xdr:nvCxnSpPr>
      <xdr:spPr>
        <a:xfrm>
          <a:off x="1130300" y="575868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107645</xdr:rowOff>
    </xdr:from>
    <xdr:to>
      <xdr:col>6</xdr:col>
      <xdr:colOff>561975</xdr:colOff>
      <xdr:row>35</xdr:row>
      <xdr:rowOff>37795</xdr:rowOff>
    </xdr:to>
    <xdr:sp macro="" textlink="">
      <xdr:nvSpPr>
        <xdr:cNvPr id="78" name="円/楕円 77"/>
        <xdr:cNvSpPr/>
      </xdr:nvSpPr>
      <xdr:spPr>
        <a:xfrm>
          <a:off x="45847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86072</xdr:rowOff>
    </xdr:from>
    <xdr:ext cx="469744" cy="259045"/>
    <xdr:sp macro="" textlink="">
      <xdr:nvSpPr>
        <xdr:cNvPr id="79" name="議会費該当値テキスト"/>
        <xdr:cNvSpPr txBox="1"/>
      </xdr:nvSpPr>
      <xdr:spPr>
        <a:xfrm>
          <a:off x="4686300" y="591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3404</xdr:rowOff>
    </xdr:from>
    <xdr:to>
      <xdr:col>5</xdr:col>
      <xdr:colOff>409575</xdr:colOff>
      <xdr:row>35</xdr:row>
      <xdr:rowOff>105004</xdr:rowOff>
    </xdr:to>
    <xdr:sp macro="" textlink="">
      <xdr:nvSpPr>
        <xdr:cNvPr id="80" name="円/楕円 79"/>
        <xdr:cNvSpPr/>
      </xdr:nvSpPr>
      <xdr:spPr>
        <a:xfrm>
          <a:off x="3746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96131</xdr:rowOff>
    </xdr:from>
    <xdr:ext cx="469744" cy="259045"/>
    <xdr:sp macro="" textlink="">
      <xdr:nvSpPr>
        <xdr:cNvPr id="81" name="テキスト ボックス 80"/>
        <xdr:cNvSpPr txBox="1"/>
      </xdr:nvSpPr>
      <xdr:spPr>
        <a:xfrm>
          <a:off x="3562427" y="60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155651</xdr:rowOff>
    </xdr:from>
    <xdr:to>
      <xdr:col>4</xdr:col>
      <xdr:colOff>206375</xdr:colOff>
      <xdr:row>35</xdr:row>
      <xdr:rowOff>85801</xdr:rowOff>
    </xdr:to>
    <xdr:sp macro="" textlink="">
      <xdr:nvSpPr>
        <xdr:cNvPr id="82" name="円/楕円 81"/>
        <xdr:cNvSpPr/>
      </xdr:nvSpPr>
      <xdr:spPr>
        <a:xfrm>
          <a:off x="2857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76928</xdr:rowOff>
    </xdr:from>
    <xdr:ext cx="469744" cy="259045"/>
    <xdr:sp macro="" textlink="">
      <xdr:nvSpPr>
        <xdr:cNvPr id="83" name="テキスト ボックス 82"/>
        <xdr:cNvSpPr txBox="1"/>
      </xdr:nvSpPr>
      <xdr:spPr>
        <a:xfrm>
          <a:off x="2673427"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125476</xdr:rowOff>
    </xdr:from>
    <xdr:to>
      <xdr:col>3</xdr:col>
      <xdr:colOff>3175</xdr:colOff>
      <xdr:row>35</xdr:row>
      <xdr:rowOff>55626</xdr:rowOff>
    </xdr:to>
    <xdr:sp macro="" textlink="">
      <xdr:nvSpPr>
        <xdr:cNvPr id="84" name="円/楕円 83"/>
        <xdr:cNvSpPr/>
      </xdr:nvSpPr>
      <xdr:spPr>
        <a:xfrm>
          <a:off x="1968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46753</xdr:rowOff>
    </xdr:from>
    <xdr:ext cx="469744" cy="259045"/>
    <xdr:sp macro="" textlink="">
      <xdr:nvSpPr>
        <xdr:cNvPr id="85" name="テキスト ボックス 84"/>
        <xdr:cNvSpPr txBox="1"/>
      </xdr:nvSpPr>
      <xdr:spPr>
        <a:xfrm>
          <a:off x="1784427"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50038</xdr:rowOff>
    </xdr:from>
    <xdr:to>
      <xdr:col>1</xdr:col>
      <xdr:colOff>485775</xdr:colOff>
      <xdr:row>33</xdr:row>
      <xdr:rowOff>151638</xdr:rowOff>
    </xdr:to>
    <xdr:sp macro="" textlink="">
      <xdr:nvSpPr>
        <xdr:cNvPr id="86" name="円/楕円 85"/>
        <xdr:cNvSpPr/>
      </xdr:nvSpPr>
      <xdr:spPr>
        <a:xfrm>
          <a:off x="1079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142765</xdr:rowOff>
    </xdr:from>
    <xdr:ext cx="469744" cy="259045"/>
    <xdr:sp macro="" textlink="">
      <xdr:nvSpPr>
        <xdr:cNvPr id="87" name="テキスト ボックス 86"/>
        <xdr:cNvSpPr txBox="1"/>
      </xdr:nvSpPr>
      <xdr:spPr>
        <a:xfrm>
          <a:off x="895427" y="58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83506</xdr:rowOff>
    </xdr:from>
    <xdr:to>
      <xdr:col>6</xdr:col>
      <xdr:colOff>511175</xdr:colOff>
      <xdr:row>57</xdr:row>
      <xdr:rowOff>109264</xdr:rowOff>
    </xdr:to>
    <xdr:cxnSp macro="">
      <xdr:nvCxnSpPr>
        <xdr:cNvPr id="114" name="直線コネクタ 113"/>
        <xdr:cNvCxnSpPr/>
      </xdr:nvCxnSpPr>
      <xdr:spPr>
        <a:xfrm flipV="1">
          <a:off x="3797300" y="9856156"/>
          <a:ext cx="838200" cy="2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109264</xdr:rowOff>
    </xdr:from>
    <xdr:to>
      <xdr:col>5</xdr:col>
      <xdr:colOff>358775</xdr:colOff>
      <xdr:row>57</xdr:row>
      <xdr:rowOff>159190</xdr:rowOff>
    </xdr:to>
    <xdr:cxnSp macro="">
      <xdr:nvCxnSpPr>
        <xdr:cNvPr id="117" name="直線コネクタ 116"/>
        <xdr:cNvCxnSpPr/>
      </xdr:nvCxnSpPr>
      <xdr:spPr>
        <a:xfrm flipV="1">
          <a:off x="2908300" y="9881914"/>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157490</xdr:rowOff>
    </xdr:from>
    <xdr:to>
      <xdr:col>4</xdr:col>
      <xdr:colOff>155575</xdr:colOff>
      <xdr:row>57</xdr:row>
      <xdr:rowOff>159190</xdr:rowOff>
    </xdr:to>
    <xdr:cxnSp macro="">
      <xdr:nvCxnSpPr>
        <xdr:cNvPr id="120" name="直線コネクタ 119"/>
        <xdr:cNvCxnSpPr/>
      </xdr:nvCxnSpPr>
      <xdr:spPr>
        <a:xfrm>
          <a:off x="2019300" y="9930140"/>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157490</xdr:rowOff>
    </xdr:from>
    <xdr:to>
      <xdr:col>2</xdr:col>
      <xdr:colOff>638175</xdr:colOff>
      <xdr:row>57</xdr:row>
      <xdr:rowOff>160575</xdr:rowOff>
    </xdr:to>
    <xdr:cxnSp macro="">
      <xdr:nvCxnSpPr>
        <xdr:cNvPr id="123" name="直線コネクタ 122"/>
        <xdr:cNvCxnSpPr/>
      </xdr:nvCxnSpPr>
      <xdr:spPr>
        <a:xfrm flipV="1">
          <a:off x="1130300" y="993014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32706</xdr:rowOff>
    </xdr:from>
    <xdr:to>
      <xdr:col>6</xdr:col>
      <xdr:colOff>561975</xdr:colOff>
      <xdr:row>57</xdr:row>
      <xdr:rowOff>134306</xdr:rowOff>
    </xdr:to>
    <xdr:sp macro="" textlink="">
      <xdr:nvSpPr>
        <xdr:cNvPr id="133" name="円/楕円 132"/>
        <xdr:cNvSpPr/>
      </xdr:nvSpPr>
      <xdr:spPr>
        <a:xfrm>
          <a:off x="4584700" y="98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169672</xdr:rowOff>
    </xdr:from>
    <xdr:ext cx="534377" cy="259045"/>
    <xdr:sp macro="" textlink="">
      <xdr:nvSpPr>
        <xdr:cNvPr id="134" name="総務費該当値テキスト"/>
        <xdr:cNvSpPr txBox="1"/>
      </xdr:nvSpPr>
      <xdr:spPr>
        <a:xfrm>
          <a:off x="4686300" y="97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58464</xdr:rowOff>
    </xdr:from>
    <xdr:to>
      <xdr:col>5</xdr:col>
      <xdr:colOff>409575</xdr:colOff>
      <xdr:row>57</xdr:row>
      <xdr:rowOff>160064</xdr:rowOff>
    </xdr:to>
    <xdr:sp macro="" textlink="">
      <xdr:nvSpPr>
        <xdr:cNvPr id="135" name="円/楕円 134"/>
        <xdr:cNvSpPr/>
      </xdr:nvSpPr>
      <xdr:spPr>
        <a:xfrm>
          <a:off x="3746500" y="9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151191</xdr:rowOff>
    </xdr:from>
    <xdr:ext cx="534377" cy="259045"/>
    <xdr:sp macro="" textlink="">
      <xdr:nvSpPr>
        <xdr:cNvPr id="136" name="テキスト ボックス 135"/>
        <xdr:cNvSpPr txBox="1"/>
      </xdr:nvSpPr>
      <xdr:spPr>
        <a:xfrm>
          <a:off x="3530111" y="992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108390</xdr:rowOff>
    </xdr:from>
    <xdr:to>
      <xdr:col>4</xdr:col>
      <xdr:colOff>206375</xdr:colOff>
      <xdr:row>58</xdr:row>
      <xdr:rowOff>38540</xdr:rowOff>
    </xdr:to>
    <xdr:sp macro="" textlink="">
      <xdr:nvSpPr>
        <xdr:cNvPr id="137" name="円/楕円 136"/>
        <xdr:cNvSpPr/>
      </xdr:nvSpPr>
      <xdr:spPr>
        <a:xfrm>
          <a:off x="2857500" y="98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29667</xdr:rowOff>
    </xdr:from>
    <xdr:ext cx="534377" cy="259045"/>
    <xdr:sp macro="" textlink="">
      <xdr:nvSpPr>
        <xdr:cNvPr id="138" name="テキスト ボックス 137"/>
        <xdr:cNvSpPr txBox="1"/>
      </xdr:nvSpPr>
      <xdr:spPr>
        <a:xfrm>
          <a:off x="2641111" y="997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106690</xdr:rowOff>
    </xdr:from>
    <xdr:to>
      <xdr:col>3</xdr:col>
      <xdr:colOff>3175</xdr:colOff>
      <xdr:row>58</xdr:row>
      <xdr:rowOff>36840</xdr:rowOff>
    </xdr:to>
    <xdr:sp macro="" textlink="">
      <xdr:nvSpPr>
        <xdr:cNvPr id="139" name="円/楕円 138"/>
        <xdr:cNvSpPr/>
      </xdr:nvSpPr>
      <xdr:spPr>
        <a:xfrm>
          <a:off x="1968500" y="98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27967</xdr:rowOff>
    </xdr:from>
    <xdr:ext cx="534377" cy="259045"/>
    <xdr:sp macro="" textlink="">
      <xdr:nvSpPr>
        <xdr:cNvPr id="140" name="テキスト ボックス 139"/>
        <xdr:cNvSpPr txBox="1"/>
      </xdr:nvSpPr>
      <xdr:spPr>
        <a:xfrm>
          <a:off x="1752111" y="99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109775</xdr:rowOff>
    </xdr:from>
    <xdr:to>
      <xdr:col>1</xdr:col>
      <xdr:colOff>485775</xdr:colOff>
      <xdr:row>58</xdr:row>
      <xdr:rowOff>39925</xdr:rowOff>
    </xdr:to>
    <xdr:sp macro="" textlink="">
      <xdr:nvSpPr>
        <xdr:cNvPr id="141" name="円/楕円 140"/>
        <xdr:cNvSpPr/>
      </xdr:nvSpPr>
      <xdr:spPr>
        <a:xfrm>
          <a:off x="1079500" y="98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31052</xdr:rowOff>
    </xdr:from>
    <xdr:ext cx="534377" cy="259045"/>
    <xdr:sp macro="" textlink="">
      <xdr:nvSpPr>
        <xdr:cNvPr id="142" name="テキスト ボックス 141"/>
        <xdr:cNvSpPr txBox="1"/>
      </xdr:nvSpPr>
      <xdr:spPr>
        <a:xfrm>
          <a:off x="863111" y="99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30671</xdr:rowOff>
    </xdr:from>
    <xdr:to>
      <xdr:col>6</xdr:col>
      <xdr:colOff>511175</xdr:colOff>
      <xdr:row>78</xdr:row>
      <xdr:rowOff>119762</xdr:rowOff>
    </xdr:to>
    <xdr:cxnSp macro="">
      <xdr:nvCxnSpPr>
        <xdr:cNvPr id="172" name="直線コネクタ 171"/>
        <xdr:cNvCxnSpPr/>
      </xdr:nvCxnSpPr>
      <xdr:spPr>
        <a:xfrm flipV="1">
          <a:off x="3797300" y="13403771"/>
          <a:ext cx="838200" cy="8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119762</xdr:rowOff>
    </xdr:from>
    <xdr:to>
      <xdr:col>5</xdr:col>
      <xdr:colOff>358775</xdr:colOff>
      <xdr:row>78</xdr:row>
      <xdr:rowOff>140793</xdr:rowOff>
    </xdr:to>
    <xdr:cxnSp macro="">
      <xdr:nvCxnSpPr>
        <xdr:cNvPr id="175" name="直線コネクタ 174"/>
        <xdr:cNvCxnSpPr/>
      </xdr:nvCxnSpPr>
      <xdr:spPr>
        <a:xfrm flipV="1">
          <a:off x="2908300" y="134928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140793</xdr:rowOff>
    </xdr:from>
    <xdr:to>
      <xdr:col>4</xdr:col>
      <xdr:colOff>155575</xdr:colOff>
      <xdr:row>79</xdr:row>
      <xdr:rowOff>16154</xdr:rowOff>
    </xdr:to>
    <xdr:cxnSp macro="">
      <xdr:nvCxnSpPr>
        <xdr:cNvPr id="178" name="直線コネクタ 177"/>
        <xdr:cNvCxnSpPr/>
      </xdr:nvCxnSpPr>
      <xdr:spPr>
        <a:xfrm flipV="1">
          <a:off x="2019300" y="13513893"/>
          <a:ext cx="889000" cy="4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16154</xdr:rowOff>
    </xdr:from>
    <xdr:to>
      <xdr:col>2</xdr:col>
      <xdr:colOff>638175</xdr:colOff>
      <xdr:row>79</xdr:row>
      <xdr:rowOff>37452</xdr:rowOff>
    </xdr:to>
    <xdr:cxnSp macro="">
      <xdr:nvCxnSpPr>
        <xdr:cNvPr id="181" name="直線コネクタ 180"/>
        <xdr:cNvCxnSpPr/>
      </xdr:nvCxnSpPr>
      <xdr:spPr>
        <a:xfrm flipV="1">
          <a:off x="1130300" y="1356070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151321</xdr:rowOff>
    </xdr:from>
    <xdr:to>
      <xdr:col>6</xdr:col>
      <xdr:colOff>561975</xdr:colOff>
      <xdr:row>78</xdr:row>
      <xdr:rowOff>81471</xdr:rowOff>
    </xdr:to>
    <xdr:sp macro="" textlink="">
      <xdr:nvSpPr>
        <xdr:cNvPr id="191" name="円/楕円 190"/>
        <xdr:cNvSpPr/>
      </xdr:nvSpPr>
      <xdr:spPr>
        <a:xfrm>
          <a:off x="4584700" y="133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66248</xdr:rowOff>
    </xdr:from>
    <xdr:ext cx="599010" cy="259045"/>
    <xdr:sp macro="" textlink="">
      <xdr:nvSpPr>
        <xdr:cNvPr id="192" name="民生費該当値テキスト"/>
        <xdr:cNvSpPr txBox="1"/>
      </xdr:nvSpPr>
      <xdr:spPr>
        <a:xfrm>
          <a:off x="4686300" y="1326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68962</xdr:rowOff>
    </xdr:from>
    <xdr:to>
      <xdr:col>5</xdr:col>
      <xdr:colOff>409575</xdr:colOff>
      <xdr:row>78</xdr:row>
      <xdr:rowOff>170562</xdr:rowOff>
    </xdr:to>
    <xdr:sp macro="" textlink="">
      <xdr:nvSpPr>
        <xdr:cNvPr id="193" name="円/楕円 192"/>
        <xdr:cNvSpPr/>
      </xdr:nvSpPr>
      <xdr:spPr>
        <a:xfrm>
          <a:off x="3746500" y="134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161689</xdr:rowOff>
    </xdr:from>
    <xdr:ext cx="534377" cy="259045"/>
    <xdr:sp macro="" textlink="">
      <xdr:nvSpPr>
        <xdr:cNvPr id="194" name="テキスト ボックス 193"/>
        <xdr:cNvSpPr txBox="1"/>
      </xdr:nvSpPr>
      <xdr:spPr>
        <a:xfrm>
          <a:off x="3530111" y="135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89993</xdr:rowOff>
    </xdr:from>
    <xdr:to>
      <xdr:col>4</xdr:col>
      <xdr:colOff>206375</xdr:colOff>
      <xdr:row>79</xdr:row>
      <xdr:rowOff>20143</xdr:rowOff>
    </xdr:to>
    <xdr:sp macro="" textlink="">
      <xdr:nvSpPr>
        <xdr:cNvPr id="195" name="円/楕円 194"/>
        <xdr:cNvSpPr/>
      </xdr:nvSpPr>
      <xdr:spPr>
        <a:xfrm>
          <a:off x="2857500" y="134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11270</xdr:rowOff>
    </xdr:from>
    <xdr:ext cx="534377" cy="259045"/>
    <xdr:sp macro="" textlink="">
      <xdr:nvSpPr>
        <xdr:cNvPr id="196" name="テキスト ボックス 195"/>
        <xdr:cNvSpPr txBox="1"/>
      </xdr:nvSpPr>
      <xdr:spPr>
        <a:xfrm>
          <a:off x="2641111" y="135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136804</xdr:rowOff>
    </xdr:from>
    <xdr:to>
      <xdr:col>3</xdr:col>
      <xdr:colOff>3175</xdr:colOff>
      <xdr:row>79</xdr:row>
      <xdr:rowOff>66954</xdr:rowOff>
    </xdr:to>
    <xdr:sp macro="" textlink="">
      <xdr:nvSpPr>
        <xdr:cNvPr id="197" name="円/楕円 196"/>
        <xdr:cNvSpPr/>
      </xdr:nvSpPr>
      <xdr:spPr>
        <a:xfrm>
          <a:off x="1968500" y="135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58081</xdr:rowOff>
    </xdr:from>
    <xdr:ext cx="534377" cy="259045"/>
    <xdr:sp macro="" textlink="">
      <xdr:nvSpPr>
        <xdr:cNvPr id="198" name="テキスト ボックス 197"/>
        <xdr:cNvSpPr txBox="1"/>
      </xdr:nvSpPr>
      <xdr:spPr>
        <a:xfrm>
          <a:off x="1752111" y="136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158102</xdr:rowOff>
    </xdr:from>
    <xdr:to>
      <xdr:col>1</xdr:col>
      <xdr:colOff>485775</xdr:colOff>
      <xdr:row>79</xdr:row>
      <xdr:rowOff>88252</xdr:rowOff>
    </xdr:to>
    <xdr:sp macro="" textlink="">
      <xdr:nvSpPr>
        <xdr:cNvPr id="199" name="円/楕円 198"/>
        <xdr:cNvSpPr/>
      </xdr:nvSpPr>
      <xdr:spPr>
        <a:xfrm>
          <a:off x="1079500" y="135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79379</xdr:rowOff>
    </xdr:from>
    <xdr:ext cx="534377" cy="259045"/>
    <xdr:sp macro="" textlink="">
      <xdr:nvSpPr>
        <xdr:cNvPr id="200" name="テキスト ボックス 199"/>
        <xdr:cNvSpPr txBox="1"/>
      </xdr:nvSpPr>
      <xdr:spPr>
        <a:xfrm>
          <a:off x="863111" y="136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19548</xdr:rowOff>
    </xdr:from>
    <xdr:to>
      <xdr:col>6</xdr:col>
      <xdr:colOff>511175</xdr:colOff>
      <xdr:row>99</xdr:row>
      <xdr:rowOff>33607</xdr:rowOff>
    </xdr:to>
    <xdr:cxnSp macro="">
      <xdr:nvCxnSpPr>
        <xdr:cNvPr id="228" name="直線コネクタ 227"/>
        <xdr:cNvCxnSpPr/>
      </xdr:nvCxnSpPr>
      <xdr:spPr>
        <a:xfrm flipV="1">
          <a:off x="3797300" y="1699309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115856</xdr:rowOff>
    </xdr:from>
    <xdr:to>
      <xdr:col>5</xdr:col>
      <xdr:colOff>358775</xdr:colOff>
      <xdr:row>99</xdr:row>
      <xdr:rowOff>33607</xdr:rowOff>
    </xdr:to>
    <xdr:cxnSp macro="">
      <xdr:nvCxnSpPr>
        <xdr:cNvPr id="231" name="直線コネクタ 230"/>
        <xdr:cNvCxnSpPr/>
      </xdr:nvCxnSpPr>
      <xdr:spPr>
        <a:xfrm>
          <a:off x="2908300" y="16917956"/>
          <a:ext cx="889000" cy="8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124819</xdr:rowOff>
    </xdr:from>
    <xdr:to>
      <xdr:col>4</xdr:col>
      <xdr:colOff>155575</xdr:colOff>
      <xdr:row>98</xdr:row>
      <xdr:rowOff>115856</xdr:rowOff>
    </xdr:to>
    <xdr:cxnSp macro="">
      <xdr:nvCxnSpPr>
        <xdr:cNvPr id="234" name="直線コネクタ 233"/>
        <xdr:cNvCxnSpPr/>
      </xdr:nvCxnSpPr>
      <xdr:spPr>
        <a:xfrm>
          <a:off x="2019300" y="16755469"/>
          <a:ext cx="889000" cy="16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124819</xdr:rowOff>
    </xdr:from>
    <xdr:to>
      <xdr:col>2</xdr:col>
      <xdr:colOff>638175</xdr:colOff>
      <xdr:row>98</xdr:row>
      <xdr:rowOff>75600</xdr:rowOff>
    </xdr:to>
    <xdr:cxnSp macro="">
      <xdr:nvCxnSpPr>
        <xdr:cNvPr id="237" name="直線コネクタ 236"/>
        <xdr:cNvCxnSpPr/>
      </xdr:nvCxnSpPr>
      <xdr:spPr>
        <a:xfrm flipV="1">
          <a:off x="1130300" y="16755469"/>
          <a:ext cx="889000" cy="1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140198</xdr:rowOff>
    </xdr:from>
    <xdr:to>
      <xdr:col>6</xdr:col>
      <xdr:colOff>561975</xdr:colOff>
      <xdr:row>99</xdr:row>
      <xdr:rowOff>70348</xdr:rowOff>
    </xdr:to>
    <xdr:sp macro="" textlink="">
      <xdr:nvSpPr>
        <xdr:cNvPr id="247" name="円/楕円 246"/>
        <xdr:cNvSpPr/>
      </xdr:nvSpPr>
      <xdr:spPr>
        <a:xfrm>
          <a:off x="4584700" y="169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55125</xdr:rowOff>
    </xdr:from>
    <xdr:ext cx="534377" cy="259045"/>
    <xdr:sp macro="" textlink="">
      <xdr:nvSpPr>
        <xdr:cNvPr id="248" name="衛生費該当値テキスト"/>
        <xdr:cNvSpPr txBox="1"/>
      </xdr:nvSpPr>
      <xdr:spPr>
        <a:xfrm>
          <a:off x="4686300" y="1685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154257</xdr:rowOff>
    </xdr:from>
    <xdr:to>
      <xdr:col>5</xdr:col>
      <xdr:colOff>409575</xdr:colOff>
      <xdr:row>99</xdr:row>
      <xdr:rowOff>84407</xdr:rowOff>
    </xdr:to>
    <xdr:sp macro="" textlink="">
      <xdr:nvSpPr>
        <xdr:cNvPr id="249" name="円/楕円 248"/>
        <xdr:cNvSpPr/>
      </xdr:nvSpPr>
      <xdr:spPr>
        <a:xfrm>
          <a:off x="3746500" y="169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75534</xdr:rowOff>
    </xdr:from>
    <xdr:ext cx="534377" cy="259045"/>
    <xdr:sp macro="" textlink="">
      <xdr:nvSpPr>
        <xdr:cNvPr id="250" name="テキスト ボックス 249"/>
        <xdr:cNvSpPr txBox="1"/>
      </xdr:nvSpPr>
      <xdr:spPr>
        <a:xfrm>
          <a:off x="3530111" y="170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65056</xdr:rowOff>
    </xdr:from>
    <xdr:to>
      <xdr:col>4</xdr:col>
      <xdr:colOff>206375</xdr:colOff>
      <xdr:row>98</xdr:row>
      <xdr:rowOff>166656</xdr:rowOff>
    </xdr:to>
    <xdr:sp macro="" textlink="">
      <xdr:nvSpPr>
        <xdr:cNvPr id="251" name="円/楕円 250"/>
        <xdr:cNvSpPr/>
      </xdr:nvSpPr>
      <xdr:spPr>
        <a:xfrm>
          <a:off x="2857500" y="168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157783</xdr:rowOff>
    </xdr:from>
    <xdr:ext cx="534377" cy="259045"/>
    <xdr:sp macro="" textlink="">
      <xdr:nvSpPr>
        <xdr:cNvPr id="252" name="テキスト ボックス 251"/>
        <xdr:cNvSpPr txBox="1"/>
      </xdr:nvSpPr>
      <xdr:spPr>
        <a:xfrm>
          <a:off x="2641111" y="169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74019</xdr:rowOff>
    </xdr:from>
    <xdr:to>
      <xdr:col>3</xdr:col>
      <xdr:colOff>3175</xdr:colOff>
      <xdr:row>98</xdr:row>
      <xdr:rowOff>4169</xdr:rowOff>
    </xdr:to>
    <xdr:sp macro="" textlink="">
      <xdr:nvSpPr>
        <xdr:cNvPr id="253" name="円/楕円 252"/>
        <xdr:cNvSpPr/>
      </xdr:nvSpPr>
      <xdr:spPr>
        <a:xfrm>
          <a:off x="1968500" y="167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166746</xdr:rowOff>
    </xdr:from>
    <xdr:ext cx="534377" cy="259045"/>
    <xdr:sp macro="" textlink="">
      <xdr:nvSpPr>
        <xdr:cNvPr id="254" name="テキスト ボックス 253"/>
        <xdr:cNvSpPr txBox="1"/>
      </xdr:nvSpPr>
      <xdr:spPr>
        <a:xfrm>
          <a:off x="1752111" y="167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24800</xdr:rowOff>
    </xdr:from>
    <xdr:to>
      <xdr:col>1</xdr:col>
      <xdr:colOff>485775</xdr:colOff>
      <xdr:row>98</xdr:row>
      <xdr:rowOff>126400</xdr:rowOff>
    </xdr:to>
    <xdr:sp macro="" textlink="">
      <xdr:nvSpPr>
        <xdr:cNvPr id="255" name="円/楕円 254"/>
        <xdr:cNvSpPr/>
      </xdr:nvSpPr>
      <xdr:spPr>
        <a:xfrm>
          <a:off x="1079500" y="168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117527</xdr:rowOff>
    </xdr:from>
    <xdr:ext cx="534377" cy="259045"/>
    <xdr:sp macro="" textlink="">
      <xdr:nvSpPr>
        <xdr:cNvPr id="256" name="テキスト ボックス 255"/>
        <xdr:cNvSpPr txBox="1"/>
      </xdr:nvSpPr>
      <xdr:spPr>
        <a:xfrm>
          <a:off x="863111" y="1691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36830</xdr:rowOff>
    </xdr:from>
    <xdr:to>
      <xdr:col>15</xdr:col>
      <xdr:colOff>180975</xdr:colOff>
      <xdr:row>39</xdr:row>
      <xdr:rowOff>43688</xdr:rowOff>
    </xdr:to>
    <xdr:cxnSp macro="">
      <xdr:nvCxnSpPr>
        <xdr:cNvPr id="285" name="直線コネクタ 284"/>
        <xdr:cNvCxnSpPr/>
      </xdr:nvCxnSpPr>
      <xdr:spPr>
        <a:xfrm>
          <a:off x="9639300" y="67233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131699</xdr:rowOff>
    </xdr:from>
    <xdr:to>
      <xdr:col>14</xdr:col>
      <xdr:colOff>28575</xdr:colOff>
      <xdr:row>39</xdr:row>
      <xdr:rowOff>36830</xdr:rowOff>
    </xdr:to>
    <xdr:cxnSp macro="">
      <xdr:nvCxnSpPr>
        <xdr:cNvPr id="288" name="直線コネクタ 287"/>
        <xdr:cNvCxnSpPr/>
      </xdr:nvCxnSpPr>
      <xdr:spPr>
        <a:xfrm>
          <a:off x="8750300" y="6646799"/>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89408</xdr:rowOff>
    </xdr:from>
    <xdr:to>
      <xdr:col>12</xdr:col>
      <xdr:colOff>511175</xdr:colOff>
      <xdr:row>38</xdr:row>
      <xdr:rowOff>131699</xdr:rowOff>
    </xdr:to>
    <xdr:cxnSp macro="">
      <xdr:nvCxnSpPr>
        <xdr:cNvPr id="291" name="直線コネクタ 290"/>
        <xdr:cNvCxnSpPr/>
      </xdr:nvCxnSpPr>
      <xdr:spPr>
        <a:xfrm>
          <a:off x="7861300" y="660450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164846</xdr:rowOff>
    </xdr:from>
    <xdr:to>
      <xdr:col>11</xdr:col>
      <xdr:colOff>307975</xdr:colOff>
      <xdr:row>38</xdr:row>
      <xdr:rowOff>89408</xdr:rowOff>
    </xdr:to>
    <xdr:cxnSp macro="">
      <xdr:nvCxnSpPr>
        <xdr:cNvPr id="294" name="直線コネクタ 293"/>
        <xdr:cNvCxnSpPr/>
      </xdr:nvCxnSpPr>
      <xdr:spPr>
        <a:xfrm>
          <a:off x="6972300" y="6508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04" name="円/楕円 303"/>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05"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157480</xdr:rowOff>
    </xdr:from>
    <xdr:to>
      <xdr:col>14</xdr:col>
      <xdr:colOff>79375</xdr:colOff>
      <xdr:row>39</xdr:row>
      <xdr:rowOff>87630</xdr:rowOff>
    </xdr:to>
    <xdr:sp macro="" textlink="">
      <xdr:nvSpPr>
        <xdr:cNvPr id="306" name="円/楕円 305"/>
        <xdr:cNvSpPr/>
      </xdr:nvSpPr>
      <xdr:spPr>
        <a:xfrm>
          <a:off x="9588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78757</xdr:rowOff>
    </xdr:from>
    <xdr:ext cx="313932" cy="259045"/>
    <xdr:sp macro="" textlink="">
      <xdr:nvSpPr>
        <xdr:cNvPr id="307" name="テキスト ボックス 306"/>
        <xdr:cNvSpPr txBox="1"/>
      </xdr:nvSpPr>
      <xdr:spPr>
        <a:xfrm>
          <a:off x="9482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80899</xdr:rowOff>
    </xdr:from>
    <xdr:to>
      <xdr:col>12</xdr:col>
      <xdr:colOff>561975</xdr:colOff>
      <xdr:row>39</xdr:row>
      <xdr:rowOff>11049</xdr:rowOff>
    </xdr:to>
    <xdr:sp macro="" textlink="">
      <xdr:nvSpPr>
        <xdr:cNvPr id="308" name="円/楕円 307"/>
        <xdr:cNvSpPr/>
      </xdr:nvSpPr>
      <xdr:spPr>
        <a:xfrm>
          <a:off x="8699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2176</xdr:rowOff>
    </xdr:from>
    <xdr:ext cx="378565" cy="259045"/>
    <xdr:sp macro="" textlink="">
      <xdr:nvSpPr>
        <xdr:cNvPr id="309" name="テキスト ボックス 308"/>
        <xdr:cNvSpPr txBox="1"/>
      </xdr:nvSpPr>
      <xdr:spPr>
        <a:xfrm>
          <a:off x="8561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38608</xdr:rowOff>
    </xdr:from>
    <xdr:to>
      <xdr:col>11</xdr:col>
      <xdr:colOff>358775</xdr:colOff>
      <xdr:row>38</xdr:row>
      <xdr:rowOff>140208</xdr:rowOff>
    </xdr:to>
    <xdr:sp macro="" textlink="">
      <xdr:nvSpPr>
        <xdr:cNvPr id="310" name="円/楕円 309"/>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131335</xdr:rowOff>
    </xdr:from>
    <xdr:ext cx="378565" cy="259045"/>
    <xdr:sp macro="" textlink="">
      <xdr:nvSpPr>
        <xdr:cNvPr id="311" name="テキスト ボックス 310"/>
        <xdr:cNvSpPr txBox="1"/>
      </xdr:nvSpPr>
      <xdr:spPr>
        <a:xfrm>
          <a:off x="7672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114046</xdr:rowOff>
    </xdr:from>
    <xdr:to>
      <xdr:col>10</xdr:col>
      <xdr:colOff>155575</xdr:colOff>
      <xdr:row>38</xdr:row>
      <xdr:rowOff>44196</xdr:rowOff>
    </xdr:to>
    <xdr:sp macro="" textlink="">
      <xdr:nvSpPr>
        <xdr:cNvPr id="312" name="円/楕円 311"/>
        <xdr:cNvSpPr/>
      </xdr:nvSpPr>
      <xdr:spPr>
        <a:xfrm>
          <a:off x="6921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35323</xdr:rowOff>
    </xdr:from>
    <xdr:ext cx="378565" cy="259045"/>
    <xdr:sp macro="" textlink="">
      <xdr:nvSpPr>
        <xdr:cNvPr id="313" name="テキスト ボックス 312"/>
        <xdr:cNvSpPr txBox="1"/>
      </xdr:nvSpPr>
      <xdr:spPr>
        <a:xfrm>
          <a:off x="678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162966</xdr:rowOff>
    </xdr:from>
    <xdr:to>
      <xdr:col>15</xdr:col>
      <xdr:colOff>180975</xdr:colOff>
      <xdr:row>59</xdr:row>
      <xdr:rowOff>6274</xdr:rowOff>
    </xdr:to>
    <xdr:cxnSp macro="">
      <xdr:nvCxnSpPr>
        <xdr:cNvPr id="342" name="直線コネクタ 341"/>
        <xdr:cNvCxnSpPr/>
      </xdr:nvCxnSpPr>
      <xdr:spPr>
        <a:xfrm flipV="1">
          <a:off x="9639300" y="10107066"/>
          <a:ext cx="8382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6274</xdr:rowOff>
    </xdr:from>
    <xdr:to>
      <xdr:col>14</xdr:col>
      <xdr:colOff>28575</xdr:colOff>
      <xdr:row>59</xdr:row>
      <xdr:rowOff>10173</xdr:rowOff>
    </xdr:to>
    <xdr:cxnSp macro="">
      <xdr:nvCxnSpPr>
        <xdr:cNvPr id="345" name="直線コネクタ 344"/>
        <xdr:cNvCxnSpPr/>
      </xdr:nvCxnSpPr>
      <xdr:spPr>
        <a:xfrm flipV="1">
          <a:off x="8750300" y="10121824"/>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159741</xdr:rowOff>
    </xdr:from>
    <xdr:to>
      <xdr:col>12</xdr:col>
      <xdr:colOff>511175</xdr:colOff>
      <xdr:row>59</xdr:row>
      <xdr:rowOff>10173</xdr:rowOff>
    </xdr:to>
    <xdr:cxnSp macro="">
      <xdr:nvCxnSpPr>
        <xdr:cNvPr id="348" name="直線コネクタ 347"/>
        <xdr:cNvCxnSpPr/>
      </xdr:nvCxnSpPr>
      <xdr:spPr>
        <a:xfrm>
          <a:off x="7861300" y="10103841"/>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159741</xdr:rowOff>
    </xdr:from>
    <xdr:to>
      <xdr:col>11</xdr:col>
      <xdr:colOff>307975</xdr:colOff>
      <xdr:row>59</xdr:row>
      <xdr:rowOff>1625</xdr:rowOff>
    </xdr:to>
    <xdr:cxnSp macro="">
      <xdr:nvCxnSpPr>
        <xdr:cNvPr id="351" name="直線コネクタ 350"/>
        <xdr:cNvCxnSpPr/>
      </xdr:nvCxnSpPr>
      <xdr:spPr>
        <a:xfrm flipV="1">
          <a:off x="6972300" y="1010384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112166</xdr:rowOff>
    </xdr:from>
    <xdr:to>
      <xdr:col>15</xdr:col>
      <xdr:colOff>231775</xdr:colOff>
      <xdr:row>59</xdr:row>
      <xdr:rowOff>42316</xdr:rowOff>
    </xdr:to>
    <xdr:sp macro="" textlink="">
      <xdr:nvSpPr>
        <xdr:cNvPr id="361" name="円/楕円 360"/>
        <xdr:cNvSpPr/>
      </xdr:nvSpPr>
      <xdr:spPr>
        <a:xfrm>
          <a:off x="10426700" y="100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126924</xdr:rowOff>
    </xdr:from>
    <xdr:to>
      <xdr:col>14</xdr:col>
      <xdr:colOff>79375</xdr:colOff>
      <xdr:row>59</xdr:row>
      <xdr:rowOff>57074</xdr:rowOff>
    </xdr:to>
    <xdr:sp macro="" textlink="">
      <xdr:nvSpPr>
        <xdr:cNvPr id="363" name="円/楕円 362"/>
        <xdr:cNvSpPr/>
      </xdr:nvSpPr>
      <xdr:spPr>
        <a:xfrm>
          <a:off x="9588500" y="100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48201</xdr:rowOff>
    </xdr:from>
    <xdr:ext cx="469744" cy="259045"/>
    <xdr:sp macro="" textlink="">
      <xdr:nvSpPr>
        <xdr:cNvPr id="364" name="テキスト ボックス 363"/>
        <xdr:cNvSpPr txBox="1"/>
      </xdr:nvSpPr>
      <xdr:spPr>
        <a:xfrm>
          <a:off x="9404427" y="1016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130823</xdr:rowOff>
    </xdr:from>
    <xdr:to>
      <xdr:col>12</xdr:col>
      <xdr:colOff>561975</xdr:colOff>
      <xdr:row>59</xdr:row>
      <xdr:rowOff>60973</xdr:rowOff>
    </xdr:to>
    <xdr:sp macro="" textlink="">
      <xdr:nvSpPr>
        <xdr:cNvPr id="365" name="円/楕円 364"/>
        <xdr:cNvSpPr/>
      </xdr:nvSpPr>
      <xdr:spPr>
        <a:xfrm>
          <a:off x="8699500" y="100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52100</xdr:rowOff>
    </xdr:from>
    <xdr:ext cx="469744" cy="259045"/>
    <xdr:sp macro="" textlink="">
      <xdr:nvSpPr>
        <xdr:cNvPr id="366" name="テキスト ボックス 365"/>
        <xdr:cNvSpPr txBox="1"/>
      </xdr:nvSpPr>
      <xdr:spPr>
        <a:xfrm>
          <a:off x="8515427" y="1016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108941</xdr:rowOff>
    </xdr:from>
    <xdr:to>
      <xdr:col>11</xdr:col>
      <xdr:colOff>358775</xdr:colOff>
      <xdr:row>59</xdr:row>
      <xdr:rowOff>39091</xdr:rowOff>
    </xdr:to>
    <xdr:sp macro="" textlink="">
      <xdr:nvSpPr>
        <xdr:cNvPr id="367" name="円/楕円 366"/>
        <xdr:cNvSpPr/>
      </xdr:nvSpPr>
      <xdr:spPr>
        <a:xfrm>
          <a:off x="7810500" y="100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30218</xdr:rowOff>
    </xdr:from>
    <xdr:ext cx="469744" cy="259045"/>
    <xdr:sp macro="" textlink="">
      <xdr:nvSpPr>
        <xdr:cNvPr id="368" name="テキスト ボックス 367"/>
        <xdr:cNvSpPr txBox="1"/>
      </xdr:nvSpPr>
      <xdr:spPr>
        <a:xfrm>
          <a:off x="7626427" y="1014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122275</xdr:rowOff>
    </xdr:from>
    <xdr:to>
      <xdr:col>10</xdr:col>
      <xdr:colOff>155575</xdr:colOff>
      <xdr:row>59</xdr:row>
      <xdr:rowOff>52425</xdr:rowOff>
    </xdr:to>
    <xdr:sp macro="" textlink="">
      <xdr:nvSpPr>
        <xdr:cNvPr id="369" name="円/楕円 368"/>
        <xdr:cNvSpPr/>
      </xdr:nvSpPr>
      <xdr:spPr>
        <a:xfrm>
          <a:off x="6921500" y="100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43552</xdr:rowOff>
    </xdr:from>
    <xdr:ext cx="469744" cy="259045"/>
    <xdr:sp macro="" textlink="">
      <xdr:nvSpPr>
        <xdr:cNvPr id="370" name="テキスト ボックス 369"/>
        <xdr:cNvSpPr txBox="1"/>
      </xdr:nvSpPr>
      <xdr:spPr>
        <a:xfrm>
          <a:off x="6737427" y="101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54615</xdr:rowOff>
    </xdr:from>
    <xdr:to>
      <xdr:col>15</xdr:col>
      <xdr:colOff>180975</xdr:colOff>
      <xdr:row>78</xdr:row>
      <xdr:rowOff>91785</xdr:rowOff>
    </xdr:to>
    <xdr:cxnSp macro="">
      <xdr:nvCxnSpPr>
        <xdr:cNvPr id="397" name="直線コネクタ 396"/>
        <xdr:cNvCxnSpPr/>
      </xdr:nvCxnSpPr>
      <xdr:spPr>
        <a:xfrm flipV="1">
          <a:off x="9639300" y="13427715"/>
          <a:ext cx="8382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91785</xdr:rowOff>
    </xdr:from>
    <xdr:to>
      <xdr:col>14</xdr:col>
      <xdr:colOff>28575</xdr:colOff>
      <xdr:row>78</xdr:row>
      <xdr:rowOff>96678</xdr:rowOff>
    </xdr:to>
    <xdr:cxnSp macro="">
      <xdr:nvCxnSpPr>
        <xdr:cNvPr id="400" name="直線コネクタ 399"/>
        <xdr:cNvCxnSpPr/>
      </xdr:nvCxnSpPr>
      <xdr:spPr>
        <a:xfrm flipV="1">
          <a:off x="8750300" y="13464885"/>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96678</xdr:rowOff>
    </xdr:from>
    <xdr:to>
      <xdr:col>12</xdr:col>
      <xdr:colOff>511175</xdr:colOff>
      <xdr:row>78</xdr:row>
      <xdr:rowOff>98597</xdr:rowOff>
    </xdr:to>
    <xdr:cxnSp macro="">
      <xdr:nvCxnSpPr>
        <xdr:cNvPr id="403" name="直線コネクタ 402"/>
        <xdr:cNvCxnSpPr/>
      </xdr:nvCxnSpPr>
      <xdr:spPr>
        <a:xfrm flipV="1">
          <a:off x="7861300" y="13469778"/>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90962</xdr:rowOff>
    </xdr:from>
    <xdr:to>
      <xdr:col>11</xdr:col>
      <xdr:colOff>307975</xdr:colOff>
      <xdr:row>78</xdr:row>
      <xdr:rowOff>98597</xdr:rowOff>
    </xdr:to>
    <xdr:cxnSp macro="">
      <xdr:nvCxnSpPr>
        <xdr:cNvPr id="406" name="直線コネクタ 405"/>
        <xdr:cNvCxnSpPr/>
      </xdr:nvCxnSpPr>
      <xdr:spPr>
        <a:xfrm>
          <a:off x="6972300" y="1346406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3815</xdr:rowOff>
    </xdr:from>
    <xdr:to>
      <xdr:col>15</xdr:col>
      <xdr:colOff>231775</xdr:colOff>
      <xdr:row>78</xdr:row>
      <xdr:rowOff>105415</xdr:rowOff>
    </xdr:to>
    <xdr:sp macro="" textlink="">
      <xdr:nvSpPr>
        <xdr:cNvPr id="416" name="円/楕円 415"/>
        <xdr:cNvSpPr/>
      </xdr:nvSpPr>
      <xdr:spPr>
        <a:xfrm>
          <a:off x="10426700" y="133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90192</xdr:rowOff>
    </xdr:from>
    <xdr:ext cx="469744" cy="259045"/>
    <xdr:sp macro="" textlink="">
      <xdr:nvSpPr>
        <xdr:cNvPr id="417" name="商工費該当値テキスト"/>
        <xdr:cNvSpPr txBox="1"/>
      </xdr:nvSpPr>
      <xdr:spPr>
        <a:xfrm>
          <a:off x="10528300" y="132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40985</xdr:rowOff>
    </xdr:from>
    <xdr:to>
      <xdr:col>14</xdr:col>
      <xdr:colOff>79375</xdr:colOff>
      <xdr:row>78</xdr:row>
      <xdr:rowOff>142585</xdr:rowOff>
    </xdr:to>
    <xdr:sp macro="" textlink="">
      <xdr:nvSpPr>
        <xdr:cNvPr id="418" name="円/楕円 417"/>
        <xdr:cNvSpPr/>
      </xdr:nvSpPr>
      <xdr:spPr>
        <a:xfrm>
          <a:off x="9588500" y="134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133712</xdr:rowOff>
    </xdr:from>
    <xdr:ext cx="469744" cy="259045"/>
    <xdr:sp macro="" textlink="">
      <xdr:nvSpPr>
        <xdr:cNvPr id="419" name="テキスト ボックス 418"/>
        <xdr:cNvSpPr txBox="1"/>
      </xdr:nvSpPr>
      <xdr:spPr>
        <a:xfrm>
          <a:off x="9404427" y="135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45878</xdr:rowOff>
    </xdr:from>
    <xdr:to>
      <xdr:col>12</xdr:col>
      <xdr:colOff>561975</xdr:colOff>
      <xdr:row>78</xdr:row>
      <xdr:rowOff>147478</xdr:rowOff>
    </xdr:to>
    <xdr:sp macro="" textlink="">
      <xdr:nvSpPr>
        <xdr:cNvPr id="420" name="円/楕円 419"/>
        <xdr:cNvSpPr/>
      </xdr:nvSpPr>
      <xdr:spPr>
        <a:xfrm>
          <a:off x="8699500" y="134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138605</xdr:rowOff>
    </xdr:from>
    <xdr:ext cx="378565" cy="259045"/>
    <xdr:sp macro="" textlink="">
      <xdr:nvSpPr>
        <xdr:cNvPr id="421" name="テキスト ボックス 420"/>
        <xdr:cNvSpPr txBox="1"/>
      </xdr:nvSpPr>
      <xdr:spPr>
        <a:xfrm>
          <a:off x="8561017" y="1351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47797</xdr:rowOff>
    </xdr:from>
    <xdr:to>
      <xdr:col>11</xdr:col>
      <xdr:colOff>358775</xdr:colOff>
      <xdr:row>78</xdr:row>
      <xdr:rowOff>149397</xdr:rowOff>
    </xdr:to>
    <xdr:sp macro="" textlink="">
      <xdr:nvSpPr>
        <xdr:cNvPr id="422" name="円/楕円 421"/>
        <xdr:cNvSpPr/>
      </xdr:nvSpPr>
      <xdr:spPr>
        <a:xfrm>
          <a:off x="7810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140524</xdr:rowOff>
    </xdr:from>
    <xdr:ext cx="378565" cy="259045"/>
    <xdr:sp macro="" textlink="">
      <xdr:nvSpPr>
        <xdr:cNvPr id="423" name="テキスト ボックス 422"/>
        <xdr:cNvSpPr txBox="1"/>
      </xdr:nvSpPr>
      <xdr:spPr>
        <a:xfrm>
          <a:off x="7672017" y="1351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40162</xdr:rowOff>
    </xdr:from>
    <xdr:to>
      <xdr:col>10</xdr:col>
      <xdr:colOff>155575</xdr:colOff>
      <xdr:row>78</xdr:row>
      <xdr:rowOff>141762</xdr:rowOff>
    </xdr:to>
    <xdr:sp macro="" textlink="">
      <xdr:nvSpPr>
        <xdr:cNvPr id="424" name="円/楕円 423"/>
        <xdr:cNvSpPr/>
      </xdr:nvSpPr>
      <xdr:spPr>
        <a:xfrm>
          <a:off x="6921500" y="134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132889</xdr:rowOff>
    </xdr:from>
    <xdr:ext cx="469744" cy="259045"/>
    <xdr:sp macro="" textlink="">
      <xdr:nvSpPr>
        <xdr:cNvPr id="425" name="テキスト ボックス 424"/>
        <xdr:cNvSpPr txBox="1"/>
      </xdr:nvSpPr>
      <xdr:spPr>
        <a:xfrm>
          <a:off x="6737427" y="1350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117763</xdr:rowOff>
    </xdr:from>
    <xdr:to>
      <xdr:col>15</xdr:col>
      <xdr:colOff>180975</xdr:colOff>
      <xdr:row>97</xdr:row>
      <xdr:rowOff>160499</xdr:rowOff>
    </xdr:to>
    <xdr:cxnSp macro="">
      <xdr:nvCxnSpPr>
        <xdr:cNvPr id="452" name="直線コネクタ 451"/>
        <xdr:cNvCxnSpPr/>
      </xdr:nvCxnSpPr>
      <xdr:spPr>
        <a:xfrm flipV="1">
          <a:off x="9639300" y="16748413"/>
          <a:ext cx="8382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39812</xdr:rowOff>
    </xdr:from>
    <xdr:to>
      <xdr:col>14</xdr:col>
      <xdr:colOff>28575</xdr:colOff>
      <xdr:row>97</xdr:row>
      <xdr:rowOff>160499</xdr:rowOff>
    </xdr:to>
    <xdr:cxnSp macro="">
      <xdr:nvCxnSpPr>
        <xdr:cNvPr id="455" name="直線コネクタ 454"/>
        <xdr:cNvCxnSpPr/>
      </xdr:nvCxnSpPr>
      <xdr:spPr>
        <a:xfrm>
          <a:off x="8750300" y="16670462"/>
          <a:ext cx="889000" cy="1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39812</xdr:rowOff>
    </xdr:from>
    <xdr:to>
      <xdr:col>12</xdr:col>
      <xdr:colOff>511175</xdr:colOff>
      <xdr:row>97</xdr:row>
      <xdr:rowOff>40346</xdr:rowOff>
    </xdr:to>
    <xdr:cxnSp macro="">
      <xdr:nvCxnSpPr>
        <xdr:cNvPr id="458" name="直線コネクタ 457"/>
        <xdr:cNvCxnSpPr/>
      </xdr:nvCxnSpPr>
      <xdr:spPr>
        <a:xfrm flipV="1">
          <a:off x="7861300" y="1667046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40346</xdr:rowOff>
    </xdr:from>
    <xdr:to>
      <xdr:col>11</xdr:col>
      <xdr:colOff>307975</xdr:colOff>
      <xdr:row>97</xdr:row>
      <xdr:rowOff>144199</xdr:rowOff>
    </xdr:to>
    <xdr:cxnSp macro="">
      <xdr:nvCxnSpPr>
        <xdr:cNvPr id="461" name="直線コネクタ 460"/>
        <xdr:cNvCxnSpPr/>
      </xdr:nvCxnSpPr>
      <xdr:spPr>
        <a:xfrm flipV="1">
          <a:off x="6972300" y="16670996"/>
          <a:ext cx="889000" cy="10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66963</xdr:rowOff>
    </xdr:from>
    <xdr:to>
      <xdr:col>15</xdr:col>
      <xdr:colOff>231775</xdr:colOff>
      <xdr:row>97</xdr:row>
      <xdr:rowOff>168563</xdr:rowOff>
    </xdr:to>
    <xdr:sp macro="" textlink="">
      <xdr:nvSpPr>
        <xdr:cNvPr id="471" name="円/楕円 470"/>
        <xdr:cNvSpPr/>
      </xdr:nvSpPr>
      <xdr:spPr>
        <a:xfrm>
          <a:off x="10426700" y="166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89840</xdr:rowOff>
    </xdr:from>
    <xdr:ext cx="534377" cy="259045"/>
    <xdr:sp macro="" textlink="">
      <xdr:nvSpPr>
        <xdr:cNvPr id="472" name="土木費該当値テキスト"/>
        <xdr:cNvSpPr txBox="1"/>
      </xdr:nvSpPr>
      <xdr:spPr>
        <a:xfrm>
          <a:off x="10528300" y="165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109699</xdr:rowOff>
    </xdr:from>
    <xdr:to>
      <xdr:col>14</xdr:col>
      <xdr:colOff>79375</xdr:colOff>
      <xdr:row>98</xdr:row>
      <xdr:rowOff>39849</xdr:rowOff>
    </xdr:to>
    <xdr:sp macro="" textlink="">
      <xdr:nvSpPr>
        <xdr:cNvPr id="473" name="円/楕円 472"/>
        <xdr:cNvSpPr/>
      </xdr:nvSpPr>
      <xdr:spPr>
        <a:xfrm>
          <a:off x="9588500" y="167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30976</xdr:rowOff>
    </xdr:from>
    <xdr:ext cx="534377" cy="259045"/>
    <xdr:sp macro="" textlink="">
      <xdr:nvSpPr>
        <xdr:cNvPr id="474" name="テキスト ボックス 473"/>
        <xdr:cNvSpPr txBox="1"/>
      </xdr:nvSpPr>
      <xdr:spPr>
        <a:xfrm>
          <a:off x="9372111" y="168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160462</xdr:rowOff>
    </xdr:from>
    <xdr:to>
      <xdr:col>12</xdr:col>
      <xdr:colOff>561975</xdr:colOff>
      <xdr:row>97</xdr:row>
      <xdr:rowOff>90612</xdr:rowOff>
    </xdr:to>
    <xdr:sp macro="" textlink="">
      <xdr:nvSpPr>
        <xdr:cNvPr id="475" name="円/楕円 474"/>
        <xdr:cNvSpPr/>
      </xdr:nvSpPr>
      <xdr:spPr>
        <a:xfrm>
          <a:off x="8699500" y="166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107139</xdr:rowOff>
    </xdr:from>
    <xdr:ext cx="534377" cy="259045"/>
    <xdr:sp macro="" textlink="">
      <xdr:nvSpPr>
        <xdr:cNvPr id="476" name="テキスト ボックス 475"/>
        <xdr:cNvSpPr txBox="1"/>
      </xdr:nvSpPr>
      <xdr:spPr>
        <a:xfrm>
          <a:off x="8483111" y="163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160996</xdr:rowOff>
    </xdr:from>
    <xdr:to>
      <xdr:col>11</xdr:col>
      <xdr:colOff>358775</xdr:colOff>
      <xdr:row>97</xdr:row>
      <xdr:rowOff>91146</xdr:rowOff>
    </xdr:to>
    <xdr:sp macro="" textlink="">
      <xdr:nvSpPr>
        <xdr:cNvPr id="477" name="円/楕円 476"/>
        <xdr:cNvSpPr/>
      </xdr:nvSpPr>
      <xdr:spPr>
        <a:xfrm>
          <a:off x="7810500" y="1662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107673</xdr:rowOff>
    </xdr:from>
    <xdr:ext cx="534377" cy="259045"/>
    <xdr:sp macro="" textlink="">
      <xdr:nvSpPr>
        <xdr:cNvPr id="478" name="テキスト ボックス 477"/>
        <xdr:cNvSpPr txBox="1"/>
      </xdr:nvSpPr>
      <xdr:spPr>
        <a:xfrm>
          <a:off x="7594111" y="1639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93399</xdr:rowOff>
    </xdr:from>
    <xdr:to>
      <xdr:col>10</xdr:col>
      <xdr:colOff>155575</xdr:colOff>
      <xdr:row>98</xdr:row>
      <xdr:rowOff>23549</xdr:rowOff>
    </xdr:to>
    <xdr:sp macro="" textlink="">
      <xdr:nvSpPr>
        <xdr:cNvPr id="479" name="円/楕円 478"/>
        <xdr:cNvSpPr/>
      </xdr:nvSpPr>
      <xdr:spPr>
        <a:xfrm>
          <a:off x="6921500" y="167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14676</xdr:rowOff>
    </xdr:from>
    <xdr:ext cx="534377" cy="259045"/>
    <xdr:sp macro="" textlink="">
      <xdr:nvSpPr>
        <xdr:cNvPr id="480" name="テキスト ボックス 479"/>
        <xdr:cNvSpPr txBox="1"/>
      </xdr:nvSpPr>
      <xdr:spPr>
        <a:xfrm>
          <a:off x="6705111" y="1681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50260</xdr:rowOff>
    </xdr:from>
    <xdr:to>
      <xdr:col>23</xdr:col>
      <xdr:colOff>517525</xdr:colOff>
      <xdr:row>36</xdr:row>
      <xdr:rowOff>88265</xdr:rowOff>
    </xdr:to>
    <xdr:cxnSp macro="">
      <xdr:nvCxnSpPr>
        <xdr:cNvPr id="506" name="直線コネクタ 505"/>
        <xdr:cNvCxnSpPr/>
      </xdr:nvCxnSpPr>
      <xdr:spPr>
        <a:xfrm flipV="1">
          <a:off x="15481300" y="6222460"/>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63748</xdr:rowOff>
    </xdr:from>
    <xdr:to>
      <xdr:col>22</xdr:col>
      <xdr:colOff>365125</xdr:colOff>
      <xdr:row>36</xdr:row>
      <xdr:rowOff>88265</xdr:rowOff>
    </xdr:to>
    <xdr:cxnSp macro="">
      <xdr:nvCxnSpPr>
        <xdr:cNvPr id="509" name="直線コネクタ 508"/>
        <xdr:cNvCxnSpPr/>
      </xdr:nvCxnSpPr>
      <xdr:spPr>
        <a:xfrm>
          <a:off x="14592300" y="6235948"/>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63748</xdr:rowOff>
    </xdr:from>
    <xdr:to>
      <xdr:col>21</xdr:col>
      <xdr:colOff>161925</xdr:colOff>
      <xdr:row>36</xdr:row>
      <xdr:rowOff>97123</xdr:rowOff>
    </xdr:to>
    <xdr:cxnSp macro="">
      <xdr:nvCxnSpPr>
        <xdr:cNvPr id="512" name="直線コネクタ 511"/>
        <xdr:cNvCxnSpPr/>
      </xdr:nvCxnSpPr>
      <xdr:spPr>
        <a:xfrm flipV="1">
          <a:off x="13703300" y="623594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23800</xdr:rowOff>
    </xdr:from>
    <xdr:to>
      <xdr:col>19</xdr:col>
      <xdr:colOff>644525</xdr:colOff>
      <xdr:row>36</xdr:row>
      <xdr:rowOff>97123</xdr:rowOff>
    </xdr:to>
    <xdr:cxnSp macro="">
      <xdr:nvCxnSpPr>
        <xdr:cNvPr id="515" name="直線コネクタ 514"/>
        <xdr:cNvCxnSpPr/>
      </xdr:nvCxnSpPr>
      <xdr:spPr>
        <a:xfrm>
          <a:off x="12814300" y="6196000"/>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19" name="テキスト ボックス 518"/>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170910</xdr:rowOff>
    </xdr:from>
    <xdr:to>
      <xdr:col>23</xdr:col>
      <xdr:colOff>568325</xdr:colOff>
      <xdr:row>36</xdr:row>
      <xdr:rowOff>101060</xdr:rowOff>
    </xdr:to>
    <xdr:sp macro="" textlink="">
      <xdr:nvSpPr>
        <xdr:cNvPr id="525" name="円/楕円 524"/>
        <xdr:cNvSpPr/>
      </xdr:nvSpPr>
      <xdr:spPr>
        <a:xfrm>
          <a:off x="16268700" y="61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22337</xdr:rowOff>
    </xdr:from>
    <xdr:ext cx="534377" cy="259045"/>
    <xdr:sp macro="" textlink="">
      <xdr:nvSpPr>
        <xdr:cNvPr id="526" name="消防費該当値テキスト"/>
        <xdr:cNvSpPr txBox="1"/>
      </xdr:nvSpPr>
      <xdr:spPr>
        <a:xfrm>
          <a:off x="16370300" y="60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37465</xdr:rowOff>
    </xdr:from>
    <xdr:to>
      <xdr:col>22</xdr:col>
      <xdr:colOff>415925</xdr:colOff>
      <xdr:row>36</xdr:row>
      <xdr:rowOff>139065</xdr:rowOff>
    </xdr:to>
    <xdr:sp macro="" textlink="">
      <xdr:nvSpPr>
        <xdr:cNvPr id="527" name="円/楕円 526"/>
        <xdr:cNvSpPr/>
      </xdr:nvSpPr>
      <xdr:spPr>
        <a:xfrm>
          <a:off x="15430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130192</xdr:rowOff>
    </xdr:from>
    <xdr:ext cx="534377" cy="259045"/>
    <xdr:sp macro="" textlink="">
      <xdr:nvSpPr>
        <xdr:cNvPr id="528" name="テキスト ボックス 527"/>
        <xdr:cNvSpPr txBox="1"/>
      </xdr:nvSpPr>
      <xdr:spPr>
        <a:xfrm>
          <a:off x="15214111" y="63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12948</xdr:rowOff>
    </xdr:from>
    <xdr:to>
      <xdr:col>21</xdr:col>
      <xdr:colOff>212725</xdr:colOff>
      <xdr:row>36</xdr:row>
      <xdr:rowOff>114548</xdr:rowOff>
    </xdr:to>
    <xdr:sp macro="" textlink="">
      <xdr:nvSpPr>
        <xdr:cNvPr id="529" name="円/楕円 528"/>
        <xdr:cNvSpPr/>
      </xdr:nvSpPr>
      <xdr:spPr>
        <a:xfrm>
          <a:off x="14541500" y="61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105675</xdr:rowOff>
    </xdr:from>
    <xdr:ext cx="534377" cy="259045"/>
    <xdr:sp macro="" textlink="">
      <xdr:nvSpPr>
        <xdr:cNvPr id="530" name="テキスト ボックス 529"/>
        <xdr:cNvSpPr txBox="1"/>
      </xdr:nvSpPr>
      <xdr:spPr>
        <a:xfrm>
          <a:off x="14325111" y="62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46323</xdr:rowOff>
    </xdr:from>
    <xdr:to>
      <xdr:col>20</xdr:col>
      <xdr:colOff>9525</xdr:colOff>
      <xdr:row>36</xdr:row>
      <xdr:rowOff>147923</xdr:rowOff>
    </xdr:to>
    <xdr:sp macro="" textlink="">
      <xdr:nvSpPr>
        <xdr:cNvPr id="531" name="円/楕円 530"/>
        <xdr:cNvSpPr/>
      </xdr:nvSpPr>
      <xdr:spPr>
        <a:xfrm>
          <a:off x="13652500" y="62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139050</xdr:rowOff>
    </xdr:from>
    <xdr:ext cx="534377" cy="259045"/>
    <xdr:sp macro="" textlink="">
      <xdr:nvSpPr>
        <xdr:cNvPr id="532" name="テキスト ボックス 531"/>
        <xdr:cNvSpPr txBox="1"/>
      </xdr:nvSpPr>
      <xdr:spPr>
        <a:xfrm>
          <a:off x="13436111" y="63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144450</xdr:rowOff>
    </xdr:from>
    <xdr:to>
      <xdr:col>18</xdr:col>
      <xdr:colOff>492125</xdr:colOff>
      <xdr:row>36</xdr:row>
      <xdr:rowOff>74600</xdr:rowOff>
    </xdr:to>
    <xdr:sp macro="" textlink="">
      <xdr:nvSpPr>
        <xdr:cNvPr id="533" name="円/楕円 532"/>
        <xdr:cNvSpPr/>
      </xdr:nvSpPr>
      <xdr:spPr>
        <a:xfrm>
          <a:off x="12763500" y="61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91127</xdr:rowOff>
    </xdr:from>
    <xdr:ext cx="534377" cy="259045"/>
    <xdr:sp macro="" textlink="">
      <xdr:nvSpPr>
        <xdr:cNvPr id="534" name="テキスト ボックス 533"/>
        <xdr:cNvSpPr txBox="1"/>
      </xdr:nvSpPr>
      <xdr:spPr>
        <a:xfrm>
          <a:off x="12547111" y="59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129032</xdr:rowOff>
    </xdr:from>
    <xdr:to>
      <xdr:col>23</xdr:col>
      <xdr:colOff>517525</xdr:colOff>
      <xdr:row>56</xdr:row>
      <xdr:rowOff>104686</xdr:rowOff>
    </xdr:to>
    <xdr:cxnSp macro="">
      <xdr:nvCxnSpPr>
        <xdr:cNvPr id="564" name="直線コネクタ 563"/>
        <xdr:cNvCxnSpPr/>
      </xdr:nvCxnSpPr>
      <xdr:spPr>
        <a:xfrm flipV="1">
          <a:off x="15481300" y="9558782"/>
          <a:ext cx="8382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104686</xdr:rowOff>
    </xdr:from>
    <xdr:to>
      <xdr:col>22</xdr:col>
      <xdr:colOff>365125</xdr:colOff>
      <xdr:row>56</xdr:row>
      <xdr:rowOff>165760</xdr:rowOff>
    </xdr:to>
    <xdr:cxnSp macro="">
      <xdr:nvCxnSpPr>
        <xdr:cNvPr id="567" name="直線コネクタ 566"/>
        <xdr:cNvCxnSpPr/>
      </xdr:nvCxnSpPr>
      <xdr:spPr>
        <a:xfrm flipV="1">
          <a:off x="14592300" y="9705886"/>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151816</xdr:rowOff>
    </xdr:from>
    <xdr:to>
      <xdr:col>21</xdr:col>
      <xdr:colOff>161925</xdr:colOff>
      <xdr:row>56</xdr:row>
      <xdr:rowOff>165760</xdr:rowOff>
    </xdr:to>
    <xdr:cxnSp macro="">
      <xdr:nvCxnSpPr>
        <xdr:cNvPr id="570" name="直線コネクタ 569"/>
        <xdr:cNvCxnSpPr/>
      </xdr:nvCxnSpPr>
      <xdr:spPr>
        <a:xfrm>
          <a:off x="13703300" y="9410116"/>
          <a:ext cx="889000" cy="3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151816</xdr:rowOff>
    </xdr:from>
    <xdr:to>
      <xdr:col>19</xdr:col>
      <xdr:colOff>644525</xdr:colOff>
      <xdr:row>55</xdr:row>
      <xdr:rowOff>81426</xdr:rowOff>
    </xdr:to>
    <xdr:cxnSp macro="">
      <xdr:nvCxnSpPr>
        <xdr:cNvPr id="573" name="直線コネクタ 572"/>
        <xdr:cNvCxnSpPr/>
      </xdr:nvCxnSpPr>
      <xdr:spPr>
        <a:xfrm flipV="1">
          <a:off x="12814300" y="9410116"/>
          <a:ext cx="889000" cy="10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78232</xdr:rowOff>
    </xdr:from>
    <xdr:to>
      <xdr:col>23</xdr:col>
      <xdr:colOff>568325</xdr:colOff>
      <xdr:row>56</xdr:row>
      <xdr:rowOff>8382</xdr:rowOff>
    </xdr:to>
    <xdr:sp macro="" textlink="">
      <xdr:nvSpPr>
        <xdr:cNvPr id="583" name="円/楕円 582"/>
        <xdr:cNvSpPr/>
      </xdr:nvSpPr>
      <xdr:spPr>
        <a:xfrm>
          <a:off x="16268700" y="95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101109</xdr:rowOff>
    </xdr:from>
    <xdr:ext cx="534377" cy="259045"/>
    <xdr:sp macro="" textlink="">
      <xdr:nvSpPr>
        <xdr:cNvPr id="584" name="教育費該当値テキスト"/>
        <xdr:cNvSpPr txBox="1"/>
      </xdr:nvSpPr>
      <xdr:spPr>
        <a:xfrm>
          <a:off x="16370300" y="935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51,560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53886</xdr:rowOff>
    </xdr:from>
    <xdr:to>
      <xdr:col>22</xdr:col>
      <xdr:colOff>415925</xdr:colOff>
      <xdr:row>56</xdr:row>
      <xdr:rowOff>155486</xdr:rowOff>
    </xdr:to>
    <xdr:sp macro="" textlink="">
      <xdr:nvSpPr>
        <xdr:cNvPr id="585" name="円/楕円 584"/>
        <xdr:cNvSpPr/>
      </xdr:nvSpPr>
      <xdr:spPr>
        <a:xfrm>
          <a:off x="15430500" y="96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146613</xdr:rowOff>
    </xdr:from>
    <xdr:ext cx="534377" cy="259045"/>
    <xdr:sp macro="" textlink="">
      <xdr:nvSpPr>
        <xdr:cNvPr id="586" name="テキスト ボックス 585"/>
        <xdr:cNvSpPr txBox="1"/>
      </xdr:nvSpPr>
      <xdr:spPr>
        <a:xfrm>
          <a:off x="15214111" y="97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114960</xdr:rowOff>
    </xdr:from>
    <xdr:to>
      <xdr:col>21</xdr:col>
      <xdr:colOff>212725</xdr:colOff>
      <xdr:row>57</xdr:row>
      <xdr:rowOff>45110</xdr:rowOff>
    </xdr:to>
    <xdr:sp macro="" textlink="">
      <xdr:nvSpPr>
        <xdr:cNvPr id="587" name="円/楕円 586"/>
        <xdr:cNvSpPr/>
      </xdr:nvSpPr>
      <xdr:spPr>
        <a:xfrm>
          <a:off x="14541500" y="97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36237</xdr:rowOff>
    </xdr:from>
    <xdr:ext cx="534377" cy="259045"/>
    <xdr:sp macro="" textlink="">
      <xdr:nvSpPr>
        <xdr:cNvPr id="588" name="テキスト ボックス 587"/>
        <xdr:cNvSpPr txBox="1"/>
      </xdr:nvSpPr>
      <xdr:spPr>
        <a:xfrm>
          <a:off x="14325111" y="98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101016</xdr:rowOff>
    </xdr:from>
    <xdr:to>
      <xdr:col>20</xdr:col>
      <xdr:colOff>9525</xdr:colOff>
      <xdr:row>55</xdr:row>
      <xdr:rowOff>31166</xdr:rowOff>
    </xdr:to>
    <xdr:sp macro="" textlink="">
      <xdr:nvSpPr>
        <xdr:cNvPr id="589" name="円/楕円 588"/>
        <xdr:cNvSpPr/>
      </xdr:nvSpPr>
      <xdr:spPr>
        <a:xfrm>
          <a:off x="13652500" y="9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47693</xdr:rowOff>
    </xdr:from>
    <xdr:ext cx="534377" cy="259045"/>
    <xdr:sp macro="" textlink="">
      <xdr:nvSpPr>
        <xdr:cNvPr id="590" name="テキスト ボックス 589"/>
        <xdr:cNvSpPr txBox="1"/>
      </xdr:nvSpPr>
      <xdr:spPr>
        <a:xfrm>
          <a:off x="13436111" y="91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30626</xdr:rowOff>
    </xdr:from>
    <xdr:to>
      <xdr:col>18</xdr:col>
      <xdr:colOff>492125</xdr:colOff>
      <xdr:row>55</xdr:row>
      <xdr:rowOff>132226</xdr:rowOff>
    </xdr:to>
    <xdr:sp macro="" textlink="">
      <xdr:nvSpPr>
        <xdr:cNvPr id="591" name="円/楕円 590"/>
        <xdr:cNvSpPr/>
      </xdr:nvSpPr>
      <xdr:spPr>
        <a:xfrm>
          <a:off x="12763500" y="94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148753</xdr:rowOff>
    </xdr:from>
    <xdr:ext cx="534377" cy="259045"/>
    <xdr:sp macro="" textlink="">
      <xdr:nvSpPr>
        <xdr:cNvPr id="592" name="テキスト ボックス 591"/>
        <xdr:cNvSpPr txBox="1"/>
      </xdr:nvSpPr>
      <xdr:spPr>
        <a:xfrm>
          <a:off x="12547111" y="923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117348</xdr:rowOff>
    </xdr:from>
    <xdr:to>
      <xdr:col>23</xdr:col>
      <xdr:colOff>517525</xdr:colOff>
      <xdr:row>79</xdr:row>
      <xdr:rowOff>33147</xdr:rowOff>
    </xdr:to>
    <xdr:cxnSp macro="">
      <xdr:nvCxnSpPr>
        <xdr:cNvPr id="621" name="直線コネクタ 620"/>
        <xdr:cNvCxnSpPr/>
      </xdr:nvCxnSpPr>
      <xdr:spPr>
        <a:xfrm>
          <a:off x="15481300" y="13490448"/>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114046</xdr:rowOff>
    </xdr:from>
    <xdr:to>
      <xdr:col>22</xdr:col>
      <xdr:colOff>365125</xdr:colOff>
      <xdr:row>78</xdr:row>
      <xdr:rowOff>117348</xdr:rowOff>
    </xdr:to>
    <xdr:cxnSp macro="">
      <xdr:nvCxnSpPr>
        <xdr:cNvPr id="624" name="直線コネクタ 623"/>
        <xdr:cNvCxnSpPr/>
      </xdr:nvCxnSpPr>
      <xdr:spPr>
        <a:xfrm>
          <a:off x="14592300" y="13315696"/>
          <a:ext cx="8890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159131</xdr:rowOff>
    </xdr:from>
    <xdr:to>
      <xdr:col>21</xdr:col>
      <xdr:colOff>161925</xdr:colOff>
      <xdr:row>77</xdr:row>
      <xdr:rowOff>114046</xdr:rowOff>
    </xdr:to>
    <xdr:cxnSp macro="">
      <xdr:nvCxnSpPr>
        <xdr:cNvPr id="627" name="直線コネクタ 626"/>
        <xdr:cNvCxnSpPr/>
      </xdr:nvCxnSpPr>
      <xdr:spPr>
        <a:xfrm>
          <a:off x="13703300" y="13189331"/>
          <a:ext cx="889000" cy="1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159131</xdr:rowOff>
    </xdr:from>
    <xdr:to>
      <xdr:col>19</xdr:col>
      <xdr:colOff>644525</xdr:colOff>
      <xdr:row>77</xdr:row>
      <xdr:rowOff>101346</xdr:rowOff>
    </xdr:to>
    <xdr:cxnSp macro="">
      <xdr:nvCxnSpPr>
        <xdr:cNvPr id="630" name="直線コネクタ 629"/>
        <xdr:cNvCxnSpPr/>
      </xdr:nvCxnSpPr>
      <xdr:spPr>
        <a:xfrm flipV="1">
          <a:off x="12814300" y="13189331"/>
          <a:ext cx="889000" cy="1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153797</xdr:rowOff>
    </xdr:from>
    <xdr:to>
      <xdr:col>23</xdr:col>
      <xdr:colOff>568325</xdr:colOff>
      <xdr:row>79</xdr:row>
      <xdr:rowOff>83947</xdr:rowOff>
    </xdr:to>
    <xdr:sp macro="" textlink="">
      <xdr:nvSpPr>
        <xdr:cNvPr id="640" name="円/楕円 639"/>
        <xdr:cNvSpPr/>
      </xdr:nvSpPr>
      <xdr:spPr>
        <a:xfrm>
          <a:off x="16268700" y="135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13932" cy="259045"/>
    <xdr:sp macro="" textlink="">
      <xdr:nvSpPr>
        <xdr:cNvPr id="641" name="災害復旧費該当値テキスト"/>
        <xdr:cNvSpPr txBox="1"/>
      </xdr:nvSpPr>
      <xdr:spPr>
        <a:xfrm>
          <a:off x="16370300" y="13458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66548</xdr:rowOff>
    </xdr:from>
    <xdr:to>
      <xdr:col>22</xdr:col>
      <xdr:colOff>415925</xdr:colOff>
      <xdr:row>78</xdr:row>
      <xdr:rowOff>168148</xdr:rowOff>
    </xdr:to>
    <xdr:sp macro="" textlink="">
      <xdr:nvSpPr>
        <xdr:cNvPr id="642" name="円/楕円 641"/>
        <xdr:cNvSpPr/>
      </xdr:nvSpPr>
      <xdr:spPr>
        <a:xfrm>
          <a:off x="15430500" y="134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159275</xdr:rowOff>
    </xdr:from>
    <xdr:ext cx="378565" cy="259045"/>
    <xdr:sp macro="" textlink="">
      <xdr:nvSpPr>
        <xdr:cNvPr id="643" name="テキスト ボックス 642"/>
        <xdr:cNvSpPr txBox="1"/>
      </xdr:nvSpPr>
      <xdr:spPr>
        <a:xfrm>
          <a:off x="15292017" y="13532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63246</xdr:rowOff>
    </xdr:from>
    <xdr:to>
      <xdr:col>21</xdr:col>
      <xdr:colOff>212725</xdr:colOff>
      <xdr:row>77</xdr:row>
      <xdr:rowOff>164846</xdr:rowOff>
    </xdr:to>
    <xdr:sp macro="" textlink="">
      <xdr:nvSpPr>
        <xdr:cNvPr id="644" name="円/楕円 643"/>
        <xdr:cNvSpPr/>
      </xdr:nvSpPr>
      <xdr:spPr>
        <a:xfrm>
          <a:off x="145415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155973</xdr:rowOff>
    </xdr:from>
    <xdr:ext cx="469744" cy="259045"/>
    <xdr:sp macro="" textlink="">
      <xdr:nvSpPr>
        <xdr:cNvPr id="645" name="テキスト ボックス 644"/>
        <xdr:cNvSpPr txBox="1"/>
      </xdr:nvSpPr>
      <xdr:spPr>
        <a:xfrm>
          <a:off x="14357427" y="133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108331</xdr:rowOff>
    </xdr:from>
    <xdr:to>
      <xdr:col>20</xdr:col>
      <xdr:colOff>9525</xdr:colOff>
      <xdr:row>77</xdr:row>
      <xdr:rowOff>38481</xdr:rowOff>
    </xdr:to>
    <xdr:sp macro="" textlink="">
      <xdr:nvSpPr>
        <xdr:cNvPr id="646" name="円/楕円 645"/>
        <xdr:cNvSpPr/>
      </xdr:nvSpPr>
      <xdr:spPr>
        <a:xfrm>
          <a:off x="13652500" y="13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29608</xdr:rowOff>
    </xdr:from>
    <xdr:ext cx="469744" cy="259045"/>
    <xdr:sp macro="" textlink="">
      <xdr:nvSpPr>
        <xdr:cNvPr id="647" name="テキスト ボックス 646"/>
        <xdr:cNvSpPr txBox="1"/>
      </xdr:nvSpPr>
      <xdr:spPr>
        <a:xfrm>
          <a:off x="13468427" y="132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50546</xdr:rowOff>
    </xdr:from>
    <xdr:to>
      <xdr:col>18</xdr:col>
      <xdr:colOff>492125</xdr:colOff>
      <xdr:row>77</xdr:row>
      <xdr:rowOff>152146</xdr:rowOff>
    </xdr:to>
    <xdr:sp macro="" textlink="">
      <xdr:nvSpPr>
        <xdr:cNvPr id="648" name="円/楕円 647"/>
        <xdr:cNvSpPr/>
      </xdr:nvSpPr>
      <xdr:spPr>
        <a:xfrm>
          <a:off x="12763500" y="132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143273</xdr:rowOff>
    </xdr:from>
    <xdr:ext cx="469744" cy="259045"/>
    <xdr:sp macro="" textlink="">
      <xdr:nvSpPr>
        <xdr:cNvPr id="649" name="テキスト ボックス 648"/>
        <xdr:cNvSpPr txBox="1"/>
      </xdr:nvSpPr>
      <xdr:spPr>
        <a:xfrm>
          <a:off x="12579427" y="133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10427</xdr:rowOff>
    </xdr:from>
    <xdr:to>
      <xdr:col>23</xdr:col>
      <xdr:colOff>517525</xdr:colOff>
      <xdr:row>97</xdr:row>
      <xdr:rowOff>53012</xdr:rowOff>
    </xdr:to>
    <xdr:cxnSp macro="">
      <xdr:nvCxnSpPr>
        <xdr:cNvPr id="680" name="直線コネクタ 679"/>
        <xdr:cNvCxnSpPr/>
      </xdr:nvCxnSpPr>
      <xdr:spPr>
        <a:xfrm>
          <a:off x="15481300" y="16641077"/>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156649</xdr:rowOff>
    </xdr:from>
    <xdr:to>
      <xdr:col>22</xdr:col>
      <xdr:colOff>365125</xdr:colOff>
      <xdr:row>97</xdr:row>
      <xdr:rowOff>10427</xdr:rowOff>
    </xdr:to>
    <xdr:cxnSp macro="">
      <xdr:nvCxnSpPr>
        <xdr:cNvPr id="683" name="直線コネクタ 682"/>
        <xdr:cNvCxnSpPr/>
      </xdr:nvCxnSpPr>
      <xdr:spPr>
        <a:xfrm>
          <a:off x="14592300" y="16615849"/>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145937</xdr:rowOff>
    </xdr:from>
    <xdr:to>
      <xdr:col>21</xdr:col>
      <xdr:colOff>161925</xdr:colOff>
      <xdr:row>96</xdr:row>
      <xdr:rowOff>156649</xdr:rowOff>
    </xdr:to>
    <xdr:cxnSp macro="">
      <xdr:nvCxnSpPr>
        <xdr:cNvPr id="686" name="直線コネクタ 685"/>
        <xdr:cNvCxnSpPr/>
      </xdr:nvCxnSpPr>
      <xdr:spPr>
        <a:xfrm>
          <a:off x="13703300" y="16605137"/>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121021</xdr:rowOff>
    </xdr:from>
    <xdr:to>
      <xdr:col>19</xdr:col>
      <xdr:colOff>644525</xdr:colOff>
      <xdr:row>96</xdr:row>
      <xdr:rowOff>145937</xdr:rowOff>
    </xdr:to>
    <xdr:cxnSp macro="">
      <xdr:nvCxnSpPr>
        <xdr:cNvPr id="689" name="直線コネクタ 688"/>
        <xdr:cNvCxnSpPr/>
      </xdr:nvCxnSpPr>
      <xdr:spPr>
        <a:xfrm>
          <a:off x="12814300" y="16580221"/>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2212</xdr:rowOff>
    </xdr:from>
    <xdr:to>
      <xdr:col>23</xdr:col>
      <xdr:colOff>568325</xdr:colOff>
      <xdr:row>97</xdr:row>
      <xdr:rowOff>103812</xdr:rowOff>
    </xdr:to>
    <xdr:sp macro="" textlink="">
      <xdr:nvSpPr>
        <xdr:cNvPr id="699" name="円/楕円 698"/>
        <xdr:cNvSpPr/>
      </xdr:nvSpPr>
      <xdr:spPr>
        <a:xfrm>
          <a:off x="16268700" y="16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152089</xdr:rowOff>
    </xdr:from>
    <xdr:ext cx="534377" cy="259045"/>
    <xdr:sp macro="" textlink="">
      <xdr:nvSpPr>
        <xdr:cNvPr id="700" name="公債費該当値テキスト"/>
        <xdr:cNvSpPr txBox="1"/>
      </xdr:nvSpPr>
      <xdr:spPr>
        <a:xfrm>
          <a:off x="16370300" y="166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131077</xdr:rowOff>
    </xdr:from>
    <xdr:to>
      <xdr:col>22</xdr:col>
      <xdr:colOff>415925</xdr:colOff>
      <xdr:row>97</xdr:row>
      <xdr:rowOff>61227</xdr:rowOff>
    </xdr:to>
    <xdr:sp macro="" textlink="">
      <xdr:nvSpPr>
        <xdr:cNvPr id="701" name="円/楕円 700"/>
        <xdr:cNvSpPr/>
      </xdr:nvSpPr>
      <xdr:spPr>
        <a:xfrm>
          <a:off x="15430500" y="16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52354</xdr:rowOff>
    </xdr:from>
    <xdr:ext cx="534377" cy="259045"/>
    <xdr:sp macro="" textlink="">
      <xdr:nvSpPr>
        <xdr:cNvPr id="702" name="テキスト ボックス 701"/>
        <xdr:cNvSpPr txBox="1"/>
      </xdr:nvSpPr>
      <xdr:spPr>
        <a:xfrm>
          <a:off x="15214111" y="166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105849</xdr:rowOff>
    </xdr:from>
    <xdr:to>
      <xdr:col>21</xdr:col>
      <xdr:colOff>212725</xdr:colOff>
      <xdr:row>97</xdr:row>
      <xdr:rowOff>35999</xdr:rowOff>
    </xdr:to>
    <xdr:sp macro="" textlink="">
      <xdr:nvSpPr>
        <xdr:cNvPr id="703" name="円/楕円 702"/>
        <xdr:cNvSpPr/>
      </xdr:nvSpPr>
      <xdr:spPr>
        <a:xfrm>
          <a:off x="14541500" y="165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27126</xdr:rowOff>
    </xdr:from>
    <xdr:ext cx="534377" cy="259045"/>
    <xdr:sp macro="" textlink="">
      <xdr:nvSpPr>
        <xdr:cNvPr id="704" name="テキスト ボックス 703"/>
        <xdr:cNvSpPr txBox="1"/>
      </xdr:nvSpPr>
      <xdr:spPr>
        <a:xfrm>
          <a:off x="14325111" y="166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95137</xdr:rowOff>
    </xdr:from>
    <xdr:to>
      <xdr:col>20</xdr:col>
      <xdr:colOff>9525</xdr:colOff>
      <xdr:row>97</xdr:row>
      <xdr:rowOff>25287</xdr:rowOff>
    </xdr:to>
    <xdr:sp macro="" textlink="">
      <xdr:nvSpPr>
        <xdr:cNvPr id="705" name="円/楕円 704"/>
        <xdr:cNvSpPr/>
      </xdr:nvSpPr>
      <xdr:spPr>
        <a:xfrm>
          <a:off x="13652500" y="165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16414</xdr:rowOff>
    </xdr:from>
    <xdr:ext cx="534377" cy="259045"/>
    <xdr:sp macro="" textlink="">
      <xdr:nvSpPr>
        <xdr:cNvPr id="706" name="テキスト ボックス 705"/>
        <xdr:cNvSpPr txBox="1"/>
      </xdr:nvSpPr>
      <xdr:spPr>
        <a:xfrm>
          <a:off x="13436111" y="166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70221</xdr:rowOff>
    </xdr:from>
    <xdr:to>
      <xdr:col>18</xdr:col>
      <xdr:colOff>492125</xdr:colOff>
      <xdr:row>97</xdr:row>
      <xdr:rowOff>371</xdr:rowOff>
    </xdr:to>
    <xdr:sp macro="" textlink="">
      <xdr:nvSpPr>
        <xdr:cNvPr id="707" name="円/楕円 706"/>
        <xdr:cNvSpPr/>
      </xdr:nvSpPr>
      <xdr:spPr>
        <a:xfrm>
          <a:off x="12763500" y="165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162948</xdr:rowOff>
    </xdr:from>
    <xdr:ext cx="534377" cy="259045"/>
    <xdr:sp macro="" textlink="">
      <xdr:nvSpPr>
        <xdr:cNvPr id="708" name="テキスト ボックス 707"/>
        <xdr:cNvSpPr txBox="1"/>
      </xdr:nvSpPr>
      <xdr:spPr>
        <a:xfrm>
          <a:off x="12547111" y="166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民生費については，類似団体平均を下回り低い水準で推移している。これは高齢化率が低いことや，類似団体と比較して生活保護費が少ないことが要因である。</a:t>
          </a:r>
          <a:endParaRPr kumimoji="1" lang="en-US" altLang="ja-JP" sz="1300">
            <a:latin typeface="ＭＳ Ｐゴシック"/>
          </a:endParaRPr>
        </a:p>
        <a:p>
          <a:r>
            <a:rPr kumimoji="1" lang="ja-JP" altLang="en-US" sz="1300">
              <a:latin typeface="ＭＳ Ｐゴシック"/>
            </a:rPr>
            <a:t>　衛生費については，ごみ処理業務を一部事務組合で行っているため，類似団体と比較して住民一人当たりコストが低くなっている。</a:t>
          </a:r>
          <a:endParaRPr kumimoji="1" lang="en-US" altLang="ja-JP" sz="1300">
            <a:latin typeface="ＭＳ Ｐゴシック"/>
          </a:endParaRPr>
        </a:p>
        <a:p>
          <a:r>
            <a:rPr kumimoji="1" lang="ja-JP" altLang="en-US" sz="1300">
              <a:latin typeface="ＭＳ Ｐゴシック"/>
            </a:rPr>
            <a:t>　教育費については，住民一人当たりコストが</a:t>
          </a:r>
          <a:r>
            <a:rPr kumimoji="1" lang="en-US" altLang="ja-JP" sz="1300">
              <a:latin typeface="ＭＳ Ｐゴシック"/>
            </a:rPr>
            <a:t>51,560</a:t>
          </a:r>
          <a:r>
            <a:rPr kumimoji="1" lang="ja-JP" altLang="en-US" sz="1300">
              <a:latin typeface="ＭＳ Ｐゴシック"/>
            </a:rPr>
            <a:t>円となっており，類似団体と比較してコストが高い状況となっている。これは，学校教育の充実を市の重点施策とし，小中学校のトイレ改修やＩＣＴ環境の整備充実に取り組んでいるほか，児童数の増加に伴い小学校校舎増築事業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実質収支比率は，分子となる実質収支額が約</a:t>
          </a:r>
          <a:r>
            <a:rPr kumimoji="1" lang="en-US" altLang="ja-JP" sz="1300">
              <a:latin typeface="ＭＳ ゴシック" pitchFamily="49" charset="-128"/>
              <a:ea typeface="ＭＳ ゴシック" pitchFamily="49" charset="-128"/>
            </a:rPr>
            <a:t>109</a:t>
          </a:r>
          <a:r>
            <a:rPr kumimoji="1" lang="ja-JP" altLang="en-US" sz="1300">
              <a:latin typeface="ＭＳ ゴシック" pitchFamily="49" charset="-128"/>
              <a:ea typeface="ＭＳ ゴシック" pitchFamily="49" charset="-128"/>
            </a:rPr>
            <a:t>百万円の減額に対し，地方消費税交付金の増額などにより，分母となる標準財政規模が約</a:t>
          </a:r>
          <a:r>
            <a:rPr kumimoji="1" lang="en-US" altLang="ja-JP" sz="1300">
              <a:latin typeface="ＭＳ ゴシック" pitchFamily="49" charset="-128"/>
              <a:ea typeface="ＭＳ ゴシック" pitchFamily="49" charset="-128"/>
            </a:rPr>
            <a:t>161</a:t>
          </a:r>
          <a:r>
            <a:rPr kumimoji="1" lang="ja-JP" altLang="en-US" sz="1300">
              <a:latin typeface="ＭＳ ゴシック" pitchFamily="49" charset="-128"/>
              <a:ea typeface="ＭＳ ゴシック" pitchFamily="49" charset="-128"/>
            </a:rPr>
            <a:t>百万円の増額となったため</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ポイントの減となっている。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実質単年度収支比率は，財政調整基金の取崩し額が減額となったことにより，</a:t>
          </a:r>
          <a:r>
            <a:rPr kumimoji="1" lang="en-US" altLang="ja-JP" sz="1300">
              <a:latin typeface="ＭＳ ゴシック" pitchFamily="49" charset="-128"/>
              <a:ea typeface="ＭＳ ゴシック" pitchFamily="49" charset="-128"/>
            </a:rPr>
            <a:t>7.92</a:t>
          </a:r>
          <a:r>
            <a:rPr kumimoji="1" lang="ja-JP" altLang="en-US" sz="1300">
              <a:latin typeface="ＭＳ ゴシック" pitchFamily="49" charset="-128"/>
              <a:ea typeface="ＭＳ ゴシック" pitchFamily="49" charset="-128"/>
            </a:rPr>
            <a:t>ポイントの増となっている。</a:t>
          </a:r>
          <a:endParaRPr kumimoji="1" lang="en-US" altLang="ja-JP" sz="1300">
            <a:latin typeface="ＭＳ ゴシック" pitchFamily="49" charset="-128"/>
            <a:ea typeface="ＭＳ ゴシック" pitchFamily="49" charset="-128"/>
          </a:endParaRPr>
        </a:p>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財政調整基金残高は減少しているが，将来の公共施設の大規模修繕に備え，平成</a:t>
          </a:r>
          <a:r>
            <a:rPr kumimoji="1" lang="en-US" altLang="ja-JP" sz="1300">
              <a:solidFill>
                <a:schemeClr val="dk1"/>
              </a:solidFill>
              <a:latin typeface="ＭＳ ゴシック" pitchFamily="49" charset="-128"/>
              <a:ea typeface="ＭＳ ゴシック" pitchFamily="49" charset="-128"/>
              <a:cs typeface="+mn-cs"/>
            </a:rPr>
            <a:t>26</a:t>
          </a:r>
          <a:r>
            <a:rPr kumimoji="1" lang="ja-JP" altLang="ja-JP" sz="1300">
              <a:solidFill>
                <a:schemeClr val="dk1"/>
              </a:solidFill>
              <a:latin typeface="ＭＳ ゴシック" pitchFamily="49" charset="-128"/>
              <a:ea typeface="ＭＳ ゴシック" pitchFamily="49" charset="-128"/>
              <a:cs typeface="+mn-cs"/>
            </a:rPr>
            <a:t>年度から公共公益施設整備基金を創設し，毎年度</a:t>
          </a:r>
          <a:r>
            <a:rPr kumimoji="1" lang="ja-JP" altLang="en-US" sz="1300">
              <a:solidFill>
                <a:schemeClr val="dk1"/>
              </a:solidFill>
              <a:latin typeface="ＭＳ ゴシック" pitchFamily="49" charset="-128"/>
              <a:ea typeface="ＭＳ ゴシック" pitchFamily="49" charset="-128"/>
              <a:cs typeface="+mn-cs"/>
            </a:rPr>
            <a:t>計画的な</a:t>
          </a:r>
          <a:r>
            <a:rPr kumimoji="1" lang="ja-JP" altLang="ja-JP" sz="1300">
              <a:solidFill>
                <a:schemeClr val="dk1"/>
              </a:solidFill>
              <a:latin typeface="ＭＳ ゴシック" pitchFamily="49" charset="-128"/>
              <a:ea typeface="ＭＳ ゴシック" pitchFamily="49" charset="-128"/>
              <a:cs typeface="+mn-cs"/>
            </a:rPr>
            <a:t>積立を実施している。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全ての会計において黒字となっており，今後も各会計とも黒字を維持できる見込みである。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各特別会計においては，一般会計からの繰入金等の精査を行い，独立採算を徹底し，一般会計の負担を軽減するよう努める。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21806020</v>
      </c>
      <c r="BO4" s="409"/>
      <c r="BP4" s="409"/>
      <c r="BQ4" s="409"/>
      <c r="BR4" s="409"/>
      <c r="BS4" s="409"/>
      <c r="BT4" s="409"/>
      <c r="BU4" s="410"/>
      <c r="BV4" s="408">
        <v>19762368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20601285</v>
      </c>
      <c r="BO5" s="414"/>
      <c r="BP5" s="414"/>
      <c r="BQ5" s="414"/>
      <c r="BR5" s="414"/>
      <c r="BS5" s="414"/>
      <c r="BT5" s="414"/>
      <c r="BU5" s="415"/>
      <c r="BV5" s="413">
        <v>18503575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89.9</v>
      </c>
      <c r="CU5" s="384"/>
      <c r="CV5" s="384"/>
      <c r="CW5" s="384"/>
      <c r="CX5" s="384"/>
      <c r="CY5" s="384"/>
      <c r="CZ5" s="384"/>
      <c r="DA5" s="385"/>
      <c r="DB5" s="383">
        <v>91.5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1204735</v>
      </c>
      <c r="BO6" s="414"/>
      <c r="BP6" s="414"/>
      <c r="BQ6" s="414"/>
      <c r="BR6" s="414"/>
      <c r="BS6" s="414"/>
      <c r="BT6" s="414"/>
      <c r="BU6" s="415"/>
      <c r="BV6" s="413">
        <v>1258793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92.8</v>
      </c>
      <c r="CU6" s="560"/>
      <c r="CV6" s="560"/>
      <c r="CW6" s="560"/>
      <c r="CX6" s="560"/>
      <c r="CY6" s="560"/>
      <c r="CZ6" s="560"/>
      <c r="DA6" s="561"/>
      <c r="DB6" s="559">
        <v>94.5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409099</v>
      </c>
      <c r="BO7" s="414"/>
      <c r="BP7" s="414"/>
      <c r="BQ7" s="414"/>
      <c r="BR7" s="414"/>
      <c r="BS7" s="414"/>
      <c r="BT7" s="414"/>
      <c r="BU7" s="415"/>
      <c r="BV7" s="413">
        <v>353392</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12163987</v>
      </c>
      <c r="CU7" s="414"/>
      <c r="CV7" s="414"/>
      <c r="CW7" s="414"/>
      <c r="CX7" s="414"/>
      <c r="CY7" s="414"/>
      <c r="CZ7" s="414"/>
      <c r="DA7" s="415"/>
      <c r="DB7" s="413">
        <v>12002821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795636</v>
      </c>
      <c r="BO8" s="414"/>
      <c r="BP8" s="414"/>
      <c r="BQ8" s="414"/>
      <c r="BR8" s="414"/>
      <c r="BS8" s="414"/>
      <c r="BT8" s="414"/>
      <c r="BU8" s="415"/>
      <c r="BV8" s="413">
        <v>905401</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0.98</v>
      </c>
      <c r="CU8" s="523"/>
      <c r="CV8" s="523"/>
      <c r="CW8" s="523"/>
      <c r="CX8" s="523"/>
      <c r="CY8" s="523"/>
      <c r="CZ8" s="523"/>
      <c r="DA8" s="524"/>
      <c r="DB8" s="522">
        <v>0.97</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64753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-109765</v>
      </c>
      <c r="BO9" s="414"/>
      <c r="BP9" s="414"/>
      <c r="BQ9" s="414"/>
      <c r="BR9" s="414"/>
      <c r="BS9" s="414"/>
      <c r="BT9" s="414"/>
      <c r="BU9" s="415"/>
      <c r="BV9" s="413">
        <v>-745739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10</v>
      </c>
      <c r="CU9" s="384"/>
      <c r="CV9" s="384"/>
      <c r="CW9" s="384"/>
      <c r="CX9" s="384"/>
      <c r="CY9" s="384"/>
      <c r="CZ9" s="384"/>
      <c r="DA9" s="385"/>
      <c r="DB9" s="383">
        <v>11.6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62482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1948</v>
      </c>
      <c r="BO10" s="414"/>
      <c r="BP10" s="414"/>
      <c r="BQ10" s="414"/>
      <c r="BR10" s="414"/>
      <c r="BS10" s="414"/>
      <c r="BT10" s="414"/>
      <c r="BU10" s="415"/>
      <c r="BV10" s="413">
        <v>1219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65413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940719</v>
      </c>
      <c r="BO12" s="414"/>
      <c r="BP12" s="414"/>
      <c r="BQ12" s="414"/>
      <c r="BR12" s="414"/>
      <c r="BS12" s="414"/>
      <c r="BT12" s="414"/>
      <c r="BU12" s="415"/>
      <c r="BV12" s="413">
        <v>1240720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64698</v>
      </c>
      <c r="S13" s="515"/>
      <c r="T13" s="515"/>
      <c r="U13" s="515"/>
      <c r="V13" s="516"/>
      <c r="W13" s="502" t="s">
        <v>121</v>
      </c>
      <c r="X13" s="426"/>
      <c r="Y13" s="426"/>
      <c r="Z13" s="426"/>
      <c r="AA13" s="426"/>
      <c r="AB13" s="427"/>
      <c r="AC13" s="389">
        <v>234</v>
      </c>
      <c r="AD13" s="390"/>
      <c r="AE13" s="390"/>
      <c r="AF13" s="390"/>
      <c r="AG13" s="391"/>
      <c r="AH13" s="389">
        <v>377</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-1048536</v>
      </c>
      <c r="BO13" s="414"/>
      <c r="BP13" s="414"/>
      <c r="BQ13" s="414"/>
      <c r="BR13" s="414"/>
      <c r="BS13" s="414"/>
      <c r="BT13" s="414"/>
      <c r="BU13" s="415"/>
      <c r="BV13" s="413">
        <v>-1985240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6.8</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64894</v>
      </c>
      <c r="S14" s="515"/>
      <c r="T14" s="515"/>
      <c r="U14" s="515"/>
      <c r="V14" s="516"/>
      <c r="W14" s="517"/>
      <c r="X14" s="429"/>
      <c r="Y14" s="429"/>
      <c r="Z14" s="429"/>
      <c r="AA14" s="429"/>
      <c r="AB14" s="430"/>
      <c r="AC14" s="507">
        <v>0.8</v>
      </c>
      <c r="AD14" s="508"/>
      <c r="AE14" s="508"/>
      <c r="AF14" s="508"/>
      <c r="AG14" s="509"/>
      <c r="AH14" s="507">
        <v>1.4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64196</v>
      </c>
      <c r="S15" s="515"/>
      <c r="T15" s="515"/>
      <c r="U15" s="515"/>
      <c r="V15" s="516"/>
      <c r="W15" s="502" t="s">
        <v>127</v>
      </c>
      <c r="X15" s="426"/>
      <c r="Y15" s="426"/>
      <c r="Z15" s="426"/>
      <c r="AA15" s="426"/>
      <c r="AB15" s="427"/>
      <c r="AC15" s="389">
        <v>7855</v>
      </c>
      <c r="AD15" s="390"/>
      <c r="AE15" s="390"/>
      <c r="AF15" s="390"/>
      <c r="AG15" s="391"/>
      <c r="AH15" s="389">
        <v>7880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8961156</v>
      </c>
      <c r="BO15" s="409"/>
      <c r="BP15" s="409"/>
      <c r="BQ15" s="409"/>
      <c r="BR15" s="409"/>
      <c r="BS15" s="409"/>
      <c r="BT15" s="409"/>
      <c r="BU15" s="410"/>
      <c r="BV15" s="408">
        <v>8779437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26.8</v>
      </c>
      <c r="AD16" s="508"/>
      <c r="AE16" s="508"/>
      <c r="AF16" s="508"/>
      <c r="AG16" s="509"/>
      <c r="AH16" s="507">
        <v>29.8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9148313</v>
      </c>
      <c r="BO16" s="414"/>
      <c r="BP16" s="414"/>
      <c r="BQ16" s="414"/>
      <c r="BR16" s="414"/>
      <c r="BS16" s="414"/>
      <c r="BT16" s="414"/>
      <c r="BU16" s="415"/>
      <c r="BV16" s="413">
        <v>8931002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21241</v>
      </c>
      <c r="AD17" s="390"/>
      <c r="AE17" s="390"/>
      <c r="AF17" s="390"/>
      <c r="AG17" s="391"/>
      <c r="AH17" s="389">
        <v>17901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11577821</v>
      </c>
      <c r="BO17" s="414"/>
      <c r="BP17" s="414"/>
      <c r="BQ17" s="414"/>
      <c r="BR17" s="414"/>
      <c r="BS17" s="414"/>
      <c r="BT17" s="414"/>
      <c r="BU17" s="415"/>
      <c r="BV17" s="413">
        <v>11452800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35.71</v>
      </c>
      <c r="M18" s="478"/>
      <c r="N18" s="478"/>
      <c r="O18" s="478"/>
      <c r="P18" s="478"/>
      <c r="Q18" s="478"/>
      <c r="R18" s="479"/>
      <c r="S18" s="479"/>
      <c r="T18" s="479"/>
      <c r="U18" s="479"/>
      <c r="V18" s="480"/>
      <c r="W18" s="494"/>
      <c r="X18" s="495"/>
      <c r="Y18" s="495"/>
      <c r="Z18" s="495"/>
      <c r="AA18" s="495"/>
      <c r="AB18" s="503"/>
      <c r="AC18" s="377">
        <v>72.400000000000006</v>
      </c>
      <c r="AD18" s="378"/>
      <c r="AE18" s="378"/>
      <c r="AF18" s="378"/>
      <c r="AG18" s="481"/>
      <c r="AH18" s="377">
        <v>67.8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11329777</v>
      </c>
      <c r="BO18" s="414"/>
      <c r="BP18" s="414"/>
      <c r="BQ18" s="414"/>
      <c r="BR18" s="414"/>
      <c r="BS18" s="414"/>
      <c r="BT18" s="414"/>
      <c r="BU18" s="415"/>
      <c r="BV18" s="413">
        <v>11233490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1813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15521031</v>
      </c>
      <c r="BO19" s="414"/>
      <c r="BP19" s="414"/>
      <c r="BQ19" s="414"/>
      <c r="BR19" s="414"/>
      <c r="BS19" s="414"/>
      <c r="BT19" s="414"/>
      <c r="BU19" s="415"/>
      <c r="BV19" s="413">
        <v>14794578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24867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12981638</v>
      </c>
      <c r="BO23" s="414"/>
      <c r="BP23" s="414"/>
      <c r="BQ23" s="414"/>
      <c r="BR23" s="414"/>
      <c r="BS23" s="414"/>
      <c r="BT23" s="414"/>
      <c r="BU23" s="415"/>
      <c r="BV23" s="413">
        <v>13395163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8000</v>
      </c>
      <c r="R24" s="390"/>
      <c r="S24" s="390"/>
      <c r="T24" s="390"/>
      <c r="U24" s="390"/>
      <c r="V24" s="391"/>
      <c r="W24" s="455"/>
      <c r="X24" s="446"/>
      <c r="Y24" s="447"/>
      <c r="Z24" s="386" t="s">
        <v>150</v>
      </c>
      <c r="AA24" s="387"/>
      <c r="AB24" s="387"/>
      <c r="AC24" s="387"/>
      <c r="AD24" s="387"/>
      <c r="AE24" s="387"/>
      <c r="AF24" s="387"/>
      <c r="AG24" s="388"/>
      <c r="AH24" s="389">
        <v>291</v>
      </c>
      <c r="AI24" s="390"/>
      <c r="AJ24" s="390"/>
      <c r="AK24" s="390"/>
      <c r="AL24" s="391"/>
      <c r="AM24" s="389">
        <v>939639</v>
      </c>
      <c r="AN24" s="390"/>
      <c r="AO24" s="390"/>
      <c r="AP24" s="390"/>
      <c r="AQ24" s="390"/>
      <c r="AR24" s="391"/>
      <c r="AS24" s="389">
        <v>3229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12252682</v>
      </c>
      <c r="BO24" s="414"/>
      <c r="BP24" s="414"/>
      <c r="BQ24" s="414"/>
      <c r="BR24" s="414"/>
      <c r="BS24" s="414"/>
      <c r="BT24" s="414"/>
      <c r="BU24" s="415"/>
      <c r="BV24" s="413">
        <v>12469505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6460</v>
      </c>
      <c r="R25" s="390"/>
      <c r="S25" s="390"/>
      <c r="T25" s="390"/>
      <c r="U25" s="390"/>
      <c r="V25" s="391"/>
      <c r="W25" s="455"/>
      <c r="X25" s="446"/>
      <c r="Y25" s="447"/>
      <c r="Z25" s="386" t="s">
        <v>153</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4721995</v>
      </c>
      <c r="BO25" s="409"/>
      <c r="BP25" s="409"/>
      <c r="BQ25" s="409"/>
      <c r="BR25" s="409"/>
      <c r="BS25" s="409"/>
      <c r="BT25" s="409"/>
      <c r="BU25" s="410"/>
      <c r="BV25" s="408">
        <v>4685383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6040</v>
      </c>
      <c r="R26" s="390"/>
      <c r="S26" s="390"/>
      <c r="T26" s="390"/>
      <c r="U26" s="390"/>
      <c r="V26" s="391"/>
      <c r="W26" s="455"/>
      <c r="X26" s="446"/>
      <c r="Y26" s="447"/>
      <c r="Z26" s="386" t="s">
        <v>156</v>
      </c>
      <c r="AA26" s="468"/>
      <c r="AB26" s="468"/>
      <c r="AC26" s="468"/>
      <c r="AD26" s="468"/>
      <c r="AE26" s="468"/>
      <c r="AF26" s="468"/>
      <c r="AG26" s="469"/>
      <c r="AH26" s="389">
        <v>11</v>
      </c>
      <c r="AI26" s="390"/>
      <c r="AJ26" s="390"/>
      <c r="AK26" s="390"/>
      <c r="AL26" s="391"/>
      <c r="AM26" s="389">
        <v>34650</v>
      </c>
      <c r="AN26" s="390"/>
      <c r="AO26" s="390"/>
      <c r="AP26" s="390"/>
      <c r="AQ26" s="390"/>
      <c r="AR26" s="391"/>
      <c r="AS26" s="389">
        <v>3150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4300</v>
      </c>
      <c r="R27" s="390"/>
      <c r="S27" s="390"/>
      <c r="T27" s="390"/>
      <c r="U27" s="390"/>
      <c r="V27" s="391"/>
      <c r="W27" s="455"/>
      <c r="X27" s="446"/>
      <c r="Y27" s="447"/>
      <c r="Z27" s="386" t="s">
        <v>159</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374569</v>
      </c>
      <c r="BO27" s="417"/>
      <c r="BP27" s="417"/>
      <c r="BQ27" s="417"/>
      <c r="BR27" s="417"/>
      <c r="BS27" s="417"/>
      <c r="BT27" s="417"/>
      <c r="BU27" s="418"/>
      <c r="BV27" s="416">
        <v>374523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3970</v>
      </c>
      <c r="R28" s="390"/>
      <c r="S28" s="390"/>
      <c r="T28" s="390"/>
      <c r="U28" s="390"/>
      <c r="V28" s="391"/>
      <c r="W28" s="455"/>
      <c r="X28" s="446"/>
      <c r="Y28" s="447"/>
      <c r="Z28" s="386" t="s">
        <v>162</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3362156</v>
      </c>
      <c r="BO28" s="409"/>
      <c r="BP28" s="409"/>
      <c r="BQ28" s="409"/>
      <c r="BR28" s="409"/>
      <c r="BS28" s="409"/>
      <c r="BT28" s="409"/>
      <c r="BU28" s="410"/>
      <c r="BV28" s="408">
        <v>3565526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18</v>
      </c>
      <c r="M29" s="390"/>
      <c r="N29" s="390"/>
      <c r="O29" s="390"/>
      <c r="P29" s="391"/>
      <c r="Q29" s="389">
        <v>3670</v>
      </c>
      <c r="R29" s="390"/>
      <c r="S29" s="390"/>
      <c r="T29" s="390"/>
      <c r="U29" s="390"/>
      <c r="V29" s="391"/>
      <c r="W29" s="456"/>
      <c r="X29" s="457"/>
      <c r="Y29" s="458"/>
      <c r="Z29" s="386" t="s">
        <v>166</v>
      </c>
      <c r="AA29" s="387"/>
      <c r="AB29" s="387"/>
      <c r="AC29" s="387"/>
      <c r="AD29" s="387"/>
      <c r="AE29" s="387"/>
      <c r="AF29" s="387"/>
      <c r="AG29" s="388"/>
      <c r="AH29" s="389">
        <v>291</v>
      </c>
      <c r="AI29" s="390"/>
      <c r="AJ29" s="390"/>
      <c r="AK29" s="390"/>
      <c r="AL29" s="391"/>
      <c r="AM29" s="389">
        <v>939639</v>
      </c>
      <c r="AN29" s="390"/>
      <c r="AO29" s="390"/>
      <c r="AP29" s="390"/>
      <c r="AQ29" s="390"/>
      <c r="AR29" s="391"/>
      <c r="AS29" s="389">
        <v>3229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1820</v>
      </c>
      <c r="BO29" s="414"/>
      <c r="BP29" s="414"/>
      <c r="BQ29" s="414"/>
      <c r="BR29" s="414"/>
      <c r="BS29" s="414"/>
      <c r="BT29" s="414"/>
      <c r="BU29" s="415"/>
      <c r="BV29" s="413">
        <v>1820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2193358</v>
      </c>
      <c r="BO30" s="417"/>
      <c r="BP30" s="417"/>
      <c r="BQ30" s="417"/>
      <c r="BR30" s="417"/>
      <c r="BS30" s="417"/>
      <c r="BT30" s="417"/>
      <c r="BU30" s="418"/>
      <c r="BV30" s="416">
        <v>1705684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常総地方広域市町村圏事務組合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守谷市土地開発公社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公共下水道事業会計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常総衛生組合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取手市外２市火葬場組合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茨城県市町村総合事務組合（一般会計）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茨城県市町村総合事務組合（県民交通災害共済事業特別会計）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茨城租税債権管理機構</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茨城県後期高齢者医療広域連合（一般会計）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茨城県後期高齢者医療広域連合（後期高齢者医療特別会計）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527</v>
      </c>
      <c r="D34" s="1181"/>
      <c r="E34" s="1182"/>
      <c r="F34" s="32">
        <v>26.08</v>
      </c>
      <c r="G34" s="33">
        <v>28.99</v>
      </c>
      <c r="H34" s="33">
        <v>30.12</v>
      </c>
      <c r="I34" s="33">
        <v>30.45</v>
      </c>
      <c r="J34" s="34">
        <v>32.51</v>
      </c>
      <c r="K34" s="22"/>
      <c r="L34" s="22"/>
      <c r="M34" s="22"/>
      <c r="N34" s="22"/>
      <c r="O34" s="22"/>
      <c r="P34" s="22"/>
    </row>
    <row r="35" spans="1:16" ht="39" customHeight="1">
      <c r="A35" s="22"/>
      <c r="B35" s="35"/>
      <c r="C35" s="1175" t="s">
        <v>528</v>
      </c>
      <c r="D35" s="1176"/>
      <c r="E35" s="1177"/>
      <c r="F35" s="36">
        <v>15.92</v>
      </c>
      <c r="G35" s="37">
        <v>18.399999999999999</v>
      </c>
      <c r="H35" s="37">
        <v>17.350000000000001</v>
      </c>
      <c r="I35" s="37">
        <v>17.170000000000002</v>
      </c>
      <c r="J35" s="38">
        <v>18.55</v>
      </c>
      <c r="K35" s="22"/>
      <c r="L35" s="22"/>
      <c r="M35" s="22"/>
      <c r="N35" s="22"/>
      <c r="O35" s="22"/>
      <c r="P35" s="22"/>
    </row>
    <row r="36" spans="1:16" ht="39" customHeight="1">
      <c r="A36" s="22"/>
      <c r="B36" s="35"/>
      <c r="C36" s="1175" t="s">
        <v>529</v>
      </c>
      <c r="D36" s="1176"/>
      <c r="E36" s="1177"/>
      <c r="F36" s="36">
        <v>8.8800000000000008</v>
      </c>
      <c r="G36" s="37">
        <v>7.58</v>
      </c>
      <c r="H36" s="37">
        <v>13.97</v>
      </c>
      <c r="I36" s="37">
        <v>7.54</v>
      </c>
      <c r="J36" s="38">
        <v>6.54</v>
      </c>
      <c r="K36" s="22"/>
      <c r="L36" s="22"/>
      <c r="M36" s="22"/>
      <c r="N36" s="22"/>
      <c r="O36" s="22"/>
      <c r="P36" s="22"/>
    </row>
    <row r="37" spans="1:16" ht="39" customHeight="1">
      <c r="A37" s="22"/>
      <c r="B37" s="35"/>
      <c r="C37" s="1175" t="s">
        <v>530</v>
      </c>
      <c r="D37" s="1176"/>
      <c r="E37" s="1177"/>
      <c r="F37" s="36">
        <v>1.59</v>
      </c>
      <c r="G37" s="37">
        <v>2.29</v>
      </c>
      <c r="H37" s="37">
        <v>1.81</v>
      </c>
      <c r="I37" s="37">
        <v>1.28</v>
      </c>
      <c r="J37" s="38">
        <v>2.87</v>
      </c>
      <c r="K37" s="22"/>
      <c r="L37" s="22"/>
      <c r="M37" s="22"/>
      <c r="N37" s="22"/>
      <c r="O37" s="22"/>
      <c r="P37" s="22"/>
    </row>
    <row r="38" spans="1:16" ht="39" customHeight="1">
      <c r="A38" s="22"/>
      <c r="B38" s="35"/>
      <c r="C38" s="1175" t="s">
        <v>531</v>
      </c>
      <c r="D38" s="1176"/>
      <c r="E38" s="1177"/>
      <c r="F38" s="36">
        <v>0.81</v>
      </c>
      <c r="G38" s="37">
        <v>1.63</v>
      </c>
      <c r="H38" s="37">
        <v>0.77</v>
      </c>
      <c r="I38" s="37">
        <v>1.32</v>
      </c>
      <c r="J38" s="38">
        <v>1.5</v>
      </c>
      <c r="K38" s="22"/>
      <c r="L38" s="22"/>
      <c r="M38" s="22"/>
      <c r="N38" s="22"/>
      <c r="O38" s="22"/>
      <c r="P38" s="22"/>
    </row>
    <row r="39" spans="1:16" ht="39" customHeight="1">
      <c r="A39" s="22"/>
      <c r="B39" s="35"/>
      <c r="C39" s="1175" t="s">
        <v>532</v>
      </c>
      <c r="D39" s="1176"/>
      <c r="E39" s="1177"/>
      <c r="F39" s="36">
        <v>0.01</v>
      </c>
      <c r="G39" s="37">
        <v>0.02</v>
      </c>
      <c r="H39" s="37">
        <v>0.01</v>
      </c>
      <c r="I39" s="37">
        <v>0.05</v>
      </c>
      <c r="J39" s="38">
        <v>0.04</v>
      </c>
      <c r="K39" s="22"/>
      <c r="L39" s="22"/>
      <c r="M39" s="22"/>
      <c r="N39" s="22"/>
      <c r="O39" s="22"/>
      <c r="P39" s="22"/>
    </row>
    <row r="40" spans="1:16" ht="39" customHeight="1">
      <c r="A40" s="22"/>
      <c r="B40" s="35"/>
      <c r="C40" s="1175" t="s">
        <v>533</v>
      </c>
      <c r="D40" s="1176"/>
      <c r="E40" s="1177"/>
      <c r="F40" s="36">
        <v>0.02</v>
      </c>
      <c r="G40" s="37">
        <v>0.02</v>
      </c>
      <c r="H40" s="37">
        <v>0.01</v>
      </c>
      <c r="I40" s="37">
        <v>0.03</v>
      </c>
      <c r="J40" s="38">
        <v>0.01</v>
      </c>
      <c r="K40" s="22"/>
      <c r="L40" s="22"/>
      <c r="M40" s="22"/>
      <c r="N40" s="22"/>
      <c r="O40" s="22"/>
      <c r="P40" s="22"/>
    </row>
    <row r="41" spans="1:16" ht="39" customHeight="1">
      <c r="A41" s="22"/>
      <c r="B41" s="35"/>
      <c r="C41" s="1175" t="s">
        <v>534</v>
      </c>
      <c r="D41" s="1176"/>
      <c r="E41" s="1177"/>
      <c r="F41" s="36">
        <v>0</v>
      </c>
      <c r="G41" s="37">
        <v>0.01</v>
      </c>
      <c r="H41" s="37">
        <v>0.01</v>
      </c>
      <c r="I41" s="37">
        <v>0.01</v>
      </c>
      <c r="J41" s="38">
        <v>0</v>
      </c>
      <c r="K41" s="22"/>
      <c r="L41" s="22"/>
      <c r="M41" s="22"/>
      <c r="N41" s="22"/>
      <c r="O41" s="22"/>
      <c r="P41" s="22"/>
    </row>
    <row r="42" spans="1:16" ht="39" customHeight="1">
      <c r="A42" s="22"/>
      <c r="B42" s="39"/>
      <c r="C42" s="1175" t="s">
        <v>535</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536</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1894</v>
      </c>
      <c r="L45" s="60">
        <v>1829</v>
      </c>
      <c r="M45" s="60">
        <v>1799</v>
      </c>
      <c r="N45" s="60">
        <v>1714</v>
      </c>
      <c r="O45" s="61">
        <v>1557</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58</v>
      </c>
      <c r="L48" s="64">
        <v>111</v>
      </c>
      <c r="M48" s="64">
        <v>108</v>
      </c>
      <c r="N48" s="64">
        <v>48</v>
      </c>
      <c r="O48" s="65">
        <v>36</v>
      </c>
      <c r="P48" s="48"/>
      <c r="Q48" s="48"/>
      <c r="R48" s="48"/>
      <c r="S48" s="48"/>
      <c r="T48" s="48"/>
      <c r="U48" s="48"/>
    </row>
    <row r="49" spans="1:21" ht="30.75" customHeight="1">
      <c r="A49" s="48"/>
      <c r="B49" s="1193"/>
      <c r="C49" s="1194"/>
      <c r="D49" s="62"/>
      <c r="E49" s="1185" t="s">
        <v>16</v>
      </c>
      <c r="F49" s="1185"/>
      <c r="G49" s="1185"/>
      <c r="H49" s="1185"/>
      <c r="I49" s="1185"/>
      <c r="J49" s="1186"/>
      <c r="K49" s="63">
        <v>91</v>
      </c>
      <c r="L49" s="64">
        <v>135</v>
      </c>
      <c r="M49" s="64">
        <v>488</v>
      </c>
      <c r="N49" s="64">
        <v>187</v>
      </c>
      <c r="O49" s="65">
        <v>324</v>
      </c>
      <c r="P49" s="48"/>
      <c r="Q49" s="48"/>
      <c r="R49" s="48"/>
      <c r="S49" s="48"/>
      <c r="T49" s="48"/>
      <c r="U49" s="48"/>
    </row>
    <row r="50" spans="1:21" ht="30.75" customHeight="1">
      <c r="A50" s="48"/>
      <c r="B50" s="1193"/>
      <c r="C50" s="1194"/>
      <c r="D50" s="62"/>
      <c r="E50" s="1185" t="s">
        <v>17</v>
      </c>
      <c r="F50" s="1185"/>
      <c r="G50" s="1185"/>
      <c r="H50" s="1185"/>
      <c r="I50" s="1185"/>
      <c r="J50" s="1186"/>
      <c r="K50" s="63">
        <v>344</v>
      </c>
      <c r="L50" s="64">
        <v>344</v>
      </c>
      <c r="M50" s="64">
        <v>344</v>
      </c>
      <c r="N50" s="64">
        <v>344</v>
      </c>
      <c r="O50" s="65">
        <v>345</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1768</v>
      </c>
      <c r="L52" s="64">
        <v>1772</v>
      </c>
      <c r="M52" s="64">
        <v>1859</v>
      </c>
      <c r="N52" s="64">
        <v>1709</v>
      </c>
      <c r="O52" s="65">
        <v>1548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619</v>
      </c>
      <c r="L53" s="69">
        <v>647</v>
      </c>
      <c r="M53" s="69">
        <v>880</v>
      </c>
      <c r="N53" s="69">
        <v>584</v>
      </c>
      <c r="O53" s="70">
        <v>714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1" t="s">
        <v>24</v>
      </c>
      <c r="C41" s="1212"/>
      <c r="D41" s="81"/>
      <c r="E41" s="1213" t="s">
        <v>25</v>
      </c>
      <c r="F41" s="1213"/>
      <c r="G41" s="1213"/>
      <c r="H41" s="1214"/>
      <c r="I41" s="82">
        <v>14294</v>
      </c>
      <c r="J41" s="83">
        <v>14754</v>
      </c>
      <c r="K41" s="83">
        <v>14253</v>
      </c>
      <c r="L41" s="83">
        <v>13395</v>
      </c>
      <c r="M41" s="84">
        <v>12982</v>
      </c>
    </row>
    <row r="42" spans="2:13" ht="27.75" customHeight="1">
      <c r="B42" s="1201"/>
      <c r="C42" s="1202"/>
      <c r="D42" s="85"/>
      <c r="E42" s="1205" t="s">
        <v>26</v>
      </c>
      <c r="F42" s="1205"/>
      <c r="G42" s="1205"/>
      <c r="H42" s="1206"/>
      <c r="I42" s="86">
        <v>3780</v>
      </c>
      <c r="J42" s="87">
        <v>3436</v>
      </c>
      <c r="K42" s="87">
        <v>3092</v>
      </c>
      <c r="L42" s="87">
        <v>2747</v>
      </c>
      <c r="M42" s="88">
        <v>2403</v>
      </c>
    </row>
    <row r="43" spans="2:13" ht="27.75" customHeight="1">
      <c r="B43" s="1201"/>
      <c r="C43" s="1202"/>
      <c r="D43" s="85"/>
      <c r="E43" s="1205" t="s">
        <v>27</v>
      </c>
      <c r="F43" s="1205"/>
      <c r="G43" s="1205"/>
      <c r="H43" s="1206"/>
      <c r="I43" s="86">
        <v>1006</v>
      </c>
      <c r="J43" s="87">
        <v>1029</v>
      </c>
      <c r="K43" s="87">
        <v>1010</v>
      </c>
      <c r="L43" s="87">
        <v>922</v>
      </c>
      <c r="M43" s="88">
        <v>625</v>
      </c>
    </row>
    <row r="44" spans="2:13" ht="27.75" customHeight="1">
      <c r="B44" s="1201"/>
      <c r="C44" s="1202"/>
      <c r="D44" s="85"/>
      <c r="E44" s="1205" t="s">
        <v>28</v>
      </c>
      <c r="F44" s="1205"/>
      <c r="G44" s="1205"/>
      <c r="H44" s="1206"/>
      <c r="I44" s="86">
        <v>2846</v>
      </c>
      <c r="J44" s="87">
        <v>3430</v>
      </c>
      <c r="K44" s="87">
        <v>2962</v>
      </c>
      <c r="L44" s="87">
        <v>2923</v>
      </c>
      <c r="M44" s="88">
        <v>2790</v>
      </c>
    </row>
    <row r="45" spans="2:13" ht="27.75" customHeight="1">
      <c r="B45" s="1201"/>
      <c r="C45" s="1202"/>
      <c r="D45" s="85"/>
      <c r="E45" s="1205" t="s">
        <v>29</v>
      </c>
      <c r="F45" s="1205"/>
      <c r="G45" s="1205"/>
      <c r="H45" s="1206"/>
      <c r="I45" s="86">
        <v>962</v>
      </c>
      <c r="J45" s="87">
        <v>996</v>
      </c>
      <c r="K45" s="87">
        <v>607</v>
      </c>
      <c r="L45" s="87">
        <v>493</v>
      </c>
      <c r="M45" s="88">
        <v>173</v>
      </c>
    </row>
    <row r="46" spans="2:13" ht="27.75" customHeight="1">
      <c r="B46" s="1201"/>
      <c r="C46" s="1202"/>
      <c r="D46" s="85"/>
      <c r="E46" s="1205" t="s">
        <v>30</v>
      </c>
      <c r="F46" s="1205"/>
      <c r="G46" s="1205"/>
      <c r="H46" s="1206"/>
      <c r="I46" s="86">
        <v>3</v>
      </c>
      <c r="J46" s="87">
        <v>3</v>
      </c>
      <c r="K46" s="87" t="s">
        <v>478</v>
      </c>
      <c r="L46" s="87">
        <v>4</v>
      </c>
      <c r="M46" s="88">
        <v>2</v>
      </c>
    </row>
    <row r="47" spans="2:13" ht="27.75" customHeight="1">
      <c r="B47" s="1201"/>
      <c r="C47" s="1202"/>
      <c r="D47" s="85"/>
      <c r="E47" s="1205" t="s">
        <v>31</v>
      </c>
      <c r="F47" s="1205"/>
      <c r="G47" s="1205"/>
      <c r="H47" s="1206"/>
      <c r="I47" s="86" t="s">
        <v>478</v>
      </c>
      <c r="J47" s="87" t="s">
        <v>478</v>
      </c>
      <c r="K47" s="87" t="s">
        <v>478</v>
      </c>
      <c r="L47" s="87" t="s">
        <v>478</v>
      </c>
      <c r="M47" s="88" t="s">
        <v>478</v>
      </c>
    </row>
    <row r="48" spans="2:13" ht="27.75" customHeight="1">
      <c r="B48" s="1203"/>
      <c r="C48" s="1204"/>
      <c r="D48" s="85"/>
      <c r="E48" s="1205" t="s">
        <v>32</v>
      </c>
      <c r="F48" s="1205"/>
      <c r="G48" s="1205"/>
      <c r="H48" s="1206"/>
      <c r="I48" s="86" t="s">
        <v>478</v>
      </c>
      <c r="J48" s="87" t="s">
        <v>478</v>
      </c>
      <c r="K48" s="87" t="s">
        <v>478</v>
      </c>
      <c r="L48" s="87" t="s">
        <v>478</v>
      </c>
      <c r="M48" s="88" t="s">
        <v>478</v>
      </c>
    </row>
    <row r="49" spans="2:13" ht="27.75" customHeight="1">
      <c r="B49" s="1199" t="s">
        <v>33</v>
      </c>
      <c r="C49" s="1200"/>
      <c r="D49" s="89"/>
      <c r="E49" s="1205" t="s">
        <v>34</v>
      </c>
      <c r="F49" s="1205"/>
      <c r="G49" s="1205"/>
      <c r="H49" s="1206"/>
      <c r="I49" s="86">
        <v>4627</v>
      </c>
      <c r="J49" s="87">
        <v>4620</v>
      </c>
      <c r="K49" s="87">
        <v>5267</v>
      </c>
      <c r="L49" s="87">
        <v>6092</v>
      </c>
      <c r="M49" s="88">
        <v>6516</v>
      </c>
    </row>
    <row r="50" spans="2:13" ht="27.75" customHeight="1">
      <c r="B50" s="1201"/>
      <c r="C50" s="1202"/>
      <c r="D50" s="85"/>
      <c r="E50" s="1205" t="s">
        <v>35</v>
      </c>
      <c r="F50" s="1205"/>
      <c r="G50" s="1205"/>
      <c r="H50" s="1206"/>
      <c r="I50" s="86">
        <v>3297</v>
      </c>
      <c r="J50" s="87">
        <v>3603</v>
      </c>
      <c r="K50" s="87">
        <v>3508</v>
      </c>
      <c r="L50" s="87">
        <v>2960</v>
      </c>
      <c r="M50" s="88">
        <v>2715</v>
      </c>
    </row>
    <row r="51" spans="2:13" ht="27.75" customHeight="1">
      <c r="B51" s="1203"/>
      <c r="C51" s="1204"/>
      <c r="D51" s="85"/>
      <c r="E51" s="1205" t="s">
        <v>36</v>
      </c>
      <c r="F51" s="1205"/>
      <c r="G51" s="1205"/>
      <c r="H51" s="1206"/>
      <c r="I51" s="86">
        <v>13728</v>
      </c>
      <c r="J51" s="87">
        <v>13715</v>
      </c>
      <c r="K51" s="87">
        <v>13249</v>
      </c>
      <c r="L51" s="87">
        <v>13602</v>
      </c>
      <c r="M51" s="88">
        <v>12088</v>
      </c>
    </row>
    <row r="52" spans="2:13" ht="27.75" customHeight="1" thickBot="1">
      <c r="B52" s="1207" t="s">
        <v>37</v>
      </c>
      <c r="C52" s="1208"/>
      <c r="D52" s="90"/>
      <c r="E52" s="1209" t="s">
        <v>38</v>
      </c>
      <c r="F52" s="1209"/>
      <c r="G52" s="1209"/>
      <c r="H52" s="1210"/>
      <c r="I52" s="91">
        <v>1240</v>
      </c>
      <c r="J52" s="92">
        <v>1710</v>
      </c>
      <c r="K52" s="92">
        <v>-101</v>
      </c>
      <c r="L52" s="92">
        <v>-2169</v>
      </c>
      <c r="M52" s="93">
        <v>-2344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559</v>
      </c>
      <c r="C41" s="246"/>
      <c r="D41" s="246"/>
      <c r="E41" s="246"/>
      <c r="F41" s="246"/>
      <c r="G41" s="246"/>
      <c r="H41" s="246"/>
      <c r="I41" s="246"/>
      <c r="J41" s="246"/>
      <c r="K41" s="246"/>
      <c r="L41" s="246"/>
      <c r="M41" s="246"/>
      <c r="N41" s="246"/>
      <c r="O41" s="246"/>
      <c r="P41" s="247"/>
    </row>
    <row r="42" spans="2:17" ht="13.5">
      <c r="B42" s="248"/>
      <c r="C42" s="244"/>
      <c r="D42" s="244"/>
      <c r="E42" s="244"/>
      <c r="F42" s="244"/>
      <c r="G42" s="353" t="s">
        <v>555</v>
      </c>
      <c r="I42" s="352"/>
      <c r="J42" s="352"/>
      <c r="K42" s="352"/>
      <c r="L42" s="244"/>
      <c r="M42" s="244"/>
      <c r="N42" s="244"/>
      <c r="O42" s="244"/>
    </row>
    <row r="43" spans="2:17" ht="13.5">
      <c r="B43" s="248"/>
      <c r="C43" s="244"/>
      <c r="D43" s="244"/>
      <c r="E43" s="244"/>
      <c r="F43" s="244"/>
      <c r="G43" s="1215" t="s">
        <v>561</v>
      </c>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558</v>
      </c>
    </row>
    <row r="50" spans="1:17" ht="13.5">
      <c r="B50" s="248"/>
      <c r="C50" s="244"/>
      <c r="D50" s="244"/>
      <c r="E50" s="244"/>
      <c r="F50" s="244"/>
      <c r="G50" s="1224"/>
      <c r="H50" s="1225"/>
      <c r="I50" s="1225"/>
      <c r="J50" s="1226"/>
      <c r="K50" s="345" t="s">
        <v>518</v>
      </c>
      <c r="L50" s="345" t="s">
        <v>519</v>
      </c>
      <c r="M50" s="345" t="s">
        <v>520</v>
      </c>
      <c r="N50" s="345" t="s">
        <v>521</v>
      </c>
      <c r="O50" s="345" t="s">
        <v>522</v>
      </c>
    </row>
    <row r="51" spans="1:17" ht="13.5">
      <c r="B51" s="248"/>
      <c r="C51" s="244"/>
      <c r="D51" s="244"/>
      <c r="E51" s="244"/>
      <c r="F51" s="244"/>
      <c r="G51" s="1227" t="s">
        <v>553</v>
      </c>
      <c r="H51" s="1228"/>
      <c r="I51" s="1233" t="s">
        <v>551</v>
      </c>
      <c r="J51" s="1233"/>
      <c r="K51" s="1235"/>
      <c r="L51" s="1235"/>
      <c r="M51" s="1235"/>
      <c r="N51" s="1235"/>
      <c r="O51" s="1236"/>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557</v>
      </c>
      <c r="J53" s="1237"/>
      <c r="K53" s="1238"/>
      <c r="L53" s="1238"/>
      <c r="M53" s="1238"/>
      <c r="N53" s="1238"/>
      <c r="O53" s="1240">
        <v>48.1</v>
      </c>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1" t="s">
        <v>552</v>
      </c>
      <c r="H55" s="1242"/>
      <c r="I55" s="1237" t="s">
        <v>551</v>
      </c>
      <c r="J55" s="1237"/>
      <c r="K55" s="1235"/>
      <c r="L55" s="1235"/>
      <c r="M55" s="1235"/>
      <c r="N55" s="1235"/>
      <c r="O55" s="1236">
        <v>33.6</v>
      </c>
    </row>
    <row r="56" spans="1:17" ht="13.5">
      <c r="A56" s="355"/>
      <c r="B56" s="248"/>
      <c r="C56" s="244"/>
      <c r="D56" s="244"/>
      <c r="E56" s="244"/>
      <c r="F56" s="244"/>
      <c r="G56" s="1243"/>
      <c r="H56" s="1244"/>
      <c r="I56" s="1237"/>
      <c r="J56" s="1237"/>
      <c r="K56" s="1236"/>
      <c r="L56" s="1236"/>
      <c r="M56" s="1236"/>
      <c r="N56" s="1236"/>
      <c r="O56" s="1236"/>
    </row>
    <row r="57" spans="1:17" s="355" customFormat="1" ht="13.5">
      <c r="B57" s="356"/>
      <c r="C57" s="352"/>
      <c r="D57" s="352"/>
      <c r="E57" s="352"/>
      <c r="F57" s="352"/>
      <c r="G57" s="1243"/>
      <c r="H57" s="1244"/>
      <c r="I57" s="1247" t="s">
        <v>557</v>
      </c>
      <c r="J57" s="1247"/>
      <c r="K57" s="1238"/>
      <c r="L57" s="1238"/>
      <c r="M57" s="1238"/>
      <c r="N57" s="1238"/>
      <c r="O57" s="1240">
        <v>59.6</v>
      </c>
      <c r="P57" s="361"/>
      <c r="Q57" s="356"/>
    </row>
    <row r="58" spans="1:17" s="355" customFormat="1" ht="13.5">
      <c r="A58" s="243"/>
      <c r="B58" s="356"/>
      <c r="C58" s="352"/>
      <c r="D58" s="352"/>
      <c r="E58" s="352"/>
      <c r="F58" s="352"/>
      <c r="G58" s="1245"/>
      <c r="H58" s="1246"/>
      <c r="I58" s="1247"/>
      <c r="J58" s="1247"/>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556</v>
      </c>
      <c r="C63" s="244"/>
      <c r="D63" s="244"/>
      <c r="E63" s="244"/>
      <c r="F63" s="244"/>
      <c r="G63" s="244"/>
      <c r="H63" s="244"/>
      <c r="I63" s="244"/>
      <c r="J63" s="244"/>
      <c r="K63" s="244"/>
      <c r="L63" s="244"/>
      <c r="M63" s="244"/>
      <c r="N63" s="244"/>
      <c r="O63" s="244"/>
    </row>
    <row r="64" spans="1:17" ht="13.5">
      <c r="B64" s="248"/>
      <c r="C64" s="244"/>
      <c r="D64" s="244"/>
      <c r="E64" s="244"/>
      <c r="F64" s="244"/>
      <c r="G64" s="353" t="s">
        <v>555</v>
      </c>
      <c r="I64" s="352"/>
      <c r="J64" s="352"/>
      <c r="K64" s="352"/>
      <c r="L64" s="244"/>
      <c r="M64" s="244"/>
      <c r="N64" s="244"/>
      <c r="O64" s="244"/>
    </row>
    <row r="65" spans="2:30" ht="13.5">
      <c r="B65" s="248"/>
      <c r="C65" s="244"/>
      <c r="D65" s="244"/>
      <c r="E65" s="244"/>
      <c r="F65" s="244"/>
      <c r="G65" s="1215" t="s">
        <v>562</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554</v>
      </c>
      <c r="I71" s="349"/>
      <c r="J71" s="348"/>
      <c r="K71" s="348"/>
      <c r="L71" s="347"/>
      <c r="M71" s="348"/>
      <c r="N71" s="347"/>
      <c r="O71" s="346"/>
    </row>
    <row r="72" spans="2:30" ht="13.5">
      <c r="B72" s="248"/>
      <c r="C72" s="244"/>
      <c r="D72" s="244"/>
      <c r="E72" s="244"/>
      <c r="F72" s="244"/>
      <c r="G72" s="1224"/>
      <c r="H72" s="1225"/>
      <c r="I72" s="1225"/>
      <c r="J72" s="1226"/>
      <c r="K72" s="345" t="s">
        <v>518</v>
      </c>
      <c r="L72" s="345" t="s">
        <v>519</v>
      </c>
      <c r="M72" s="345" t="s">
        <v>520</v>
      </c>
      <c r="N72" s="345" t="s">
        <v>521</v>
      </c>
      <c r="O72" s="345" t="s">
        <v>522</v>
      </c>
    </row>
    <row r="73" spans="2:30" ht="13.5">
      <c r="B73" s="248"/>
      <c r="C73" s="244"/>
      <c r="D73" s="244"/>
      <c r="E73" s="244"/>
      <c r="F73" s="244"/>
      <c r="G73" s="1227" t="s">
        <v>553</v>
      </c>
      <c r="H73" s="1228"/>
      <c r="I73" s="1233" t="s">
        <v>551</v>
      </c>
      <c r="J73" s="1233"/>
      <c r="K73" s="1248">
        <v>12</v>
      </c>
      <c r="L73" s="1248">
        <v>16.5</v>
      </c>
      <c r="M73" s="1236"/>
      <c r="N73" s="1236"/>
      <c r="O73" s="1236"/>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550</v>
      </c>
      <c r="J75" s="1237"/>
      <c r="K75" s="1240">
        <v>6.2</v>
      </c>
      <c r="L75" s="1240">
        <v>6</v>
      </c>
      <c r="M75" s="1240">
        <v>6.8</v>
      </c>
      <c r="N75" s="1240">
        <v>6.7</v>
      </c>
      <c r="O75" s="1240">
        <v>6.8</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1" t="s">
        <v>552</v>
      </c>
      <c r="H77" s="1242"/>
      <c r="I77" s="1237" t="s">
        <v>551</v>
      </c>
      <c r="J77" s="1237"/>
      <c r="K77" s="1248">
        <v>69.2</v>
      </c>
      <c r="L77" s="1248">
        <v>58.2</v>
      </c>
      <c r="M77" s="1236">
        <v>50.3</v>
      </c>
      <c r="N77" s="1236">
        <v>45.9</v>
      </c>
      <c r="O77" s="1236">
        <v>33.6</v>
      </c>
      <c r="R77" s="243">
        <v>12.3</v>
      </c>
      <c r="T77" s="243">
        <v>11.1</v>
      </c>
    </row>
    <row r="78" spans="2:30" ht="13.5">
      <c r="B78" s="248"/>
      <c r="C78" s="244"/>
      <c r="D78" s="244"/>
      <c r="E78" s="244"/>
      <c r="F78" s="244"/>
      <c r="G78" s="1243"/>
      <c r="H78" s="1244"/>
      <c r="I78" s="1237"/>
      <c r="J78" s="1237"/>
      <c r="K78" s="1248"/>
      <c r="L78" s="1248"/>
      <c r="M78" s="1236"/>
      <c r="N78" s="1236"/>
      <c r="O78" s="1236"/>
    </row>
    <row r="79" spans="2:30" ht="13.5">
      <c r="B79" s="248"/>
      <c r="C79" s="244"/>
      <c r="D79" s="244"/>
      <c r="E79" s="244"/>
      <c r="F79" s="244"/>
      <c r="G79" s="1243"/>
      <c r="H79" s="1244"/>
      <c r="I79" s="1249" t="s">
        <v>550</v>
      </c>
      <c r="J79" s="1247"/>
      <c r="K79" s="1250">
        <v>11.1</v>
      </c>
      <c r="L79" s="1250">
        <v>10.3</v>
      </c>
      <c r="M79" s="1250">
        <v>9.6</v>
      </c>
      <c r="N79" s="1250">
        <v>8.8000000000000007</v>
      </c>
      <c r="O79" s="1250">
        <v>7</v>
      </c>
      <c r="V79" s="243">
        <v>53.5</v>
      </c>
      <c r="X79" s="243">
        <v>48.2</v>
      </c>
      <c r="Z79" s="243">
        <v>34.200000000000003</v>
      </c>
      <c r="AB79" s="243">
        <v>30.3</v>
      </c>
      <c r="AD79" s="243">
        <v>28.9</v>
      </c>
    </row>
    <row r="80" spans="2:30" ht="13.5">
      <c r="B80" s="248"/>
      <c r="C80" s="244"/>
      <c r="D80" s="244"/>
      <c r="E80" s="244"/>
      <c r="F80" s="244"/>
      <c r="G80" s="1245"/>
      <c r="H80" s="1246"/>
      <c r="I80" s="1247"/>
      <c r="J80" s="1247"/>
      <c r="K80" s="1250"/>
      <c r="L80" s="1250"/>
      <c r="M80" s="1250"/>
      <c r="N80" s="1250"/>
      <c r="O80" s="125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41607</v>
      </c>
      <c r="E3" s="116"/>
      <c r="F3" s="117">
        <v>47569</v>
      </c>
      <c r="G3" s="118"/>
      <c r="H3" s="119"/>
    </row>
    <row r="4" spans="1:8">
      <c r="A4" s="120"/>
      <c r="B4" s="121"/>
      <c r="C4" s="122"/>
      <c r="D4" s="123">
        <v>15243</v>
      </c>
      <c r="E4" s="124"/>
      <c r="F4" s="125">
        <v>26255</v>
      </c>
      <c r="G4" s="126"/>
      <c r="H4" s="127"/>
    </row>
    <row r="5" spans="1:8">
      <c r="A5" s="108" t="s">
        <v>512</v>
      </c>
      <c r="B5" s="113"/>
      <c r="C5" s="114"/>
      <c r="D5" s="115">
        <v>73811</v>
      </c>
      <c r="E5" s="116"/>
      <c r="F5" s="117">
        <v>50880</v>
      </c>
      <c r="G5" s="118"/>
      <c r="H5" s="119"/>
    </row>
    <row r="6" spans="1:8">
      <c r="A6" s="120"/>
      <c r="B6" s="121"/>
      <c r="C6" s="122"/>
      <c r="D6" s="123">
        <v>15032</v>
      </c>
      <c r="E6" s="124"/>
      <c r="F6" s="125">
        <v>26879</v>
      </c>
      <c r="G6" s="126"/>
      <c r="H6" s="127"/>
    </row>
    <row r="7" spans="1:8">
      <c r="A7" s="108" t="s">
        <v>513</v>
      </c>
      <c r="B7" s="113"/>
      <c r="C7" s="114"/>
      <c r="D7" s="115">
        <v>55585</v>
      </c>
      <c r="E7" s="116"/>
      <c r="F7" s="117">
        <v>63956</v>
      </c>
      <c r="G7" s="118"/>
      <c r="H7" s="119"/>
    </row>
    <row r="8" spans="1:8">
      <c r="A8" s="120"/>
      <c r="B8" s="121"/>
      <c r="C8" s="122"/>
      <c r="D8" s="123">
        <v>14953</v>
      </c>
      <c r="E8" s="124"/>
      <c r="F8" s="125">
        <v>29239</v>
      </c>
      <c r="G8" s="126"/>
      <c r="H8" s="127"/>
    </row>
    <row r="9" spans="1:8">
      <c r="A9" s="108" t="s">
        <v>514</v>
      </c>
      <c r="B9" s="113"/>
      <c r="C9" s="114"/>
      <c r="D9" s="115">
        <v>27443</v>
      </c>
      <c r="E9" s="116"/>
      <c r="F9" s="117">
        <v>66255</v>
      </c>
      <c r="G9" s="118"/>
      <c r="H9" s="119"/>
    </row>
    <row r="10" spans="1:8">
      <c r="A10" s="120"/>
      <c r="B10" s="121"/>
      <c r="C10" s="122"/>
      <c r="D10" s="123">
        <v>9995</v>
      </c>
      <c r="E10" s="124"/>
      <c r="F10" s="125">
        <v>31822</v>
      </c>
      <c r="G10" s="126"/>
      <c r="H10" s="127"/>
    </row>
    <row r="11" spans="1:8">
      <c r="A11" s="108" t="s">
        <v>515</v>
      </c>
      <c r="B11" s="113"/>
      <c r="C11" s="114"/>
      <c r="D11" s="115">
        <v>51149</v>
      </c>
      <c r="E11" s="116"/>
      <c r="F11" s="117">
        <v>47278</v>
      </c>
      <c r="G11" s="118"/>
      <c r="H11" s="119"/>
    </row>
    <row r="12" spans="1:8">
      <c r="A12" s="120"/>
      <c r="B12" s="121"/>
      <c r="C12" s="128"/>
      <c r="D12" s="123">
        <v>17914</v>
      </c>
      <c r="E12" s="124"/>
      <c r="F12" s="125">
        <v>24096</v>
      </c>
      <c r="G12" s="126"/>
      <c r="H12" s="127"/>
    </row>
    <row r="13" spans="1:8">
      <c r="A13" s="108"/>
      <c r="B13" s="113"/>
      <c r="C13" s="129"/>
      <c r="D13" s="130">
        <v>49919</v>
      </c>
      <c r="E13" s="131"/>
      <c r="F13" s="132">
        <v>55188</v>
      </c>
      <c r="G13" s="133"/>
      <c r="H13" s="119"/>
    </row>
    <row r="14" spans="1:8">
      <c r="A14" s="120"/>
      <c r="B14" s="121"/>
      <c r="C14" s="122"/>
      <c r="D14" s="123">
        <v>14627</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10.57</v>
      </c>
      <c r="C19" s="134">
        <f>ROUND(VALUE(SUBSTITUTE(実質収支比率等に係る経年分析!G$48,"▲","-")),2)</f>
        <v>7.59</v>
      </c>
      <c r="D19" s="134">
        <f>ROUND(VALUE(SUBSTITUTE(実質収支比率等に係る経年分析!H$48,"▲","-")),2)</f>
        <v>13.98</v>
      </c>
      <c r="E19" s="134">
        <f>ROUND(VALUE(SUBSTITUTE(実質収支比率等に係る経年分析!I$48,"▲","-")),2)</f>
        <v>7.54</v>
      </c>
      <c r="F19" s="134">
        <f>ROUND(VALUE(SUBSTITUTE(実質収支比率等に係る経年分析!J$48,"▲","-")),2)</f>
        <v>6.54</v>
      </c>
    </row>
    <row r="20" spans="1:11">
      <c r="A20" s="134" t="s">
        <v>43</v>
      </c>
      <c r="B20" s="134">
        <f>ROUND(VALUE(SUBSTITUTE(実質収支比率等に係る経年分析!F$47,"▲","-")),2)</f>
        <v>21.41</v>
      </c>
      <c r="C20" s="134">
        <f>ROUND(VALUE(SUBSTITUTE(実質収支比率等に係る経年分析!G$47,"▲","-")),2)</f>
        <v>24.17</v>
      </c>
      <c r="D20" s="134">
        <f>ROUND(VALUE(SUBSTITUTE(実質収支比率等に係る経年分析!H$47,"▲","-")),2)</f>
        <v>28.14</v>
      </c>
      <c r="E20" s="134">
        <f>ROUND(VALUE(SUBSTITUTE(実質収支比率等に係る経年分析!I$47,"▲","-")),2)</f>
        <v>29.71</v>
      </c>
      <c r="F20" s="134">
        <f>ROUND(VALUE(SUBSTITUTE(実質収支比率等に係る経年分析!J$47,"▲","-")),2)</f>
        <v>27.64</v>
      </c>
    </row>
    <row r="21" spans="1:11">
      <c r="A21" s="134" t="s">
        <v>44</v>
      </c>
      <c r="B21" s="134">
        <f>IF(ISNUMBER(VALUE(SUBSTITUTE(実質収支比率等に係る経年分析!F$49,"▲","-"))),ROUND(VALUE(SUBSTITUTE(実質収支比率等に係る経年分析!F$49,"▲","-")),2),NA())</f>
        <v>-10.41</v>
      </c>
      <c r="C21" s="134">
        <f>IF(ISNUMBER(VALUE(SUBSTITUTE(実質収支比率等に係る経年分析!G$49,"▲","-"))),ROUND(VALUE(SUBSTITUTE(実質収支比率等に係る経年分析!G$49,"▲","-")),2),NA())</f>
        <v>-8.74</v>
      </c>
      <c r="D21" s="134">
        <f>IF(ISNUMBER(VALUE(SUBSTITUTE(実質収支比率等に係る経年分析!H$49,"▲","-"))),ROUND(VALUE(SUBSTITUTE(実質収支比率等に係る経年分析!H$49,"▲","-")),2),NA())</f>
        <v>4.8899999999999997</v>
      </c>
      <c r="E21" s="134">
        <f>IF(ISNUMBER(VALUE(SUBSTITUTE(実質収支比率等に係る経年分析!I$49,"▲","-"))),ROUND(VALUE(SUBSTITUTE(実質収支比率等に係る経年分析!I$49,"▲","-")),2),NA())</f>
        <v>-16.54</v>
      </c>
      <c r="F21" s="134">
        <f>IF(ISNUMBER(VALUE(SUBSTITUTE(実質収支比率等に係る経年分析!J$49,"▲","-"))),ROUND(VALUE(SUBSTITUTE(実質収支比率等に係る経年分析!J$49,"▲","-")),2),NA())</f>
        <v>-8.6199999999999992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8.8800000000000008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18.399999999999999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17.350000000000001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17.170000000000002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18.55</v>
      </c>
    </row>
    <row r="36" spans="1:16">
      <c r="A36" s="135" t="str">
        <f>IF(連結実質赤字比率に係る赤字・黒字の構成分析!C$34="",NA(),連結実質赤字比率に係る赤字・黒字の構成分析!C$34)</f>
        <v>公共下水道事業会計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32.51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1768</v>
      </c>
      <c r="E42" s="136"/>
      <c r="F42" s="136"/>
      <c r="G42" s="136">
        <f>'実質公債費比率（分子）の構造'!L$52</f>
        <v>1772</v>
      </c>
      <c r="H42" s="136"/>
      <c r="I42" s="136"/>
      <c r="J42" s="136">
        <f>'実質公債費比率（分子）の構造'!M$52</f>
        <v>1859</v>
      </c>
      <c r="K42" s="136"/>
      <c r="L42" s="136"/>
      <c r="M42" s="136">
        <f>'実質公債費比率（分子）の構造'!N$52</f>
        <v>1709</v>
      </c>
      <c r="N42" s="136"/>
      <c r="O42" s="136"/>
      <c r="P42" s="136">
        <f>'実質公債費比率（分子）の構造'!O$52</f>
        <v>1548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344</v>
      </c>
      <c r="C44" s="136"/>
      <c r="D44" s="136"/>
      <c r="E44" s="136">
        <f>'実質公債費比率（分子）の構造'!L$50</f>
        <v>344</v>
      </c>
      <c r="F44" s="136"/>
      <c r="G44" s="136"/>
      <c r="H44" s="136">
        <f>'実質公債費比率（分子）の構造'!M$50</f>
        <v>344</v>
      </c>
      <c r="I44" s="136"/>
      <c r="J44" s="136"/>
      <c r="K44" s="136">
        <f>'実質公債費比率（分子）の構造'!N$50</f>
        <v>344</v>
      </c>
      <c r="L44" s="136"/>
      <c r="M44" s="136"/>
      <c r="N44" s="136">
        <f>'実質公債費比率（分子）の構造'!O$50</f>
        <v>345</v>
      </c>
      <c r="O44" s="136"/>
      <c r="P44" s="136"/>
    </row>
    <row r="45" spans="1:16">
      <c r="A45" s="136" t="s">
        <v>54</v>
      </c>
      <c r="B45" s="136">
        <f>'実質公債費比率（分子）の構造'!K$49</f>
        <v>91</v>
      </c>
      <c r="C45" s="136"/>
      <c r="D45" s="136"/>
      <c r="E45" s="136">
        <f>'実質公債費比率（分子）の構造'!L$49</f>
        <v>135</v>
      </c>
      <c r="F45" s="136"/>
      <c r="G45" s="136"/>
      <c r="H45" s="136">
        <f>'実質公債費比率（分子）の構造'!M$49</f>
        <v>488</v>
      </c>
      <c r="I45" s="136"/>
      <c r="J45" s="136"/>
      <c r="K45" s="136">
        <f>'実質公債費比率（分子）の構造'!N$49</f>
        <v>187</v>
      </c>
      <c r="L45" s="136"/>
      <c r="M45" s="136"/>
      <c r="N45" s="136">
        <f>'実質公債費比率（分子）の構造'!O$49</f>
        <v>324</v>
      </c>
      <c r="O45" s="136"/>
      <c r="P45" s="136"/>
    </row>
    <row r="46" spans="1:16">
      <c r="A46" s="136" t="s">
        <v>55</v>
      </c>
      <c r="B46" s="136">
        <f>'実質公債費比率（分子）の構造'!K$48</f>
        <v>58</v>
      </c>
      <c r="C46" s="136"/>
      <c r="D46" s="136"/>
      <c r="E46" s="136">
        <f>'実質公債費比率（分子）の構造'!L$48</f>
        <v>111</v>
      </c>
      <c r="F46" s="136"/>
      <c r="G46" s="136"/>
      <c r="H46" s="136">
        <f>'実質公債費比率（分子）の構造'!M$48</f>
        <v>108</v>
      </c>
      <c r="I46" s="136"/>
      <c r="J46" s="136"/>
      <c r="K46" s="136">
        <f>'実質公債費比率（分子）の構造'!N$48</f>
        <v>48</v>
      </c>
      <c r="L46" s="136"/>
      <c r="M46" s="136"/>
      <c r="N46" s="136">
        <f>'実質公債費比率（分子）の構造'!O$48</f>
        <v>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1894</v>
      </c>
      <c r="C49" s="136"/>
      <c r="D49" s="136"/>
      <c r="E49" s="136">
        <f>'実質公債費比率（分子）の構造'!L$45</f>
        <v>1829</v>
      </c>
      <c r="F49" s="136"/>
      <c r="G49" s="136"/>
      <c r="H49" s="136">
        <f>'実質公債費比率（分子）の構造'!M$45</f>
        <v>1799</v>
      </c>
      <c r="I49" s="136"/>
      <c r="J49" s="136"/>
      <c r="K49" s="136">
        <f>'実質公債費比率（分子）の構造'!N$45</f>
        <v>1714</v>
      </c>
      <c r="L49" s="136"/>
      <c r="M49" s="136"/>
      <c r="N49" s="136">
        <f>'実質公債費比率（分子）の構造'!O$45</f>
        <v>1557</v>
      </c>
      <c r="O49" s="136"/>
      <c r="P49" s="136"/>
    </row>
    <row r="50" spans="1:16">
      <c r="A50" s="136" t="s">
        <v>59</v>
      </c>
      <c r="B50" s="136" t="e">
        <f>NA()</f>
        <v>#N/A</v>
      </c>
      <c r="C50" s="136">
        <f>IF(ISNUMBER('実質公債費比率（分子）の構造'!K$53),'実質公債費比率（分子）の構造'!K$53,NA())</f>
        <v>619</v>
      </c>
      <c r="D50" s="136" t="e">
        <f>NA()</f>
        <v>#N/A</v>
      </c>
      <c r="E50" s="136" t="e">
        <f>NA()</f>
        <v>#N/A</v>
      </c>
      <c r="F50" s="136">
        <f>IF(ISNUMBER('実質公債費比率（分子）の構造'!L$53),'実質公債費比率（分子）の構造'!L$53,NA())</f>
        <v>647</v>
      </c>
      <c r="G50" s="136" t="e">
        <f>NA()</f>
        <v>#N/A</v>
      </c>
      <c r="H50" s="136" t="e">
        <f>NA()</f>
        <v>#N/A</v>
      </c>
      <c r="I50" s="136">
        <f>IF(ISNUMBER('実質公債費比率（分子）の構造'!M$53),'実質公債費比率（分子）の構造'!M$53,NA())</f>
        <v>880</v>
      </c>
      <c r="J50" s="136" t="e">
        <f>NA()</f>
        <v>#N/A</v>
      </c>
      <c r="K50" s="136" t="e">
        <f>NA()</f>
        <v>#N/A</v>
      </c>
      <c r="L50" s="136">
        <f>IF(ISNUMBER('実質公債費比率（分子）の構造'!N$53),'実質公債費比率（分子）の構造'!N$53,NA())</f>
        <v>584</v>
      </c>
      <c r="M50" s="136" t="e">
        <f>NA()</f>
        <v>#N/A</v>
      </c>
      <c r="N50" s="136" t="e">
        <f>NA()</f>
        <v>#N/A</v>
      </c>
      <c r="O50" s="136">
        <f>IF(ISNUMBER('実質公債費比率（分子）の構造'!O$53),'実質公債費比率（分子）の構造'!O$53,NA())</f>
        <v>714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13728</v>
      </c>
      <c r="E56" s="135"/>
      <c r="F56" s="135"/>
      <c r="G56" s="135">
        <f>'将来負担比率（分子）の構造'!J$51</f>
        <v>13715</v>
      </c>
      <c r="H56" s="135"/>
      <c r="I56" s="135"/>
      <c r="J56" s="135">
        <f>'将来負担比率（分子）の構造'!K$51</f>
        <v>13249</v>
      </c>
      <c r="K56" s="135"/>
      <c r="L56" s="135"/>
      <c r="M56" s="135">
        <f>'将来負担比率（分子）の構造'!L$51</f>
        <v>13602</v>
      </c>
      <c r="N56" s="135"/>
      <c r="O56" s="135"/>
      <c r="P56" s="135">
        <f>'将来負担比率（分子）の構造'!M$51</f>
        <v>12088</v>
      </c>
    </row>
    <row r="57" spans="1:16">
      <c r="A57" s="135" t="s">
        <v>35</v>
      </c>
      <c r="B57" s="135"/>
      <c r="C57" s="135"/>
      <c r="D57" s="135">
        <f>'将来負担比率（分子）の構造'!I$50</f>
        <v>3297</v>
      </c>
      <c r="E57" s="135"/>
      <c r="F57" s="135"/>
      <c r="G57" s="135">
        <f>'将来負担比率（分子）の構造'!J$50</f>
        <v>3603</v>
      </c>
      <c r="H57" s="135"/>
      <c r="I57" s="135"/>
      <c r="J57" s="135">
        <f>'将来負担比率（分子）の構造'!K$50</f>
        <v>3508</v>
      </c>
      <c r="K57" s="135"/>
      <c r="L57" s="135"/>
      <c r="M57" s="135">
        <f>'将来負担比率（分子）の構造'!L$50</f>
        <v>2960</v>
      </c>
      <c r="N57" s="135"/>
      <c r="O57" s="135"/>
      <c r="P57" s="135">
        <f>'将来負担比率（分子）の構造'!M$50</f>
        <v>2715</v>
      </c>
    </row>
    <row r="58" spans="1:16">
      <c r="A58" s="135" t="s">
        <v>34</v>
      </c>
      <c r="B58" s="135"/>
      <c r="C58" s="135"/>
      <c r="D58" s="135">
        <f>'将来負担比率（分子）の構造'!I$49</f>
        <v>4627</v>
      </c>
      <c r="E58" s="135"/>
      <c r="F58" s="135"/>
      <c r="G58" s="135">
        <f>'将来負担比率（分子）の構造'!J$49</f>
        <v>4620</v>
      </c>
      <c r="H58" s="135"/>
      <c r="I58" s="135"/>
      <c r="J58" s="135">
        <f>'将来負担比率（分子）の構造'!K$49</f>
        <v>5267</v>
      </c>
      <c r="K58" s="135"/>
      <c r="L58" s="135"/>
      <c r="M58" s="135">
        <f>'将来負担比率（分子）の構造'!L$49</f>
        <v>6092</v>
      </c>
      <c r="N58" s="135"/>
      <c r="O58" s="135"/>
      <c r="P58" s="135">
        <f>'将来負担比率（分子）の構造'!M$49</f>
        <v>6516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3</v>
      </c>
      <c r="F61" s="135"/>
      <c r="G61" s="135"/>
      <c r="H61" s="135" t="str">
        <f>'将来負担比率（分子）の構造'!K$46</f>
        <v>-</v>
      </c>
      <c r="I61" s="135"/>
      <c r="J61" s="135"/>
      <c r="K61" s="135">
        <f>'将来負担比率（分子）の構造'!L$46</f>
        <v>4</v>
      </c>
      <c r="L61" s="135"/>
      <c r="M61" s="135"/>
      <c r="N61" s="135">
        <f>'将来負担比率（分子）の構造'!M$46</f>
        <v>2</v>
      </c>
      <c r="O61" s="135"/>
      <c r="P61" s="135"/>
    </row>
    <row r="62" spans="1:16">
      <c r="A62" s="135" t="s">
        <v>29</v>
      </c>
      <c r="B62" s="135">
        <f>'将来負担比率（分子）の構造'!I$45</f>
        <v>962</v>
      </c>
      <c r="C62" s="135"/>
      <c r="D62" s="135"/>
      <c r="E62" s="135">
        <f>'将来負担比率（分子）の構造'!J$45</f>
        <v>996</v>
      </c>
      <c r="F62" s="135"/>
      <c r="G62" s="135"/>
      <c r="H62" s="135">
        <f>'将来負担比率（分子）の構造'!K$45</f>
        <v>607</v>
      </c>
      <c r="I62" s="135"/>
      <c r="J62" s="135"/>
      <c r="K62" s="135">
        <f>'将来負担比率（分子）の構造'!L$45</f>
        <v>493</v>
      </c>
      <c r="L62" s="135"/>
      <c r="M62" s="135"/>
      <c r="N62" s="135">
        <f>'将来負担比率（分子）の構造'!M$45</f>
        <v>173</v>
      </c>
      <c r="O62" s="135"/>
      <c r="P62" s="135"/>
    </row>
    <row r="63" spans="1:16">
      <c r="A63" s="135" t="s">
        <v>28</v>
      </c>
      <c r="B63" s="135">
        <f>'将来負担比率（分子）の構造'!I$44</f>
        <v>2846</v>
      </c>
      <c r="C63" s="135"/>
      <c r="D63" s="135"/>
      <c r="E63" s="135">
        <f>'将来負担比率（分子）の構造'!J$44</f>
        <v>3430</v>
      </c>
      <c r="F63" s="135"/>
      <c r="G63" s="135"/>
      <c r="H63" s="135">
        <f>'将来負担比率（分子）の構造'!K$44</f>
        <v>2962</v>
      </c>
      <c r="I63" s="135"/>
      <c r="J63" s="135"/>
      <c r="K63" s="135">
        <f>'将来負担比率（分子）の構造'!L$44</f>
        <v>2923</v>
      </c>
      <c r="L63" s="135"/>
      <c r="M63" s="135"/>
      <c r="N63" s="135">
        <f>'将来負担比率（分子）の構造'!M$44</f>
        <v>2790</v>
      </c>
      <c r="O63" s="135"/>
      <c r="P63" s="135"/>
    </row>
    <row r="64" spans="1:16">
      <c r="A64" s="135" t="s">
        <v>27</v>
      </c>
      <c r="B64" s="135">
        <f>'将来負担比率（分子）の構造'!I$43</f>
        <v>1006</v>
      </c>
      <c r="C64" s="135"/>
      <c r="D64" s="135"/>
      <c r="E64" s="135">
        <f>'将来負担比率（分子）の構造'!J$43</f>
        <v>1029</v>
      </c>
      <c r="F64" s="135"/>
      <c r="G64" s="135"/>
      <c r="H64" s="135">
        <f>'将来負担比率（分子）の構造'!K$43</f>
        <v>1010</v>
      </c>
      <c r="I64" s="135"/>
      <c r="J64" s="135"/>
      <c r="K64" s="135">
        <f>'将来負担比率（分子）の構造'!L$43</f>
        <v>922</v>
      </c>
      <c r="L64" s="135"/>
      <c r="M64" s="135"/>
      <c r="N64" s="135">
        <f>'将来負担比率（分子）の構造'!M$43</f>
        <v>625</v>
      </c>
      <c r="O64" s="135"/>
      <c r="P64" s="135"/>
    </row>
    <row r="65" spans="1:16">
      <c r="A65" s="135" t="s">
        <v>26</v>
      </c>
      <c r="B65" s="135">
        <f>'将来負担比率（分子）の構造'!I$42</f>
        <v>3780</v>
      </c>
      <c r="C65" s="135"/>
      <c r="D65" s="135"/>
      <c r="E65" s="135">
        <f>'将来負担比率（分子）の構造'!J$42</f>
        <v>3436</v>
      </c>
      <c r="F65" s="135"/>
      <c r="G65" s="135"/>
      <c r="H65" s="135">
        <f>'将来負担比率（分子）の構造'!K$42</f>
        <v>3092</v>
      </c>
      <c r="I65" s="135"/>
      <c r="J65" s="135"/>
      <c r="K65" s="135">
        <f>'将来負担比率（分子）の構造'!L$42</f>
        <v>2747</v>
      </c>
      <c r="L65" s="135"/>
      <c r="M65" s="135"/>
      <c r="N65" s="135">
        <f>'将来負担比率（分子）の構造'!M$42</f>
        <v>2403</v>
      </c>
      <c r="O65" s="135"/>
      <c r="P65" s="135"/>
    </row>
    <row r="66" spans="1:16">
      <c r="A66" s="135" t="s">
        <v>25</v>
      </c>
      <c r="B66" s="135">
        <f>'将来負担比率（分子）の構造'!I$41</f>
        <v>14294</v>
      </c>
      <c r="C66" s="135"/>
      <c r="D66" s="135"/>
      <c r="E66" s="135">
        <f>'将来負担比率（分子）の構造'!J$41</f>
        <v>14754</v>
      </c>
      <c r="F66" s="135"/>
      <c r="G66" s="135"/>
      <c r="H66" s="135">
        <f>'将来負担比率（分子）の構造'!K$41</f>
        <v>14253</v>
      </c>
      <c r="I66" s="135"/>
      <c r="J66" s="135"/>
      <c r="K66" s="135">
        <f>'将来負担比率（分子）の構造'!L$41</f>
        <v>13395</v>
      </c>
      <c r="L66" s="135"/>
      <c r="M66" s="135"/>
      <c r="N66" s="135">
        <f>'将来負担比率（分子）の構造'!M$41</f>
        <v>12982</v>
      </c>
      <c r="O66" s="135"/>
      <c r="P66" s="135"/>
    </row>
    <row r="67" spans="1:16">
      <c r="A67" s="135" t="s">
        <v>63</v>
      </c>
      <c r="B67" s="135" t="e">
        <f>NA()</f>
        <v>#N/A</v>
      </c>
      <c r="C67" s="135">
        <f>IF(ISNUMBER('将来負担比率（分子）の構造'!I$52), IF('将来負担比率（分子）の構造'!I$52 &lt; 0, 0, '将来負担比率（分子）の構造'!I$52), NA())</f>
        <v>1240</v>
      </c>
      <c r="D67" s="135" t="e">
        <f>NA()</f>
        <v>#N/A</v>
      </c>
      <c r="E67" s="135" t="e">
        <f>NA()</f>
        <v>#N/A</v>
      </c>
      <c r="F67" s="135">
        <f>IF(ISNUMBER('将来負担比率（分子）の構造'!J$52), IF('将来負担比率（分子）の構造'!J$52 &lt; 0, 0, '将来負担比率（分子）の構造'!J$52), NA())</f>
        <v>1710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11270422</v>
      </c>
      <c r="S5" s="669"/>
      <c r="T5" s="669"/>
      <c r="U5" s="669"/>
      <c r="V5" s="669"/>
      <c r="W5" s="669"/>
      <c r="X5" s="669"/>
      <c r="Y5" s="716"/>
      <c r="Z5" s="729">
        <v>51.7</v>
      </c>
      <c r="AA5" s="729"/>
      <c r="AB5" s="729"/>
      <c r="AC5" s="729"/>
      <c r="AD5" s="730">
        <v>10524802</v>
      </c>
      <c r="AE5" s="730"/>
      <c r="AF5" s="730"/>
      <c r="AG5" s="730"/>
      <c r="AH5" s="730"/>
      <c r="AI5" s="730"/>
      <c r="AJ5" s="730"/>
      <c r="AK5" s="730"/>
      <c r="AL5" s="717">
        <v>86.2</v>
      </c>
      <c r="AM5" s="686"/>
      <c r="AN5" s="686"/>
      <c r="AO5" s="718"/>
      <c r="AP5" s="705" t="s">
        <v>205</v>
      </c>
      <c r="AQ5" s="706"/>
      <c r="AR5" s="706"/>
      <c r="AS5" s="706"/>
      <c r="AT5" s="706"/>
      <c r="AU5" s="706"/>
      <c r="AV5" s="706"/>
      <c r="AW5" s="706"/>
      <c r="AX5" s="706"/>
      <c r="AY5" s="706"/>
      <c r="AZ5" s="706"/>
      <c r="BA5" s="706"/>
      <c r="BB5" s="706"/>
      <c r="BC5" s="706"/>
      <c r="BD5" s="706"/>
      <c r="BE5" s="706"/>
      <c r="BF5" s="707"/>
      <c r="BG5" s="618">
        <v>10524802</v>
      </c>
      <c r="BH5" s="619"/>
      <c r="BI5" s="619"/>
      <c r="BJ5" s="619"/>
      <c r="BK5" s="619"/>
      <c r="BL5" s="619"/>
      <c r="BM5" s="619"/>
      <c r="BN5" s="620"/>
      <c r="BO5" s="671">
        <v>93.4</v>
      </c>
      <c r="BP5" s="671"/>
      <c r="BQ5" s="671"/>
      <c r="BR5" s="671"/>
      <c r="BS5" s="672">
        <v>166786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182835</v>
      </c>
      <c r="S6" s="619"/>
      <c r="T6" s="619"/>
      <c r="U6" s="619"/>
      <c r="V6" s="619"/>
      <c r="W6" s="619"/>
      <c r="X6" s="619"/>
      <c r="Y6" s="620"/>
      <c r="Z6" s="671">
        <v>0.8</v>
      </c>
      <c r="AA6" s="671"/>
      <c r="AB6" s="671"/>
      <c r="AC6" s="671"/>
      <c r="AD6" s="672">
        <v>182835</v>
      </c>
      <c r="AE6" s="672"/>
      <c r="AF6" s="672"/>
      <c r="AG6" s="672"/>
      <c r="AH6" s="672"/>
      <c r="AI6" s="672"/>
      <c r="AJ6" s="672"/>
      <c r="AK6" s="672"/>
      <c r="AL6" s="641">
        <v>1.5</v>
      </c>
      <c r="AM6" s="673"/>
      <c r="AN6" s="673"/>
      <c r="AO6" s="674"/>
      <c r="AP6" s="615" t="s">
        <v>210</v>
      </c>
      <c r="AQ6" s="616"/>
      <c r="AR6" s="616"/>
      <c r="AS6" s="616"/>
      <c r="AT6" s="616"/>
      <c r="AU6" s="616"/>
      <c r="AV6" s="616"/>
      <c r="AW6" s="616"/>
      <c r="AX6" s="616"/>
      <c r="AY6" s="616"/>
      <c r="AZ6" s="616"/>
      <c r="BA6" s="616"/>
      <c r="BB6" s="616"/>
      <c r="BC6" s="616"/>
      <c r="BD6" s="616"/>
      <c r="BE6" s="616"/>
      <c r="BF6" s="617"/>
      <c r="BG6" s="618">
        <v>10524802</v>
      </c>
      <c r="BH6" s="619"/>
      <c r="BI6" s="619"/>
      <c r="BJ6" s="619"/>
      <c r="BK6" s="619"/>
      <c r="BL6" s="619"/>
      <c r="BM6" s="619"/>
      <c r="BN6" s="620"/>
      <c r="BO6" s="671">
        <v>93.4</v>
      </c>
      <c r="BP6" s="671"/>
      <c r="BQ6" s="671"/>
      <c r="BR6" s="671"/>
      <c r="BS6" s="672">
        <v>166786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226256</v>
      </c>
      <c r="CS6" s="619"/>
      <c r="CT6" s="619"/>
      <c r="CU6" s="619"/>
      <c r="CV6" s="619"/>
      <c r="CW6" s="619"/>
      <c r="CX6" s="619"/>
      <c r="CY6" s="620"/>
      <c r="CZ6" s="671">
        <v>1.1000000000000001</v>
      </c>
      <c r="DA6" s="671"/>
      <c r="DB6" s="671"/>
      <c r="DC6" s="671"/>
      <c r="DD6" s="624" t="s">
        <v>212</v>
      </c>
      <c r="DE6" s="619"/>
      <c r="DF6" s="619"/>
      <c r="DG6" s="619"/>
      <c r="DH6" s="619"/>
      <c r="DI6" s="619"/>
      <c r="DJ6" s="619"/>
      <c r="DK6" s="619"/>
      <c r="DL6" s="619"/>
      <c r="DM6" s="619"/>
      <c r="DN6" s="619"/>
      <c r="DO6" s="619"/>
      <c r="DP6" s="620"/>
      <c r="DQ6" s="624">
        <v>226256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16495</v>
      </c>
      <c r="S7" s="619"/>
      <c r="T7" s="619"/>
      <c r="U7" s="619"/>
      <c r="V7" s="619"/>
      <c r="W7" s="619"/>
      <c r="X7" s="619"/>
      <c r="Y7" s="620"/>
      <c r="Z7" s="671">
        <v>0.1</v>
      </c>
      <c r="AA7" s="671"/>
      <c r="AB7" s="671"/>
      <c r="AC7" s="671"/>
      <c r="AD7" s="672">
        <v>16495</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5517285</v>
      </c>
      <c r="BH7" s="619"/>
      <c r="BI7" s="619"/>
      <c r="BJ7" s="619"/>
      <c r="BK7" s="619"/>
      <c r="BL7" s="619"/>
      <c r="BM7" s="619"/>
      <c r="BN7" s="620"/>
      <c r="BO7" s="671">
        <v>49</v>
      </c>
      <c r="BP7" s="671"/>
      <c r="BQ7" s="671"/>
      <c r="BR7" s="671"/>
      <c r="BS7" s="672">
        <v>166786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3256990</v>
      </c>
      <c r="CS7" s="619"/>
      <c r="CT7" s="619"/>
      <c r="CU7" s="619"/>
      <c r="CV7" s="619"/>
      <c r="CW7" s="619"/>
      <c r="CX7" s="619"/>
      <c r="CY7" s="620"/>
      <c r="CZ7" s="671">
        <v>15.8</v>
      </c>
      <c r="DA7" s="671"/>
      <c r="DB7" s="671"/>
      <c r="DC7" s="671"/>
      <c r="DD7" s="624">
        <v>186733</v>
      </c>
      <c r="DE7" s="619"/>
      <c r="DF7" s="619"/>
      <c r="DG7" s="619"/>
      <c r="DH7" s="619"/>
      <c r="DI7" s="619"/>
      <c r="DJ7" s="619"/>
      <c r="DK7" s="619"/>
      <c r="DL7" s="619"/>
      <c r="DM7" s="619"/>
      <c r="DN7" s="619"/>
      <c r="DO7" s="619"/>
      <c r="DP7" s="620"/>
      <c r="DQ7" s="624">
        <v>3028218</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62255</v>
      </c>
      <c r="S8" s="619"/>
      <c r="T8" s="619"/>
      <c r="U8" s="619"/>
      <c r="V8" s="619"/>
      <c r="W8" s="619"/>
      <c r="X8" s="619"/>
      <c r="Y8" s="620"/>
      <c r="Z8" s="671">
        <v>0.3</v>
      </c>
      <c r="AA8" s="671"/>
      <c r="AB8" s="671"/>
      <c r="AC8" s="671"/>
      <c r="AD8" s="672">
        <v>62255</v>
      </c>
      <c r="AE8" s="672"/>
      <c r="AF8" s="672"/>
      <c r="AG8" s="672"/>
      <c r="AH8" s="672"/>
      <c r="AI8" s="672"/>
      <c r="AJ8" s="672"/>
      <c r="AK8" s="672"/>
      <c r="AL8" s="641">
        <v>0.5</v>
      </c>
      <c r="AM8" s="673"/>
      <c r="AN8" s="673"/>
      <c r="AO8" s="674"/>
      <c r="AP8" s="615" t="s">
        <v>217</v>
      </c>
      <c r="AQ8" s="616"/>
      <c r="AR8" s="616"/>
      <c r="AS8" s="616"/>
      <c r="AT8" s="616"/>
      <c r="AU8" s="616"/>
      <c r="AV8" s="616"/>
      <c r="AW8" s="616"/>
      <c r="AX8" s="616"/>
      <c r="AY8" s="616"/>
      <c r="AZ8" s="616"/>
      <c r="BA8" s="616"/>
      <c r="BB8" s="616"/>
      <c r="BC8" s="616"/>
      <c r="BD8" s="616"/>
      <c r="BE8" s="616"/>
      <c r="BF8" s="617"/>
      <c r="BG8" s="618">
        <v>114264</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6841228</v>
      </c>
      <c r="CS8" s="619"/>
      <c r="CT8" s="619"/>
      <c r="CU8" s="619"/>
      <c r="CV8" s="619"/>
      <c r="CW8" s="619"/>
      <c r="CX8" s="619"/>
      <c r="CY8" s="620"/>
      <c r="CZ8" s="671">
        <v>33.200000000000003</v>
      </c>
      <c r="DA8" s="671"/>
      <c r="DB8" s="671"/>
      <c r="DC8" s="671"/>
      <c r="DD8" s="624">
        <v>135185</v>
      </c>
      <c r="DE8" s="619"/>
      <c r="DF8" s="619"/>
      <c r="DG8" s="619"/>
      <c r="DH8" s="619"/>
      <c r="DI8" s="619"/>
      <c r="DJ8" s="619"/>
      <c r="DK8" s="619"/>
      <c r="DL8" s="619"/>
      <c r="DM8" s="619"/>
      <c r="DN8" s="619"/>
      <c r="DO8" s="619"/>
      <c r="DP8" s="620"/>
      <c r="DQ8" s="624">
        <v>3406245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60666</v>
      </c>
      <c r="S9" s="619"/>
      <c r="T9" s="619"/>
      <c r="U9" s="619"/>
      <c r="V9" s="619"/>
      <c r="W9" s="619"/>
      <c r="X9" s="619"/>
      <c r="Y9" s="620"/>
      <c r="Z9" s="671">
        <v>0.3</v>
      </c>
      <c r="AA9" s="671"/>
      <c r="AB9" s="671"/>
      <c r="AC9" s="671"/>
      <c r="AD9" s="672">
        <v>60666</v>
      </c>
      <c r="AE9" s="672"/>
      <c r="AF9" s="672"/>
      <c r="AG9" s="672"/>
      <c r="AH9" s="672"/>
      <c r="AI9" s="672"/>
      <c r="AJ9" s="672"/>
      <c r="AK9" s="672"/>
      <c r="AL9" s="641">
        <v>0.5</v>
      </c>
      <c r="AM9" s="673"/>
      <c r="AN9" s="673"/>
      <c r="AO9" s="674"/>
      <c r="AP9" s="615" t="s">
        <v>220</v>
      </c>
      <c r="AQ9" s="616"/>
      <c r="AR9" s="616"/>
      <c r="AS9" s="616"/>
      <c r="AT9" s="616"/>
      <c r="AU9" s="616"/>
      <c r="AV9" s="616"/>
      <c r="AW9" s="616"/>
      <c r="AX9" s="616"/>
      <c r="AY9" s="616"/>
      <c r="AZ9" s="616"/>
      <c r="BA9" s="616"/>
      <c r="BB9" s="616"/>
      <c r="BC9" s="616"/>
      <c r="BD9" s="616"/>
      <c r="BE9" s="616"/>
      <c r="BF9" s="617"/>
      <c r="BG9" s="618">
        <v>4386371</v>
      </c>
      <c r="BH9" s="619"/>
      <c r="BI9" s="619"/>
      <c r="BJ9" s="619"/>
      <c r="BK9" s="619"/>
      <c r="BL9" s="619"/>
      <c r="BM9" s="619"/>
      <c r="BN9" s="620"/>
      <c r="BO9" s="671">
        <v>38.9</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1161443</v>
      </c>
      <c r="CS9" s="619"/>
      <c r="CT9" s="619"/>
      <c r="CU9" s="619"/>
      <c r="CV9" s="619"/>
      <c r="CW9" s="619"/>
      <c r="CX9" s="619"/>
      <c r="CY9" s="620"/>
      <c r="CZ9" s="671">
        <v>5.6</v>
      </c>
      <c r="DA9" s="671"/>
      <c r="DB9" s="671"/>
      <c r="DC9" s="671"/>
      <c r="DD9" s="624">
        <v>38661</v>
      </c>
      <c r="DE9" s="619"/>
      <c r="DF9" s="619"/>
      <c r="DG9" s="619"/>
      <c r="DH9" s="619"/>
      <c r="DI9" s="619"/>
      <c r="DJ9" s="619"/>
      <c r="DK9" s="619"/>
      <c r="DL9" s="619"/>
      <c r="DM9" s="619"/>
      <c r="DN9" s="619"/>
      <c r="DO9" s="619"/>
      <c r="DP9" s="620"/>
      <c r="DQ9" s="624">
        <v>1094974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1014718</v>
      </c>
      <c r="S10" s="619"/>
      <c r="T10" s="619"/>
      <c r="U10" s="619"/>
      <c r="V10" s="619"/>
      <c r="W10" s="619"/>
      <c r="X10" s="619"/>
      <c r="Y10" s="620"/>
      <c r="Z10" s="671">
        <v>4.7</v>
      </c>
      <c r="AA10" s="671"/>
      <c r="AB10" s="671"/>
      <c r="AC10" s="671"/>
      <c r="AD10" s="672">
        <v>1014718</v>
      </c>
      <c r="AE10" s="672"/>
      <c r="AF10" s="672"/>
      <c r="AG10" s="672"/>
      <c r="AH10" s="672"/>
      <c r="AI10" s="672"/>
      <c r="AJ10" s="672"/>
      <c r="AK10" s="672"/>
      <c r="AL10" s="641">
        <v>8.3000000000000007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180151</v>
      </c>
      <c r="BH10" s="619"/>
      <c r="BI10" s="619"/>
      <c r="BJ10" s="619"/>
      <c r="BK10" s="619"/>
      <c r="BL10" s="619"/>
      <c r="BM10" s="619"/>
      <c r="BN10" s="620"/>
      <c r="BO10" s="671">
        <v>1.6</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140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140</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836499</v>
      </c>
      <c r="BH11" s="619"/>
      <c r="BI11" s="619"/>
      <c r="BJ11" s="619"/>
      <c r="BK11" s="619"/>
      <c r="BL11" s="619"/>
      <c r="BM11" s="619"/>
      <c r="BN11" s="620"/>
      <c r="BO11" s="671">
        <v>7.4</v>
      </c>
      <c r="BP11" s="671"/>
      <c r="BQ11" s="671"/>
      <c r="BR11" s="671"/>
      <c r="BS11" s="624">
        <v>166786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272640</v>
      </c>
      <c r="CS11" s="619"/>
      <c r="CT11" s="619"/>
      <c r="CU11" s="619"/>
      <c r="CV11" s="619"/>
      <c r="CW11" s="619"/>
      <c r="CX11" s="619"/>
      <c r="CY11" s="620"/>
      <c r="CZ11" s="671">
        <v>1.3</v>
      </c>
      <c r="DA11" s="671"/>
      <c r="DB11" s="671"/>
      <c r="DC11" s="671"/>
      <c r="DD11" s="624">
        <v>6308</v>
      </c>
      <c r="DE11" s="619"/>
      <c r="DF11" s="619"/>
      <c r="DG11" s="619"/>
      <c r="DH11" s="619"/>
      <c r="DI11" s="619"/>
      <c r="DJ11" s="619"/>
      <c r="DK11" s="619"/>
      <c r="DL11" s="619"/>
      <c r="DM11" s="619"/>
      <c r="DN11" s="619"/>
      <c r="DO11" s="619"/>
      <c r="DP11" s="620"/>
      <c r="DQ11" s="624">
        <v>158030</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4508495</v>
      </c>
      <c r="BH12" s="619"/>
      <c r="BI12" s="619"/>
      <c r="BJ12" s="619"/>
      <c r="BK12" s="619"/>
      <c r="BL12" s="619"/>
      <c r="BM12" s="619"/>
      <c r="BN12" s="620"/>
      <c r="BO12" s="671">
        <v>40</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121727</v>
      </c>
      <c r="CS12" s="619"/>
      <c r="CT12" s="619"/>
      <c r="CU12" s="619"/>
      <c r="CV12" s="619"/>
      <c r="CW12" s="619"/>
      <c r="CX12" s="619"/>
      <c r="CY12" s="620"/>
      <c r="CZ12" s="671">
        <v>0.6</v>
      </c>
      <c r="DA12" s="671"/>
      <c r="DB12" s="671"/>
      <c r="DC12" s="671"/>
      <c r="DD12" s="624" t="s">
        <v>109</v>
      </c>
      <c r="DE12" s="619"/>
      <c r="DF12" s="619"/>
      <c r="DG12" s="619"/>
      <c r="DH12" s="619"/>
      <c r="DI12" s="619"/>
      <c r="DJ12" s="619"/>
      <c r="DK12" s="619"/>
      <c r="DL12" s="619"/>
      <c r="DM12" s="619"/>
      <c r="DN12" s="619"/>
      <c r="DO12" s="619"/>
      <c r="DP12" s="620"/>
      <c r="DQ12" s="624">
        <v>99907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33693</v>
      </c>
      <c r="S13" s="619"/>
      <c r="T13" s="619"/>
      <c r="U13" s="619"/>
      <c r="V13" s="619"/>
      <c r="W13" s="619"/>
      <c r="X13" s="619"/>
      <c r="Y13" s="620"/>
      <c r="Z13" s="671">
        <v>0.2</v>
      </c>
      <c r="AA13" s="671"/>
      <c r="AB13" s="671"/>
      <c r="AC13" s="671"/>
      <c r="AD13" s="672">
        <v>33693</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4497283</v>
      </c>
      <c r="BH13" s="619"/>
      <c r="BI13" s="619"/>
      <c r="BJ13" s="619"/>
      <c r="BK13" s="619"/>
      <c r="BL13" s="619"/>
      <c r="BM13" s="619"/>
      <c r="BN13" s="620"/>
      <c r="BO13" s="671">
        <v>39.9</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2766830</v>
      </c>
      <c r="CS13" s="619"/>
      <c r="CT13" s="619"/>
      <c r="CU13" s="619"/>
      <c r="CV13" s="619"/>
      <c r="CW13" s="619"/>
      <c r="CX13" s="619"/>
      <c r="CY13" s="620"/>
      <c r="CZ13" s="671">
        <v>13.4</v>
      </c>
      <c r="DA13" s="671"/>
      <c r="DB13" s="671"/>
      <c r="DC13" s="671"/>
      <c r="DD13" s="624">
        <v>1650288</v>
      </c>
      <c r="DE13" s="619"/>
      <c r="DF13" s="619"/>
      <c r="DG13" s="619"/>
      <c r="DH13" s="619"/>
      <c r="DI13" s="619"/>
      <c r="DJ13" s="619"/>
      <c r="DK13" s="619"/>
      <c r="DL13" s="619"/>
      <c r="DM13" s="619"/>
      <c r="DN13" s="619"/>
      <c r="DO13" s="619"/>
      <c r="DP13" s="620"/>
      <c r="DQ13" s="624">
        <v>1269510</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81750</v>
      </c>
      <c r="BH14" s="619"/>
      <c r="BI14" s="619"/>
      <c r="BJ14" s="619"/>
      <c r="BK14" s="619"/>
      <c r="BL14" s="619"/>
      <c r="BM14" s="619"/>
      <c r="BN14" s="620"/>
      <c r="BO14" s="671">
        <v>0.7</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1018149</v>
      </c>
      <c r="CS14" s="619"/>
      <c r="CT14" s="619"/>
      <c r="CU14" s="619"/>
      <c r="CV14" s="619"/>
      <c r="CW14" s="619"/>
      <c r="CX14" s="619"/>
      <c r="CY14" s="620"/>
      <c r="CZ14" s="671">
        <v>4.9000000000000004</v>
      </c>
      <c r="DA14" s="671"/>
      <c r="DB14" s="671"/>
      <c r="DC14" s="671"/>
      <c r="DD14" s="624">
        <v>19658</v>
      </c>
      <c r="DE14" s="619"/>
      <c r="DF14" s="619"/>
      <c r="DG14" s="619"/>
      <c r="DH14" s="619"/>
      <c r="DI14" s="619"/>
      <c r="DJ14" s="619"/>
      <c r="DK14" s="619"/>
      <c r="DL14" s="619"/>
      <c r="DM14" s="619"/>
      <c r="DN14" s="619"/>
      <c r="DO14" s="619"/>
      <c r="DP14" s="620"/>
      <c r="DQ14" s="624">
        <v>1003513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45751</v>
      </c>
      <c r="S15" s="619"/>
      <c r="T15" s="619"/>
      <c r="U15" s="619"/>
      <c r="V15" s="619"/>
      <c r="W15" s="619"/>
      <c r="X15" s="619"/>
      <c r="Y15" s="620"/>
      <c r="Z15" s="671">
        <v>0.2</v>
      </c>
      <c r="AA15" s="671"/>
      <c r="AB15" s="671"/>
      <c r="AC15" s="671"/>
      <c r="AD15" s="672">
        <v>45751</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417272</v>
      </c>
      <c r="BH15" s="619"/>
      <c r="BI15" s="619"/>
      <c r="BJ15" s="619"/>
      <c r="BK15" s="619"/>
      <c r="BL15" s="619"/>
      <c r="BM15" s="619"/>
      <c r="BN15" s="620"/>
      <c r="BO15" s="671">
        <v>3.7</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3372670</v>
      </c>
      <c r="CS15" s="619"/>
      <c r="CT15" s="619"/>
      <c r="CU15" s="619"/>
      <c r="CV15" s="619"/>
      <c r="CW15" s="619"/>
      <c r="CX15" s="619"/>
      <c r="CY15" s="620"/>
      <c r="CZ15" s="671">
        <v>16.399999999999999</v>
      </c>
      <c r="DA15" s="671"/>
      <c r="DB15" s="671"/>
      <c r="DC15" s="671"/>
      <c r="DD15" s="624">
        <v>1308961</v>
      </c>
      <c r="DE15" s="619"/>
      <c r="DF15" s="619"/>
      <c r="DG15" s="619"/>
      <c r="DH15" s="619"/>
      <c r="DI15" s="619"/>
      <c r="DJ15" s="619"/>
      <c r="DK15" s="619"/>
      <c r="DL15" s="619"/>
      <c r="DM15" s="619"/>
      <c r="DN15" s="619"/>
      <c r="DO15" s="619"/>
      <c r="DP15" s="620"/>
      <c r="DQ15" s="624">
        <v>2468104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384236</v>
      </c>
      <c r="S16" s="619"/>
      <c r="T16" s="619"/>
      <c r="U16" s="619"/>
      <c r="V16" s="619"/>
      <c r="W16" s="619"/>
      <c r="X16" s="619"/>
      <c r="Y16" s="620"/>
      <c r="Z16" s="671">
        <v>1.8</v>
      </c>
      <c r="AA16" s="671"/>
      <c r="AB16" s="671"/>
      <c r="AC16" s="671"/>
      <c r="AD16" s="672">
        <v>188391</v>
      </c>
      <c r="AE16" s="672"/>
      <c r="AF16" s="672"/>
      <c r="AG16" s="672"/>
      <c r="AH16" s="672"/>
      <c r="AI16" s="672"/>
      <c r="AJ16" s="672"/>
      <c r="AK16" s="672"/>
      <c r="AL16" s="641">
        <v>1.5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5808</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5808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188391</v>
      </c>
      <c r="S17" s="619"/>
      <c r="T17" s="619"/>
      <c r="U17" s="619"/>
      <c r="V17" s="619"/>
      <c r="W17" s="619"/>
      <c r="X17" s="619"/>
      <c r="Y17" s="620"/>
      <c r="Z17" s="671">
        <v>0.9</v>
      </c>
      <c r="AA17" s="671"/>
      <c r="AB17" s="671"/>
      <c r="AC17" s="671"/>
      <c r="AD17" s="672">
        <v>188391</v>
      </c>
      <c r="AE17" s="672"/>
      <c r="AF17" s="672"/>
      <c r="AG17" s="672"/>
      <c r="AH17" s="672"/>
      <c r="AI17" s="672"/>
      <c r="AJ17" s="672"/>
      <c r="AK17" s="672"/>
      <c r="AL17" s="641">
        <v>1.5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1557404</v>
      </c>
      <c r="CS17" s="619"/>
      <c r="CT17" s="619"/>
      <c r="CU17" s="619"/>
      <c r="CV17" s="619"/>
      <c r="CW17" s="619"/>
      <c r="CX17" s="619"/>
      <c r="CY17" s="620"/>
      <c r="CZ17" s="671">
        <v>7.6</v>
      </c>
      <c r="DA17" s="671"/>
      <c r="DB17" s="671"/>
      <c r="DC17" s="671"/>
      <c r="DD17" s="624" t="s">
        <v>109</v>
      </c>
      <c r="DE17" s="619"/>
      <c r="DF17" s="619"/>
      <c r="DG17" s="619"/>
      <c r="DH17" s="619"/>
      <c r="DI17" s="619"/>
      <c r="DJ17" s="619"/>
      <c r="DK17" s="619"/>
      <c r="DL17" s="619"/>
      <c r="DM17" s="619"/>
      <c r="DN17" s="619"/>
      <c r="DO17" s="619"/>
      <c r="DP17" s="620"/>
      <c r="DQ17" s="624">
        <v>1555591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195354</v>
      </c>
      <c r="S18" s="619"/>
      <c r="T18" s="619"/>
      <c r="U18" s="619"/>
      <c r="V18" s="619"/>
      <c r="W18" s="619"/>
      <c r="X18" s="619"/>
      <c r="Y18" s="620"/>
      <c r="Z18" s="671">
        <v>0.9</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491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745620</v>
      </c>
      <c r="BH19" s="619"/>
      <c r="BI19" s="619"/>
      <c r="BJ19" s="619"/>
      <c r="BK19" s="619"/>
      <c r="BL19" s="619"/>
      <c r="BM19" s="619"/>
      <c r="BN19" s="620"/>
      <c r="BO19" s="671">
        <v>6.6</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13071071</v>
      </c>
      <c r="S20" s="619"/>
      <c r="T20" s="619"/>
      <c r="U20" s="619"/>
      <c r="V20" s="619"/>
      <c r="W20" s="619"/>
      <c r="X20" s="619"/>
      <c r="Y20" s="620"/>
      <c r="Z20" s="671">
        <v>59.9</v>
      </c>
      <c r="AA20" s="671"/>
      <c r="AB20" s="671"/>
      <c r="AC20" s="671"/>
      <c r="AD20" s="672">
        <v>12129606</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745620</v>
      </c>
      <c r="BH20" s="619"/>
      <c r="BI20" s="619"/>
      <c r="BJ20" s="619"/>
      <c r="BK20" s="619"/>
      <c r="BL20" s="619"/>
      <c r="BM20" s="619"/>
      <c r="BN20" s="620"/>
      <c r="BO20" s="671">
        <v>6.6</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20601285</v>
      </c>
      <c r="CS20" s="619"/>
      <c r="CT20" s="619"/>
      <c r="CU20" s="619"/>
      <c r="CV20" s="619"/>
      <c r="CW20" s="619"/>
      <c r="CX20" s="619"/>
      <c r="CY20" s="620"/>
      <c r="CZ20" s="671">
        <v>100</v>
      </c>
      <c r="DA20" s="671"/>
      <c r="DB20" s="671"/>
      <c r="DC20" s="671"/>
      <c r="DD20" s="624">
        <v>3345794</v>
      </c>
      <c r="DE20" s="619"/>
      <c r="DF20" s="619"/>
      <c r="DG20" s="619"/>
      <c r="DH20" s="619"/>
      <c r="DI20" s="619"/>
      <c r="DJ20" s="619"/>
      <c r="DK20" s="619"/>
      <c r="DL20" s="619"/>
      <c r="DM20" s="619"/>
      <c r="DN20" s="619"/>
      <c r="DO20" s="619"/>
      <c r="DP20" s="620"/>
      <c r="DQ20" s="624">
        <v>14316296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9419</v>
      </c>
      <c r="S21" s="619"/>
      <c r="T21" s="619"/>
      <c r="U21" s="619"/>
      <c r="V21" s="619"/>
      <c r="W21" s="619"/>
      <c r="X21" s="619"/>
      <c r="Y21" s="620"/>
      <c r="Z21" s="671">
        <v>0</v>
      </c>
      <c r="AA21" s="671"/>
      <c r="AB21" s="671"/>
      <c r="AC21" s="671"/>
      <c r="AD21" s="672">
        <v>9419</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274602</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124743</v>
      </c>
      <c r="S23" s="619"/>
      <c r="T23" s="619"/>
      <c r="U23" s="619"/>
      <c r="V23" s="619"/>
      <c r="W23" s="619"/>
      <c r="X23" s="619"/>
      <c r="Y23" s="620"/>
      <c r="Z23" s="671">
        <v>0.6</v>
      </c>
      <c r="AA23" s="671"/>
      <c r="AB23" s="671"/>
      <c r="AC23" s="671"/>
      <c r="AD23" s="672">
        <v>43414</v>
      </c>
      <c r="AE23" s="672"/>
      <c r="AF23" s="672"/>
      <c r="AG23" s="672"/>
      <c r="AH23" s="672"/>
      <c r="AI23" s="672"/>
      <c r="AJ23" s="672"/>
      <c r="AK23" s="672"/>
      <c r="AL23" s="641">
        <v>0.4</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745620</v>
      </c>
      <c r="BH23" s="619"/>
      <c r="BI23" s="619"/>
      <c r="BJ23" s="619"/>
      <c r="BK23" s="619"/>
      <c r="BL23" s="619"/>
      <c r="BM23" s="619"/>
      <c r="BN23" s="620"/>
      <c r="BO23" s="671">
        <v>6.6</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32358</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8826545</v>
      </c>
      <c r="CS24" s="669"/>
      <c r="CT24" s="669"/>
      <c r="CU24" s="669"/>
      <c r="CV24" s="669"/>
      <c r="CW24" s="669"/>
      <c r="CX24" s="669"/>
      <c r="CY24" s="716"/>
      <c r="CZ24" s="720">
        <v>42.8</v>
      </c>
      <c r="DA24" s="721"/>
      <c r="DB24" s="721"/>
      <c r="DC24" s="722"/>
      <c r="DD24" s="715">
        <v>5740031</v>
      </c>
      <c r="DE24" s="669"/>
      <c r="DF24" s="669"/>
      <c r="DG24" s="669"/>
      <c r="DH24" s="669"/>
      <c r="DI24" s="669"/>
      <c r="DJ24" s="669"/>
      <c r="DK24" s="716"/>
      <c r="DL24" s="715">
        <v>5726243</v>
      </c>
      <c r="DM24" s="669"/>
      <c r="DN24" s="669"/>
      <c r="DO24" s="669"/>
      <c r="DP24" s="669"/>
      <c r="DQ24" s="669"/>
      <c r="DR24" s="669"/>
      <c r="DS24" s="669"/>
      <c r="DT24" s="669"/>
      <c r="DU24" s="669"/>
      <c r="DV24" s="716"/>
      <c r="DW24" s="717">
        <v>45.4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2912584</v>
      </c>
      <c r="S25" s="619"/>
      <c r="T25" s="619"/>
      <c r="U25" s="619"/>
      <c r="V25" s="619"/>
      <c r="W25" s="619"/>
      <c r="X25" s="619"/>
      <c r="Y25" s="620"/>
      <c r="Z25" s="671">
        <v>13.4</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3050613</v>
      </c>
      <c r="CS25" s="637"/>
      <c r="CT25" s="637"/>
      <c r="CU25" s="637"/>
      <c r="CV25" s="637"/>
      <c r="CW25" s="637"/>
      <c r="CX25" s="637"/>
      <c r="CY25" s="638"/>
      <c r="CZ25" s="621">
        <v>14.8</v>
      </c>
      <c r="DA25" s="639"/>
      <c r="DB25" s="639"/>
      <c r="DC25" s="640"/>
      <c r="DD25" s="624">
        <v>2826947</v>
      </c>
      <c r="DE25" s="637"/>
      <c r="DF25" s="637"/>
      <c r="DG25" s="637"/>
      <c r="DH25" s="637"/>
      <c r="DI25" s="637"/>
      <c r="DJ25" s="637"/>
      <c r="DK25" s="638"/>
      <c r="DL25" s="624">
        <v>2817355</v>
      </c>
      <c r="DM25" s="637"/>
      <c r="DN25" s="637"/>
      <c r="DO25" s="637"/>
      <c r="DP25" s="637"/>
      <c r="DQ25" s="637"/>
      <c r="DR25" s="637"/>
      <c r="DS25" s="637"/>
      <c r="DT25" s="637"/>
      <c r="DU25" s="637"/>
      <c r="DV25" s="638"/>
      <c r="DW25" s="641">
        <v>22.4</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1834711</v>
      </c>
      <c r="CS26" s="619"/>
      <c r="CT26" s="619"/>
      <c r="CU26" s="619"/>
      <c r="CV26" s="619"/>
      <c r="CW26" s="619"/>
      <c r="CX26" s="619"/>
      <c r="CY26" s="620"/>
      <c r="CZ26" s="621">
        <v>8.9</v>
      </c>
      <c r="DA26" s="639"/>
      <c r="DB26" s="639"/>
      <c r="DC26" s="640"/>
      <c r="DD26" s="624">
        <v>1654499</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1366744</v>
      </c>
      <c r="S27" s="619"/>
      <c r="T27" s="619"/>
      <c r="U27" s="619"/>
      <c r="V27" s="619"/>
      <c r="W27" s="619"/>
      <c r="X27" s="619"/>
      <c r="Y27" s="620"/>
      <c r="Z27" s="671">
        <v>6.3</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11270422</v>
      </c>
      <c r="BH27" s="619"/>
      <c r="BI27" s="619"/>
      <c r="BJ27" s="619"/>
      <c r="BK27" s="619"/>
      <c r="BL27" s="619"/>
      <c r="BM27" s="619"/>
      <c r="BN27" s="620"/>
      <c r="BO27" s="671">
        <v>100</v>
      </c>
      <c r="BP27" s="671"/>
      <c r="BQ27" s="671"/>
      <c r="BR27" s="671"/>
      <c r="BS27" s="624">
        <v>166786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4218528</v>
      </c>
      <c r="CS27" s="637"/>
      <c r="CT27" s="637"/>
      <c r="CU27" s="637"/>
      <c r="CV27" s="637"/>
      <c r="CW27" s="637"/>
      <c r="CX27" s="637"/>
      <c r="CY27" s="638"/>
      <c r="CZ27" s="621">
        <v>20.5</v>
      </c>
      <c r="DA27" s="639"/>
      <c r="DB27" s="639"/>
      <c r="DC27" s="640"/>
      <c r="DD27" s="624">
        <v>1357493</v>
      </c>
      <c r="DE27" s="637"/>
      <c r="DF27" s="637"/>
      <c r="DG27" s="637"/>
      <c r="DH27" s="637"/>
      <c r="DI27" s="637"/>
      <c r="DJ27" s="637"/>
      <c r="DK27" s="638"/>
      <c r="DL27" s="624">
        <v>1353297</v>
      </c>
      <c r="DM27" s="637"/>
      <c r="DN27" s="637"/>
      <c r="DO27" s="637"/>
      <c r="DP27" s="637"/>
      <c r="DQ27" s="637"/>
      <c r="DR27" s="637"/>
      <c r="DS27" s="637"/>
      <c r="DT27" s="637"/>
      <c r="DU27" s="637"/>
      <c r="DV27" s="638"/>
      <c r="DW27" s="641">
        <v>10.7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800789</v>
      </c>
      <c r="S28" s="619"/>
      <c r="T28" s="619"/>
      <c r="U28" s="619"/>
      <c r="V28" s="619"/>
      <c r="W28" s="619"/>
      <c r="X28" s="619"/>
      <c r="Y28" s="620"/>
      <c r="Z28" s="671">
        <v>3.7</v>
      </c>
      <c r="AA28" s="671"/>
      <c r="AB28" s="671"/>
      <c r="AC28" s="671"/>
      <c r="AD28" s="672">
        <v>20304</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1557404</v>
      </c>
      <c r="CS28" s="619"/>
      <c r="CT28" s="619"/>
      <c r="CU28" s="619"/>
      <c r="CV28" s="619"/>
      <c r="CW28" s="619"/>
      <c r="CX28" s="619"/>
      <c r="CY28" s="620"/>
      <c r="CZ28" s="621">
        <v>7.6</v>
      </c>
      <c r="DA28" s="639"/>
      <c r="DB28" s="639"/>
      <c r="DC28" s="640"/>
      <c r="DD28" s="624">
        <v>1555591</v>
      </c>
      <c r="DE28" s="619"/>
      <c r="DF28" s="619"/>
      <c r="DG28" s="619"/>
      <c r="DH28" s="619"/>
      <c r="DI28" s="619"/>
      <c r="DJ28" s="619"/>
      <c r="DK28" s="620"/>
      <c r="DL28" s="624">
        <v>1555591</v>
      </c>
      <c r="DM28" s="619"/>
      <c r="DN28" s="619"/>
      <c r="DO28" s="619"/>
      <c r="DP28" s="619"/>
      <c r="DQ28" s="619"/>
      <c r="DR28" s="619"/>
      <c r="DS28" s="619"/>
      <c r="DT28" s="619"/>
      <c r="DU28" s="619"/>
      <c r="DV28" s="620"/>
      <c r="DW28" s="641">
        <v>12.3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963</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1557404</v>
      </c>
      <c r="CS29" s="637"/>
      <c r="CT29" s="637"/>
      <c r="CU29" s="637"/>
      <c r="CV29" s="637"/>
      <c r="CW29" s="637"/>
      <c r="CX29" s="637"/>
      <c r="CY29" s="638"/>
      <c r="CZ29" s="621">
        <v>7.6</v>
      </c>
      <c r="DA29" s="639"/>
      <c r="DB29" s="639"/>
      <c r="DC29" s="640"/>
      <c r="DD29" s="624">
        <v>1555591</v>
      </c>
      <c r="DE29" s="637"/>
      <c r="DF29" s="637"/>
      <c r="DG29" s="637"/>
      <c r="DH29" s="637"/>
      <c r="DI29" s="637"/>
      <c r="DJ29" s="637"/>
      <c r="DK29" s="638"/>
      <c r="DL29" s="624">
        <v>1555591</v>
      </c>
      <c r="DM29" s="637"/>
      <c r="DN29" s="637"/>
      <c r="DO29" s="637"/>
      <c r="DP29" s="637"/>
      <c r="DQ29" s="637"/>
      <c r="DR29" s="637"/>
      <c r="DS29" s="637"/>
      <c r="DT29" s="637"/>
      <c r="DU29" s="637"/>
      <c r="DV29" s="638"/>
      <c r="DW29" s="641">
        <v>12.3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1291602</v>
      </c>
      <c r="S30" s="619"/>
      <c r="T30" s="619"/>
      <c r="U30" s="619"/>
      <c r="V30" s="619"/>
      <c r="W30" s="619"/>
      <c r="X30" s="619"/>
      <c r="Y30" s="620"/>
      <c r="Z30" s="671">
        <v>5.9</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97.4</v>
      </c>
      <c r="BN30" s="685"/>
      <c r="BO30" s="685"/>
      <c r="BP30" s="685"/>
      <c r="BQ30" s="687"/>
      <c r="BR30" s="684">
        <v>99</v>
      </c>
      <c r="BS30" s="685"/>
      <c r="BT30" s="685"/>
      <c r="BU30" s="685"/>
      <c r="BV30" s="685"/>
      <c r="BW30" s="685"/>
      <c r="BX30" s="686">
        <v>97</v>
      </c>
      <c r="BY30" s="685"/>
      <c r="BZ30" s="685"/>
      <c r="CA30" s="685"/>
      <c r="CB30" s="687"/>
      <c r="CD30" s="690"/>
      <c r="CE30" s="691"/>
      <c r="CF30" s="655" t="s">
        <v>289</v>
      </c>
      <c r="CG30" s="652"/>
      <c r="CH30" s="652"/>
      <c r="CI30" s="652"/>
      <c r="CJ30" s="652"/>
      <c r="CK30" s="652"/>
      <c r="CL30" s="652"/>
      <c r="CM30" s="652"/>
      <c r="CN30" s="652"/>
      <c r="CO30" s="652"/>
      <c r="CP30" s="652"/>
      <c r="CQ30" s="653"/>
      <c r="CR30" s="618">
        <v>1374525</v>
      </c>
      <c r="CS30" s="619"/>
      <c r="CT30" s="619"/>
      <c r="CU30" s="619"/>
      <c r="CV30" s="619"/>
      <c r="CW30" s="619"/>
      <c r="CX30" s="619"/>
      <c r="CY30" s="620"/>
      <c r="CZ30" s="621">
        <v>6.7</v>
      </c>
      <c r="DA30" s="639"/>
      <c r="DB30" s="639"/>
      <c r="DC30" s="640"/>
      <c r="DD30" s="624">
        <v>1372874</v>
      </c>
      <c r="DE30" s="619"/>
      <c r="DF30" s="619"/>
      <c r="DG30" s="619"/>
      <c r="DH30" s="619"/>
      <c r="DI30" s="619"/>
      <c r="DJ30" s="619"/>
      <c r="DK30" s="620"/>
      <c r="DL30" s="624">
        <v>1372874</v>
      </c>
      <c r="DM30" s="619"/>
      <c r="DN30" s="619"/>
      <c r="DO30" s="619"/>
      <c r="DP30" s="619"/>
      <c r="DQ30" s="619"/>
      <c r="DR30" s="619"/>
      <c r="DS30" s="619"/>
      <c r="DT30" s="619"/>
      <c r="DU30" s="619"/>
      <c r="DV30" s="620"/>
      <c r="DW30" s="641">
        <v>10.9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523392</v>
      </c>
      <c r="S31" s="619"/>
      <c r="T31" s="619"/>
      <c r="U31" s="619"/>
      <c r="V31" s="619"/>
      <c r="W31" s="619"/>
      <c r="X31" s="619"/>
      <c r="Y31" s="620"/>
      <c r="Z31" s="671">
        <v>2.4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97.2</v>
      </c>
      <c r="BN31" s="683"/>
      <c r="BO31" s="683"/>
      <c r="BP31" s="683"/>
      <c r="BQ31" s="647"/>
      <c r="BR31" s="682">
        <v>99</v>
      </c>
      <c r="BS31" s="637"/>
      <c r="BT31" s="637"/>
      <c r="BU31" s="637"/>
      <c r="BV31" s="637"/>
      <c r="BW31" s="637"/>
      <c r="BX31" s="673">
        <v>96.9</v>
      </c>
      <c r="BY31" s="683"/>
      <c r="BZ31" s="683"/>
      <c r="CA31" s="683"/>
      <c r="CB31" s="647"/>
      <c r="CD31" s="690"/>
      <c r="CE31" s="691"/>
      <c r="CF31" s="655" t="s">
        <v>293</v>
      </c>
      <c r="CG31" s="652"/>
      <c r="CH31" s="652"/>
      <c r="CI31" s="652"/>
      <c r="CJ31" s="652"/>
      <c r="CK31" s="652"/>
      <c r="CL31" s="652"/>
      <c r="CM31" s="652"/>
      <c r="CN31" s="652"/>
      <c r="CO31" s="652"/>
      <c r="CP31" s="652"/>
      <c r="CQ31" s="653"/>
      <c r="CR31" s="618">
        <v>182879</v>
      </c>
      <c r="CS31" s="637"/>
      <c r="CT31" s="637"/>
      <c r="CU31" s="637"/>
      <c r="CV31" s="637"/>
      <c r="CW31" s="637"/>
      <c r="CX31" s="637"/>
      <c r="CY31" s="638"/>
      <c r="CZ31" s="621">
        <v>0.9</v>
      </c>
      <c r="DA31" s="639"/>
      <c r="DB31" s="639"/>
      <c r="DC31" s="640"/>
      <c r="DD31" s="624">
        <v>182717</v>
      </c>
      <c r="DE31" s="637"/>
      <c r="DF31" s="637"/>
      <c r="DG31" s="637"/>
      <c r="DH31" s="637"/>
      <c r="DI31" s="637"/>
      <c r="DJ31" s="637"/>
      <c r="DK31" s="638"/>
      <c r="DL31" s="624">
        <v>182717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436753</v>
      </c>
      <c r="S32" s="619"/>
      <c r="T32" s="619"/>
      <c r="U32" s="619"/>
      <c r="V32" s="619"/>
      <c r="W32" s="619"/>
      <c r="X32" s="619"/>
      <c r="Y32" s="620"/>
      <c r="Z32" s="671">
        <v>2</v>
      </c>
      <c r="AA32" s="671"/>
      <c r="AB32" s="671"/>
      <c r="AC32" s="671"/>
      <c r="AD32" s="672">
        <v>935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v>
      </c>
      <c r="BH32" s="603"/>
      <c r="BI32" s="603"/>
      <c r="BJ32" s="603"/>
      <c r="BK32" s="603"/>
      <c r="BL32" s="603"/>
      <c r="BM32" s="666">
        <v>97.4</v>
      </c>
      <c r="BN32" s="603"/>
      <c r="BO32" s="603"/>
      <c r="BP32" s="603"/>
      <c r="BQ32" s="660"/>
      <c r="BR32" s="681">
        <v>98.9</v>
      </c>
      <c r="BS32" s="603"/>
      <c r="BT32" s="603"/>
      <c r="BU32" s="603"/>
      <c r="BV32" s="603"/>
      <c r="BW32" s="603"/>
      <c r="BX32" s="666">
        <v>96.8</v>
      </c>
      <c r="BY32" s="603"/>
      <c r="BZ32" s="603"/>
      <c r="CA32" s="603"/>
      <c r="CB32" s="660"/>
      <c r="CD32" s="692"/>
      <c r="CE32" s="693"/>
      <c r="CF32" s="655" t="s">
        <v>296</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961000</v>
      </c>
      <c r="S33" s="619"/>
      <c r="T33" s="619"/>
      <c r="U33" s="619"/>
      <c r="V33" s="619"/>
      <c r="W33" s="619"/>
      <c r="X33" s="619"/>
      <c r="Y33" s="620"/>
      <c r="Z33" s="671">
        <v>4.4000000000000004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8423138</v>
      </c>
      <c r="CS33" s="637"/>
      <c r="CT33" s="637"/>
      <c r="CU33" s="637"/>
      <c r="CV33" s="637"/>
      <c r="CW33" s="637"/>
      <c r="CX33" s="637"/>
      <c r="CY33" s="638"/>
      <c r="CZ33" s="621">
        <v>40.9</v>
      </c>
      <c r="DA33" s="639"/>
      <c r="DB33" s="639"/>
      <c r="DC33" s="640"/>
      <c r="DD33" s="624">
        <v>7273832</v>
      </c>
      <c r="DE33" s="637"/>
      <c r="DF33" s="637"/>
      <c r="DG33" s="637"/>
      <c r="DH33" s="637"/>
      <c r="DI33" s="637"/>
      <c r="DJ33" s="637"/>
      <c r="DK33" s="638"/>
      <c r="DL33" s="624">
        <v>5603534</v>
      </c>
      <c r="DM33" s="637"/>
      <c r="DN33" s="637"/>
      <c r="DO33" s="637"/>
      <c r="DP33" s="637"/>
      <c r="DQ33" s="637"/>
      <c r="DR33" s="637"/>
      <c r="DS33" s="637"/>
      <c r="DT33" s="637"/>
      <c r="DU33" s="637"/>
      <c r="DV33" s="638"/>
      <c r="DW33" s="641">
        <v>44.5</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3575273</v>
      </c>
      <c r="CS34" s="619"/>
      <c r="CT34" s="619"/>
      <c r="CU34" s="619"/>
      <c r="CV34" s="619"/>
      <c r="CW34" s="619"/>
      <c r="CX34" s="619"/>
      <c r="CY34" s="620"/>
      <c r="CZ34" s="621">
        <v>17.399999999999999</v>
      </c>
      <c r="DA34" s="639"/>
      <c r="DB34" s="639"/>
      <c r="DC34" s="640"/>
      <c r="DD34" s="624">
        <v>2882193</v>
      </c>
      <c r="DE34" s="619"/>
      <c r="DF34" s="619"/>
      <c r="DG34" s="619"/>
      <c r="DH34" s="619"/>
      <c r="DI34" s="619"/>
      <c r="DJ34" s="619"/>
      <c r="DK34" s="620"/>
      <c r="DL34" s="624">
        <v>2576395</v>
      </c>
      <c r="DM34" s="619"/>
      <c r="DN34" s="619"/>
      <c r="DO34" s="619"/>
      <c r="DP34" s="619"/>
      <c r="DQ34" s="619"/>
      <c r="DR34" s="619"/>
      <c r="DS34" s="619"/>
      <c r="DT34" s="619"/>
      <c r="DU34" s="619"/>
      <c r="DV34" s="620"/>
      <c r="DW34" s="641">
        <v>20.399999999999999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397000</v>
      </c>
      <c r="S35" s="619"/>
      <c r="T35" s="619"/>
      <c r="U35" s="619"/>
      <c r="V35" s="619"/>
      <c r="W35" s="619"/>
      <c r="X35" s="619"/>
      <c r="Y35" s="620"/>
      <c r="Z35" s="671">
        <v>1.8</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1366462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349412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190399</v>
      </c>
      <c r="CS35" s="637"/>
      <c r="CT35" s="637"/>
      <c r="CU35" s="637"/>
      <c r="CV35" s="637"/>
      <c r="CW35" s="637"/>
      <c r="CX35" s="637"/>
      <c r="CY35" s="638"/>
      <c r="CZ35" s="621">
        <v>0.9</v>
      </c>
      <c r="DA35" s="639"/>
      <c r="DB35" s="639"/>
      <c r="DC35" s="640"/>
      <c r="DD35" s="624">
        <v>170459</v>
      </c>
      <c r="DE35" s="637"/>
      <c r="DF35" s="637"/>
      <c r="DG35" s="637"/>
      <c r="DH35" s="637"/>
      <c r="DI35" s="637"/>
      <c r="DJ35" s="637"/>
      <c r="DK35" s="638"/>
      <c r="DL35" s="624">
        <v>170459</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21806020</v>
      </c>
      <c r="S36" s="659"/>
      <c r="T36" s="659"/>
      <c r="U36" s="659"/>
      <c r="V36" s="659"/>
      <c r="W36" s="659"/>
      <c r="X36" s="659"/>
      <c r="Y36" s="662"/>
      <c r="Z36" s="663">
        <v>100</v>
      </c>
      <c r="AA36" s="663"/>
      <c r="AB36" s="663"/>
      <c r="AC36" s="663"/>
      <c r="AD36" s="664">
        <v>12203678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67342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309603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2528676</v>
      </c>
      <c r="CS36" s="619"/>
      <c r="CT36" s="619"/>
      <c r="CU36" s="619"/>
      <c r="CV36" s="619"/>
      <c r="CW36" s="619"/>
      <c r="CX36" s="619"/>
      <c r="CY36" s="620"/>
      <c r="CZ36" s="621">
        <v>12.3</v>
      </c>
      <c r="DA36" s="639"/>
      <c r="DB36" s="639"/>
      <c r="DC36" s="640"/>
      <c r="DD36" s="624">
        <v>2332275</v>
      </c>
      <c r="DE36" s="619"/>
      <c r="DF36" s="619"/>
      <c r="DG36" s="619"/>
      <c r="DH36" s="619"/>
      <c r="DI36" s="619"/>
      <c r="DJ36" s="619"/>
      <c r="DK36" s="620"/>
      <c r="DL36" s="624">
        <v>1843389</v>
      </c>
      <c r="DM36" s="619"/>
      <c r="DN36" s="619"/>
      <c r="DO36" s="619"/>
      <c r="DP36" s="619"/>
      <c r="DQ36" s="619"/>
      <c r="DR36" s="619"/>
      <c r="DS36" s="619"/>
      <c r="DT36" s="619"/>
      <c r="DU36" s="619"/>
      <c r="DV36" s="620"/>
      <c r="DW36" s="641">
        <v>14.6</v>
      </c>
      <c r="DX36" s="642"/>
      <c r="DY36" s="642"/>
      <c r="DZ36" s="642"/>
      <c r="EA36" s="642"/>
      <c r="EB36" s="642"/>
      <c r="EC36" s="643"/>
    </row>
    <row r="37" spans="2:133" ht="11.25" customHeight="1">
      <c r="AQ37" s="644" t="s">
        <v>311</v>
      </c>
      <c r="AR37" s="645"/>
      <c r="AS37" s="645"/>
      <c r="AT37" s="645"/>
      <c r="AU37" s="645"/>
      <c r="AV37" s="645"/>
      <c r="AW37" s="645"/>
      <c r="AX37" s="645"/>
      <c r="AY37" s="646"/>
      <c r="AZ37" s="618">
        <v>19719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8260</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1536196</v>
      </c>
      <c r="CS37" s="637"/>
      <c r="CT37" s="637"/>
      <c r="CU37" s="637"/>
      <c r="CV37" s="637"/>
      <c r="CW37" s="637"/>
      <c r="CX37" s="637"/>
      <c r="CY37" s="638"/>
      <c r="CZ37" s="621">
        <v>7.5</v>
      </c>
      <c r="DA37" s="639"/>
      <c r="DB37" s="639"/>
      <c r="DC37" s="640"/>
      <c r="DD37" s="624">
        <v>1536196</v>
      </c>
      <c r="DE37" s="637"/>
      <c r="DF37" s="637"/>
      <c r="DG37" s="637"/>
      <c r="DH37" s="637"/>
      <c r="DI37" s="637"/>
      <c r="DJ37" s="637"/>
      <c r="DK37" s="638"/>
      <c r="DL37" s="624">
        <v>1524969</v>
      </c>
      <c r="DM37" s="637"/>
      <c r="DN37" s="637"/>
      <c r="DO37" s="637"/>
      <c r="DP37" s="637"/>
      <c r="DQ37" s="637"/>
      <c r="DR37" s="637"/>
      <c r="DS37" s="637"/>
      <c r="DT37" s="637"/>
      <c r="DU37" s="637"/>
      <c r="DV37" s="638"/>
      <c r="DW37" s="641">
        <v>12.1</v>
      </c>
      <c r="DX37" s="642"/>
      <c r="DY37" s="642"/>
      <c r="DZ37" s="642"/>
      <c r="EA37" s="642"/>
      <c r="EB37" s="642"/>
      <c r="EC37" s="643"/>
    </row>
    <row r="38" spans="2:133" ht="11.25" customHeight="1">
      <c r="AQ38" s="644" t="s">
        <v>314</v>
      </c>
      <c r="AR38" s="645"/>
      <c r="AS38" s="645"/>
      <c r="AT38" s="645"/>
      <c r="AU38" s="645"/>
      <c r="AV38" s="645"/>
      <c r="AW38" s="645"/>
      <c r="AX38" s="645"/>
      <c r="AY38" s="646"/>
      <c r="AZ38" s="618" t="s">
        <v>109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14517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1306620</v>
      </c>
      <c r="CS38" s="619"/>
      <c r="CT38" s="619"/>
      <c r="CU38" s="619"/>
      <c r="CV38" s="619"/>
      <c r="CW38" s="619"/>
      <c r="CX38" s="619"/>
      <c r="CY38" s="620"/>
      <c r="CZ38" s="621">
        <v>6.3</v>
      </c>
      <c r="DA38" s="639"/>
      <c r="DB38" s="639"/>
      <c r="DC38" s="640"/>
      <c r="DD38" s="624">
        <v>1075405</v>
      </c>
      <c r="DE38" s="619"/>
      <c r="DF38" s="619"/>
      <c r="DG38" s="619"/>
      <c r="DH38" s="619"/>
      <c r="DI38" s="619"/>
      <c r="DJ38" s="619"/>
      <c r="DK38" s="620"/>
      <c r="DL38" s="624">
        <v>1013291</v>
      </c>
      <c r="DM38" s="619"/>
      <c r="DN38" s="619"/>
      <c r="DO38" s="619"/>
      <c r="DP38" s="619"/>
      <c r="DQ38" s="619"/>
      <c r="DR38" s="619"/>
      <c r="DS38" s="619"/>
      <c r="DT38" s="619"/>
      <c r="DU38" s="619"/>
      <c r="DV38" s="620"/>
      <c r="DW38" s="641">
        <v>8</v>
      </c>
      <c r="DX38" s="642"/>
      <c r="DY38" s="642"/>
      <c r="DZ38" s="642"/>
      <c r="EA38" s="642"/>
      <c r="EB38" s="642"/>
      <c r="EC38" s="643"/>
    </row>
    <row r="39" spans="2:133" ht="11.25" customHeight="1">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116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812670</v>
      </c>
      <c r="CS39" s="637"/>
      <c r="CT39" s="637"/>
      <c r="CU39" s="637"/>
      <c r="CV39" s="637"/>
      <c r="CW39" s="637"/>
      <c r="CX39" s="637"/>
      <c r="CY39" s="638"/>
      <c r="CZ39" s="621">
        <v>3.9</v>
      </c>
      <c r="DA39" s="639"/>
      <c r="DB39" s="639"/>
      <c r="DC39" s="640"/>
      <c r="DD39" s="624">
        <v>810000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382060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72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9500</v>
      </c>
      <c r="CS40" s="619"/>
      <c r="CT40" s="619"/>
      <c r="CU40" s="619"/>
      <c r="CV40" s="619"/>
      <c r="CW40" s="619"/>
      <c r="CX40" s="619"/>
      <c r="CY40" s="620"/>
      <c r="CZ40" s="621">
        <v>0</v>
      </c>
      <c r="DA40" s="639"/>
      <c r="DB40" s="639"/>
      <c r="DC40" s="640"/>
      <c r="DD40" s="624">
        <v>3500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897341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237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3351602</v>
      </c>
      <c r="CS42" s="619"/>
      <c r="CT42" s="619"/>
      <c r="CU42" s="619"/>
      <c r="CV42" s="619"/>
      <c r="CW42" s="619"/>
      <c r="CX42" s="619"/>
      <c r="CY42" s="620"/>
      <c r="CZ42" s="621">
        <v>16.3</v>
      </c>
      <c r="DA42" s="622"/>
      <c r="DB42" s="622"/>
      <c r="DC42" s="623"/>
      <c r="DD42" s="624">
        <v>1302433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32825</v>
      </c>
      <c r="CS43" s="637"/>
      <c r="CT43" s="637"/>
      <c r="CU43" s="637"/>
      <c r="CV43" s="637"/>
      <c r="CW43" s="637"/>
      <c r="CX43" s="637"/>
      <c r="CY43" s="638"/>
      <c r="CZ43" s="621">
        <v>0.2</v>
      </c>
      <c r="DA43" s="639"/>
      <c r="DB43" s="639"/>
      <c r="DC43" s="640"/>
      <c r="DD43" s="624">
        <v>32825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3345794</v>
      </c>
      <c r="CS44" s="619"/>
      <c r="CT44" s="619"/>
      <c r="CU44" s="619"/>
      <c r="CV44" s="619"/>
      <c r="CW44" s="619"/>
      <c r="CX44" s="619"/>
      <c r="CY44" s="620"/>
      <c r="CZ44" s="621">
        <v>16.2</v>
      </c>
      <c r="DA44" s="622"/>
      <c r="DB44" s="622"/>
      <c r="DC44" s="623"/>
      <c r="DD44" s="624">
        <v>1296625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2169239</v>
      </c>
      <c r="CS45" s="637"/>
      <c r="CT45" s="637"/>
      <c r="CU45" s="637"/>
      <c r="CV45" s="637"/>
      <c r="CW45" s="637"/>
      <c r="CX45" s="637"/>
      <c r="CY45" s="638"/>
      <c r="CZ45" s="621">
        <v>10.5</v>
      </c>
      <c r="DA45" s="639"/>
      <c r="DB45" s="639"/>
      <c r="DC45" s="640"/>
      <c r="DD45" s="624">
        <v>239883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1171834</v>
      </c>
      <c r="CS46" s="619"/>
      <c r="CT46" s="619"/>
      <c r="CU46" s="619"/>
      <c r="CV46" s="619"/>
      <c r="CW46" s="619"/>
      <c r="CX46" s="619"/>
      <c r="CY46" s="620"/>
      <c r="CZ46" s="621">
        <v>5.7</v>
      </c>
      <c r="DA46" s="622"/>
      <c r="DB46" s="622"/>
      <c r="DC46" s="623"/>
      <c r="DD46" s="624">
        <v>1052021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5808</v>
      </c>
      <c r="CS47" s="637"/>
      <c r="CT47" s="637"/>
      <c r="CU47" s="637"/>
      <c r="CV47" s="637"/>
      <c r="CW47" s="637"/>
      <c r="CX47" s="637"/>
      <c r="CY47" s="638"/>
      <c r="CZ47" s="621">
        <v>0</v>
      </c>
      <c r="DA47" s="639"/>
      <c r="DB47" s="639"/>
      <c r="DC47" s="640"/>
      <c r="DD47" s="624">
        <v>5808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20601285</v>
      </c>
      <c r="CS49" s="603"/>
      <c r="CT49" s="603"/>
      <c r="CU49" s="603"/>
      <c r="CV49" s="603"/>
      <c r="CW49" s="603"/>
      <c r="CX49" s="603"/>
      <c r="CY49" s="604"/>
      <c r="CZ49" s="605">
        <v>100</v>
      </c>
      <c r="DA49" s="606"/>
      <c r="DB49" s="606"/>
      <c r="DC49" s="607"/>
      <c r="DD49" s="608">
        <v>14316296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21977</v>
      </c>
      <c r="R7" s="1131"/>
      <c r="S7" s="1131"/>
      <c r="T7" s="1131"/>
      <c r="U7" s="1131"/>
      <c r="V7" s="1131">
        <v>20772</v>
      </c>
      <c r="W7" s="1131"/>
      <c r="X7" s="1131"/>
      <c r="Y7" s="1131"/>
      <c r="Z7" s="1131"/>
      <c r="AA7" s="1131">
        <v>1205</v>
      </c>
      <c r="AB7" s="1131"/>
      <c r="AC7" s="1131"/>
      <c r="AD7" s="1131"/>
      <c r="AE7" s="1132"/>
      <c r="AF7" s="1133">
        <v>796</v>
      </c>
      <c r="AG7" s="1134"/>
      <c r="AH7" s="1134"/>
      <c r="AI7" s="1134"/>
      <c r="AJ7" s="1135"/>
      <c r="AK7" s="1117">
        <v>1292</v>
      </c>
      <c r="AL7" s="1118"/>
      <c r="AM7" s="1118"/>
      <c r="AN7" s="1118"/>
      <c r="AO7" s="1118"/>
      <c r="AP7" s="1118">
        <v>12982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548</v>
      </c>
      <c r="BT7" s="1122"/>
      <c r="BU7" s="1122"/>
      <c r="BV7" s="1122"/>
      <c r="BW7" s="1122"/>
      <c r="BX7" s="1122"/>
      <c r="BY7" s="1122"/>
      <c r="BZ7" s="1122"/>
      <c r="CA7" s="1122"/>
      <c r="CB7" s="1122"/>
      <c r="CC7" s="1122"/>
      <c r="CD7" s="1122"/>
      <c r="CE7" s="1122"/>
      <c r="CF7" s="1122"/>
      <c r="CG7" s="1123"/>
      <c r="CH7" s="1114" t="s">
        <v>539</v>
      </c>
      <c r="CI7" s="1115"/>
      <c r="CJ7" s="1115"/>
      <c r="CK7" s="1115"/>
      <c r="CL7" s="1116"/>
      <c r="CM7" s="1114">
        <v>24</v>
      </c>
      <c r="CN7" s="1115"/>
      <c r="CO7" s="1115"/>
      <c r="CP7" s="1115"/>
      <c r="CQ7" s="1116"/>
      <c r="CR7" s="1114">
        <v>5</v>
      </c>
      <c r="CS7" s="1115"/>
      <c r="CT7" s="1115"/>
      <c r="CU7" s="1115"/>
      <c r="CV7" s="1116"/>
      <c r="CW7" s="1114" t="s">
        <v>537</v>
      </c>
      <c r="CX7" s="1115"/>
      <c r="CY7" s="1115"/>
      <c r="CZ7" s="1115"/>
      <c r="DA7" s="1116"/>
      <c r="DB7" s="1114" t="s">
        <v>537</v>
      </c>
      <c r="DC7" s="1115"/>
      <c r="DD7" s="1115"/>
      <c r="DE7" s="1115"/>
      <c r="DF7" s="1116"/>
      <c r="DG7" s="1114" t="s">
        <v>537</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21977</v>
      </c>
      <c r="R23" s="1095"/>
      <c r="S23" s="1095"/>
      <c r="T23" s="1095"/>
      <c r="U23" s="1095"/>
      <c r="V23" s="1095">
        <v>20772</v>
      </c>
      <c r="W23" s="1095"/>
      <c r="X23" s="1095"/>
      <c r="Y23" s="1095"/>
      <c r="Z23" s="1095"/>
      <c r="AA23" s="1095">
        <v>1205</v>
      </c>
      <c r="AB23" s="1095"/>
      <c r="AC23" s="1095"/>
      <c r="AD23" s="1095"/>
      <c r="AE23" s="1096"/>
      <c r="AF23" s="1097">
        <v>796</v>
      </c>
      <c r="AG23" s="1095"/>
      <c r="AH23" s="1095"/>
      <c r="AI23" s="1095"/>
      <c r="AJ23" s="1098"/>
      <c r="AK23" s="1099"/>
      <c r="AL23" s="1100"/>
      <c r="AM23" s="1100"/>
      <c r="AN23" s="1100"/>
      <c r="AO23" s="1100"/>
      <c r="AP23" s="1095">
        <v>12982</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6455</v>
      </c>
      <c r="R28" s="1080"/>
      <c r="S28" s="1080"/>
      <c r="T28" s="1080"/>
      <c r="U28" s="1080"/>
      <c r="V28" s="1080">
        <v>6106</v>
      </c>
      <c r="W28" s="1080"/>
      <c r="X28" s="1080"/>
      <c r="Y28" s="1080"/>
      <c r="Z28" s="1080"/>
      <c r="AA28" s="1080">
        <v>349</v>
      </c>
      <c r="AB28" s="1080"/>
      <c r="AC28" s="1080"/>
      <c r="AD28" s="1080"/>
      <c r="AE28" s="1081"/>
      <c r="AF28" s="1082">
        <v>349</v>
      </c>
      <c r="AG28" s="1080"/>
      <c r="AH28" s="1080"/>
      <c r="AI28" s="1080"/>
      <c r="AJ28" s="1083"/>
      <c r="AK28" s="1084">
        <v>382</v>
      </c>
      <c r="AL28" s="1072"/>
      <c r="AM28" s="1072"/>
      <c r="AN28" s="1072"/>
      <c r="AO28" s="1072"/>
      <c r="AP28" s="1072" t="s">
        <v>538</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433</v>
      </c>
      <c r="R29" s="1070"/>
      <c r="S29" s="1070"/>
      <c r="T29" s="1070"/>
      <c r="U29" s="1070"/>
      <c r="V29" s="1070">
        <v>431</v>
      </c>
      <c r="W29" s="1070"/>
      <c r="X29" s="1070"/>
      <c r="Y29" s="1070"/>
      <c r="Z29" s="1070"/>
      <c r="AA29" s="1070">
        <v>2</v>
      </c>
      <c r="AB29" s="1070"/>
      <c r="AC29" s="1070"/>
      <c r="AD29" s="1070"/>
      <c r="AE29" s="1071"/>
      <c r="AF29" s="1045">
        <v>2</v>
      </c>
      <c r="AG29" s="1046"/>
      <c r="AH29" s="1046"/>
      <c r="AI29" s="1046"/>
      <c r="AJ29" s="1047"/>
      <c r="AK29" s="1006">
        <v>84</v>
      </c>
      <c r="AL29" s="997"/>
      <c r="AM29" s="997"/>
      <c r="AN29" s="997"/>
      <c r="AO29" s="997"/>
      <c r="AP29" s="997" t="s">
        <v>539</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3084</v>
      </c>
      <c r="R30" s="1070"/>
      <c r="S30" s="1070"/>
      <c r="T30" s="1070"/>
      <c r="U30" s="1070"/>
      <c r="V30" s="1070">
        <v>2901</v>
      </c>
      <c r="W30" s="1070"/>
      <c r="X30" s="1070"/>
      <c r="Y30" s="1070"/>
      <c r="Z30" s="1070"/>
      <c r="AA30" s="1070">
        <v>184</v>
      </c>
      <c r="AB30" s="1070"/>
      <c r="AC30" s="1070"/>
      <c r="AD30" s="1070"/>
      <c r="AE30" s="1071"/>
      <c r="AF30" s="1045">
        <v>184</v>
      </c>
      <c r="AG30" s="1046"/>
      <c r="AH30" s="1046"/>
      <c r="AI30" s="1046"/>
      <c r="AJ30" s="1047"/>
      <c r="AK30" s="1006">
        <v>514</v>
      </c>
      <c r="AL30" s="997"/>
      <c r="AM30" s="997"/>
      <c r="AN30" s="997"/>
      <c r="AO30" s="997"/>
      <c r="AP30" s="997" t="s">
        <v>538</v>
      </c>
      <c r="AQ30" s="997"/>
      <c r="AR30" s="997"/>
      <c r="AS30" s="997"/>
      <c r="AT30" s="997"/>
      <c r="AU30" s="997" t="s">
        <v>537</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15</v>
      </c>
      <c r="R31" s="1070"/>
      <c r="S31" s="1070"/>
      <c r="T31" s="1070"/>
      <c r="U31" s="1070"/>
      <c r="V31" s="1070">
        <v>14</v>
      </c>
      <c r="W31" s="1070"/>
      <c r="X31" s="1070"/>
      <c r="Y31" s="1070"/>
      <c r="Z31" s="1070"/>
      <c r="AA31" s="1070">
        <v>1</v>
      </c>
      <c r="AB31" s="1070"/>
      <c r="AC31" s="1070"/>
      <c r="AD31" s="1070"/>
      <c r="AE31" s="1071"/>
      <c r="AF31" s="1045">
        <v>1</v>
      </c>
      <c r="AG31" s="1046"/>
      <c r="AH31" s="1046"/>
      <c r="AI31" s="1046"/>
      <c r="AJ31" s="1047"/>
      <c r="AK31" s="1006">
        <v>5</v>
      </c>
      <c r="AL31" s="997"/>
      <c r="AM31" s="997"/>
      <c r="AN31" s="997"/>
      <c r="AO31" s="997"/>
      <c r="AP31" s="997" t="s">
        <v>538</v>
      </c>
      <c r="AQ31" s="997"/>
      <c r="AR31" s="997"/>
      <c r="AS31" s="997"/>
      <c r="AT31" s="997"/>
      <c r="AU31" s="997" t="s">
        <v>537</v>
      </c>
      <c r="AV31" s="997"/>
      <c r="AW31" s="997"/>
      <c r="AX31" s="997"/>
      <c r="AY31" s="997"/>
      <c r="AZ31" s="1068" t="s">
        <v>537</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1554</v>
      </c>
      <c r="R32" s="1070"/>
      <c r="S32" s="1070"/>
      <c r="T32" s="1070"/>
      <c r="U32" s="1070"/>
      <c r="V32" s="1070">
        <v>1404</v>
      </c>
      <c r="W32" s="1070"/>
      <c r="X32" s="1070"/>
      <c r="Y32" s="1070"/>
      <c r="Z32" s="1070"/>
      <c r="AA32" s="1070">
        <v>150</v>
      </c>
      <c r="AB32" s="1070"/>
      <c r="AC32" s="1070"/>
      <c r="AD32" s="1070"/>
      <c r="AE32" s="1071"/>
      <c r="AF32" s="1045">
        <v>2257</v>
      </c>
      <c r="AG32" s="1046"/>
      <c r="AH32" s="1046"/>
      <c r="AI32" s="1046"/>
      <c r="AJ32" s="1047"/>
      <c r="AK32" s="1006">
        <v>20</v>
      </c>
      <c r="AL32" s="997"/>
      <c r="AM32" s="997"/>
      <c r="AN32" s="997"/>
      <c r="AO32" s="997"/>
      <c r="AP32" s="997">
        <v>81</v>
      </c>
      <c r="AQ32" s="997"/>
      <c r="AR32" s="997"/>
      <c r="AS32" s="997"/>
      <c r="AT32" s="997"/>
      <c r="AU32" s="997">
        <v>1</v>
      </c>
      <c r="AV32" s="997"/>
      <c r="AW32" s="997"/>
      <c r="AX32" s="997"/>
      <c r="AY32" s="997"/>
      <c r="AZ32" s="1068" t="s">
        <v>537</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1860</v>
      </c>
      <c r="R33" s="1070"/>
      <c r="S33" s="1070"/>
      <c r="T33" s="1070"/>
      <c r="U33" s="1070"/>
      <c r="V33" s="1070">
        <v>1635</v>
      </c>
      <c r="W33" s="1070"/>
      <c r="X33" s="1070"/>
      <c r="Y33" s="1070"/>
      <c r="Z33" s="1070"/>
      <c r="AA33" s="1070">
        <v>225</v>
      </c>
      <c r="AB33" s="1070"/>
      <c r="AC33" s="1070"/>
      <c r="AD33" s="1070"/>
      <c r="AE33" s="1071"/>
      <c r="AF33" s="1045">
        <v>3956</v>
      </c>
      <c r="AG33" s="1046"/>
      <c r="AH33" s="1046"/>
      <c r="AI33" s="1046"/>
      <c r="AJ33" s="1047"/>
      <c r="AK33" s="1006">
        <v>40</v>
      </c>
      <c r="AL33" s="997"/>
      <c r="AM33" s="997"/>
      <c r="AN33" s="997"/>
      <c r="AO33" s="997"/>
      <c r="AP33" s="997">
        <v>3778</v>
      </c>
      <c r="AQ33" s="997"/>
      <c r="AR33" s="997"/>
      <c r="AS33" s="997"/>
      <c r="AT33" s="997"/>
      <c r="AU33" s="997">
        <v>427</v>
      </c>
      <c r="AV33" s="997"/>
      <c r="AW33" s="997"/>
      <c r="AX33" s="997"/>
      <c r="AY33" s="997"/>
      <c r="AZ33" s="1068" t="s">
        <v>537</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39</v>
      </c>
      <c r="R34" s="1070"/>
      <c r="S34" s="1070"/>
      <c r="T34" s="1070"/>
      <c r="U34" s="1070"/>
      <c r="V34" s="1070">
        <v>34</v>
      </c>
      <c r="W34" s="1070"/>
      <c r="X34" s="1070"/>
      <c r="Y34" s="1070"/>
      <c r="Z34" s="1070"/>
      <c r="AA34" s="1070">
        <v>5</v>
      </c>
      <c r="AB34" s="1070"/>
      <c r="AC34" s="1070"/>
      <c r="AD34" s="1070"/>
      <c r="AE34" s="1071"/>
      <c r="AF34" s="1045">
        <v>5</v>
      </c>
      <c r="AG34" s="1046"/>
      <c r="AH34" s="1046"/>
      <c r="AI34" s="1046"/>
      <c r="AJ34" s="1047"/>
      <c r="AK34" s="1006">
        <v>27</v>
      </c>
      <c r="AL34" s="997"/>
      <c r="AM34" s="997"/>
      <c r="AN34" s="997"/>
      <c r="AO34" s="997"/>
      <c r="AP34" s="997">
        <v>197</v>
      </c>
      <c r="AQ34" s="997"/>
      <c r="AR34" s="997"/>
      <c r="AS34" s="997"/>
      <c r="AT34" s="997"/>
      <c r="AU34" s="997">
        <v>197</v>
      </c>
      <c r="AV34" s="997"/>
      <c r="AW34" s="997"/>
      <c r="AX34" s="997"/>
      <c r="AY34" s="997"/>
      <c r="AZ34" s="1068" t="s">
        <v>537</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6754</v>
      </c>
      <c r="AG63" s="985"/>
      <c r="AH63" s="985"/>
      <c r="AI63" s="985"/>
      <c r="AJ63" s="1056"/>
      <c r="AK63" s="1057"/>
      <c r="AL63" s="989"/>
      <c r="AM63" s="989"/>
      <c r="AN63" s="989"/>
      <c r="AO63" s="989"/>
      <c r="AP63" s="985">
        <v>4056</v>
      </c>
      <c r="AQ63" s="985"/>
      <c r="AR63" s="985"/>
      <c r="AS63" s="985"/>
      <c r="AT63" s="985"/>
      <c r="AU63" s="985">
        <v>625</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5892</v>
      </c>
      <c r="R68" s="1008"/>
      <c r="S68" s="1008"/>
      <c r="T68" s="1008"/>
      <c r="U68" s="1008"/>
      <c r="V68" s="1008">
        <v>5552</v>
      </c>
      <c r="W68" s="1008"/>
      <c r="X68" s="1008"/>
      <c r="Y68" s="1008"/>
      <c r="Z68" s="1008"/>
      <c r="AA68" s="1008">
        <v>340</v>
      </c>
      <c r="AB68" s="1008"/>
      <c r="AC68" s="1008"/>
      <c r="AD68" s="1008"/>
      <c r="AE68" s="1008"/>
      <c r="AF68" s="1008">
        <v>340</v>
      </c>
      <c r="AG68" s="1008"/>
      <c r="AH68" s="1008"/>
      <c r="AI68" s="1008"/>
      <c r="AJ68" s="1008"/>
      <c r="AK68" s="1008" t="s">
        <v>549</v>
      </c>
      <c r="AL68" s="1008"/>
      <c r="AM68" s="1008"/>
      <c r="AN68" s="1008"/>
      <c r="AO68" s="1008"/>
      <c r="AP68" s="1008">
        <v>11019</v>
      </c>
      <c r="AQ68" s="1008"/>
      <c r="AR68" s="1008"/>
      <c r="AS68" s="1008"/>
      <c r="AT68" s="1008"/>
      <c r="AU68" s="1008">
        <v>2790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343</v>
      </c>
      <c r="R69" s="997"/>
      <c r="S69" s="997"/>
      <c r="T69" s="997"/>
      <c r="U69" s="997"/>
      <c r="V69" s="997">
        <v>297</v>
      </c>
      <c r="W69" s="997"/>
      <c r="X69" s="997"/>
      <c r="Y69" s="997"/>
      <c r="Z69" s="997"/>
      <c r="AA69" s="997">
        <v>46</v>
      </c>
      <c r="AB69" s="997"/>
      <c r="AC69" s="997"/>
      <c r="AD69" s="997"/>
      <c r="AE69" s="997"/>
      <c r="AF69" s="997">
        <v>46</v>
      </c>
      <c r="AG69" s="997"/>
      <c r="AH69" s="997"/>
      <c r="AI69" s="997"/>
      <c r="AJ69" s="997"/>
      <c r="AK69" s="997" t="s">
        <v>537</v>
      </c>
      <c r="AL69" s="997"/>
      <c r="AM69" s="997"/>
      <c r="AN69" s="997"/>
      <c r="AO69" s="997"/>
      <c r="AP69" s="997" t="s">
        <v>537</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177</v>
      </c>
      <c r="R70" s="997"/>
      <c r="S70" s="997"/>
      <c r="T70" s="997"/>
      <c r="U70" s="997"/>
      <c r="V70" s="997">
        <v>162</v>
      </c>
      <c r="W70" s="997"/>
      <c r="X70" s="997"/>
      <c r="Y70" s="997"/>
      <c r="Z70" s="997"/>
      <c r="AA70" s="997">
        <v>15</v>
      </c>
      <c r="AB70" s="997"/>
      <c r="AC70" s="997"/>
      <c r="AD70" s="997"/>
      <c r="AE70" s="997"/>
      <c r="AF70" s="997">
        <v>15</v>
      </c>
      <c r="AG70" s="997"/>
      <c r="AH70" s="997"/>
      <c r="AI70" s="997"/>
      <c r="AJ70" s="997"/>
      <c r="AK70" s="997" t="s">
        <v>537</v>
      </c>
      <c r="AL70" s="997"/>
      <c r="AM70" s="997"/>
      <c r="AN70" s="997"/>
      <c r="AO70" s="997"/>
      <c r="AP70" s="997" t="s">
        <v>537</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23590</v>
      </c>
      <c r="R71" s="997"/>
      <c r="S71" s="997"/>
      <c r="T71" s="997"/>
      <c r="U71" s="997"/>
      <c r="V71" s="997">
        <v>23570</v>
      </c>
      <c r="W71" s="997"/>
      <c r="X71" s="997"/>
      <c r="Y71" s="997"/>
      <c r="Z71" s="997"/>
      <c r="AA71" s="997">
        <v>20</v>
      </c>
      <c r="AB71" s="997"/>
      <c r="AC71" s="997"/>
      <c r="AD71" s="997"/>
      <c r="AE71" s="997"/>
      <c r="AF71" s="997">
        <v>20</v>
      </c>
      <c r="AG71" s="997"/>
      <c r="AH71" s="997"/>
      <c r="AI71" s="997"/>
      <c r="AJ71" s="997"/>
      <c r="AK71" s="997">
        <v>1348</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199</v>
      </c>
      <c r="R72" s="997"/>
      <c r="S72" s="997"/>
      <c r="T72" s="997"/>
      <c r="U72" s="997"/>
      <c r="V72" s="997">
        <v>198</v>
      </c>
      <c r="W72" s="997"/>
      <c r="X72" s="997"/>
      <c r="Y72" s="997"/>
      <c r="Z72" s="997"/>
      <c r="AA72" s="997">
        <v>1</v>
      </c>
      <c r="AB72" s="997"/>
      <c r="AC72" s="997"/>
      <c r="AD72" s="997"/>
      <c r="AE72" s="997"/>
      <c r="AF72" s="997">
        <v>1</v>
      </c>
      <c r="AG72" s="997"/>
      <c r="AH72" s="997"/>
      <c r="AI72" s="997"/>
      <c r="AJ72" s="997"/>
      <c r="AK72" s="997">
        <v>49</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547</v>
      </c>
      <c r="R73" s="997"/>
      <c r="S73" s="997"/>
      <c r="T73" s="997"/>
      <c r="U73" s="997"/>
      <c r="V73" s="997">
        <v>402</v>
      </c>
      <c r="W73" s="997"/>
      <c r="X73" s="997"/>
      <c r="Y73" s="997"/>
      <c r="Z73" s="997"/>
      <c r="AA73" s="997">
        <v>145</v>
      </c>
      <c r="AB73" s="997"/>
      <c r="AC73" s="997"/>
      <c r="AD73" s="997"/>
      <c r="AE73" s="997"/>
      <c r="AF73" s="997">
        <v>145</v>
      </c>
      <c r="AG73" s="997"/>
      <c r="AH73" s="997"/>
      <c r="AI73" s="997"/>
      <c r="AJ73" s="997"/>
      <c r="AK73" s="997" t="s">
        <v>537</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v>862</v>
      </c>
      <c r="R74" s="997"/>
      <c r="S74" s="997"/>
      <c r="T74" s="997"/>
      <c r="U74" s="997"/>
      <c r="V74" s="997">
        <v>859</v>
      </c>
      <c r="W74" s="997"/>
      <c r="X74" s="997"/>
      <c r="Y74" s="997"/>
      <c r="Z74" s="997"/>
      <c r="AA74" s="997">
        <v>4</v>
      </c>
      <c r="AB74" s="997"/>
      <c r="AC74" s="997"/>
      <c r="AD74" s="997"/>
      <c r="AE74" s="997"/>
      <c r="AF74" s="997">
        <v>4</v>
      </c>
      <c r="AG74" s="997"/>
      <c r="AH74" s="997"/>
      <c r="AI74" s="997"/>
      <c r="AJ74" s="997"/>
      <c r="AK74" s="997" t="s">
        <v>537</v>
      </c>
      <c r="AL74" s="997"/>
      <c r="AM74" s="997"/>
      <c r="AN74" s="997"/>
      <c r="AO74" s="997"/>
      <c r="AP74" s="997" t="s">
        <v>537</v>
      </c>
      <c r="AQ74" s="997"/>
      <c r="AR74" s="997"/>
      <c r="AS74" s="997"/>
      <c r="AT74" s="997"/>
      <c r="AU74" s="997" t="s">
        <v>537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547</v>
      </c>
      <c r="C75" s="1001"/>
      <c r="D75" s="1001"/>
      <c r="E75" s="1001"/>
      <c r="F75" s="1001"/>
      <c r="G75" s="1001"/>
      <c r="H75" s="1001"/>
      <c r="I75" s="1001"/>
      <c r="J75" s="1001"/>
      <c r="K75" s="1001"/>
      <c r="L75" s="1001"/>
      <c r="M75" s="1001"/>
      <c r="N75" s="1001"/>
      <c r="O75" s="1001"/>
      <c r="P75" s="1002"/>
      <c r="Q75" s="1004">
        <v>306781</v>
      </c>
      <c r="R75" s="1005"/>
      <c r="S75" s="1005"/>
      <c r="T75" s="1005"/>
      <c r="U75" s="1006"/>
      <c r="V75" s="1007">
        <v>301858</v>
      </c>
      <c r="W75" s="1005"/>
      <c r="X75" s="1005"/>
      <c r="Y75" s="1005"/>
      <c r="Z75" s="1006"/>
      <c r="AA75" s="1007">
        <v>4924</v>
      </c>
      <c r="AB75" s="1005"/>
      <c r="AC75" s="1005"/>
      <c r="AD75" s="1005"/>
      <c r="AE75" s="1006"/>
      <c r="AF75" s="1007">
        <v>4924</v>
      </c>
      <c r="AG75" s="1005"/>
      <c r="AH75" s="1005"/>
      <c r="AI75" s="1005"/>
      <c r="AJ75" s="1006"/>
      <c r="AK75" s="1007">
        <v>1566</v>
      </c>
      <c r="AL75" s="1005"/>
      <c r="AM75" s="1005"/>
      <c r="AN75" s="1005"/>
      <c r="AO75" s="1006"/>
      <c r="AP75" s="1007" t="s">
        <v>537</v>
      </c>
      <c r="AQ75" s="1005"/>
      <c r="AR75" s="1005"/>
      <c r="AS75" s="1005"/>
      <c r="AT75" s="1006"/>
      <c r="AU75" s="1007" t="s">
        <v>537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5494</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1799289</v>
      </c>
      <c r="AB110" s="903"/>
      <c r="AC110" s="903"/>
      <c r="AD110" s="903"/>
      <c r="AE110" s="904"/>
      <c r="AF110" s="905">
        <v>1714282</v>
      </c>
      <c r="AG110" s="903"/>
      <c r="AH110" s="903"/>
      <c r="AI110" s="903"/>
      <c r="AJ110" s="904"/>
      <c r="AK110" s="905">
        <v>1557404</v>
      </c>
      <c r="AL110" s="903"/>
      <c r="AM110" s="903"/>
      <c r="AN110" s="903"/>
      <c r="AO110" s="904"/>
      <c r="AP110" s="906">
        <v>14.4</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14253450</v>
      </c>
      <c r="BR110" s="830"/>
      <c r="BS110" s="830"/>
      <c r="BT110" s="830"/>
      <c r="BU110" s="830"/>
      <c r="BV110" s="830">
        <v>13395163</v>
      </c>
      <c r="BW110" s="830"/>
      <c r="BX110" s="830"/>
      <c r="BY110" s="830"/>
      <c r="BZ110" s="830"/>
      <c r="CA110" s="830">
        <v>12981638</v>
      </c>
      <c r="CB110" s="830"/>
      <c r="CC110" s="830"/>
      <c r="CD110" s="830"/>
      <c r="CE110" s="830"/>
      <c r="CF110" s="891">
        <v>119.7</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3091907</v>
      </c>
      <c r="BR111" s="801"/>
      <c r="BS111" s="801"/>
      <c r="BT111" s="801"/>
      <c r="BU111" s="801"/>
      <c r="BV111" s="801">
        <v>2747485</v>
      </c>
      <c r="BW111" s="801"/>
      <c r="BX111" s="801"/>
      <c r="BY111" s="801"/>
      <c r="BZ111" s="801"/>
      <c r="CA111" s="801">
        <v>2402973</v>
      </c>
      <c r="CB111" s="801"/>
      <c r="CC111" s="801"/>
      <c r="CD111" s="801"/>
      <c r="CE111" s="801"/>
      <c r="CF111" s="878">
        <v>22.2</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3091907</v>
      </c>
      <c r="DH111" s="801"/>
      <c r="DI111" s="801"/>
      <c r="DJ111" s="801"/>
      <c r="DK111" s="801"/>
      <c r="DL111" s="801">
        <v>2747485</v>
      </c>
      <c r="DM111" s="801"/>
      <c r="DN111" s="801"/>
      <c r="DO111" s="801"/>
      <c r="DP111" s="801"/>
      <c r="DQ111" s="801">
        <v>2402973</v>
      </c>
      <c r="DR111" s="801"/>
      <c r="DS111" s="801"/>
      <c r="DT111" s="801"/>
      <c r="DU111" s="801"/>
      <c r="DV111" s="853">
        <v>22.2</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1009745</v>
      </c>
      <c r="BR112" s="801"/>
      <c r="BS112" s="801"/>
      <c r="BT112" s="801"/>
      <c r="BU112" s="801"/>
      <c r="BV112" s="801">
        <v>921952</v>
      </c>
      <c r="BW112" s="801"/>
      <c r="BX112" s="801"/>
      <c r="BY112" s="801"/>
      <c r="BZ112" s="801"/>
      <c r="CA112" s="801">
        <v>625207</v>
      </c>
      <c r="CB112" s="801"/>
      <c r="CC112" s="801"/>
      <c r="CD112" s="801"/>
      <c r="CE112" s="801"/>
      <c r="CF112" s="878">
        <v>5.8</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108143</v>
      </c>
      <c r="AB113" s="939"/>
      <c r="AC113" s="939"/>
      <c r="AD113" s="939"/>
      <c r="AE113" s="940"/>
      <c r="AF113" s="941">
        <v>47746</v>
      </c>
      <c r="AG113" s="939"/>
      <c r="AH113" s="939"/>
      <c r="AI113" s="939"/>
      <c r="AJ113" s="940"/>
      <c r="AK113" s="941">
        <v>35518</v>
      </c>
      <c r="AL113" s="939"/>
      <c r="AM113" s="939"/>
      <c r="AN113" s="939"/>
      <c r="AO113" s="940"/>
      <c r="AP113" s="942">
        <v>0.3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2961525</v>
      </c>
      <c r="BR113" s="801"/>
      <c r="BS113" s="801"/>
      <c r="BT113" s="801"/>
      <c r="BU113" s="801"/>
      <c r="BV113" s="801">
        <v>2923482</v>
      </c>
      <c r="BW113" s="801"/>
      <c r="BX113" s="801"/>
      <c r="BY113" s="801"/>
      <c r="BZ113" s="801"/>
      <c r="CA113" s="801">
        <v>2789893</v>
      </c>
      <c r="CB113" s="801"/>
      <c r="CC113" s="801"/>
      <c r="CD113" s="801"/>
      <c r="CE113" s="801"/>
      <c r="CF113" s="878">
        <v>25.7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487680</v>
      </c>
      <c r="AB114" s="814"/>
      <c r="AC114" s="814"/>
      <c r="AD114" s="814"/>
      <c r="AE114" s="815"/>
      <c r="AF114" s="816">
        <v>187451</v>
      </c>
      <c r="AG114" s="814"/>
      <c r="AH114" s="814"/>
      <c r="AI114" s="814"/>
      <c r="AJ114" s="815"/>
      <c r="AK114" s="816">
        <v>324477</v>
      </c>
      <c r="AL114" s="814"/>
      <c r="AM114" s="814"/>
      <c r="AN114" s="814"/>
      <c r="AO114" s="815"/>
      <c r="AP114" s="784">
        <v>3</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606613</v>
      </c>
      <c r="BR114" s="801"/>
      <c r="BS114" s="801"/>
      <c r="BT114" s="801"/>
      <c r="BU114" s="801"/>
      <c r="BV114" s="801">
        <v>492749</v>
      </c>
      <c r="BW114" s="801"/>
      <c r="BX114" s="801"/>
      <c r="BY114" s="801"/>
      <c r="BZ114" s="801"/>
      <c r="CA114" s="801">
        <v>172708</v>
      </c>
      <c r="CB114" s="801"/>
      <c r="CC114" s="801"/>
      <c r="CD114" s="801"/>
      <c r="CE114" s="801"/>
      <c r="CF114" s="878">
        <v>1.6</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344331</v>
      </c>
      <c r="AB115" s="939"/>
      <c r="AC115" s="939"/>
      <c r="AD115" s="939"/>
      <c r="AE115" s="940"/>
      <c r="AF115" s="941">
        <v>344419</v>
      </c>
      <c r="AG115" s="939"/>
      <c r="AH115" s="939"/>
      <c r="AI115" s="939"/>
      <c r="AJ115" s="940"/>
      <c r="AK115" s="941">
        <v>344512</v>
      </c>
      <c r="AL115" s="939"/>
      <c r="AM115" s="939"/>
      <c r="AN115" s="939"/>
      <c r="AO115" s="940"/>
      <c r="AP115" s="942">
        <v>3.2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v>4265</v>
      </c>
      <c r="BW115" s="801"/>
      <c r="BX115" s="801"/>
      <c r="BY115" s="801"/>
      <c r="BZ115" s="801"/>
      <c r="CA115" s="801">
        <v>2334</v>
      </c>
      <c r="CB115" s="801"/>
      <c r="CC115" s="801"/>
      <c r="CD115" s="801"/>
      <c r="CE115" s="801"/>
      <c r="CF115" s="878">
        <v>0</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2739443</v>
      </c>
      <c r="AB117" s="925"/>
      <c r="AC117" s="925"/>
      <c r="AD117" s="925"/>
      <c r="AE117" s="926"/>
      <c r="AF117" s="928">
        <v>2293898</v>
      </c>
      <c r="AG117" s="925"/>
      <c r="AH117" s="925"/>
      <c r="AI117" s="925"/>
      <c r="AJ117" s="926"/>
      <c r="AK117" s="928">
        <v>2261911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428</v>
      </c>
      <c r="BP118" s="868"/>
      <c r="BQ118" s="887">
        <v>21923240</v>
      </c>
      <c r="BR118" s="888"/>
      <c r="BS118" s="888"/>
      <c r="BT118" s="888"/>
      <c r="BU118" s="888"/>
      <c r="BV118" s="888">
        <v>20485096</v>
      </c>
      <c r="BW118" s="888"/>
      <c r="BX118" s="888"/>
      <c r="BY118" s="888"/>
      <c r="BZ118" s="888"/>
      <c r="CA118" s="888">
        <v>18974753</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5267267</v>
      </c>
      <c r="BR119" s="830"/>
      <c r="BS119" s="830"/>
      <c r="BT119" s="830"/>
      <c r="BU119" s="830"/>
      <c r="BV119" s="830">
        <v>6092167</v>
      </c>
      <c r="BW119" s="830"/>
      <c r="BX119" s="830"/>
      <c r="BY119" s="830"/>
      <c r="BZ119" s="830"/>
      <c r="CA119" s="830">
        <v>6515894</v>
      </c>
      <c r="CB119" s="830"/>
      <c r="CC119" s="830"/>
      <c r="CD119" s="830"/>
      <c r="CE119" s="830"/>
      <c r="CF119" s="891">
        <v>60.1</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344331</v>
      </c>
      <c r="AB120" s="814"/>
      <c r="AC120" s="814"/>
      <c r="AD120" s="814"/>
      <c r="AE120" s="815"/>
      <c r="AF120" s="816">
        <v>344419</v>
      </c>
      <c r="AG120" s="814"/>
      <c r="AH120" s="814"/>
      <c r="AI120" s="814"/>
      <c r="AJ120" s="815"/>
      <c r="AK120" s="816">
        <v>344512</v>
      </c>
      <c r="AL120" s="814"/>
      <c r="AM120" s="814"/>
      <c r="AN120" s="814"/>
      <c r="AO120" s="815"/>
      <c r="AP120" s="784">
        <v>3.2</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3508124</v>
      </c>
      <c r="BR120" s="801"/>
      <c r="BS120" s="801"/>
      <c r="BT120" s="801"/>
      <c r="BU120" s="801"/>
      <c r="BV120" s="801">
        <v>2959857</v>
      </c>
      <c r="BW120" s="801"/>
      <c r="BX120" s="801"/>
      <c r="BY120" s="801"/>
      <c r="BZ120" s="801"/>
      <c r="CA120" s="801">
        <v>2714581</v>
      </c>
      <c r="CB120" s="801"/>
      <c r="CC120" s="801"/>
      <c r="CD120" s="801"/>
      <c r="CE120" s="801"/>
      <c r="CF120" s="878">
        <v>25</v>
      </c>
      <c r="CG120" s="879"/>
      <c r="CH120" s="879"/>
      <c r="CI120" s="879"/>
      <c r="CJ120" s="879"/>
      <c r="CK120" s="880" t="s">
        <v>434</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783910</v>
      </c>
      <c r="DH120" s="830"/>
      <c r="DI120" s="830"/>
      <c r="DJ120" s="830"/>
      <c r="DK120" s="830"/>
      <c r="DL120" s="830">
        <v>710154</v>
      </c>
      <c r="DM120" s="830"/>
      <c r="DN120" s="830"/>
      <c r="DO120" s="830"/>
      <c r="DP120" s="830"/>
      <c r="DQ120" s="830">
        <v>426870</v>
      </c>
      <c r="DR120" s="830"/>
      <c r="DS120" s="830"/>
      <c r="DT120" s="830"/>
      <c r="DU120" s="830"/>
      <c r="DV120" s="831">
        <v>3.9</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13249116</v>
      </c>
      <c r="BR121" s="888"/>
      <c r="BS121" s="888"/>
      <c r="BT121" s="888"/>
      <c r="BU121" s="888"/>
      <c r="BV121" s="888">
        <v>13601912</v>
      </c>
      <c r="BW121" s="888"/>
      <c r="BX121" s="888"/>
      <c r="BY121" s="888"/>
      <c r="BZ121" s="888"/>
      <c r="CA121" s="888">
        <v>12087882</v>
      </c>
      <c r="CB121" s="888"/>
      <c r="CC121" s="888"/>
      <c r="CD121" s="888"/>
      <c r="CE121" s="888"/>
      <c r="CF121" s="889">
        <v>111.5</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223950</v>
      </c>
      <c r="DH121" s="801"/>
      <c r="DI121" s="801"/>
      <c r="DJ121" s="801"/>
      <c r="DK121" s="801"/>
      <c r="DL121" s="801">
        <v>210545</v>
      </c>
      <c r="DM121" s="801"/>
      <c r="DN121" s="801"/>
      <c r="DO121" s="801"/>
      <c r="DP121" s="801"/>
      <c r="DQ121" s="801">
        <v>196873</v>
      </c>
      <c r="DR121" s="801"/>
      <c r="DS121" s="801"/>
      <c r="DT121" s="801"/>
      <c r="DU121" s="801"/>
      <c r="DV121" s="853">
        <v>1.8</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22024507</v>
      </c>
      <c r="BR122" s="870"/>
      <c r="BS122" s="870"/>
      <c r="BT122" s="870"/>
      <c r="BU122" s="870"/>
      <c r="BV122" s="870">
        <v>22653936</v>
      </c>
      <c r="BW122" s="870"/>
      <c r="BX122" s="870"/>
      <c r="BY122" s="870"/>
      <c r="BZ122" s="870"/>
      <c r="CA122" s="870">
        <v>21318357</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1885</v>
      </c>
      <c r="DH122" s="801"/>
      <c r="DI122" s="801"/>
      <c r="DJ122" s="801"/>
      <c r="DK122" s="801"/>
      <c r="DL122" s="801">
        <v>1253</v>
      </c>
      <c r="DM122" s="801"/>
      <c r="DN122" s="801"/>
      <c r="DO122" s="801"/>
      <c r="DP122" s="801"/>
      <c r="DQ122" s="801">
        <v>1464</v>
      </c>
      <c r="DR122" s="801"/>
      <c r="DS122" s="801"/>
      <c r="DT122" s="801"/>
      <c r="DU122" s="801"/>
      <c r="DV122" s="853">
        <v>0</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13.04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v>4265</v>
      </c>
      <c r="DM127" s="850"/>
      <c r="DN127" s="850"/>
      <c r="DO127" s="850"/>
      <c r="DP127" s="850"/>
      <c r="DQ127" s="850">
        <v>2334</v>
      </c>
      <c r="DR127" s="850"/>
      <c r="DS127" s="850"/>
      <c r="DT127" s="850"/>
      <c r="DU127" s="850"/>
      <c r="DV127" s="851">
        <v>0</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557123</v>
      </c>
      <c r="AB128" s="754"/>
      <c r="AC128" s="754"/>
      <c r="AD128" s="754"/>
      <c r="AE128" s="755"/>
      <c r="AF128" s="756">
        <v>328802</v>
      </c>
      <c r="AG128" s="754"/>
      <c r="AH128" s="754"/>
      <c r="AI128" s="754"/>
      <c r="AJ128" s="755"/>
      <c r="AK128" s="756">
        <v>227539</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18.04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11810735</v>
      </c>
      <c r="AB129" s="814"/>
      <c r="AC129" s="814"/>
      <c r="AD129" s="814"/>
      <c r="AE129" s="815"/>
      <c r="AF129" s="816">
        <v>12002821</v>
      </c>
      <c r="AG129" s="814"/>
      <c r="AH129" s="814"/>
      <c r="AI129" s="814"/>
      <c r="AJ129" s="815"/>
      <c r="AK129" s="816">
        <v>12163987</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6.8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1302396</v>
      </c>
      <c r="AB130" s="814"/>
      <c r="AC130" s="814"/>
      <c r="AD130" s="814"/>
      <c r="AE130" s="815"/>
      <c r="AF130" s="816">
        <v>1379078</v>
      </c>
      <c r="AG130" s="814"/>
      <c r="AH130" s="814"/>
      <c r="AI130" s="814"/>
      <c r="AJ130" s="815"/>
      <c r="AK130" s="816">
        <v>1318806</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10508339</v>
      </c>
      <c r="AB131" s="747"/>
      <c r="AC131" s="747"/>
      <c r="AD131" s="747"/>
      <c r="AE131" s="748"/>
      <c r="AF131" s="749">
        <v>10623743</v>
      </c>
      <c r="AG131" s="747"/>
      <c r="AH131" s="747"/>
      <c r="AI131" s="747"/>
      <c r="AJ131" s="748"/>
      <c r="AK131" s="749">
        <v>10845181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8.3735783549999994</v>
      </c>
      <c r="AB132" s="770"/>
      <c r="AC132" s="770"/>
      <c r="AD132" s="770"/>
      <c r="AE132" s="771"/>
      <c r="AF132" s="772">
        <v>5.5161161180000002</v>
      </c>
      <c r="AG132" s="770"/>
      <c r="AH132" s="770"/>
      <c r="AI132" s="770"/>
      <c r="AJ132" s="771"/>
      <c r="AK132" s="772">
        <v>6.5980088300000004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6.8</v>
      </c>
      <c r="AB133" s="779"/>
      <c r="AC133" s="779"/>
      <c r="AD133" s="779"/>
      <c r="AE133" s="780"/>
      <c r="AF133" s="778">
        <v>6.7</v>
      </c>
      <c r="AG133" s="779"/>
      <c r="AH133" s="779"/>
      <c r="AI133" s="779"/>
      <c r="AJ133" s="780"/>
      <c r="AK133" s="778">
        <v>6.8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3050613</v>
      </c>
      <c r="L9" s="264">
        <v>46636</v>
      </c>
      <c r="M9" s="265">
        <v>58112</v>
      </c>
      <c r="N9" s="266">
        <v>-19.7</v>
      </c>
    </row>
    <row r="10" spans="1:16">
      <c r="A10" s="248"/>
      <c r="B10" s="244"/>
      <c r="C10" s="244"/>
      <c r="D10" s="244"/>
      <c r="E10" s="244"/>
      <c r="F10" s="244"/>
      <c r="G10" s="1163" t="s">
        <v>475</v>
      </c>
      <c r="H10" s="1164"/>
      <c r="I10" s="1164"/>
      <c r="J10" s="1165"/>
      <c r="K10" s="267">
        <v>28972</v>
      </c>
      <c r="L10" s="268">
        <v>443</v>
      </c>
      <c r="M10" s="269">
        <v>3510</v>
      </c>
      <c r="N10" s="270">
        <v>-87.4</v>
      </c>
    </row>
    <row r="11" spans="1:16" ht="13.5" customHeight="1">
      <c r="A11" s="248"/>
      <c r="B11" s="244"/>
      <c r="C11" s="244"/>
      <c r="D11" s="244"/>
      <c r="E11" s="244"/>
      <c r="F11" s="244"/>
      <c r="G11" s="1163" t="s">
        <v>476</v>
      </c>
      <c r="H11" s="1164"/>
      <c r="I11" s="1164"/>
      <c r="J11" s="1165"/>
      <c r="K11" s="267">
        <v>734518</v>
      </c>
      <c r="L11" s="268">
        <v>11229</v>
      </c>
      <c r="M11" s="269">
        <v>6281</v>
      </c>
      <c r="N11" s="270">
        <v>78.8</v>
      </c>
    </row>
    <row r="12" spans="1:16" ht="13.5" customHeight="1">
      <c r="A12" s="248"/>
      <c r="B12" s="244"/>
      <c r="C12" s="244"/>
      <c r="D12" s="244"/>
      <c r="E12" s="244"/>
      <c r="F12" s="244"/>
      <c r="G12" s="1163" t="s">
        <v>477</v>
      </c>
      <c r="H12" s="1164"/>
      <c r="I12" s="1164"/>
      <c r="J12" s="1165"/>
      <c r="K12" s="267" t="s">
        <v>478</v>
      </c>
      <c r="L12" s="268" t="s">
        <v>478</v>
      </c>
      <c r="M12" s="269">
        <v>744</v>
      </c>
      <c r="N12" s="270" t="s">
        <v>478</v>
      </c>
    </row>
    <row r="13" spans="1:16" ht="13.5" customHeight="1">
      <c r="A13" s="248"/>
      <c r="B13" s="244"/>
      <c r="C13" s="244"/>
      <c r="D13" s="244"/>
      <c r="E13" s="244"/>
      <c r="F13" s="244"/>
      <c r="G13" s="1163" t="s">
        <v>479</v>
      </c>
      <c r="H13" s="1164"/>
      <c r="I13" s="1164"/>
      <c r="J13" s="1165"/>
      <c r="K13" s="267" t="s">
        <v>478</v>
      </c>
      <c r="L13" s="268" t="s">
        <v>478</v>
      </c>
      <c r="M13" s="269">
        <v>1</v>
      </c>
      <c r="N13" s="270" t="s">
        <v>478</v>
      </c>
    </row>
    <row r="14" spans="1:16" ht="13.5" customHeight="1">
      <c r="A14" s="248"/>
      <c r="B14" s="244"/>
      <c r="C14" s="244"/>
      <c r="D14" s="244"/>
      <c r="E14" s="244"/>
      <c r="F14" s="244"/>
      <c r="G14" s="1163" t="s">
        <v>480</v>
      </c>
      <c r="H14" s="1164"/>
      <c r="I14" s="1164"/>
      <c r="J14" s="1165"/>
      <c r="K14" s="267">
        <v>252949</v>
      </c>
      <c r="L14" s="268">
        <v>3867</v>
      </c>
      <c r="M14" s="269">
        <v>2803</v>
      </c>
      <c r="N14" s="270">
        <v>38</v>
      </c>
    </row>
    <row r="15" spans="1:16" ht="13.5" customHeight="1">
      <c r="A15" s="248"/>
      <c r="B15" s="244"/>
      <c r="C15" s="244"/>
      <c r="D15" s="244"/>
      <c r="E15" s="244"/>
      <c r="F15" s="244"/>
      <c r="G15" s="1163" t="s">
        <v>481</v>
      </c>
      <c r="H15" s="1164"/>
      <c r="I15" s="1164"/>
      <c r="J15" s="1165"/>
      <c r="K15" s="267">
        <v>32825</v>
      </c>
      <c r="L15" s="268">
        <v>502</v>
      </c>
      <c r="M15" s="269">
        <v>1119</v>
      </c>
      <c r="N15" s="270">
        <v>-55.1</v>
      </c>
    </row>
    <row r="16" spans="1:16">
      <c r="A16" s="248"/>
      <c r="B16" s="244"/>
      <c r="C16" s="244"/>
      <c r="D16" s="244"/>
      <c r="E16" s="244"/>
      <c r="F16" s="244"/>
      <c r="G16" s="1166" t="s">
        <v>482</v>
      </c>
      <c r="H16" s="1167"/>
      <c r="I16" s="1167"/>
      <c r="J16" s="1168"/>
      <c r="K16" s="268">
        <v>-250572</v>
      </c>
      <c r="L16" s="268">
        <v>-3831</v>
      </c>
      <c r="M16" s="269">
        <v>-5386</v>
      </c>
      <c r="N16" s="270">
        <v>-28.9</v>
      </c>
    </row>
    <row r="17" spans="1:16">
      <c r="A17" s="248"/>
      <c r="B17" s="244"/>
      <c r="C17" s="244"/>
      <c r="D17" s="244"/>
      <c r="E17" s="244"/>
      <c r="F17" s="244"/>
      <c r="G17" s="1166" t="s">
        <v>166</v>
      </c>
      <c r="H17" s="1167"/>
      <c r="I17" s="1167"/>
      <c r="J17" s="1168"/>
      <c r="K17" s="268">
        <v>3849305</v>
      </c>
      <c r="L17" s="268">
        <v>58846</v>
      </c>
      <c r="M17" s="269">
        <v>67183</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4.45</v>
      </c>
      <c r="L21" s="281">
        <v>6.12</v>
      </c>
      <c r="M21" s="282">
        <v>-1.67</v>
      </c>
      <c r="N21" s="249"/>
      <c r="O21" s="283"/>
      <c r="P21" s="279"/>
    </row>
    <row r="22" spans="1:16" s="284" customFormat="1">
      <c r="A22" s="279"/>
      <c r="B22" s="249"/>
      <c r="C22" s="249"/>
      <c r="D22" s="249"/>
      <c r="E22" s="249"/>
      <c r="F22" s="249"/>
      <c r="G22" s="1160" t="s">
        <v>488</v>
      </c>
      <c r="H22" s="1161"/>
      <c r="I22" s="1161"/>
      <c r="J22" s="1162"/>
      <c r="K22" s="285">
        <v>98.8</v>
      </c>
      <c r="L22" s="286">
        <v>98.7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1557404</v>
      </c>
      <c r="L32" s="294">
        <v>23809</v>
      </c>
      <c r="M32" s="295">
        <v>33998</v>
      </c>
      <c r="N32" s="296">
        <v>-30</v>
      </c>
    </row>
    <row r="33" spans="1:16" ht="13.5" customHeight="1">
      <c r="A33" s="248"/>
      <c r="B33" s="244"/>
      <c r="C33" s="244"/>
      <c r="D33" s="244"/>
      <c r="E33" s="244"/>
      <c r="F33" s="244"/>
      <c r="G33" s="1151" t="s">
        <v>493</v>
      </c>
      <c r="H33" s="1152"/>
      <c r="I33" s="1152"/>
      <c r="J33" s="1153"/>
      <c r="K33" s="294" t="s">
        <v>478</v>
      </c>
      <c r="L33" s="294" t="s">
        <v>478</v>
      </c>
      <c r="M33" s="295">
        <v>1</v>
      </c>
      <c r="N33" s="296" t="s">
        <v>478</v>
      </c>
    </row>
    <row r="34" spans="1:16" ht="27" customHeight="1">
      <c r="A34" s="248"/>
      <c r="B34" s="244"/>
      <c r="C34" s="244"/>
      <c r="D34" s="244"/>
      <c r="E34" s="244"/>
      <c r="F34" s="244"/>
      <c r="G34" s="1151" t="s">
        <v>494</v>
      </c>
      <c r="H34" s="1152"/>
      <c r="I34" s="1152"/>
      <c r="J34" s="1153"/>
      <c r="K34" s="294" t="s">
        <v>478</v>
      </c>
      <c r="L34" s="294" t="s">
        <v>478</v>
      </c>
      <c r="M34" s="295">
        <v>39</v>
      </c>
      <c r="N34" s="296" t="s">
        <v>478</v>
      </c>
    </row>
    <row r="35" spans="1:16" ht="27" customHeight="1">
      <c r="A35" s="248"/>
      <c r="B35" s="244"/>
      <c r="C35" s="244"/>
      <c r="D35" s="244"/>
      <c r="E35" s="244"/>
      <c r="F35" s="244"/>
      <c r="G35" s="1151" t="s">
        <v>495</v>
      </c>
      <c r="H35" s="1152"/>
      <c r="I35" s="1152"/>
      <c r="J35" s="1153"/>
      <c r="K35" s="294">
        <v>35518</v>
      </c>
      <c r="L35" s="294">
        <v>543</v>
      </c>
      <c r="M35" s="295">
        <v>9007</v>
      </c>
      <c r="N35" s="296">
        <v>-94</v>
      </c>
    </row>
    <row r="36" spans="1:16" ht="27" customHeight="1">
      <c r="A36" s="248"/>
      <c r="B36" s="244"/>
      <c r="C36" s="244"/>
      <c r="D36" s="244"/>
      <c r="E36" s="244"/>
      <c r="F36" s="244"/>
      <c r="G36" s="1151" t="s">
        <v>496</v>
      </c>
      <c r="H36" s="1152"/>
      <c r="I36" s="1152"/>
      <c r="J36" s="1153"/>
      <c r="K36" s="294">
        <v>324477</v>
      </c>
      <c r="L36" s="294">
        <v>4960</v>
      </c>
      <c r="M36" s="295">
        <v>2239</v>
      </c>
      <c r="N36" s="296">
        <v>121.5</v>
      </c>
    </row>
    <row r="37" spans="1:16" ht="13.5" customHeight="1">
      <c r="A37" s="248"/>
      <c r="B37" s="244"/>
      <c r="C37" s="244"/>
      <c r="D37" s="244"/>
      <c r="E37" s="244"/>
      <c r="F37" s="244"/>
      <c r="G37" s="1151" t="s">
        <v>497</v>
      </c>
      <c r="H37" s="1152"/>
      <c r="I37" s="1152"/>
      <c r="J37" s="1153"/>
      <c r="K37" s="294">
        <v>344512</v>
      </c>
      <c r="L37" s="294">
        <v>5267</v>
      </c>
      <c r="M37" s="295">
        <v>951</v>
      </c>
      <c r="N37" s="296">
        <v>453.8</v>
      </c>
    </row>
    <row r="38" spans="1:16" ht="27" customHeight="1">
      <c r="A38" s="248"/>
      <c r="B38" s="244"/>
      <c r="C38" s="244"/>
      <c r="D38" s="244"/>
      <c r="E38" s="244"/>
      <c r="F38" s="244"/>
      <c r="G38" s="1154" t="s">
        <v>498</v>
      </c>
      <c r="H38" s="1155"/>
      <c r="I38" s="1155"/>
      <c r="J38" s="1156"/>
      <c r="K38" s="297" t="s">
        <v>478</v>
      </c>
      <c r="L38" s="297" t="s">
        <v>478</v>
      </c>
      <c r="M38" s="298">
        <v>6</v>
      </c>
      <c r="N38" s="299" t="s">
        <v>478</v>
      </c>
      <c r="O38" s="293"/>
    </row>
    <row r="39" spans="1:16">
      <c r="A39" s="248"/>
      <c r="B39" s="244"/>
      <c r="C39" s="244"/>
      <c r="D39" s="244"/>
      <c r="E39" s="244"/>
      <c r="F39" s="244"/>
      <c r="G39" s="1154" t="s">
        <v>499</v>
      </c>
      <c r="H39" s="1155"/>
      <c r="I39" s="1155"/>
      <c r="J39" s="1156"/>
      <c r="K39" s="300">
        <v>-227539</v>
      </c>
      <c r="L39" s="300">
        <v>-3478</v>
      </c>
      <c r="M39" s="301">
        <v>-6589</v>
      </c>
      <c r="N39" s="302">
        <v>-47.2</v>
      </c>
      <c r="O39" s="293"/>
    </row>
    <row r="40" spans="1:16" ht="27" customHeight="1">
      <c r="A40" s="248"/>
      <c r="B40" s="244"/>
      <c r="C40" s="244"/>
      <c r="D40" s="244"/>
      <c r="E40" s="244"/>
      <c r="F40" s="244"/>
      <c r="G40" s="1151" t="s">
        <v>500</v>
      </c>
      <c r="H40" s="1152"/>
      <c r="I40" s="1152"/>
      <c r="J40" s="1153"/>
      <c r="K40" s="300">
        <v>-1318806</v>
      </c>
      <c r="L40" s="300">
        <v>-20161</v>
      </c>
      <c r="M40" s="301">
        <v>-27524</v>
      </c>
      <c r="N40" s="302">
        <v>-26.8</v>
      </c>
      <c r="O40" s="293"/>
    </row>
    <row r="41" spans="1:16">
      <c r="A41" s="248"/>
      <c r="B41" s="244"/>
      <c r="C41" s="244"/>
      <c r="D41" s="244"/>
      <c r="E41" s="244"/>
      <c r="F41" s="244"/>
      <c r="G41" s="1157" t="s">
        <v>277</v>
      </c>
      <c r="H41" s="1158"/>
      <c r="I41" s="1158"/>
      <c r="J41" s="1159"/>
      <c r="K41" s="294">
        <v>715566</v>
      </c>
      <c r="L41" s="300">
        <v>10939</v>
      </c>
      <c r="M41" s="301">
        <v>12127</v>
      </c>
      <c r="N41" s="302">
        <v>-9.8000000000000007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2613626</v>
      </c>
      <c r="J51" s="320">
        <v>41607</v>
      </c>
      <c r="K51" s="321">
        <v>58.7</v>
      </c>
      <c r="L51" s="322">
        <v>47569</v>
      </c>
      <c r="M51" s="323">
        <v>18.3</v>
      </c>
      <c r="N51" s="324">
        <v>40.4</v>
      </c>
    </row>
    <row r="52" spans="1:14">
      <c r="A52" s="248"/>
      <c r="B52" s="244"/>
      <c r="C52" s="244"/>
      <c r="D52" s="244"/>
      <c r="E52" s="244"/>
      <c r="F52" s="244"/>
      <c r="G52" s="325"/>
      <c r="H52" s="326" t="s">
        <v>511</v>
      </c>
      <c r="I52" s="327">
        <v>957494</v>
      </c>
      <c r="J52" s="328">
        <v>15243</v>
      </c>
      <c r="K52" s="329">
        <v>-5.4</v>
      </c>
      <c r="L52" s="330">
        <v>26255</v>
      </c>
      <c r="M52" s="331">
        <v>12.4</v>
      </c>
      <c r="N52" s="332">
        <v>-17.8</v>
      </c>
    </row>
    <row r="53" spans="1:14">
      <c r="A53" s="248"/>
      <c r="B53" s="244"/>
      <c r="C53" s="244"/>
      <c r="D53" s="244"/>
      <c r="E53" s="244"/>
      <c r="F53" s="244"/>
      <c r="G53" s="310" t="s">
        <v>512</v>
      </c>
      <c r="H53" s="311"/>
      <c r="I53" s="319">
        <v>4718015</v>
      </c>
      <c r="J53" s="320">
        <v>73811</v>
      </c>
      <c r="K53" s="321">
        <v>77.400000000000006</v>
      </c>
      <c r="L53" s="322">
        <v>50880</v>
      </c>
      <c r="M53" s="323">
        <v>7</v>
      </c>
      <c r="N53" s="324">
        <v>70.400000000000006</v>
      </c>
    </row>
    <row r="54" spans="1:14">
      <c r="A54" s="248"/>
      <c r="B54" s="244"/>
      <c r="C54" s="244"/>
      <c r="D54" s="244"/>
      <c r="E54" s="244"/>
      <c r="F54" s="244"/>
      <c r="G54" s="325"/>
      <c r="H54" s="326" t="s">
        <v>511</v>
      </c>
      <c r="I54" s="327">
        <v>960837</v>
      </c>
      <c r="J54" s="328">
        <v>15032</v>
      </c>
      <c r="K54" s="329">
        <v>-1.4</v>
      </c>
      <c r="L54" s="330">
        <v>26879</v>
      </c>
      <c r="M54" s="331">
        <v>2.4</v>
      </c>
      <c r="N54" s="332">
        <v>-3.8</v>
      </c>
    </row>
    <row r="55" spans="1:14">
      <c r="A55" s="248"/>
      <c r="B55" s="244"/>
      <c r="C55" s="244"/>
      <c r="D55" s="244"/>
      <c r="E55" s="244"/>
      <c r="F55" s="244"/>
      <c r="G55" s="310" t="s">
        <v>513</v>
      </c>
      <c r="H55" s="311"/>
      <c r="I55" s="319">
        <v>3576752</v>
      </c>
      <c r="J55" s="320">
        <v>55585</v>
      </c>
      <c r="K55" s="321">
        <v>-24.7</v>
      </c>
      <c r="L55" s="322">
        <v>63956</v>
      </c>
      <c r="M55" s="323">
        <v>25.7</v>
      </c>
      <c r="N55" s="324">
        <v>-50.4</v>
      </c>
    </row>
    <row r="56" spans="1:14">
      <c r="A56" s="248"/>
      <c r="B56" s="244"/>
      <c r="C56" s="244"/>
      <c r="D56" s="244"/>
      <c r="E56" s="244"/>
      <c r="F56" s="244"/>
      <c r="G56" s="325"/>
      <c r="H56" s="326" t="s">
        <v>511</v>
      </c>
      <c r="I56" s="327">
        <v>962161</v>
      </c>
      <c r="J56" s="328">
        <v>14953</v>
      </c>
      <c r="K56" s="329">
        <v>-0.5</v>
      </c>
      <c r="L56" s="330">
        <v>29239</v>
      </c>
      <c r="M56" s="331">
        <v>8.8000000000000007</v>
      </c>
      <c r="N56" s="332">
        <v>-9.3000000000000007</v>
      </c>
    </row>
    <row r="57" spans="1:14">
      <c r="A57" s="248"/>
      <c r="B57" s="244"/>
      <c r="C57" s="244"/>
      <c r="D57" s="244"/>
      <c r="E57" s="244"/>
      <c r="F57" s="244"/>
      <c r="G57" s="310" t="s">
        <v>514</v>
      </c>
      <c r="H57" s="311"/>
      <c r="I57" s="319">
        <v>1780854</v>
      </c>
      <c r="J57" s="320">
        <v>27443</v>
      </c>
      <c r="K57" s="321">
        <v>-50.6</v>
      </c>
      <c r="L57" s="322">
        <v>66255</v>
      </c>
      <c r="M57" s="323">
        <v>3.6</v>
      </c>
      <c r="N57" s="324">
        <v>-54.2</v>
      </c>
    </row>
    <row r="58" spans="1:14">
      <c r="A58" s="248"/>
      <c r="B58" s="244"/>
      <c r="C58" s="244"/>
      <c r="D58" s="244"/>
      <c r="E58" s="244"/>
      <c r="F58" s="244"/>
      <c r="G58" s="325"/>
      <c r="H58" s="326" t="s">
        <v>511</v>
      </c>
      <c r="I58" s="327">
        <v>648605</v>
      </c>
      <c r="J58" s="328">
        <v>9995</v>
      </c>
      <c r="K58" s="329">
        <v>-33.200000000000003</v>
      </c>
      <c r="L58" s="330">
        <v>31822</v>
      </c>
      <c r="M58" s="331">
        <v>8.8000000000000007</v>
      </c>
      <c r="N58" s="332">
        <v>-42</v>
      </c>
    </row>
    <row r="59" spans="1:14">
      <c r="A59" s="248"/>
      <c r="B59" s="244"/>
      <c r="C59" s="244"/>
      <c r="D59" s="244"/>
      <c r="E59" s="244"/>
      <c r="F59" s="244"/>
      <c r="G59" s="310" t="s">
        <v>515</v>
      </c>
      <c r="H59" s="311"/>
      <c r="I59" s="319">
        <v>3345794</v>
      </c>
      <c r="J59" s="320">
        <v>51149</v>
      </c>
      <c r="K59" s="321">
        <v>86.4</v>
      </c>
      <c r="L59" s="322">
        <v>47278</v>
      </c>
      <c r="M59" s="323">
        <v>-28.6</v>
      </c>
      <c r="N59" s="324">
        <v>115</v>
      </c>
    </row>
    <row r="60" spans="1:14">
      <c r="A60" s="248"/>
      <c r="B60" s="244"/>
      <c r="C60" s="244"/>
      <c r="D60" s="244"/>
      <c r="E60" s="244"/>
      <c r="F60" s="244"/>
      <c r="G60" s="325"/>
      <c r="H60" s="326" t="s">
        <v>511</v>
      </c>
      <c r="I60" s="333">
        <v>1171834</v>
      </c>
      <c r="J60" s="328">
        <v>17914</v>
      </c>
      <c r="K60" s="329">
        <v>79.2</v>
      </c>
      <c r="L60" s="330">
        <v>24096</v>
      </c>
      <c r="M60" s="331">
        <v>-24.3</v>
      </c>
      <c r="N60" s="332">
        <v>103.5</v>
      </c>
    </row>
    <row r="61" spans="1:14">
      <c r="A61" s="248"/>
      <c r="B61" s="244"/>
      <c r="C61" s="244"/>
      <c r="D61" s="244"/>
      <c r="E61" s="244"/>
      <c r="F61" s="244"/>
      <c r="G61" s="310" t="s">
        <v>516</v>
      </c>
      <c r="H61" s="334"/>
      <c r="I61" s="335">
        <v>3207008</v>
      </c>
      <c r="J61" s="336">
        <v>49919</v>
      </c>
      <c r="K61" s="337">
        <v>29.4</v>
      </c>
      <c r="L61" s="338">
        <v>55188</v>
      </c>
      <c r="M61" s="339">
        <v>5.2</v>
      </c>
      <c r="N61" s="324">
        <v>24.2</v>
      </c>
    </row>
    <row r="62" spans="1:14">
      <c r="A62" s="248"/>
      <c r="B62" s="244"/>
      <c r="C62" s="244"/>
      <c r="D62" s="244"/>
      <c r="E62" s="244"/>
      <c r="F62" s="244"/>
      <c r="G62" s="325"/>
      <c r="H62" s="326" t="s">
        <v>511</v>
      </c>
      <c r="I62" s="327">
        <v>940186</v>
      </c>
      <c r="J62" s="328">
        <v>14627</v>
      </c>
      <c r="K62" s="329">
        <v>7.7</v>
      </c>
      <c r="L62" s="330">
        <v>27658</v>
      </c>
      <c r="M62" s="331">
        <v>1.6</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21.41</v>
      </c>
      <c r="G47" s="12">
        <v>24.17</v>
      </c>
      <c r="H47" s="12">
        <v>28.14</v>
      </c>
      <c r="I47" s="12">
        <v>29.71</v>
      </c>
      <c r="J47" s="13">
        <v>27.64</v>
      </c>
    </row>
    <row r="48" spans="2:10" ht="57.75" customHeight="1">
      <c r="B48" s="14"/>
      <c r="C48" s="1171" t="s">
        <v>4</v>
      </c>
      <c r="D48" s="1171"/>
      <c r="E48" s="1172"/>
      <c r="F48" s="15">
        <v>10.57</v>
      </c>
      <c r="G48" s="16">
        <v>7.59</v>
      </c>
      <c r="H48" s="16">
        <v>13.98</v>
      </c>
      <c r="I48" s="16">
        <v>7.54</v>
      </c>
      <c r="J48" s="17">
        <v>6.54</v>
      </c>
    </row>
    <row r="49" spans="2:10" ht="57.75" customHeight="1" thickBot="1">
      <c r="B49" s="18"/>
      <c r="C49" s="1173" t="s">
        <v>5</v>
      </c>
      <c r="D49" s="1173"/>
      <c r="E49" s="1174"/>
      <c r="F49" s="19" t="s">
        <v>523</v>
      </c>
      <c r="G49" s="20" t="s">
        <v>524</v>
      </c>
      <c r="H49" s="20">
        <v>4.8899999999999997</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2017-05-24T05:18:03Z</cp:lastPrinted>
  <dcterms:created xsi:type="dcterms:W3CDTF">2017-02-15T16:30:00Z</dcterms:created>
  <dcterms:modified xsi:type="dcterms:W3CDTF">2017-05-26T09:13:13Z</dcterms:modified>
</cp:coreProperties>
</file>