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9年度\05_決算統計\00 H27決算ベース財政状況資料（追加分）\04 チェック\01 起案用\"/>
    </mc:Choice>
  </mc:AlternateContent>
  <bookViews>
    <workbookView xWindow="240" yWindow="75" windowWidth="14940" windowHeight="7860" tabRatio="83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alcMode="manual"/>
</workbook>
</file>

<file path=xl/calcChain.xml><?xml version="1.0" encoding="utf-8"?>
<calcChain xmlns="http://schemas.openxmlformats.org/spreadsheetml/2006/main">
  <c r="BG38" i="9" l="1"/>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BW41" i="9"/>
  <c r="BE41" i="9"/>
  <c r="AM41" i="9"/>
  <c r="U41" i="9"/>
  <c r="C41" i="9"/>
  <c r="BE40" i="9"/>
  <c r="AM40" i="9"/>
  <c r="U40" i="9"/>
  <c r="C40" i="9"/>
  <c r="BE39" i="9"/>
  <c r="AM39" i="9"/>
  <c r="U39" i="9"/>
  <c r="C39" i="9"/>
  <c r="AM38" i="9"/>
  <c r="U38" i="9"/>
  <c r="C38" i="9"/>
  <c r="AM37" i="9"/>
  <c r="C37" i="9"/>
  <c r="AM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l="1"/>
  <c r="U35" i="9" l="1"/>
  <c r="U36" i="9" s="1"/>
  <c r="U37" i="9" s="1"/>
  <c r="AM34" i="9" s="1"/>
  <c r="BE34" i="9" l="1"/>
  <c r="BE35" i="9" s="1"/>
  <c r="BE36" i="9" s="1"/>
  <c r="BE37" i="9" s="1"/>
  <c r="BE38" i="9" s="1"/>
  <c r="BW34" i="9" s="1"/>
  <c r="BW35" i="9" s="1"/>
  <c r="BW36" i="9" s="1"/>
  <c r="BW37" i="9" s="1"/>
  <c r="BW38" i="9" s="1"/>
  <c r="BW39" i="9" s="1"/>
  <c r="BW40" i="9" s="1"/>
  <c r="CO34" i="9" l="1"/>
  <c r="CO35" i="9" s="1"/>
  <c r="CO36" i="9" s="1"/>
  <c r="CO37" i="9" s="1"/>
  <c r="CO38" i="9" s="1"/>
  <c r="CO39" i="9" s="1"/>
  <c r="CO40" i="9" s="1"/>
  <c r="CO41" i="9" s="1"/>
</calcChain>
</file>

<file path=xl/sharedStrings.xml><?xml version="1.0" encoding="utf-8"?>
<sst xmlns="http://schemas.openxmlformats.org/spreadsheetml/2006/main" count="1105" uniqueCount="582">
  <si>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</si>
  <si>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</si>
  <si>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</si>
  <si>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</si>
  <si>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</si>
  <si>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</si>
  <si>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</si>
  <si>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</si>
  <si>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</si>
  <si>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</si>
  <si>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</si>
  <si>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</si>
  <si>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</si>
  <si>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</si>
  <si>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</si>
  <si>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</si>
  <si>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</si>
  <si>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</si>
  <si>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</si>
  <si>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</si>
  <si>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</si>
  <si>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</si>
  <si>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</si>
  <si>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</si>
  <si>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</si>
  <si>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</si>
  <si>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</si>
  <si>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</si>
  <si>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</si>
  <si>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</si>
  <si>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</si>
  <si>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</si>
  <si>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</si>
  <si>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</si>
  <si>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</si>
  <si>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</si>
  <si>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</si>
  <si>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</si>
  <si>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</si>
  <si>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</si>
  <si>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</si>
  <si>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</si>
  <si>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</si>
  <si>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</si>
  <si>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</si>
  <si>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</si>
  <si>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</si>
  <si>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</si>
  <si>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</si>
  <si>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</si>
  <si>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</si>
  <si>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</si>
  <si>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</si>
  <si>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</si>
  <si>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</si>
  <si>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</si>
  <si>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</si>
  <si>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</si>
  <si>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</si>
  <si>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</si>
  <si>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</si>
  <si>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</si>
  <si>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</si>
  <si>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</si>
  <si>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</si>
  <si>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</si>
  <si>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</si>
  <si>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</si>
  <si>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</si>
  <si>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</si>
  <si>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</si>
  <si>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</si>
  <si>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</si>
  <si>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</si>
  <si>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</si>
  <si>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</si>
  <si>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</si>
  <si>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</si>
  <si>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</si>
  <si>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</si>
  <si>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</si>
  <si>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</si>
  <si>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常陸大宮市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</si>
  <si>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</si>
  <si>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</si>
  <si>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</si>
  <si>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</si>
  <si>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</si>
  <si>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</si>
  <si>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</si>
  <si>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</si>
  <si>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</si>
  <si>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</si>
  <si>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</si>
  <si>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</si>
  <si>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</si>
  <si>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</si>
  <si>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</si>
  <si>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</si>
  <si>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</si>
  <si>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</si>
  <si>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</si>
  <si>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</si>
  <si>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</si>
  <si>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</si>
  <si>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</si>
  <si>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</si>
  <si>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</si>
  <si>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</si>
  <si>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</si>
  <si>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</si>
  <si>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</si>
  <si>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</si>
  <si>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</si>
  <si>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</si>
  <si>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</si>
  <si>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</si>
  <si>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</si>
  <si>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</si>
  <si>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</si>
  <si>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</si>
  <si>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</si>
  <si>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</si>
  <si>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</si>
  <si>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</si>
  <si>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</si>
  <si>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</si>
  <si>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</si>
  <si>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</si>
  <si>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</si>
  <si>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</si>
  <si>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</si>
  <si>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</si>
  <si>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</si>
  <si>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</si>
  <si>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</si>
  <si>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</si>
  <si>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</si>
  <si>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</si>
  <si>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</si>
  <si>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</si>
  <si>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</si>
  <si>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</si>
  <si>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</si>
  <si>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</si>
  <si>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</si>
  <si>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</si>
  <si>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</si>
  <si>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</si>
  <si>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</si>
  <si>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</si>
  <si>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</si>
  <si>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</si>
  <si>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</si>
  <si>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</si>
  <si>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</si>
  <si>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</si>
  <si>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</si>
  <si>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</si>
  <si>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</si>
  <si>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</si>
  <si>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</si>
  <si>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</si>
  <si>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</si>
  <si>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</si>
  <si>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</si>
  <si>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</si>
  <si>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</si>
  <si>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</si>
  <si>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</si>
  <si>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</si>
  <si>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</si>
  <si>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</si>
  <si>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</si>
  <si>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</si>
  <si>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</si>
  <si>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</si>
  <si>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</si>
  <si>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</si>
  <si>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</si>
  <si>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</si>
  <si>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</si>
  <si>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</si>
  <si>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</si>
  <si>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</si>
  <si>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</si>
  <si>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</si>
  <si>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</si>
  <si>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</si>
  <si>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</si>
  <si>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</si>
  <si>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</si>
  <si>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</si>
  <si>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</si>
  <si>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茨城県常陸大宮市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</si>
  <si>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</si>
  <si>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</si>
  <si>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</si>
  <si>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</si>
  <si>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</si>
  <si>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</si>
  <si>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</si>
  <si>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</si>
  <si>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</si>
  <si>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</si>
  <si>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</si>
  <si>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</si>
  <si>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</si>
  <si>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</si>
  <si>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</si>
  <si>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</si>
  <si>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</si>
  <si>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</si>
  <si>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</si>
  <si>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</si>
  <si>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</si>
  <si>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</si>
  <si>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</si>
  <si>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</si>
  <si>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</si>
  <si>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</si>
  <si>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</si>
  <si>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</si>
  <si>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</si>
  <si>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</si>
  <si>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</si>
  <si>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</si>
  <si>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</si>
  <si>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</si>
  <si>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</si>
  <si>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</si>
  <si>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</si>
  <si>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</si>
  <si>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</si>
  <si>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</si>
  <si>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</si>
  <si>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</si>
  <si>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</si>
  <si>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</si>
  <si>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</si>
  <si>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</si>
  <si>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</si>
  <si>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</si>
  <si>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</si>
  <si>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</si>
  <si>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</si>
  <si>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</si>
  <si>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</si>
  <si>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</si>
  <si>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</si>
  <si>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</si>
  <si>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</si>
  <si>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</si>
  <si>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</si>
  <si>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</si>
  <si>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</si>
  <si>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</si>
  <si>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</si>
  <si>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</si>
  <si>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</si>
  <si>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</si>
  <si>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</si>
  <si>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</si>
  <si>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</si>
  <si>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</si>
  <si>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</si>
  <si>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</si>
  <si>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</si>
  <si>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</si>
  <si>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</si>
  <si>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</si>
  <si>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</si>
  <si>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</si>
  <si>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</si>
  <si>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</si>
  <si>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</si>
  <si>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</si>
  <si>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</si>
  <si>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</si>
  <si>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</si>
  <si>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</si>
  <si>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</si>
  <si>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</si>
  <si>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</si>
  <si>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</si>
  <si>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</si>
  <si>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</si>
  <si>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</si>
  <si>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</si>
  <si>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</si>
  <si>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</si>
  <si>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</si>
  <si>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</si>
  <si>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</si>
  <si>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</si>
  <si>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</si>
  <si>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</si>
  <si>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</si>
  <si>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</si>
  <si>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</si>
  <si>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</si>
  <si>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</si>
  <si>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</si>
  <si>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</si>
  <si>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</si>
  <si>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</si>
  <si>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</si>
  <si>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</si>
  <si>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</si>
  <si>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</si>
  <si>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</si>
  <si>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</si>
  <si>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</si>
  <si>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</si>
  <si>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</si>
  <si>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</si>
  <si>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</si>
  <si>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</si>
  <si>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</si>
  <si>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</si>
  <si>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</si>
  <si>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</si>
  <si>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</si>
  <si>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</si>
  <si>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</si>
  <si>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</si>
  <si>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</si>
  <si>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</si>
  <si>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</si>
  <si>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</si>
  <si>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</si>
  <si>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</si>
  <si>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</si>
  <si>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</si>
  <si>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</si>
  <si>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</si>
  <si>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</si>
  <si>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</si>
  <si>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</si>
  <si>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</si>
  <si>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</si>
  <si>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</si>
  <si>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茨城県常陸大宮市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</si>
  <si>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</si>
  <si>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</si>
  <si>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</si>
  <si>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</si>
  <si>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</si>
  <si>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</si>
  <si>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</si>
  <si>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</si>
  <si>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</si>
  <si>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</si>
  <si>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</si>
  <si>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</si>
  <si>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</si>
  <si>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</si>
  <si>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</si>
  <si>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</si>
  <si>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</si>
  <si>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</si>
  <si>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</si>
  <si>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</si>
  <si>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公営墓地特別会計</t>
    <phoneticPr fontId="5"/>
  </si>
  <si>
    <t>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</si>
  <si>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</si>
  <si>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</si>
  <si>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</si>
  <si>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</si>
  <si>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</si>
  <si>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</si>
  <si>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</si>
  <si>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</si>
  <si>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</si>
  <si>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</si>
  <si>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</si>
  <si>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</si>
  <si>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</si>
  <si>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</si>
  <si>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</si>
  <si>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国民健康保険特別会計（診療施設勘定）</t>
    <phoneticPr fontId="5"/>
  </si>
  <si>
    <t>介護保険特別会計</t>
    <phoneticPr fontId="5"/>
  </si>
  <si>
    <t>後期高齢者医療特別会計</t>
    <phoneticPr fontId="5"/>
  </si>
  <si>
    <t>上水道事業会計</t>
    <phoneticPr fontId="5"/>
  </si>
  <si>
    <t>法適用企業</t>
    <phoneticPr fontId="5"/>
  </si>
  <si>
    <t>公共下水道事業特別会計</t>
    <phoneticPr fontId="5"/>
  </si>
  <si>
    <t>法非適用企業</t>
    <phoneticPr fontId="5"/>
  </si>
  <si>
    <t>農業集落排水事業特別会計</t>
    <phoneticPr fontId="5"/>
  </si>
  <si>
    <t>簡易水道事業特別会計</t>
    <phoneticPr fontId="5"/>
  </si>
  <si>
    <t>戸別浄化槽整備事業特別会計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</si>
  <si>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</si>
  <si>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</si>
  <si>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</si>
  <si>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</si>
  <si>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</si>
  <si>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</si>
  <si>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</si>
  <si>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</si>
  <si>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</si>
  <si>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</si>
  <si>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</si>
  <si>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</si>
  <si>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</si>
  <si>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</si>
  <si>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</si>
  <si>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</si>
  <si>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</si>
  <si>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</si>
  <si>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</si>
  <si>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</si>
  <si>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</si>
  <si>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</si>
  <si>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</si>
  <si>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</si>
  <si>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</si>
  <si>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</si>
  <si>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</si>
  <si>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</si>
  <si>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</si>
  <si>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</si>
  <si>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</si>
  <si>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</si>
  <si>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</si>
  <si>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</si>
  <si>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</si>
  <si>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</si>
  <si>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</si>
  <si>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</si>
  <si>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</si>
  <si>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</si>
  <si>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</si>
  <si>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</si>
  <si>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</si>
  <si>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</si>
  <si>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</si>
  <si>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</si>
  <si>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</si>
  <si>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</si>
  <si>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</si>
  <si>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</si>
  <si>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</si>
  <si>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</si>
  <si>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</si>
  <si>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</si>
  <si>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</si>
  <si>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</si>
  <si>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</si>
  <si>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</si>
  <si>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</si>
  <si>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</si>
  <si>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</si>
  <si>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</si>
  <si>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公共下水道事業特別会計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</si>
  <si>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</si>
  <si>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</si>
  <si>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</si>
  <si>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</si>
  <si>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</si>
  <si>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</si>
  <si>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</si>
  <si>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</si>
  <si>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</si>
  <si>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</si>
  <si>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</si>
  <si>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</si>
  <si>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</si>
  <si>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</si>
  <si>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</si>
  <si>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</si>
  <si>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</si>
  <si>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</si>
  <si>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</si>
  <si>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</si>
  <si>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</si>
  <si>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</si>
  <si>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</si>
  <si>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</si>
  <si>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</si>
  <si>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</si>
  <si>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</si>
  <si>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</si>
  <si>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</si>
  <si>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</si>
  <si>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</si>
  <si>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</si>
  <si>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</si>
  <si>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</si>
  <si>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</si>
  <si>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</si>
  <si>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</si>
  <si>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</si>
  <si>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</si>
  <si>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</si>
  <si>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</si>
  <si>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</si>
  <si>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</si>
  <si>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</si>
  <si>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</si>
  <si>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</si>
  <si>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</si>
  <si>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</si>
  <si>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</si>
  <si>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</si>
  <si>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</si>
  <si>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</si>
  <si>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</si>
  <si>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</si>
  <si>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</si>
  <si>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</si>
  <si>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</si>
  <si>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</si>
  <si>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</si>
  <si>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</si>
  <si>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</si>
  <si>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</si>
  <si>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</si>
  <si>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</si>
  <si>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</si>
  <si>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</si>
  <si>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</si>
  <si>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</si>
  <si>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</si>
  <si>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</si>
  <si>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</si>
  <si>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</si>
  <si>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</si>
  <si>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</si>
  <si>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</si>
  <si>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</si>
  <si>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</si>
  <si>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</si>
  <si>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</si>
  <si>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</si>
  <si>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</si>
  <si>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</si>
  <si>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</si>
  <si>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上水道事業会計</t>
  </si>
  <si>
    <t>介護保険特別会計</t>
  </si>
  <si>
    <t>国民健康保険特別会計（事業勘定）</t>
  </si>
  <si>
    <t>公営墓地特別会計</t>
  </si>
  <si>
    <t>簡易水道事業特別会計</t>
  </si>
  <si>
    <t>公共下水道事業特別会計</t>
  </si>
  <si>
    <t>農業集落排水事業特別会計</t>
  </si>
  <si>
    <t>その他会計（赤字）</t>
  </si>
  <si>
    <t>その他会計（黒字）</t>
  </si>
  <si>
    <t>-</t>
    <phoneticPr fontId="2"/>
  </si>
  <si>
    <t>-</t>
    <phoneticPr fontId="2"/>
  </si>
  <si>
    <t>-</t>
    <phoneticPr fontId="2"/>
  </si>
  <si>
    <t>-</t>
    <phoneticPr fontId="2"/>
  </si>
  <si>
    <t>常陸大宮市農業公社</t>
    <phoneticPr fontId="2"/>
  </si>
  <si>
    <t>常陸大宮街づくり</t>
    <phoneticPr fontId="2"/>
  </si>
  <si>
    <t>常陸大宮市振興財団</t>
    <phoneticPr fontId="2"/>
  </si>
  <si>
    <t>ふるさと活性化センターみわ</t>
    <phoneticPr fontId="2"/>
  </si>
  <si>
    <t>おがわ地域振興</t>
    <phoneticPr fontId="2"/>
  </si>
  <si>
    <t>常陸大宮市体育協会</t>
    <phoneticPr fontId="2"/>
  </si>
  <si>
    <t>常陸大宮市温泉事業</t>
    <phoneticPr fontId="2"/>
  </si>
  <si>
    <t>元気な郷づくり</t>
    <phoneticPr fontId="2"/>
  </si>
  <si>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</si>
  <si>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</si>
  <si>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</si>
  <si>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</si>
  <si>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</si>
  <si>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</si>
  <si>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</si>
  <si>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茨城北農業共済事務組合（農業共済事務会計）</t>
    <rPh sb="0" eb="2">
      <t>イバラキ</t>
    </rPh>
    <rPh sb="2" eb="3">
      <t>キタ</t>
    </rPh>
    <rPh sb="3" eb="5">
      <t>ノウギョウ</t>
    </rPh>
    <rPh sb="5" eb="7">
      <t>キョウサイ</t>
    </rPh>
    <rPh sb="7" eb="9">
      <t>ジム</t>
    </rPh>
    <rPh sb="9" eb="11">
      <t>クミアイ</t>
    </rPh>
    <rPh sb="12" eb="14">
      <t>ノウギョウ</t>
    </rPh>
    <rPh sb="14" eb="16">
      <t>キョウサイ</t>
    </rPh>
    <rPh sb="16" eb="18">
      <t>ジム</t>
    </rPh>
    <rPh sb="18" eb="20">
      <t>カイケイ</t>
    </rPh>
    <phoneticPr fontId="2"/>
  </si>
  <si>
    <t>大宮地方環境整備組合</t>
    <rPh sb="0" eb="2">
      <t>オオミヤ</t>
    </rPh>
    <rPh sb="2" eb="4">
      <t>チホウ</t>
    </rPh>
    <rPh sb="4" eb="6">
      <t>カンキョウ</t>
    </rPh>
    <rPh sb="6" eb="8">
      <t>セイビ</t>
    </rPh>
    <rPh sb="8" eb="10">
      <t>クミアイ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</si>
  <si>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</si>
  <si>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</si>
  <si>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</si>
  <si>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</si>
  <si>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</si>
  <si>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</si>
  <si>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</si>
  <si>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</si>
  <si>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</si>
  <si>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</si>
  <si>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</si>
  <si>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</si>
  <si>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</si>
  <si>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</si>
  <si>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地方債の発行抑制に努めてきた結果，将来負担比率が低下しており，類似団体平均と比べ32.6ポイント低くなっている一方で，有形固定資産減価償却率は類似団体よりも6.2ポイント高い水準となっている。
公共建築物については，町村合併後に同規模かつ同用途の施設が複数あり，重複費用の問題を解消するため，公共施設をできるだけ集約・統廃合するとともに，既存施設の有効活用や機能の
再配置を検討する必要がある。また，施設を効果的に推進するための機能を確保しながら，トータルコストの縮減を図る。</t>
    <rPh sb="0" eb="3">
      <t>チホウサイ</t>
    </rPh>
    <rPh sb="4" eb="6">
      <t>ハッコウ</t>
    </rPh>
    <rPh sb="6" eb="8">
      <t>ヨクセイ</t>
    </rPh>
    <rPh sb="9" eb="10">
      <t>ツト</t>
    </rPh>
    <rPh sb="14" eb="16">
      <t>ケッカ</t>
    </rPh>
    <rPh sb="17" eb="19">
      <t>ショウライ</t>
    </rPh>
    <rPh sb="19" eb="21">
      <t>フタン</t>
    </rPh>
    <rPh sb="21" eb="23">
      <t>ヒリツ</t>
    </rPh>
    <rPh sb="24" eb="26">
      <t>テイカ</t>
    </rPh>
    <rPh sb="31" eb="33">
      <t>ルイジ</t>
    </rPh>
    <rPh sb="33" eb="35">
      <t>ダンタイ</t>
    </rPh>
    <rPh sb="35" eb="37">
      <t>ヘイキン</t>
    </rPh>
    <rPh sb="38" eb="39">
      <t>クラ</t>
    </rPh>
    <rPh sb="48" eb="49">
      <t>ヒク</t>
    </rPh>
    <rPh sb="55" eb="57">
      <t>イッポウ</t>
    </rPh>
    <rPh sb="59" eb="61">
      <t>ユウケイ</t>
    </rPh>
    <rPh sb="61" eb="63">
      <t>コテイ</t>
    </rPh>
    <rPh sb="63" eb="65">
      <t>シサン</t>
    </rPh>
    <rPh sb="65" eb="67">
      <t>ゲンカ</t>
    </rPh>
    <rPh sb="67" eb="70">
      <t>ショウキャクリツ</t>
    </rPh>
    <rPh sb="71" eb="73">
      <t>ルイジ</t>
    </rPh>
    <rPh sb="73" eb="75">
      <t>ダンタイ</t>
    </rPh>
    <rPh sb="85" eb="86">
      <t>タカ</t>
    </rPh>
    <rPh sb="87" eb="89">
      <t>スイジュン</t>
    </rPh>
    <rPh sb="97" eb="99">
      <t>コウキョウ</t>
    </rPh>
    <rPh sb="99" eb="101">
      <t>ケンチク</t>
    </rPh>
    <rPh sb="101" eb="102">
      <t>ブツ</t>
    </rPh>
    <rPh sb="108" eb="110">
      <t>チョウソン</t>
    </rPh>
    <rPh sb="110" eb="113">
      <t>ガッペイゴ</t>
    </rPh>
    <rPh sb="114" eb="117">
      <t>ドウキボ</t>
    </rPh>
    <rPh sb="119" eb="120">
      <t>ドウ</t>
    </rPh>
    <rPh sb="120" eb="122">
      <t>ヨウト</t>
    </rPh>
    <rPh sb="123" eb="125">
      <t>シセツ</t>
    </rPh>
    <rPh sb="126" eb="128">
      <t>フクスウ</t>
    </rPh>
    <rPh sb="131" eb="133">
      <t>ジュウフク</t>
    </rPh>
    <rPh sb="133" eb="135">
      <t>ヒヨウ</t>
    </rPh>
    <rPh sb="136" eb="138">
      <t>モンダイ</t>
    </rPh>
    <rPh sb="139" eb="141">
      <t>カイショウ</t>
    </rPh>
    <rPh sb="146" eb="148">
      <t>コウキョウ</t>
    </rPh>
    <rPh sb="148" eb="150">
      <t>シセツ</t>
    </rPh>
    <rPh sb="156" eb="158">
      <t>シュウヤク</t>
    </rPh>
    <rPh sb="159" eb="162">
      <t>トウハイゴウ</t>
    </rPh>
    <rPh sb="169" eb="171">
      <t>キゾン</t>
    </rPh>
    <rPh sb="171" eb="173">
      <t>シセツ</t>
    </rPh>
    <rPh sb="174" eb="176">
      <t>ユウコウ</t>
    </rPh>
    <rPh sb="176" eb="178">
      <t>カツヨウ</t>
    </rPh>
    <rPh sb="179" eb="181">
      <t>キノウ</t>
    </rPh>
    <rPh sb="183" eb="186">
      <t>サイハイチ</t>
    </rPh>
    <rPh sb="187" eb="189">
      <t>ケントウ</t>
    </rPh>
    <rPh sb="191" eb="193">
      <t>ヒツヨウ</t>
    </rPh>
    <rPh sb="200" eb="202">
      <t>シセツ</t>
    </rPh>
    <rPh sb="205" eb="206">
      <t>テキ</t>
    </rPh>
    <rPh sb="207" eb="209">
      <t>スイシン</t>
    </rPh>
    <rPh sb="214" eb="216">
      <t>キノウ</t>
    </rPh>
    <rPh sb="217" eb="219">
      <t>カクホ</t>
    </rPh>
    <rPh sb="232" eb="234">
      <t>シュクゲン</t>
    </rPh>
    <rPh sb="235" eb="236">
      <t>ハカ</t>
    </rPh>
    <phoneticPr fontId="2"/>
  </si>
  <si>
    <t>将来負担比率及び実質公債費比率とも類似団体と比較して低い水準にあり，緩やかに減少している。平成27年度に実施した道の駅整備に伴う合併特例債の発行等により，地方債残高が平成26
年度比で723百万円増となったものの，充当可能基金についても896百万円増となったことから，将来負担比率についても，9.3ポイント減少した。また実質公債費比率については，平成26年度比
（単年度比）で0.7ポイント減となっている。普通交付税の減等により標準財政規模が減となっているものの，平成19年度から地方債借入を償還元金以下として地方債発行の抑制に取り組んだ
結果，公債費が減となったことが主な要因となっている。今後は，普通交付税の縮減による標準財政規模の減に加え，道の駅整備や学校の耐震化事業により，平成26，27年度に多額の地方債を
発行したことから，元金の償還が開始する平成28年度以降に影響が及ぶため，地方債の借入については，引き続き抑制を図るとともに，交付税算入率の高い起債を活用する。</t>
    <rPh sb="0" eb="2">
      <t>ショウライ</t>
    </rPh>
    <rPh sb="2" eb="4">
      <t>フタン</t>
    </rPh>
    <rPh sb="4" eb="6">
      <t>ヒリツ</t>
    </rPh>
    <rPh sb="6" eb="7">
      <t>オヨ</t>
    </rPh>
    <rPh sb="8" eb="10">
      <t>ジッシツ</t>
    </rPh>
    <rPh sb="10" eb="13">
      <t>コウサイヒ</t>
    </rPh>
    <rPh sb="13" eb="15">
      <t>ヒリツ</t>
    </rPh>
    <rPh sb="17" eb="19">
      <t>ルイジ</t>
    </rPh>
    <rPh sb="19" eb="21">
      <t>ダンタイ</t>
    </rPh>
    <rPh sb="22" eb="24">
      <t>ヒカク</t>
    </rPh>
    <rPh sb="26" eb="27">
      <t>ヒク</t>
    </rPh>
    <rPh sb="28" eb="30">
      <t>スイジュン</t>
    </rPh>
    <rPh sb="34" eb="35">
      <t>ユル</t>
    </rPh>
    <rPh sb="38" eb="40">
      <t>ゲンショウ</t>
    </rPh>
    <rPh sb="45" eb="47">
      <t>ヘイセイ</t>
    </rPh>
    <rPh sb="49" eb="51">
      <t>ネンド</t>
    </rPh>
    <rPh sb="52" eb="54">
      <t>ジッシ</t>
    </rPh>
    <rPh sb="56" eb="57">
      <t>ミチ</t>
    </rPh>
    <rPh sb="57" eb="58">
      <t>ジミチ</t>
    </rPh>
    <rPh sb="58" eb="59">
      <t>エキ</t>
    </rPh>
    <rPh sb="59" eb="61">
      <t>セイビ</t>
    </rPh>
    <rPh sb="62" eb="63">
      <t>トモナ</t>
    </rPh>
    <rPh sb="64" eb="66">
      <t>ガッペイ</t>
    </rPh>
    <rPh sb="66" eb="68">
      <t>トクレイ</t>
    </rPh>
    <rPh sb="68" eb="69">
      <t>サイ</t>
    </rPh>
    <rPh sb="70" eb="72">
      <t>ハッコウ</t>
    </rPh>
    <rPh sb="72" eb="73">
      <t>トウ</t>
    </rPh>
    <rPh sb="77" eb="80">
      <t>チホウサイ</t>
    </rPh>
    <rPh sb="80" eb="82">
      <t>ザンダカ</t>
    </rPh>
    <rPh sb="83" eb="85">
      <t>ヘイセイ</t>
    </rPh>
    <rPh sb="88" eb="90">
      <t>ネンド</t>
    </rPh>
    <rPh sb="90" eb="91">
      <t>ヒ</t>
    </rPh>
    <rPh sb="95" eb="96">
      <t>ヒャク</t>
    </rPh>
    <rPh sb="96" eb="98">
      <t>マンエン</t>
    </rPh>
    <rPh sb="98" eb="99">
      <t>ゾウ</t>
    </rPh>
    <rPh sb="107" eb="109">
      <t>ジュウトウ</t>
    </rPh>
    <rPh sb="109" eb="111">
      <t>カノウ</t>
    </rPh>
    <rPh sb="111" eb="113">
      <t>キキン</t>
    </rPh>
    <rPh sb="121" eb="124">
      <t>ヒャクマンエン</t>
    </rPh>
    <rPh sb="124" eb="125">
      <t>ゾウ</t>
    </rPh>
    <rPh sb="134" eb="136">
      <t>ショウライ</t>
    </rPh>
    <rPh sb="136" eb="138">
      <t>フタン</t>
    </rPh>
    <rPh sb="138" eb="140">
      <t>ヒリツ</t>
    </rPh>
    <rPh sb="153" eb="155">
      <t>ゲンショウ</t>
    </rPh>
    <rPh sb="160" eb="162">
      <t>ジッシツ</t>
    </rPh>
    <rPh sb="162" eb="165">
      <t>コウサイヒ</t>
    </rPh>
    <rPh sb="165" eb="167">
      <t>ヒリツ</t>
    </rPh>
    <rPh sb="173" eb="175">
      <t>ヘイセイ</t>
    </rPh>
    <rPh sb="177" eb="179">
      <t>ネンド</t>
    </rPh>
    <rPh sb="179" eb="180">
      <t>ヒ</t>
    </rPh>
    <rPh sb="182" eb="185">
      <t>タンネンド</t>
    </rPh>
    <rPh sb="185" eb="186">
      <t>ヒ</t>
    </rPh>
    <rPh sb="195" eb="196">
      <t>ゲン</t>
    </rPh>
    <rPh sb="203" eb="205">
      <t>フツウ</t>
    </rPh>
    <rPh sb="205" eb="208">
      <t>コウフゼイ</t>
    </rPh>
    <rPh sb="209" eb="210">
      <t>ゲン</t>
    </rPh>
    <rPh sb="210" eb="211">
      <t>トウ</t>
    </rPh>
    <rPh sb="214" eb="216">
      <t>ヒョウジュン</t>
    </rPh>
    <rPh sb="216" eb="218">
      <t>ザイセイ</t>
    </rPh>
    <rPh sb="218" eb="220">
      <t>キボ</t>
    </rPh>
    <rPh sb="221" eb="222">
      <t>ゲン</t>
    </rPh>
    <rPh sb="273" eb="276">
      <t>コウサイヒ</t>
    </rPh>
    <rPh sb="277" eb="278">
      <t>ゲン</t>
    </rPh>
    <rPh sb="285" eb="286">
      <t>オモ</t>
    </rPh>
    <rPh sb="287" eb="289">
      <t>ヨウイン</t>
    </rPh>
    <rPh sb="296" eb="298">
      <t>コンゴ</t>
    </rPh>
    <rPh sb="300" eb="302">
      <t>フツウ</t>
    </rPh>
    <rPh sb="302" eb="305">
      <t>コウフゼイ</t>
    </rPh>
    <rPh sb="306" eb="308">
      <t>シュクゲン</t>
    </rPh>
    <rPh sb="311" eb="313">
      <t>ヒョウジュン</t>
    </rPh>
    <rPh sb="313" eb="315">
      <t>ザイセイ</t>
    </rPh>
    <rPh sb="315" eb="317">
      <t>キボ</t>
    </rPh>
    <rPh sb="318" eb="319">
      <t>ゲン</t>
    </rPh>
    <rPh sb="320" eb="321">
      <t>クワ</t>
    </rPh>
    <rPh sb="323" eb="324">
      <t>ミチ</t>
    </rPh>
    <rPh sb="325" eb="326">
      <t>エキ</t>
    </rPh>
    <rPh sb="326" eb="328">
      <t>セイビ</t>
    </rPh>
    <rPh sb="329" eb="331">
      <t>ガッコウ</t>
    </rPh>
    <rPh sb="332" eb="335">
      <t>タイシンカ</t>
    </rPh>
    <rPh sb="335" eb="337">
      <t>ジギョウ</t>
    </rPh>
    <rPh sb="341" eb="343">
      <t>ヘイセイ</t>
    </rPh>
    <rPh sb="348" eb="350">
      <t>ネンド</t>
    </rPh>
    <rPh sb="351" eb="353">
      <t>タガク</t>
    </rPh>
    <rPh sb="354" eb="357">
      <t>チホウサイ</t>
    </rPh>
    <rPh sb="359" eb="361">
      <t>ハッコウ</t>
    </rPh>
    <rPh sb="368" eb="370">
      <t>ガンキン</t>
    </rPh>
    <rPh sb="371" eb="373">
      <t>ショウカン</t>
    </rPh>
    <rPh sb="374" eb="376">
      <t>カイシ</t>
    </rPh>
    <rPh sb="378" eb="380">
      <t>ヘイセイ</t>
    </rPh>
    <rPh sb="382" eb="384">
      <t>ネンド</t>
    </rPh>
    <rPh sb="384" eb="386">
      <t>イコウ</t>
    </rPh>
    <rPh sb="387" eb="389">
      <t>エイキョウ</t>
    </rPh>
    <rPh sb="390" eb="391">
      <t>オヨ</t>
    </rPh>
    <rPh sb="395" eb="397">
      <t>チホウ</t>
    </rPh>
    <rPh sb="397" eb="398">
      <t>サイ</t>
    </rPh>
    <rPh sb="399" eb="401">
      <t>カリイレ</t>
    </rPh>
    <rPh sb="407" eb="408">
      <t>ヒ</t>
    </rPh>
    <rPh sb="409" eb="410">
      <t>ツヅ</t>
    </rPh>
    <rPh sb="411" eb="413">
      <t>ヨクセイ</t>
    </rPh>
    <rPh sb="414" eb="415">
      <t>ハカ</t>
    </rPh>
    <rPh sb="421" eb="424">
      <t>コウフゼイ</t>
    </rPh>
    <rPh sb="424" eb="426">
      <t>サンニュウ</t>
    </rPh>
    <rPh sb="426" eb="427">
      <t>リツ</t>
    </rPh>
    <rPh sb="428" eb="429">
      <t>タカ</t>
    </rPh>
    <rPh sb="430" eb="432">
      <t>キサイ</t>
    </rPh>
    <rPh sb="433" eb="435">
      <t>カツヨウ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</si>
</sst>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34134</c:v>
                </c:pt>
                <c:pt idx="1">
                  <c:v>56897</c:v>
                </c:pt>
                <c:pt idx="2">
                  <c:v>38859</c:v>
                </c:pt>
                <c:pt idx="3">
                  <c:v>96682</c:v>
                </c:pt>
                <c:pt idx="4">
                  <c:v>94753</c:v>
                </c:pt>
              </c:numCache>
            </c:numRef>
          </c:val>
          <c:smooth val="0"/>
        </c:ser>
        <c:dLbls>
          <c:showLegendKey val="0"/>
          <c:showVal val="0"/>
          <c:showCatName val="0"/>
          <c:showSerName val="0"/>
          <c:showPercent val="0"/>
          <c:showBubbleSize val="0"/>
        </c:dLbls>
        <c:marker val="1"/>
        <c:smooth val="0"/>
        <c:axId val="148179016"/>
        <c:axId val="148180192"/>
      </c:lineChart>
      <c:catAx>
        <c:axId val="148179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180192"/>
        <c:crosses val="autoZero"/>
        <c:auto val="1"/>
        <c:lblAlgn val="ctr"/>
        <c:lblOffset val="100"/>
        <c:tickLblSkip val="1"/>
        <c:tickMarkSkip val="1"/>
        <c:noMultiLvlLbl val="0"/>
      </c:catAx>
      <c:valAx>
        <c:axId val="14818019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179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7.15</c:v>
                </c:pt>
                <c:pt idx="1">
                  <c:v>6.87</c:v>
                </c:pt>
                <c:pt idx="2">
                  <c:v>7.59</c:v>
                </c:pt>
                <c:pt idx="3">
                  <c:v>9.25</c:v>
                </c:pt>
                <c:pt idx="4">
                  <c:v>10.27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18.64</c:v>
                </c:pt>
                <c:pt idx="1">
                  <c:v>26.17</c:v>
                </c:pt>
                <c:pt idx="2">
                  <c:v>29.5</c:v>
                </c:pt>
                <c:pt idx="3">
                  <c:v>33.869999999999997</c:v>
                </c:pt>
                <c:pt idx="4">
                  <c:v>38.950000000000003</c:v>
                </c:pt>
              </c:numCache>
            </c:numRef>
          </c:val>
        </c:ser>
        <c:dLbls>
          <c:showLegendKey val="0"/>
          <c:showVal val="0"/>
          <c:showCatName val="0"/>
          <c:showSerName val="0"/>
          <c:showPercent val="0"/>
          <c:showBubbleSize val="0"/>
        </c:dLbls>
        <c:gapWidth val="250"/>
        <c:overlap val="100"/>
        <c:axId val="148181760"/>
        <c:axId val="457256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4.29</c:v>
                </c:pt>
                <c:pt idx="1">
                  <c:v>6.9</c:v>
                </c:pt>
                <c:pt idx="2">
                  <c:v>4.13</c:v>
                </c:pt>
                <c:pt idx="3">
                  <c:v>5.35</c:v>
                </c:pt>
                <c:pt idx="4">
                  <c:v>5.59</c:v>
                </c:pt>
              </c:numCache>
            </c:numRef>
          </c:val>
          <c:smooth val="0"/>
        </c:ser>
        <c:dLbls>
          <c:showLegendKey val="0"/>
          <c:showVal val="0"/>
          <c:showCatName val="0"/>
          <c:showSerName val="0"/>
          <c:showPercent val="0"/>
          <c:showBubbleSize val="0"/>
        </c:dLbls>
        <c:marker val="1"/>
        <c:smooth val="0"/>
        <c:axId val="148181760"/>
        <c:axId val="457256376"/>
      </c:lineChart>
      <c:catAx>
        <c:axId val="148181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7256376"/>
        <c:crosses val="autoZero"/>
        <c:auto val="1"/>
        <c:lblAlgn val="ctr"/>
        <c:lblOffset val="100"/>
        <c:tickLblSkip val="1"/>
        <c:tickMarkSkip val="1"/>
        <c:noMultiLvlLbl val="0"/>
      </c:catAx>
      <c:valAx>
        <c:axId val="457256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181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0.16</c:v>
                </c:pt>
                <c:pt idx="2">
                  <c:v>#N/A</c:v>
                </c:pt>
                <c:pt idx="3">
                  <c:v>0.17</c:v>
                </c:pt>
                <c:pt idx="4">
                  <c:v>#N/A</c:v>
                </c:pt>
                <c:pt idx="5">
                  <c:v>0.17</c:v>
                </c:pt>
                <c:pt idx="6">
                  <c:v>#N/A</c:v>
                </c:pt>
                <c:pt idx="7">
                  <c:v>0.17</c:v>
                </c:pt>
                <c:pt idx="8">
                  <c:v>#N/A</c:v>
                </c:pt>
                <c:pt idx="9">
                  <c:v>7.0000000000000007E-2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0.4</c:v>
                </c:pt>
                <c:pt idx="2">
                  <c:v>#N/A</c:v>
                </c:pt>
                <c:pt idx="3">
                  <c:v>0.13</c:v>
                </c:pt>
                <c:pt idx="4">
                  <c:v>#N/A</c:v>
                </c:pt>
                <c:pt idx="5">
                  <c:v>7.0000000000000007E-2</c:v>
                </c:pt>
                <c:pt idx="6">
                  <c:v>#N/A</c:v>
                </c:pt>
                <c:pt idx="7">
                  <c:v>0.1</c:v>
                </c:pt>
                <c:pt idx="8">
                  <c:v>#N/A</c:v>
                </c:pt>
                <c:pt idx="9">
                  <c:v>0.1</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0.04</c:v>
                </c:pt>
                <c:pt idx="2">
                  <c:v>#N/A</c:v>
                </c:pt>
                <c:pt idx="3">
                  <c:v>0.11</c:v>
                </c:pt>
                <c:pt idx="4">
                  <c:v>#N/A</c:v>
                </c:pt>
                <c:pt idx="5">
                  <c:v>0.13</c:v>
                </c:pt>
                <c:pt idx="6">
                  <c:v>#N/A</c:v>
                </c:pt>
                <c:pt idx="7">
                  <c:v>0.12</c:v>
                </c:pt>
                <c:pt idx="8">
                  <c:v>#N/A</c:v>
                </c:pt>
                <c:pt idx="9">
                  <c:v>0.24</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0.16</c:v>
                </c:pt>
                <c:pt idx="2">
                  <c:v>#N/A</c:v>
                </c:pt>
                <c:pt idx="3">
                  <c:v>0.1</c:v>
                </c:pt>
                <c:pt idx="4">
                  <c:v>#N/A</c:v>
                </c:pt>
                <c:pt idx="5">
                  <c:v>0.1</c:v>
                </c:pt>
                <c:pt idx="6">
                  <c:v>#N/A</c:v>
                </c:pt>
                <c:pt idx="7">
                  <c:v>0.1</c:v>
                </c:pt>
                <c:pt idx="8">
                  <c:v>#N/A</c:v>
                </c:pt>
                <c:pt idx="9">
                  <c:v>0.28999999999999998</c:v>
                </c:pt>
              </c:numCache>
            </c:numRef>
          </c:val>
        </c:ser>
        <c:ser>
          <c:idx val="5"/>
          <c:order val="5"/>
          <c:tx>
            <c:strRef>
              <c:f>データシート!$A$32</c:f>
              <c:strCache>
                <c:ptCount val="1"/>
                <c:pt idx="0">
                  <c:v>公営墓地特別会計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0.36</c:v>
                </c:pt>
                <c:pt idx="2">
                  <c:v>#N/A</c:v>
                </c:pt>
                <c:pt idx="3">
                  <c:v>0.06</c:v>
                </c:pt>
                <c:pt idx="4">
                  <c:v>#N/A</c:v>
                </c:pt>
                <c:pt idx="5">
                  <c:v>7.0000000000000007E-2</c:v>
                </c:pt>
                <c:pt idx="6">
                  <c:v>#N/A</c:v>
                </c:pt>
                <c:pt idx="7">
                  <c:v>0.09</c:v>
                </c:pt>
                <c:pt idx="8">
                  <c:v>#N/A</c:v>
                </c:pt>
                <c:pt idx="9">
                  <c:v>0.46</c:v>
                </c:pt>
              </c:numCache>
            </c:numRef>
          </c:val>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1.32</c:v>
                </c:pt>
                <c:pt idx="2">
                  <c:v>#N/A</c:v>
                </c:pt>
                <c:pt idx="3">
                  <c:v>1.58</c:v>
                </c:pt>
                <c:pt idx="4">
                  <c:v>#N/A</c:v>
                </c:pt>
                <c:pt idx="5">
                  <c:v>1.43</c:v>
                </c:pt>
                <c:pt idx="6">
                  <c:v>#N/A</c:v>
                </c:pt>
                <c:pt idx="7">
                  <c:v>0.74</c:v>
                </c:pt>
                <c:pt idx="8">
                  <c:v>#N/A</c:v>
                </c:pt>
                <c:pt idx="9">
                  <c:v>1.35</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0.28999999999999998</c:v>
                </c:pt>
                <c:pt idx="2">
                  <c:v>#N/A</c:v>
                </c:pt>
                <c:pt idx="3">
                  <c:v>0.48</c:v>
                </c:pt>
                <c:pt idx="4">
                  <c:v>#N/A</c:v>
                </c:pt>
                <c:pt idx="5">
                  <c:v>0.4</c:v>
                </c:pt>
                <c:pt idx="6">
                  <c:v>#N/A</c:v>
                </c:pt>
                <c:pt idx="7">
                  <c:v>0.37</c:v>
                </c:pt>
                <c:pt idx="8">
                  <c:v>#N/A</c:v>
                </c:pt>
                <c:pt idx="9">
                  <c:v>1.38</c:v>
                </c:pt>
              </c:numCache>
            </c:numRef>
          </c:val>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3.67</c:v>
                </c:pt>
                <c:pt idx="2">
                  <c:v>#N/A</c:v>
                </c:pt>
                <c:pt idx="3">
                  <c:v>4.82</c:v>
                </c:pt>
                <c:pt idx="4">
                  <c:v>#N/A</c:v>
                </c:pt>
                <c:pt idx="5">
                  <c:v>6.2</c:v>
                </c:pt>
                <c:pt idx="6">
                  <c:v>#N/A</c:v>
                </c:pt>
                <c:pt idx="7">
                  <c:v>4.08</c:v>
                </c:pt>
                <c:pt idx="8">
                  <c:v>#N/A</c:v>
                </c:pt>
                <c:pt idx="9">
                  <c:v>5.65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6.74</c:v>
                </c:pt>
                <c:pt idx="2">
                  <c:v>#N/A</c:v>
                </c:pt>
                <c:pt idx="3">
                  <c:v>6.76</c:v>
                </c:pt>
                <c:pt idx="4">
                  <c:v>#N/A</c:v>
                </c:pt>
                <c:pt idx="5">
                  <c:v>7.48</c:v>
                </c:pt>
                <c:pt idx="6">
                  <c:v>#N/A</c:v>
                </c:pt>
                <c:pt idx="7">
                  <c:v>9.14</c:v>
                </c:pt>
                <c:pt idx="8">
                  <c:v>#N/A</c:v>
                </c:pt>
                <c:pt idx="9">
                  <c:v>9.8000000000000007</c:v>
                </c:pt>
              </c:numCache>
            </c:numRef>
          </c:val>
        </c:ser>
        <c:dLbls>
          <c:showLegendKey val="0"/>
          <c:showVal val="0"/>
          <c:showCatName val="0"/>
          <c:showSerName val="0"/>
          <c:showPercent val="0"/>
          <c:showBubbleSize val="0"/>
        </c:dLbls>
        <c:gapWidth val="150"/>
        <c:overlap val="100"/>
        <c:axId val="457258336"/>
        <c:axId val="457253240"/>
      </c:barChart>
      <c:catAx>
        <c:axId val="45725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7253240"/>
        <c:crosses val="autoZero"/>
        <c:auto val="1"/>
        <c:lblAlgn val="ctr"/>
        <c:lblOffset val="100"/>
        <c:tickLblSkip val="1"/>
        <c:tickMarkSkip val="1"/>
        <c:noMultiLvlLbl val="0"/>
      </c:catAx>
      <c:valAx>
        <c:axId val="457253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258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2502</c:v>
                </c:pt>
                <c:pt idx="5">
                  <c:v>2517</c:v>
                </c:pt>
                <c:pt idx="8">
                  <c:v>2548</c:v>
                </c:pt>
                <c:pt idx="11">
                  <c:v>2592</c:v>
                </c:pt>
                <c:pt idx="14">
                  <c:v>2529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c:v>
                </c:pt>
                <c:pt idx="3">
                  <c:v>2</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80</c:v>
                </c:pt>
                <c:pt idx="3">
                  <c:v>46</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708</c:v>
                </c:pt>
                <c:pt idx="3">
                  <c:v>684</c:v>
                </c:pt>
                <c:pt idx="6">
                  <c:v>711</c:v>
                </c:pt>
                <c:pt idx="9">
                  <c:v>732</c:v>
                </c:pt>
                <c:pt idx="12">
                  <c:v>727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3352</c:v>
                </c:pt>
                <c:pt idx="3">
                  <c:v>3269</c:v>
                </c:pt>
                <c:pt idx="6">
                  <c:v>3090</c:v>
                </c:pt>
                <c:pt idx="9">
                  <c:v>2892</c:v>
                </c:pt>
                <c:pt idx="12">
                  <c:v>2744</c:v>
                </c:pt>
              </c:numCache>
            </c:numRef>
          </c:val>
        </c:ser>
        <c:dLbls>
          <c:showLegendKey val="0"/>
          <c:showVal val="0"/>
          <c:showCatName val="0"/>
          <c:showSerName val="0"/>
          <c:showPercent val="0"/>
          <c:showBubbleSize val="0"/>
        </c:dLbls>
        <c:gapWidth val="100"/>
        <c:overlap val="100"/>
        <c:axId val="457259120"/>
        <c:axId val="457255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1641</c:v>
                </c:pt>
                <c:pt idx="2">
                  <c:v>#N/A</c:v>
                </c:pt>
                <c:pt idx="3">
                  <c:v>#N/A</c:v>
                </c:pt>
                <c:pt idx="4">
                  <c:v>1484</c:v>
                </c:pt>
                <c:pt idx="5">
                  <c:v>#N/A</c:v>
                </c:pt>
                <c:pt idx="6">
                  <c:v>#N/A</c:v>
                </c:pt>
                <c:pt idx="7">
                  <c:v>1253</c:v>
                </c:pt>
                <c:pt idx="8">
                  <c:v>#N/A</c:v>
                </c:pt>
                <c:pt idx="9">
                  <c:v>#N/A</c:v>
                </c:pt>
                <c:pt idx="10">
                  <c:v>1032</c:v>
                </c:pt>
                <c:pt idx="11">
                  <c:v>#N/A</c:v>
                </c:pt>
                <c:pt idx="12">
                  <c:v>#N/A</c:v>
                </c:pt>
                <c:pt idx="13">
                  <c:v>942</c:v>
                </c:pt>
                <c:pt idx="14">
                  <c:v>#N/A</c:v>
                </c:pt>
              </c:numCache>
            </c:numRef>
          </c:val>
          <c:smooth val="0"/>
        </c:ser>
        <c:dLbls>
          <c:showLegendKey val="0"/>
          <c:showVal val="0"/>
          <c:showCatName val="0"/>
          <c:showSerName val="0"/>
          <c:showPercent val="0"/>
          <c:showBubbleSize val="0"/>
        </c:dLbls>
        <c:marker val="1"/>
        <c:smooth val="0"/>
        <c:axId val="457259120"/>
        <c:axId val="457255984"/>
      </c:lineChart>
      <c:catAx>
        <c:axId val="45725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7255984"/>
        <c:crosses val="autoZero"/>
        <c:auto val="1"/>
        <c:lblAlgn val="ctr"/>
        <c:lblOffset val="100"/>
        <c:tickLblSkip val="1"/>
        <c:tickMarkSkip val="1"/>
        <c:noMultiLvlLbl val="0"/>
      </c:catAx>
      <c:valAx>
        <c:axId val="457255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25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22953</c:v>
                </c:pt>
                <c:pt idx="5">
                  <c:v>23258</c:v>
                </c:pt>
                <c:pt idx="8">
                  <c:v>24439</c:v>
                </c:pt>
                <c:pt idx="11">
                  <c:v>24259</c:v>
                </c:pt>
                <c:pt idx="14">
                  <c:v>24777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1717</c:v>
                </c:pt>
                <c:pt idx="5">
                  <c:v>1478</c:v>
                </c:pt>
                <c:pt idx="8">
                  <c:v>1259</c:v>
                </c:pt>
                <c:pt idx="11">
                  <c:v>1096</c:v>
                </c:pt>
                <c:pt idx="14">
                  <c:v>1025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6234</c:v>
                </c:pt>
                <c:pt idx="5">
                  <c:v>7405</c:v>
                </c:pt>
                <c:pt idx="8">
                  <c:v>9275</c:v>
                </c:pt>
                <c:pt idx="11">
                  <c:v>10187</c:v>
                </c:pt>
                <c:pt idx="14">
                  <c:v>11083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6</c:v>
                </c:pt>
                <c:pt idx="9">
                  <c:v>3</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5902</c:v>
                </c:pt>
                <c:pt idx="3">
                  <c:v>5680</c:v>
                </c:pt>
                <c:pt idx="6">
                  <c:v>5403</c:v>
                </c:pt>
                <c:pt idx="9">
                  <c:v>5039</c:v>
                </c:pt>
                <c:pt idx="12">
                  <c:v>4855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31</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9983</c:v>
                </c:pt>
                <c:pt idx="3">
                  <c:v>9636</c:v>
                </c:pt>
                <c:pt idx="6">
                  <c:v>9387</c:v>
                </c:pt>
                <c:pt idx="9">
                  <c:v>9139</c:v>
                </c:pt>
                <c:pt idx="12">
                  <c:v>8770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c:v>
                </c:pt>
                <c:pt idx="3">
                  <c:v>1</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25183</c:v>
                </c:pt>
                <c:pt idx="3">
                  <c:v>24879</c:v>
                </c:pt>
                <c:pt idx="6">
                  <c:v>24611</c:v>
                </c:pt>
                <c:pt idx="9">
                  <c:v>25720</c:v>
                </c:pt>
                <c:pt idx="12">
                  <c:v>26443</c:v>
                </c:pt>
              </c:numCache>
            </c:numRef>
          </c:val>
        </c:ser>
        <c:dLbls>
          <c:showLegendKey val="0"/>
          <c:showVal val="0"/>
          <c:showCatName val="0"/>
          <c:showSerName val="0"/>
          <c:showPercent val="0"/>
          <c:showBubbleSize val="0"/>
        </c:dLbls>
        <c:gapWidth val="100"/>
        <c:overlap val="100"/>
        <c:axId val="457254808"/>
        <c:axId val="457253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10197</c:v>
                </c:pt>
                <c:pt idx="2">
                  <c:v>#N/A</c:v>
                </c:pt>
                <c:pt idx="3">
                  <c:v>#N/A</c:v>
                </c:pt>
                <c:pt idx="4">
                  <c:v>8055</c:v>
                </c:pt>
                <c:pt idx="5">
                  <c:v>#N/A</c:v>
                </c:pt>
                <c:pt idx="6">
                  <c:v>#N/A</c:v>
                </c:pt>
                <c:pt idx="7">
                  <c:v>4436</c:v>
                </c:pt>
                <c:pt idx="8">
                  <c:v>#N/A</c:v>
                </c:pt>
                <c:pt idx="9">
                  <c:v>#N/A</c:v>
                </c:pt>
                <c:pt idx="10">
                  <c:v>4360</c:v>
                </c:pt>
                <c:pt idx="11">
                  <c:v>#N/A</c:v>
                </c:pt>
                <c:pt idx="12">
                  <c:v>#N/A</c:v>
                </c:pt>
                <c:pt idx="13">
                  <c:v>3183</c:v>
                </c:pt>
                <c:pt idx="14">
                  <c:v>#N/A</c:v>
                </c:pt>
              </c:numCache>
            </c:numRef>
          </c:val>
          <c:smooth val="0"/>
        </c:ser>
        <c:dLbls>
          <c:showLegendKey val="0"/>
          <c:showVal val="0"/>
          <c:showCatName val="0"/>
          <c:showSerName val="0"/>
          <c:showPercent val="0"/>
          <c:showBubbleSize val="0"/>
        </c:dLbls>
        <c:marker val="1"/>
        <c:smooth val="0"/>
        <c:axId val="457254808"/>
        <c:axId val="457253632"/>
      </c:lineChart>
      <c:catAx>
        <c:axId val="457254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7253632"/>
        <c:crosses val="autoZero"/>
        <c:auto val="1"/>
        <c:lblAlgn val="ctr"/>
        <c:lblOffset val="100"/>
        <c:tickLblSkip val="1"/>
        <c:tickMarkSkip val="1"/>
        <c:noMultiLvlLbl val="0"/>
      </c:catAx>
      <c:valAx>
        <c:axId val="457253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254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{FFBACF2A-6926-435A-B98D-81ACC45FB2D1}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{E377DDC7-183E-4B78-880A-0DB67393D7E6}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{73CF1D42-BD4C-417E-95EF-FCCB719A3676}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{E7254DBB-B395-4039-988A-D2D2B2CE55E2}</c15:txfldGUID>
                      <c15:f>公会計指標分析・財政指標組合せ分析表!$N$50</c15:f>
                      <c15:dlblFieldTableCache>
                        <c:ptCount val="1"/>
                        <c:pt idx="0">
                          <c:v>H26</c:v>
                        </c:pt>
                      </c15:dlblFieldTableCache>
                    </c15:dlblFTEntry>
                  </c15:dlblFieldTable>
                  <c15:showDataLabelsRange val="0"/>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{968FCDA2-6BFC-4023-93E3-58B7E2A39D32}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55.2</c:v>
                </c:pt>
              </c:numCache>
            </c:numRef>
          </c:xVal>
          <c:yVal>
            <c:numRef>
              <c:f>公会計指標分析・財政指標組合せ分析表!$K$51:$O$51</c:f>
              <c:numCache>
                <c:formatCode>#,##0.0;"▲ "#,##0.0</c:formatCode>
                <c:ptCount val="5"/>
                <c:pt idx="4">
                  <c:v>25.9</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{422D82CF-FB28-4FF1-A1AA-F99F24FDE886}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{BC01E12C-3125-4316-AA80-EB501B4A83EA}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{88EF9A20-4DBA-4E8B-A57A-31A37B72301E}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{E86977E4-9A66-4204-AD53-4808C8F313D6}</c15:txfldGUID>
                      <c15:f>公会計指標分析・財政指標組合せ分析表!$N$50</c15:f>
                      <c15:dlblFieldTableCache>
                        <c:ptCount val="1"/>
                        <c:pt idx="0">
                          <c:v>H26</c:v>
                        </c:pt>
                      </c15:dlblFieldTableCache>
                    </c15:dlblFTEntry>
                  </c15:dlblFieldTable>
                  <c15:showDataLabelsRange val="0"/>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{6F6DDCF7-8652-4E6E-ACF3-9CB75BDB6B27}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49</c:v>
                </c:pt>
              </c:numCache>
            </c:numRef>
          </c:xVal>
          <c:yVal>
            <c:numRef>
              <c:f>公会計指標分析・財政指標組合せ分析表!$K$55:$O$55</c:f>
              <c:numCache>
                <c:formatCode>#,##0.0;"▲ "#,##0.0</c:formatCode>
                <c:ptCount val="5"/>
                <c:pt idx="4">
                  <c:v>58.5</c:v>
                </c:pt>
              </c:numCache>
            </c:numRef>
          </c:yVal>
          <c:smooth val="0"/>
        </c:ser>
        <c:dLbls>
          <c:showLegendKey val="0"/>
          <c:showVal val="0"/>
          <c:showCatName val="0"/>
          <c:showSerName val="0"/>
          <c:showPercent val="0"/>
          <c:showBubbleSize val="0"/>
        </c:dLbls>
        <c:axId val="457257160"/>
        <c:axId val="457257944"/>
      </c:scatterChart>
      <c:valAx>
        <c:axId val="457257160"/>
        <c:scaling>
          <c:orientation val="minMax"/>
          <c:max val="55.800000000000004"/>
          <c:min val="48.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7257944"/>
        <c:crosses val="autoZero"/>
        <c:crossBetween val="midCat"/>
      </c:valAx>
      <c:valAx>
        <c:axId val="457257944"/>
        <c:scaling>
          <c:orientation val="minMax"/>
          <c:max val="64"/>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72571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{A858EAA0-240E-4003-9A5D-D79B911736DC}</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{21ADB77C-BC2A-4DE6-AC03-67E2640DA1D6}</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{66D9A8E5-83BF-4113-89BE-55B20CC1E6E0}</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{39077BA7-F458-41E8-B1A4-0FEF7BD13743}</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{54AB94AA-D0DA-4042-A472-7FE137EC5B34}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13.3</c:v>
                </c:pt>
                <c:pt idx="1">
                  <c:v>12.4</c:v>
                </c:pt>
                <c:pt idx="2">
                  <c:v>11.4</c:v>
                </c:pt>
                <c:pt idx="3">
                  <c:v>9.9</c:v>
                </c:pt>
                <c:pt idx="4">
                  <c:v>8.6</c:v>
                </c:pt>
              </c:numCache>
            </c:numRef>
          </c:xVal>
          <c:yVal>
            <c:numRef>
              <c:f>公会計指標分析・財政指標組合せ分析表!$K$73:$O$73</c:f>
              <c:numCache>
                <c:formatCode>#,##0.0;"▲ "#,##0.0</c:formatCode>
                <c:ptCount val="5"/>
                <c:pt idx="0">
                  <c:v>79.099999999999994</c:v>
                </c:pt>
                <c:pt idx="1">
                  <c:v>63.5</c:v>
                </c:pt>
                <c:pt idx="2">
                  <c:v>35</c:v>
                </c:pt>
                <c:pt idx="3">
                  <c:v>35.200000000000003</c:v>
                </c:pt>
                <c:pt idx="4">
                  <c:v>25.9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{686FEB87-31FA-49FF-A088-AAE8284FB327}</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{374A0FA1-BE34-4A09-A44F-4632D8BBAFBC}</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{38BCC060-C8B4-40E2-BB9E-913D792116B6}</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{077A5D54-29AF-4544-8454-9137F6B00EF2}</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{F0787B0E-D2E8-444F-B0A6-0ADD0D2202DF}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457254416"/>
        <c:axId val="457256768"/>
      </c:scatterChart>
      <c:valAx>
        <c:axId val="457254416"/>
        <c:scaling>
          <c:orientation val="minMax"/>
          <c:max val="14.299999999999999"/>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7256768"/>
        <c:crosses val="autoZero"/>
        <c:crossBetween val="midCat"/>
      </c:valAx>
      <c:valAx>
        <c:axId val="457256768"/>
        <c:scaling>
          <c:orientation val="minMax"/>
          <c:max val="99"/>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72544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茨城県常陸大宮市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町村合併における重点施策である常陸大宮済生会病院建設事業に係る合併特例債発行の影響により，元利償還金が増加となったことを受け（平成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年度がピーク</a:t>
          </a:r>
          <a:r>
            <a:rPr kumimoji="1" lang="en-US" altLang="ja-JP" sz="1300">
              <a:solidFill>
                <a:schemeClr val="dk1"/>
              </a:solidFill>
              <a:effectLst/>
              <a:latin typeface="+mn-lt"/>
              <a:ea typeface="+mn-ea"/>
              <a:cs typeface="+mn-cs"/>
            </a:rPr>
            <a:t>3,500</a:t>
          </a:r>
          <a:r>
            <a:rPr kumimoji="1" lang="ja-JP" altLang="ja-JP" sz="1300">
              <a:solidFill>
                <a:schemeClr val="dk1"/>
              </a:solidFill>
              <a:effectLst/>
              <a:latin typeface="+mn-lt"/>
              <a:ea typeface="+mn-ea"/>
              <a:cs typeface="+mn-cs"/>
            </a:rPr>
            <a:t>百万円</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年度から地方債借入を償還元金以下として地方債発行の抑制に取り組んだ結果，元利償還金は年々減少しており，平成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年度は前年度より</a:t>
          </a:r>
          <a:r>
            <a:rPr kumimoji="1" lang="en-US" altLang="ja-JP" sz="1300">
              <a:solidFill>
                <a:schemeClr val="dk1"/>
              </a:solidFill>
              <a:effectLst/>
              <a:latin typeface="+mn-lt"/>
              <a:ea typeface="+mn-ea"/>
              <a:cs typeface="+mn-cs"/>
            </a:rPr>
            <a:t>148</a:t>
          </a:r>
          <a:r>
            <a:rPr kumimoji="1" lang="ja-JP" altLang="ja-JP" sz="1300">
              <a:solidFill>
                <a:schemeClr val="dk1"/>
              </a:solidFill>
              <a:effectLst/>
              <a:latin typeface="+mn-lt"/>
              <a:ea typeface="+mn-ea"/>
              <a:cs typeface="+mn-cs"/>
            </a:rPr>
            <a:t>百万円の減となった。</a:t>
          </a:r>
          <a:endParaRPr lang="ja-JP" altLang="ja-JP" sz="1300">
            <a:effectLst/>
          </a:endParaRPr>
        </a:p>
        <a:p>
          <a:r>
            <a:rPr kumimoji="1" lang="ja-JP" altLang="ja-JP" sz="1300">
              <a:solidFill>
                <a:schemeClr val="dk1"/>
              </a:solidFill>
              <a:effectLst/>
              <a:latin typeface="+mn-lt"/>
              <a:ea typeface="+mn-ea"/>
              <a:cs typeface="+mn-cs"/>
            </a:rPr>
            <a:t>　また，算入公債費等は前年度より</a:t>
          </a:r>
          <a:r>
            <a:rPr kumimoji="1" lang="en-US" altLang="ja-JP" sz="1300">
              <a:solidFill>
                <a:schemeClr val="dk1"/>
              </a:solidFill>
              <a:effectLst/>
              <a:latin typeface="+mn-lt"/>
              <a:ea typeface="+mn-ea"/>
              <a:cs typeface="+mn-cs"/>
            </a:rPr>
            <a:t>63</a:t>
          </a:r>
          <a:r>
            <a:rPr kumimoji="1" lang="ja-JP" altLang="ja-JP" sz="1300">
              <a:solidFill>
                <a:schemeClr val="dk1"/>
              </a:solidFill>
              <a:effectLst/>
              <a:latin typeface="+mn-lt"/>
              <a:ea typeface="+mn-ea"/>
              <a:cs typeface="+mn-cs"/>
            </a:rPr>
            <a:t>百万円減となったが，これは元利償還金の減に伴ってのものである。地方債借入では，交付税参入率の高い事業債を優先的に借り入れるよう努めている。</a:t>
          </a:r>
          <a:endParaRPr lang="ja-JP" altLang="ja-JP" sz="1300">
            <a:effectLst/>
          </a:endParaRPr>
        </a:p>
        <a:p>
          <a:r>
            <a:rPr kumimoji="1" lang="ja-JP" altLang="ja-JP" sz="1300">
              <a:solidFill>
                <a:schemeClr val="dk1"/>
              </a:solidFill>
              <a:effectLst/>
              <a:latin typeface="+mn-lt"/>
              <a:ea typeface="+mn-ea"/>
              <a:cs typeface="+mn-cs"/>
            </a:rPr>
            <a:t>　今後も地方債借入の抑制を図るなど，健全な財政運営に努める。</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茨城県常陸大宮市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将来負担額においては，道の駅整備事業での地方債借入が</a:t>
          </a:r>
          <a:r>
            <a:rPr kumimoji="1" lang="en-US" altLang="ja-JP" sz="1300">
              <a:solidFill>
                <a:schemeClr val="dk1"/>
              </a:solidFill>
              <a:effectLst/>
              <a:latin typeface="+mn-lt"/>
              <a:ea typeface="+mn-ea"/>
              <a:cs typeface="+mn-cs"/>
            </a:rPr>
            <a:t>1,154</a:t>
          </a:r>
          <a:r>
            <a:rPr kumimoji="1" lang="ja-JP" altLang="ja-JP" sz="1300">
              <a:solidFill>
                <a:schemeClr val="dk1"/>
              </a:solidFill>
              <a:effectLst/>
              <a:latin typeface="+mn-lt"/>
              <a:ea typeface="+mn-ea"/>
              <a:cs typeface="+mn-cs"/>
            </a:rPr>
            <a:t>百万円となったことから，一般会計等に係る地方債の残高が前年度から</a:t>
          </a:r>
          <a:r>
            <a:rPr kumimoji="1" lang="en-US" altLang="ja-JP" sz="1300">
              <a:solidFill>
                <a:schemeClr val="dk1"/>
              </a:solidFill>
              <a:effectLst/>
              <a:latin typeface="+mn-lt"/>
              <a:ea typeface="+mn-ea"/>
              <a:cs typeface="+mn-cs"/>
            </a:rPr>
            <a:t>723</a:t>
          </a:r>
          <a:r>
            <a:rPr kumimoji="1" lang="ja-JP" altLang="ja-JP" sz="1300">
              <a:solidFill>
                <a:schemeClr val="dk1"/>
              </a:solidFill>
              <a:effectLst/>
              <a:latin typeface="+mn-lt"/>
              <a:ea typeface="+mn-ea"/>
              <a:cs typeface="+mn-cs"/>
            </a:rPr>
            <a:t>百万円の増となったが，特別会計等では，平成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年度以降，地方債借入を抑制してきたことから地方債残高が減少した結果，公営企業債等繰入見込額が前年度より</a:t>
          </a:r>
          <a:r>
            <a:rPr kumimoji="1" lang="en-US" altLang="ja-JP" sz="1300">
              <a:solidFill>
                <a:schemeClr val="dk1"/>
              </a:solidFill>
              <a:effectLst/>
              <a:latin typeface="+mn-lt"/>
              <a:ea typeface="+mn-ea"/>
              <a:cs typeface="+mn-cs"/>
            </a:rPr>
            <a:t>369</a:t>
          </a:r>
          <a:r>
            <a:rPr kumimoji="1" lang="ja-JP" altLang="ja-JP" sz="1300">
              <a:solidFill>
                <a:schemeClr val="dk1"/>
              </a:solidFill>
              <a:effectLst/>
              <a:latin typeface="+mn-lt"/>
              <a:ea typeface="+mn-ea"/>
              <a:cs typeface="+mn-cs"/>
            </a:rPr>
            <a:t>百万円の減となった。</a:t>
          </a:r>
          <a:endParaRPr lang="ja-JP" altLang="ja-JP" sz="1300">
            <a:effectLst/>
          </a:endParaRPr>
        </a:p>
        <a:p>
          <a:r>
            <a:rPr kumimoji="1" lang="ja-JP" altLang="ja-JP" sz="1300">
              <a:solidFill>
                <a:schemeClr val="dk1"/>
              </a:solidFill>
              <a:effectLst/>
              <a:latin typeface="+mn-lt"/>
              <a:ea typeface="+mn-ea"/>
              <a:cs typeface="+mn-cs"/>
            </a:rPr>
            <a:t>　また，充当可能財源等においては，予算執行時に節減に努めたことなどから，財政調整基金に</a:t>
          </a:r>
          <a:r>
            <a:rPr kumimoji="1" lang="en-US" altLang="ja-JP" sz="1300">
              <a:solidFill>
                <a:schemeClr val="dk1"/>
              </a:solidFill>
              <a:effectLst/>
              <a:latin typeface="+mn-lt"/>
              <a:ea typeface="+mn-ea"/>
              <a:cs typeface="+mn-cs"/>
            </a:rPr>
            <a:t>685</a:t>
          </a:r>
          <a:r>
            <a:rPr kumimoji="1" lang="ja-JP" altLang="ja-JP" sz="1300">
              <a:solidFill>
                <a:schemeClr val="dk1"/>
              </a:solidFill>
              <a:effectLst/>
              <a:latin typeface="+mn-lt"/>
              <a:ea typeface="+mn-ea"/>
              <a:cs typeface="+mn-cs"/>
            </a:rPr>
            <a:t>百万円を，市債管理基金に</a:t>
          </a:r>
          <a:r>
            <a:rPr kumimoji="1" lang="en-US" altLang="ja-JP" sz="1300">
              <a:solidFill>
                <a:schemeClr val="dk1"/>
              </a:solidFill>
              <a:effectLst/>
              <a:latin typeface="+mn-lt"/>
              <a:ea typeface="+mn-ea"/>
              <a:cs typeface="+mn-cs"/>
            </a:rPr>
            <a:t>177</a:t>
          </a:r>
          <a:r>
            <a:rPr kumimoji="1" lang="ja-JP" altLang="ja-JP" sz="1300">
              <a:solidFill>
                <a:schemeClr val="dk1"/>
              </a:solidFill>
              <a:effectLst/>
              <a:latin typeface="+mn-lt"/>
              <a:ea typeface="+mn-ea"/>
              <a:cs typeface="+mn-cs"/>
            </a:rPr>
            <a:t>百万円を，それぞれ年度末に積み立てられたことなどから，充当可能基金が前年度より</a:t>
          </a:r>
          <a:r>
            <a:rPr kumimoji="1" lang="en-US" altLang="ja-JP" sz="1300">
              <a:solidFill>
                <a:schemeClr val="dk1"/>
              </a:solidFill>
              <a:effectLst/>
              <a:latin typeface="+mn-lt"/>
              <a:ea typeface="+mn-ea"/>
              <a:cs typeface="+mn-cs"/>
            </a:rPr>
            <a:t>896</a:t>
          </a:r>
          <a:r>
            <a:rPr kumimoji="1" lang="ja-JP" altLang="ja-JP" sz="1300">
              <a:solidFill>
                <a:schemeClr val="dk1"/>
              </a:solidFill>
              <a:effectLst/>
              <a:latin typeface="+mn-lt"/>
              <a:ea typeface="+mn-ea"/>
              <a:cs typeface="+mn-cs"/>
            </a:rPr>
            <a:t>百万円増となった。</a:t>
          </a:r>
          <a:endParaRPr lang="ja-JP" altLang="ja-JP" sz="1300">
            <a:effectLst/>
          </a:endParaRPr>
        </a:p>
        <a:p>
          <a:r>
            <a:rPr kumimoji="1" lang="ja-JP" altLang="ja-JP" sz="1300">
              <a:solidFill>
                <a:schemeClr val="dk1"/>
              </a:solidFill>
              <a:effectLst/>
              <a:latin typeface="+mn-lt"/>
              <a:ea typeface="+mn-ea"/>
              <a:cs typeface="+mn-cs"/>
            </a:rPr>
            <a:t>　今後も地方債借入の抑制を図るなど，健全な財政運営に努める。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茨城県常陸大宮市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44,117
43,882
348.45
25,544,070
23,619,999
1,502,510
14,629,984
26,443,156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25.9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[ 55.2</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有形固定資産減価償却率については，類似団体平均より</a:t>
          </a:r>
          <a:r>
            <a:rPr kumimoji="1" lang="en-US" altLang="ja-JP" sz="1100">
              <a:latin typeface="ＭＳ Ｐゴシック"/>
            </a:rPr>
            <a:t>6.2</a:t>
          </a:r>
          <a:r>
            <a:rPr kumimoji="1" lang="ja-JP" altLang="en-US" sz="1100">
              <a:latin typeface="ＭＳ Ｐゴシック"/>
            </a:rPr>
            <a:t>ポイント高い水準にあるが，平成</a:t>
          </a:r>
          <a:r>
            <a:rPr kumimoji="1" lang="en-US" altLang="ja-JP" sz="1100">
              <a:latin typeface="ＭＳ Ｐゴシック"/>
            </a:rPr>
            <a:t>28</a:t>
          </a:r>
          <a:r>
            <a:rPr kumimoji="1" lang="ja-JP" altLang="en-US" sz="1100">
              <a:latin typeface="ＭＳ Ｐゴシック"/>
            </a:rPr>
            <a:t>年度に公共施設等総合管理計画を策定し，将来施設更新費用の試算結果等を踏まえ，計画期間</a:t>
          </a:r>
          <a:r>
            <a:rPr kumimoji="1" lang="en-US" altLang="ja-JP" sz="1100">
              <a:latin typeface="ＭＳ Ｐゴシック"/>
            </a:rPr>
            <a:t>30</a:t>
          </a:r>
          <a:r>
            <a:rPr kumimoji="1" lang="ja-JP" altLang="en-US" sz="1100">
              <a:latin typeface="ＭＳ Ｐゴシック"/>
            </a:rPr>
            <a:t>年間における数値目標を，</a:t>
          </a:r>
          <a:r>
            <a:rPr kumimoji="1" lang="en-US" altLang="ja-JP" sz="1100">
              <a:latin typeface="ＭＳ Ｐゴシック"/>
            </a:rPr>
            <a:t>30</a:t>
          </a:r>
          <a:r>
            <a:rPr kumimoji="1" lang="ja-JP" altLang="en-US" sz="1100">
              <a:latin typeface="ＭＳ Ｐゴシック"/>
            </a:rPr>
            <a:t>年間で延床面積の総量の</a:t>
          </a:r>
          <a:r>
            <a:rPr kumimoji="1" lang="en-US" altLang="ja-JP" sz="1100">
              <a:latin typeface="ＭＳ Ｐゴシック"/>
            </a:rPr>
            <a:t>3</a:t>
          </a:r>
          <a:r>
            <a:rPr kumimoji="1" lang="ja-JP" altLang="en-US" sz="1100">
              <a:latin typeface="ＭＳ Ｐゴシック"/>
            </a:rPr>
            <a:t>割削減と設定した。今後，個別施設計画を策定していくとともに，公共施設に係る各種情報を把握・共有しながら，維持管理コストの縮減に努めるとともに，効果的かつ効率的な行政運営を推進する。</a:t>
          </a:r>
          <a:endParaRPr kumimoji="1" lang="en-US" altLang="ja-JP" sz="1100">
            <a:latin typeface="ＭＳ Ｐゴシック"/>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22098</xdr:rowOff>
    </xdr:from>
    <xdr:to>
      <xdr:col>3</xdr:col>
      <xdr:colOff>1170940</xdr:colOff>
      <xdr:row>34</xdr:row>
      <xdr:rowOff>9398</xdr:rowOff>
    </xdr:to>
    <xdr:cxnSp macro="">
      <xdr:nvCxnSpPr>
        <xdr:cNvPr id="62" name="直線コネクタ 61"/>
        <xdr:cNvCxnSpPr/>
      </xdr:nvCxnSpPr>
      <xdr:spPr>
        <a:xfrm flipV="1">
          <a:off x="4760595" y="5432298"/>
          <a:ext cx="1270" cy="11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13225</xdr:rowOff>
    </xdr:from>
    <xdr:ext cx="405111" cy="259045"/>
    <xdr:sp macro="" textlink="">
      <xdr:nvSpPr>
        <xdr:cNvPr id="63" name="有形固定資産減価償却率最小値テキスト"/>
        <xdr:cNvSpPr txBox="1"/>
      </xdr:nvSpPr>
      <xdr:spPr>
        <a:xfrm>
          <a:off x="4813300" y="662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3</xdr:col>
      <xdr:colOff>1082675</xdr:colOff>
      <xdr:row>34</xdr:row>
      <xdr:rowOff>9398</xdr:rowOff>
    </xdr:from>
    <xdr:to>
      <xdr:col>3</xdr:col>
      <xdr:colOff>1260475</xdr:colOff>
      <xdr:row>34</xdr:row>
      <xdr:rowOff>9398</xdr:rowOff>
    </xdr:to>
    <xdr:cxnSp macro="">
      <xdr:nvCxnSpPr>
        <xdr:cNvPr id="64" name="直線コネクタ 63"/>
        <xdr:cNvCxnSpPr/>
      </xdr:nvCxnSpPr>
      <xdr:spPr>
        <a:xfrm>
          <a:off x="4673600" y="661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140225</xdr:rowOff>
    </xdr:from>
    <xdr:ext cx="405111" cy="259045"/>
    <xdr:sp macro="" textlink="">
      <xdr:nvSpPr>
        <xdr:cNvPr id="65" name="有形固定資産減価償却率最大値テキスト"/>
        <xdr:cNvSpPr txBox="1"/>
      </xdr:nvSpPr>
      <xdr:spPr>
        <a:xfrm>
          <a:off x="4813300" y="5207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a:t>
          </a:r>
          <a:endParaRPr kumimoji="1" lang="ja-JP" altLang="en-US" sz="1000" b="1">
            <a:latin typeface="ＭＳ Ｐゴシック"/>
          </a:endParaRPr>
        </a:p>
      </xdr:txBody>
    </xdr:sp>
    <xdr:clientData/>
  </xdr:oneCellAnchor>
  <xdr:twoCellAnchor>
    <xdr:from>
      <xdr:col>3</xdr:col>
      <xdr:colOff>1082675</xdr:colOff>
      <xdr:row>27</xdr:row>
      <xdr:rowOff>22098</xdr:rowOff>
    </xdr:from>
    <xdr:to>
      <xdr:col>3</xdr:col>
      <xdr:colOff>1260475</xdr:colOff>
      <xdr:row>27</xdr:row>
      <xdr:rowOff>22098</xdr:rowOff>
    </xdr:to>
    <xdr:cxnSp macro="">
      <xdr:nvCxnSpPr>
        <xdr:cNvPr id="66" name="直線コネクタ 65"/>
        <xdr:cNvCxnSpPr/>
      </xdr:nvCxnSpPr>
      <xdr:spPr>
        <a:xfrm>
          <a:off x="4673600" y="543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34307</xdr:rowOff>
    </xdr:from>
    <xdr:ext cx="405111" cy="259045"/>
    <xdr:sp macro="" textlink="">
      <xdr:nvSpPr>
        <xdr:cNvPr id="67"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68" name="フローチャート : 判断 67"/>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69" name="テキスト ボックス 6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0" name="テキスト ボックス 6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1" name="テキスト ボックス 7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2" name="テキスト ボックス 7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3" name="テキスト ボックス 7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27</xdr:row>
      <xdr:rowOff>131064</xdr:rowOff>
    </xdr:from>
    <xdr:to>
      <xdr:col>3</xdr:col>
      <xdr:colOff>1222375</xdr:colOff>
      <xdr:row>28</xdr:row>
      <xdr:rowOff>61214</xdr:rowOff>
    </xdr:to>
    <xdr:sp macro="" textlink="">
      <xdr:nvSpPr>
        <xdr:cNvPr id="74" name="円/楕円 73"/>
        <xdr:cNvSpPr/>
      </xdr:nvSpPr>
      <xdr:spPr>
        <a:xfrm>
          <a:off x="4711700" y="554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153941</xdr:rowOff>
    </xdr:from>
    <xdr:ext cx="405111" cy="259045"/>
    <xdr:sp macro="" textlink="">
      <xdr:nvSpPr>
        <xdr:cNvPr id="75" name="有形固定資産減価償却率該当値テキスト"/>
        <xdr:cNvSpPr txBox="1"/>
      </xdr:nvSpPr>
      <xdr:spPr>
        <a:xfrm>
          <a:off x="4813300" y="5392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6" name="正方形/長方形 7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7" name="正方形/長方形 7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290913</xdr:colOff>
      <xdr:row>22</xdr:row>
      <xdr:rowOff>55021</xdr:rowOff>
    </xdr:from>
    <xdr:to>
      <xdr:col>10</xdr:col>
      <xdr:colOff>1061637</xdr:colOff>
      <xdr:row>24</xdr:row>
      <xdr:rowOff>21180</xdr:rowOff>
    </xdr:to>
    <xdr:sp macro="" textlink="">
      <xdr:nvSpPr>
        <xdr:cNvPr id="78" name="正方形/長方形 7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[ 8.2</a:t>
          </a:r>
          <a:r>
            <a:rPr kumimoji="1" lang="ja-JP" altLang="en-US" sz="1300" b="1">
              <a:solidFill>
                <a:srgbClr val="FF0000"/>
              </a:solidFill>
              <a:latin typeface="ＭＳ Ｐゴシック"/>
            </a:rPr>
            <a:t>年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79" name="正方形/長方形 7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0" name="正方形/長方形 7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1" name="正方形/長方形 8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2" name="正方形/長方形 8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3" name="正方形/長方形 8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4" name="正方形/長方形 8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6" name="正方形/長方形 8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8" name="テキスト ボックス 8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債務償還可能年数は類似団体平均を</a:t>
          </a:r>
          <a:r>
            <a:rPr kumimoji="1" lang="en-US" altLang="ja-JP" sz="1100">
              <a:latin typeface="ＭＳ Ｐゴシック"/>
            </a:rPr>
            <a:t>6.6</a:t>
          </a:r>
          <a:r>
            <a:rPr kumimoji="1" lang="ja-JP" altLang="en-US" sz="1100">
              <a:latin typeface="ＭＳ Ｐゴシック"/>
            </a:rPr>
            <a:t>年下回っている。主な要因としては，地方債現在高について，平成</a:t>
          </a:r>
          <a:r>
            <a:rPr kumimoji="1" lang="en-US" altLang="ja-JP" sz="1100">
              <a:latin typeface="ＭＳ Ｐゴシック"/>
            </a:rPr>
            <a:t>27</a:t>
          </a:r>
          <a:r>
            <a:rPr kumimoji="1" lang="ja-JP" altLang="en-US" sz="1100">
              <a:latin typeface="ＭＳ Ｐゴシック"/>
            </a:rPr>
            <a:t>年度は道の駅整備等により増となったものの，平成</a:t>
          </a:r>
          <a:r>
            <a:rPr kumimoji="1" lang="en-US" altLang="ja-JP" sz="1100">
              <a:latin typeface="ＭＳ Ｐゴシック"/>
            </a:rPr>
            <a:t>19</a:t>
          </a:r>
          <a:r>
            <a:rPr kumimoji="1" lang="ja-JP" altLang="en-US" sz="1100">
              <a:latin typeface="ＭＳ Ｐゴシック"/>
            </a:rPr>
            <a:t>年度から地方債借入を償還元金以下として地方債発行の抑制に取り組んだことによる。</a:t>
          </a:r>
        </a:p>
      </xdr:txBody>
    </xdr:sp>
    <xdr:clientData/>
  </xdr:twoCellAnchor>
  <xdr:oneCellAnchor>
    <xdr:from>
      <xdr:col>8</xdr:col>
      <xdr:colOff>768350</xdr:colOff>
      <xdr:row>23</xdr:row>
      <xdr:rowOff>38100</xdr:rowOff>
    </xdr:from>
    <xdr:ext cx="349839" cy="225703"/>
    <xdr:sp macro="" textlink="">
      <xdr:nvSpPr>
        <xdr:cNvPr id="89" name="テキスト ボックス 8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年</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8</xdr:col>
      <xdr:colOff>806450</xdr:colOff>
      <xdr:row>36</xdr:row>
      <xdr:rowOff>158750</xdr:rowOff>
    </xdr:from>
    <xdr:to>
      <xdr:col>11</xdr:col>
      <xdr:colOff>552450</xdr:colOff>
      <xdr:row>36</xdr:row>
      <xdr:rowOff>158750</xdr:rowOff>
    </xdr:to>
    <xdr:cxnSp macro="">
      <xdr:nvCxnSpPr>
        <xdr:cNvPr id="90" name="直線コネクタ 8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36</xdr:row>
      <xdr:rowOff>64949</xdr:rowOff>
    </xdr:from>
    <xdr:ext cx="308097" cy="225703"/>
    <xdr:sp macro="" textlink="">
      <xdr:nvSpPr>
        <xdr:cNvPr id="91" name="テキスト ボックス 90"/>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8</xdr:col>
      <xdr:colOff>806450</xdr:colOff>
      <xdr:row>34</xdr:row>
      <xdr:rowOff>69850</xdr:rowOff>
    </xdr:from>
    <xdr:to>
      <xdr:col>11</xdr:col>
      <xdr:colOff>552450</xdr:colOff>
      <xdr:row>34</xdr:row>
      <xdr:rowOff>69850</xdr:rowOff>
    </xdr:to>
    <xdr:cxnSp macro="">
      <xdr:nvCxnSpPr>
        <xdr:cNvPr id="92" name="直線コネクタ 91"/>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33</xdr:row>
      <xdr:rowOff>147499</xdr:rowOff>
    </xdr:from>
    <xdr:ext cx="359393" cy="225703"/>
    <xdr:sp macro="" textlink="">
      <xdr:nvSpPr>
        <xdr:cNvPr id="93" name="テキスト ボックス 92"/>
        <xdr:cNvSpPr txBox="1"/>
      </xdr:nvSpPr>
      <xdr:spPr>
        <a:xfrm>
          <a:off x="10880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8</xdr:col>
      <xdr:colOff>806450</xdr:colOff>
      <xdr:row>31</xdr:row>
      <xdr:rowOff>152400</xdr:rowOff>
    </xdr:from>
    <xdr:to>
      <xdr:col>11</xdr:col>
      <xdr:colOff>552450</xdr:colOff>
      <xdr:row>31</xdr:row>
      <xdr:rowOff>152400</xdr:rowOff>
    </xdr:to>
    <xdr:cxnSp macro="">
      <xdr:nvCxnSpPr>
        <xdr:cNvPr id="94" name="直線コネクタ 93"/>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31</xdr:row>
      <xdr:rowOff>58599</xdr:rowOff>
    </xdr:from>
    <xdr:ext cx="359393" cy="225703"/>
    <xdr:sp macro="" textlink="">
      <xdr:nvSpPr>
        <xdr:cNvPr id="95" name="テキスト ボックス 94"/>
        <xdr:cNvSpPr txBox="1"/>
      </xdr:nvSpPr>
      <xdr:spPr>
        <a:xfrm>
          <a:off x="10880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8</xdr:col>
      <xdr:colOff>806450</xdr:colOff>
      <xdr:row>29</xdr:row>
      <xdr:rowOff>63500</xdr:rowOff>
    </xdr:from>
    <xdr:to>
      <xdr:col>11</xdr:col>
      <xdr:colOff>552450</xdr:colOff>
      <xdr:row>29</xdr:row>
      <xdr:rowOff>63500</xdr:rowOff>
    </xdr:to>
    <xdr:cxnSp macro="">
      <xdr:nvCxnSpPr>
        <xdr:cNvPr id="96" name="直線コネクタ 95"/>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28</xdr:row>
      <xdr:rowOff>141149</xdr:rowOff>
    </xdr:from>
    <xdr:ext cx="359393" cy="225703"/>
    <xdr:sp macro="" textlink="">
      <xdr:nvSpPr>
        <xdr:cNvPr id="97" name="テキスト ボックス 96"/>
        <xdr:cNvSpPr txBox="1"/>
      </xdr:nvSpPr>
      <xdr:spPr>
        <a:xfrm>
          <a:off x="10880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8</xdr:col>
      <xdr:colOff>806450</xdr:colOff>
      <xdr:row>26</xdr:row>
      <xdr:rowOff>146050</xdr:rowOff>
    </xdr:from>
    <xdr:to>
      <xdr:col>11</xdr:col>
      <xdr:colOff>552450</xdr:colOff>
      <xdr:row>26</xdr:row>
      <xdr:rowOff>146050</xdr:rowOff>
    </xdr:to>
    <xdr:cxnSp macro="">
      <xdr:nvCxnSpPr>
        <xdr:cNvPr id="98" name="直線コネクタ 97"/>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26</xdr:row>
      <xdr:rowOff>52249</xdr:rowOff>
    </xdr:from>
    <xdr:ext cx="359393" cy="225703"/>
    <xdr:sp macro="" textlink="">
      <xdr:nvSpPr>
        <xdr:cNvPr id="99" name="テキスト ボックス 98"/>
        <xdr:cNvSpPr txBox="1"/>
      </xdr:nvSpPr>
      <xdr:spPr>
        <a:xfrm>
          <a:off x="10880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24</xdr:row>
      <xdr:rowOff>57150</xdr:rowOff>
    </xdr:to>
    <xdr:cxnSp macro="">
      <xdr:nvCxnSpPr>
        <xdr:cNvPr id="100" name="直線コネクタ 9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23</xdr:row>
      <xdr:rowOff>134799</xdr:rowOff>
    </xdr:from>
    <xdr:ext cx="359393" cy="225703"/>
    <xdr:sp macro="" textlink="">
      <xdr:nvSpPr>
        <xdr:cNvPr id="101" name="テキスト ボックス 100"/>
        <xdr:cNvSpPr txBox="1"/>
      </xdr:nvSpPr>
      <xdr:spPr>
        <a:xfrm>
          <a:off x="10880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36</xdr:row>
      <xdr:rowOff>158750</xdr:rowOff>
    </xdr:to>
    <xdr:sp macro="" textlink="">
      <xdr:nvSpPr>
        <xdr:cNvPr id="10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1182370</xdr:colOff>
      <xdr:row>28</xdr:row>
      <xdr:rowOff>92456</xdr:rowOff>
    </xdr:from>
    <xdr:to>
      <xdr:col>10</xdr:col>
      <xdr:colOff>1183639</xdr:colOff>
      <xdr:row>34</xdr:row>
      <xdr:rowOff>147574</xdr:rowOff>
    </xdr:to>
    <xdr:cxnSp macro="">
      <xdr:nvCxnSpPr>
        <xdr:cNvPr id="103" name="直線コネクタ 102"/>
        <xdr:cNvCxnSpPr/>
      </xdr:nvCxnSpPr>
      <xdr:spPr>
        <a:xfrm flipV="1">
          <a:off x="14793595" y="5674106"/>
          <a:ext cx="1269"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34</xdr:row>
      <xdr:rowOff>151401</xdr:rowOff>
    </xdr:from>
    <xdr:ext cx="340478" cy="259045"/>
    <xdr:sp macro="" textlink="">
      <xdr:nvSpPr>
        <xdr:cNvPr id="104" name="債務償還可能年数最小値テキスト"/>
        <xdr:cNvSpPr txBox="1"/>
      </xdr:nvSpPr>
      <xdr:spPr>
        <a:xfrm>
          <a:off x="14846300" y="67617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10</xdr:col>
      <xdr:colOff>1095375</xdr:colOff>
      <xdr:row>34</xdr:row>
      <xdr:rowOff>147574</xdr:rowOff>
    </xdr:from>
    <xdr:to>
      <xdr:col>10</xdr:col>
      <xdr:colOff>1273175</xdr:colOff>
      <xdr:row>34</xdr:row>
      <xdr:rowOff>147574</xdr:rowOff>
    </xdr:to>
    <xdr:cxnSp macro="">
      <xdr:nvCxnSpPr>
        <xdr:cNvPr id="105" name="直線コネクタ 104"/>
        <xdr:cNvCxnSpPr/>
      </xdr:nvCxnSpPr>
      <xdr:spPr>
        <a:xfrm>
          <a:off x="14706600" y="675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27</xdr:row>
      <xdr:rowOff>39133</xdr:rowOff>
    </xdr:from>
    <xdr:ext cx="405111" cy="259045"/>
    <xdr:sp macro="" textlink="">
      <xdr:nvSpPr>
        <xdr:cNvPr id="106" name="債務償還可能年数最大値テキスト"/>
        <xdr:cNvSpPr txBox="1"/>
      </xdr:nvSpPr>
      <xdr:spPr>
        <a:xfrm>
          <a:off x="14846300" y="544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10</xdr:col>
      <xdr:colOff>1095375</xdr:colOff>
      <xdr:row>28</xdr:row>
      <xdr:rowOff>92456</xdr:rowOff>
    </xdr:from>
    <xdr:to>
      <xdr:col>10</xdr:col>
      <xdr:colOff>1273175</xdr:colOff>
      <xdr:row>28</xdr:row>
      <xdr:rowOff>92456</xdr:rowOff>
    </xdr:to>
    <xdr:cxnSp macro="">
      <xdr:nvCxnSpPr>
        <xdr:cNvPr id="107" name="直線コネクタ 106"/>
        <xdr:cNvCxnSpPr/>
      </xdr:nvCxnSpPr>
      <xdr:spPr>
        <a:xfrm>
          <a:off x="14706600" y="5674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32</xdr:row>
      <xdr:rowOff>6113</xdr:rowOff>
    </xdr:from>
    <xdr:ext cx="405111" cy="259045"/>
    <xdr:sp macro="" textlink="">
      <xdr:nvSpPr>
        <xdr:cNvPr id="108" name="債務償還可能年数平均値テキスト"/>
        <xdr:cNvSpPr txBox="1"/>
      </xdr:nvSpPr>
      <xdr:spPr>
        <a:xfrm>
          <a:off x="14846300" y="6273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10</xdr:col>
      <xdr:colOff>1133475</xdr:colOff>
      <xdr:row>32</xdr:row>
      <xdr:rowOff>154686</xdr:rowOff>
    </xdr:from>
    <xdr:to>
      <xdr:col>10</xdr:col>
      <xdr:colOff>1235075</xdr:colOff>
      <xdr:row>33</xdr:row>
      <xdr:rowOff>84836</xdr:rowOff>
    </xdr:to>
    <xdr:sp macro="" textlink="">
      <xdr:nvSpPr>
        <xdr:cNvPr id="109" name="フローチャート : 判断 108"/>
        <xdr:cNvSpPr/>
      </xdr:nvSpPr>
      <xdr:spPr>
        <a:xfrm>
          <a:off x="14744700" y="642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1006475</xdr:colOff>
      <xdr:row>37</xdr:row>
      <xdr:rowOff>33199</xdr:rowOff>
    </xdr:from>
    <xdr:ext cx="762000" cy="225703"/>
    <xdr:sp macro="" textlink="">
      <xdr:nvSpPr>
        <xdr:cNvPr id="110" name="テキスト ボックス 10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10</xdr:col>
      <xdr:colOff>295275</xdr:colOff>
      <xdr:row>37</xdr:row>
      <xdr:rowOff>33199</xdr:rowOff>
    </xdr:from>
    <xdr:ext cx="762000" cy="225703"/>
    <xdr:sp macro="" textlink="">
      <xdr:nvSpPr>
        <xdr:cNvPr id="111" name="テキスト ボックス 11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9</xdr:col>
      <xdr:colOff>1266825</xdr:colOff>
      <xdr:row>37</xdr:row>
      <xdr:rowOff>33199</xdr:rowOff>
    </xdr:from>
    <xdr:ext cx="762000" cy="225703"/>
    <xdr:sp macro="" textlink="">
      <xdr:nvSpPr>
        <xdr:cNvPr id="112" name="テキスト ボックス 11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9</xdr:col>
      <xdr:colOff>504825</xdr:colOff>
      <xdr:row>37</xdr:row>
      <xdr:rowOff>33199</xdr:rowOff>
    </xdr:from>
    <xdr:ext cx="762000" cy="225703"/>
    <xdr:sp macro="" textlink="">
      <xdr:nvSpPr>
        <xdr:cNvPr id="113" name="テキスト ボックス 11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8</xdr:col>
      <xdr:colOff>1123950</xdr:colOff>
      <xdr:row>37</xdr:row>
      <xdr:rowOff>33199</xdr:rowOff>
    </xdr:from>
    <xdr:ext cx="762000" cy="225703"/>
    <xdr:sp macro="" textlink="">
      <xdr:nvSpPr>
        <xdr:cNvPr id="114" name="テキスト ボックス 11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10</xdr:col>
      <xdr:colOff>1133475</xdr:colOff>
      <xdr:row>34</xdr:row>
      <xdr:rowOff>96774</xdr:rowOff>
    </xdr:from>
    <xdr:to>
      <xdr:col>10</xdr:col>
      <xdr:colOff>1235075</xdr:colOff>
      <xdr:row>35</xdr:row>
      <xdr:rowOff>26924</xdr:rowOff>
    </xdr:to>
    <xdr:sp macro="" textlink="">
      <xdr:nvSpPr>
        <xdr:cNvPr id="115" name="円/楕円 114"/>
        <xdr:cNvSpPr/>
      </xdr:nvSpPr>
      <xdr:spPr>
        <a:xfrm>
          <a:off x="14744700" y="67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1235075</xdr:colOff>
      <xdr:row>34</xdr:row>
      <xdr:rowOff>11701</xdr:rowOff>
    </xdr:from>
    <xdr:ext cx="340478" cy="259045"/>
    <xdr:sp macro="" textlink="">
      <xdr:nvSpPr>
        <xdr:cNvPr id="116" name="債務償還可能年数該当値テキスト"/>
        <xdr:cNvSpPr txBox="1"/>
      </xdr:nvSpPr>
      <xdr:spPr>
        <a:xfrm>
          <a:off x="14846300" y="66220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784225</xdr:colOff>
      <xdr:row>41</xdr:row>
      <xdr:rowOff>142875</xdr:rowOff>
    </xdr:from>
    <xdr:to>
      <xdr:col>5</xdr:col>
      <xdr:colOff>822325</xdr:colOff>
      <xdr:row>43</xdr:row>
      <xdr:rowOff>142875</xdr:rowOff>
    </xdr:to>
    <xdr:sp macro="" textlink="">
      <xdr:nvSpPr>
        <xdr:cNvPr id="117" name="正方形/長方形 11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18" name="正方形/長方形 11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19" name="テキスト ボックス 11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20" name="テキスト ボックス 11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21" name="テキスト ボックス 12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22" name="テキスト ボックス 12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茨城県常陸大宮市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44,117
43,882
348.45
25,544,070
23,619,999
1,502,510
14,629,984
26,443,156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25.9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11430</xdr:rowOff>
    </xdr:from>
    <xdr:to>
      <xdr:col>6</xdr:col>
      <xdr:colOff>510540</xdr:colOff>
      <xdr:row>42</xdr:row>
      <xdr:rowOff>41910</xdr:rowOff>
    </xdr:to>
    <xdr:cxnSp macro="">
      <xdr:nvCxnSpPr>
        <xdr:cNvPr id="57" name="直線コネクタ 56"/>
        <xdr:cNvCxnSpPr/>
      </xdr:nvCxnSpPr>
      <xdr:spPr>
        <a:xfrm flipV="1">
          <a:off x="4634865" y="5669280"/>
          <a:ext cx="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45737</xdr:rowOff>
    </xdr:from>
    <xdr:ext cx="405111" cy="259045"/>
    <xdr:sp macro="" textlink="">
      <xdr:nvSpPr>
        <xdr:cNvPr id="58" name="【道路】&#10;有形固定資産減価償却率最小値テキスト"/>
        <xdr:cNvSpPr txBox="1"/>
      </xdr:nvSpPr>
      <xdr:spPr>
        <a:xfrm>
          <a:off x="4724400"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422275</xdr:colOff>
      <xdr:row>42</xdr:row>
      <xdr:rowOff>41910</xdr:rowOff>
    </xdr:from>
    <xdr:to>
      <xdr:col>6</xdr:col>
      <xdr:colOff>600075</xdr:colOff>
      <xdr:row>42</xdr:row>
      <xdr:rowOff>41910</xdr:rowOff>
    </xdr:to>
    <xdr:cxnSp macro="">
      <xdr:nvCxnSpPr>
        <xdr:cNvPr id="59" name="直線コネクタ 58"/>
        <xdr:cNvCxnSpPr/>
      </xdr:nvCxnSpPr>
      <xdr:spPr>
        <a:xfrm>
          <a:off x="4546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129557</xdr:rowOff>
    </xdr:from>
    <xdr:ext cx="405111" cy="259045"/>
    <xdr:sp macro="" textlink="">
      <xdr:nvSpPr>
        <xdr:cNvPr id="60" name="【道路】&#10;有形固定資産減価償却率最大値テキスト"/>
        <xdr:cNvSpPr txBox="1"/>
      </xdr:nvSpPr>
      <xdr:spPr>
        <a:xfrm>
          <a:off x="4724400" y="54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a:t>
          </a:r>
          <a:endParaRPr kumimoji="1" lang="ja-JP" altLang="en-US" sz="1000" b="1">
            <a:latin typeface="ＭＳ Ｐゴシック"/>
          </a:endParaRPr>
        </a:p>
      </xdr:txBody>
    </xdr:sp>
    <xdr:clientData/>
  </xdr:oneCellAnchor>
  <xdr:twoCellAnchor>
    <xdr:from>
      <xdr:col>6</xdr:col>
      <xdr:colOff>422275</xdr:colOff>
      <xdr:row>33</xdr:row>
      <xdr:rowOff>11430</xdr:rowOff>
    </xdr:from>
    <xdr:to>
      <xdr:col>6</xdr:col>
      <xdr:colOff>600075</xdr:colOff>
      <xdr:row>33</xdr:row>
      <xdr:rowOff>11430</xdr:rowOff>
    </xdr:to>
    <xdr:cxnSp macro="">
      <xdr:nvCxnSpPr>
        <xdr:cNvPr id="61" name="直線コネクタ 60"/>
        <xdr:cNvCxnSpPr/>
      </xdr:nvCxnSpPr>
      <xdr:spPr>
        <a:xfrm>
          <a:off x="4546600" y="566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163847</xdr:rowOff>
    </xdr:from>
    <xdr:ext cx="405111" cy="259045"/>
    <xdr:sp macro="" textlink="">
      <xdr:nvSpPr>
        <xdr:cNvPr id="62" name="【道路】&#10;有形固定資産減価償却率平均値テキスト"/>
        <xdr:cNvSpPr txBox="1"/>
      </xdr:nvSpPr>
      <xdr:spPr>
        <a:xfrm>
          <a:off x="4724400" y="6164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13970</xdr:rowOff>
    </xdr:from>
    <xdr:to>
      <xdr:col>6</xdr:col>
      <xdr:colOff>561975</xdr:colOff>
      <xdr:row>36</xdr:row>
      <xdr:rowOff>115570</xdr:rowOff>
    </xdr:to>
    <xdr:sp macro="" textlink="">
      <xdr:nvSpPr>
        <xdr:cNvPr id="63" name="フローチャート : 判断 62"/>
        <xdr:cNvSpPr/>
      </xdr:nvSpPr>
      <xdr:spPr>
        <a:xfrm>
          <a:off x="45847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25400</xdr:rowOff>
    </xdr:from>
    <xdr:to>
      <xdr:col>6</xdr:col>
      <xdr:colOff>561975</xdr:colOff>
      <xdr:row>34</xdr:row>
      <xdr:rowOff>127000</xdr:rowOff>
    </xdr:to>
    <xdr:sp macro="" textlink="">
      <xdr:nvSpPr>
        <xdr:cNvPr id="69" name="円/楕円 68"/>
        <xdr:cNvSpPr/>
      </xdr:nvSpPr>
      <xdr:spPr>
        <a:xfrm>
          <a:off x="45847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48277</xdr:rowOff>
    </xdr:from>
    <xdr:ext cx="405111" cy="259045"/>
    <xdr:sp macro="" textlink="">
      <xdr:nvSpPr>
        <xdr:cNvPr id="70" name="【道路】&#10;有形固定資産減価償却率該当値テキスト"/>
        <xdr:cNvSpPr txBox="1"/>
      </xdr:nvSpPr>
      <xdr:spPr>
        <a:xfrm>
          <a:off x="4724400"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2" name="直線コネクタ 8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121755</xdr:rowOff>
    </xdr:from>
    <xdr:ext cx="531299" cy="259045"/>
    <xdr:sp macro="" textlink="">
      <xdr:nvSpPr>
        <xdr:cNvPr id="83" name="テキスト ボックス 82"/>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4" name="直線コネクタ 8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5" name="テキスト ボックス 8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6" name="直線コネクタ 8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7" name="テキスト ボックス 8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8" name="直線コネクタ 8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9" name="テキスト ボックス 8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0" name="直線コネクタ 8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1" name="テキスト ボックス 9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2" name="直線コネクタ 9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3" name="テキスト ボックス 9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6"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76788</xdr:rowOff>
    </xdr:from>
    <xdr:to>
      <xdr:col>15</xdr:col>
      <xdr:colOff>180340</xdr:colOff>
      <xdr:row>42</xdr:row>
      <xdr:rowOff>152422</xdr:rowOff>
    </xdr:to>
    <xdr:cxnSp macro="">
      <xdr:nvCxnSpPr>
        <xdr:cNvPr id="97" name="直線コネクタ 96"/>
        <xdr:cNvCxnSpPr/>
      </xdr:nvCxnSpPr>
      <xdr:spPr>
        <a:xfrm flipV="1">
          <a:off x="10476865" y="5734638"/>
          <a:ext cx="0" cy="1618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156249</xdr:rowOff>
    </xdr:from>
    <xdr:ext cx="469744" cy="259045"/>
    <xdr:sp macro="" textlink="">
      <xdr:nvSpPr>
        <xdr:cNvPr id="98" name="【道路】&#10;一人当たり延長最小値テキスト"/>
        <xdr:cNvSpPr txBox="1"/>
      </xdr:nvSpPr>
      <xdr:spPr>
        <a:xfrm>
          <a:off x="10566400" y="735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8.166</a:t>
          </a:r>
          <a:endParaRPr kumimoji="1" lang="ja-JP" altLang="en-US" sz="1000" b="1">
            <a:latin typeface="ＭＳ Ｐゴシック"/>
          </a:endParaRPr>
        </a:p>
      </xdr:txBody>
    </xdr:sp>
    <xdr:clientData/>
  </xdr:oneCellAnchor>
  <xdr:twoCellAnchor>
    <xdr:from>
      <xdr:col>15</xdr:col>
      <xdr:colOff>92075</xdr:colOff>
      <xdr:row>42</xdr:row>
      <xdr:rowOff>152422</xdr:rowOff>
    </xdr:from>
    <xdr:to>
      <xdr:col>15</xdr:col>
      <xdr:colOff>269875</xdr:colOff>
      <xdr:row>42</xdr:row>
      <xdr:rowOff>152422</xdr:rowOff>
    </xdr:to>
    <xdr:cxnSp macro="">
      <xdr:nvCxnSpPr>
        <xdr:cNvPr id="99" name="直線コネクタ 98"/>
        <xdr:cNvCxnSpPr/>
      </xdr:nvCxnSpPr>
      <xdr:spPr>
        <a:xfrm>
          <a:off x="10388600" y="7353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23465</xdr:rowOff>
    </xdr:from>
    <xdr:ext cx="534377" cy="259045"/>
    <xdr:sp macro="" textlink="">
      <xdr:nvSpPr>
        <xdr:cNvPr id="100" name="【道路】&#10;一人当たり延長最大値テキスト"/>
        <xdr:cNvSpPr txBox="1"/>
      </xdr:nvSpPr>
      <xdr:spPr>
        <a:xfrm>
          <a:off x="10566400" y="55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57.732</a:t>
          </a:r>
          <a:endParaRPr kumimoji="1" lang="ja-JP" altLang="en-US" sz="1000" b="1">
            <a:latin typeface="ＭＳ Ｐゴシック"/>
          </a:endParaRPr>
        </a:p>
      </xdr:txBody>
    </xdr:sp>
    <xdr:clientData/>
  </xdr:oneCellAnchor>
  <xdr:twoCellAnchor>
    <xdr:from>
      <xdr:col>15</xdr:col>
      <xdr:colOff>92075</xdr:colOff>
      <xdr:row>33</xdr:row>
      <xdr:rowOff>76788</xdr:rowOff>
    </xdr:from>
    <xdr:to>
      <xdr:col>15</xdr:col>
      <xdr:colOff>269875</xdr:colOff>
      <xdr:row>33</xdr:row>
      <xdr:rowOff>76788</xdr:rowOff>
    </xdr:to>
    <xdr:cxnSp macro="">
      <xdr:nvCxnSpPr>
        <xdr:cNvPr id="101" name="直線コネクタ 100"/>
        <xdr:cNvCxnSpPr/>
      </xdr:nvCxnSpPr>
      <xdr:spPr>
        <a:xfrm>
          <a:off x="10388600" y="573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128088</xdr:rowOff>
    </xdr:from>
    <xdr:ext cx="534377" cy="259045"/>
    <xdr:sp macro="" textlink="">
      <xdr:nvSpPr>
        <xdr:cNvPr id="102" name="【道路】&#10;一人当たり延長平均値テキスト"/>
        <xdr:cNvSpPr txBox="1"/>
      </xdr:nvSpPr>
      <xdr:spPr>
        <a:xfrm>
          <a:off x="10566400" y="6814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22.445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149661</xdr:rowOff>
    </xdr:from>
    <xdr:to>
      <xdr:col>15</xdr:col>
      <xdr:colOff>231775</xdr:colOff>
      <xdr:row>40</xdr:row>
      <xdr:rowOff>79811</xdr:rowOff>
    </xdr:to>
    <xdr:sp macro="" textlink="">
      <xdr:nvSpPr>
        <xdr:cNvPr id="103" name="フローチャート : 判断 102"/>
        <xdr:cNvSpPr/>
      </xdr:nvSpPr>
      <xdr:spPr>
        <a:xfrm>
          <a:off x="10426700" y="68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95188</xdr:rowOff>
    </xdr:from>
    <xdr:to>
      <xdr:col>15</xdr:col>
      <xdr:colOff>231775</xdr:colOff>
      <xdr:row>35</xdr:row>
      <xdr:rowOff>25338</xdr:rowOff>
    </xdr:to>
    <xdr:sp macro="" textlink="">
      <xdr:nvSpPr>
        <xdr:cNvPr id="109" name="円/楕円 108"/>
        <xdr:cNvSpPr/>
      </xdr:nvSpPr>
      <xdr:spPr>
        <a:xfrm>
          <a:off x="10426700" y="592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118065</xdr:rowOff>
    </xdr:from>
    <xdr:ext cx="534377" cy="259045"/>
    <xdr:sp macro="" textlink="">
      <xdr:nvSpPr>
        <xdr:cNvPr id="110" name="【道路】&#10;一人当たり延長該当値テキスト"/>
        <xdr:cNvSpPr txBox="1"/>
      </xdr:nvSpPr>
      <xdr:spPr>
        <a:xfrm>
          <a:off x="10566400" y="577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50.363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1" name="正方形/長方形 110"/>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8" name="正方形/長方形 117"/>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6"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132262</xdr:rowOff>
    </xdr:from>
    <xdr:to>
      <xdr:col>6</xdr:col>
      <xdr:colOff>510540</xdr:colOff>
      <xdr:row>63</xdr:row>
      <xdr:rowOff>128996</xdr:rowOff>
    </xdr:to>
    <xdr:cxnSp macro="">
      <xdr:nvCxnSpPr>
        <xdr:cNvPr id="137" name="直線コネクタ 136"/>
        <xdr:cNvCxnSpPr/>
      </xdr:nvCxnSpPr>
      <xdr:spPr>
        <a:xfrm flipV="1">
          <a:off x="4634865" y="9562012"/>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132823</xdr:rowOff>
    </xdr:from>
    <xdr:ext cx="405111" cy="259045"/>
    <xdr:sp macro="" textlink="">
      <xdr:nvSpPr>
        <xdr:cNvPr id="138" name="【橋りょう・トンネル】&#10;有形固定資産減価償却率最小値テキスト"/>
        <xdr:cNvSpPr txBox="1"/>
      </xdr:nvSpPr>
      <xdr:spPr>
        <a:xfrm>
          <a:off x="47244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422275</xdr:colOff>
      <xdr:row>63</xdr:row>
      <xdr:rowOff>128996</xdr:rowOff>
    </xdr:from>
    <xdr:to>
      <xdr:col>6</xdr:col>
      <xdr:colOff>600075</xdr:colOff>
      <xdr:row>63</xdr:row>
      <xdr:rowOff>128996</xdr:rowOff>
    </xdr:to>
    <xdr:cxnSp macro="">
      <xdr:nvCxnSpPr>
        <xdr:cNvPr id="139" name="直線コネクタ 138"/>
        <xdr:cNvCxnSpPr/>
      </xdr:nvCxnSpPr>
      <xdr:spPr>
        <a:xfrm>
          <a:off x="4546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78939</xdr:rowOff>
    </xdr:from>
    <xdr:ext cx="405111" cy="259045"/>
    <xdr:sp macro="" textlink="">
      <xdr:nvSpPr>
        <xdr:cNvPr id="140" name="【橋りょう・トンネル】&#10;有形固定資産減価償却率最大値テキスト"/>
        <xdr:cNvSpPr txBox="1"/>
      </xdr:nvSpPr>
      <xdr:spPr>
        <a:xfrm>
          <a:off x="4724400" y="933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6</xdr:col>
      <xdr:colOff>422275</xdr:colOff>
      <xdr:row>55</xdr:row>
      <xdr:rowOff>132262</xdr:rowOff>
    </xdr:from>
    <xdr:to>
      <xdr:col>6</xdr:col>
      <xdr:colOff>600075</xdr:colOff>
      <xdr:row>55</xdr:row>
      <xdr:rowOff>132262</xdr:rowOff>
    </xdr:to>
    <xdr:cxnSp macro="">
      <xdr:nvCxnSpPr>
        <xdr:cNvPr id="141" name="直線コネクタ 140"/>
        <xdr:cNvCxnSpPr/>
      </xdr:nvCxnSpPr>
      <xdr:spPr>
        <a:xfrm>
          <a:off x="4546600" y="956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96174</xdr:rowOff>
    </xdr:from>
    <xdr:ext cx="405111" cy="259045"/>
    <xdr:sp macro="" textlink="">
      <xdr:nvSpPr>
        <xdr:cNvPr id="142" name="【橋りょう・トンネル】&#10;有形固定資産減価償却率平均値テキスト"/>
        <xdr:cNvSpPr txBox="1"/>
      </xdr:nvSpPr>
      <xdr:spPr>
        <a:xfrm>
          <a:off x="47244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73297</xdr:rowOff>
    </xdr:from>
    <xdr:to>
      <xdr:col>6</xdr:col>
      <xdr:colOff>561975</xdr:colOff>
      <xdr:row>61</xdr:row>
      <xdr:rowOff>3447</xdr:rowOff>
    </xdr:to>
    <xdr:sp macro="" textlink="">
      <xdr:nvSpPr>
        <xdr:cNvPr id="143" name="フローチャート : 判断 142"/>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60</xdr:row>
      <xdr:rowOff>99423</xdr:rowOff>
    </xdr:from>
    <xdr:to>
      <xdr:col>6</xdr:col>
      <xdr:colOff>561975</xdr:colOff>
      <xdr:row>61</xdr:row>
      <xdr:rowOff>29573</xdr:rowOff>
    </xdr:to>
    <xdr:sp macro="" textlink="">
      <xdr:nvSpPr>
        <xdr:cNvPr id="149" name="円/楕円 148"/>
        <xdr:cNvSpPr/>
      </xdr:nvSpPr>
      <xdr:spPr>
        <a:xfrm>
          <a:off x="45847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77850</xdr:rowOff>
    </xdr:from>
    <xdr:ext cx="405111" cy="259045"/>
    <xdr:sp macro="" textlink="">
      <xdr:nvSpPr>
        <xdr:cNvPr id="150" name="【橋りょう・トンネル】&#10;有形固定資産減価償却率該当値テキスト"/>
        <xdr:cNvSpPr txBox="1"/>
      </xdr:nvSpPr>
      <xdr:spPr>
        <a:xfrm>
          <a:off x="4724400"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51" name="正方形/長方形 150"/>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267,843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8" name="正方形/長方形 157"/>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2" name="テキスト ボックス 16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4" name="テキスト ボックス 16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0" name="テキスト ボックス 16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2" name="テキスト ボックス 17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3"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14158</xdr:rowOff>
    </xdr:from>
    <xdr:to>
      <xdr:col>15</xdr:col>
      <xdr:colOff>180340</xdr:colOff>
      <xdr:row>64</xdr:row>
      <xdr:rowOff>60440</xdr:rowOff>
    </xdr:to>
    <xdr:cxnSp macro="">
      <xdr:nvCxnSpPr>
        <xdr:cNvPr id="174" name="直線コネクタ 173"/>
        <xdr:cNvCxnSpPr/>
      </xdr:nvCxnSpPr>
      <xdr:spPr>
        <a:xfrm flipV="1">
          <a:off x="10476865" y="9615358"/>
          <a:ext cx="0" cy="1417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64267</xdr:rowOff>
    </xdr:from>
    <xdr:ext cx="469744" cy="259045"/>
    <xdr:sp macro="" textlink="">
      <xdr:nvSpPr>
        <xdr:cNvPr id="175" name="【橋りょう・トンネル】&#10;一人当たり有形固定資産（償却資産）額最小値テキスト"/>
        <xdr:cNvSpPr txBox="1"/>
      </xdr:nvSpPr>
      <xdr:spPr>
        <a:xfrm>
          <a:off x="10566400" y="1103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8,273</a:t>
          </a:r>
          <a:endParaRPr kumimoji="1" lang="ja-JP" altLang="en-US" sz="1000" b="1">
            <a:latin typeface="ＭＳ Ｐゴシック"/>
          </a:endParaRPr>
        </a:p>
      </xdr:txBody>
    </xdr:sp>
    <xdr:clientData/>
  </xdr:oneCellAnchor>
  <xdr:twoCellAnchor>
    <xdr:from>
      <xdr:col>15</xdr:col>
      <xdr:colOff>92075</xdr:colOff>
      <xdr:row>64</xdr:row>
      <xdr:rowOff>60440</xdr:rowOff>
    </xdr:from>
    <xdr:to>
      <xdr:col>15</xdr:col>
      <xdr:colOff>269875</xdr:colOff>
      <xdr:row>64</xdr:row>
      <xdr:rowOff>60440</xdr:rowOff>
    </xdr:to>
    <xdr:cxnSp macro="">
      <xdr:nvCxnSpPr>
        <xdr:cNvPr id="176" name="直線コネクタ 175"/>
        <xdr:cNvCxnSpPr/>
      </xdr:nvCxnSpPr>
      <xdr:spPr>
        <a:xfrm>
          <a:off x="10388600" y="1103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132285</xdr:rowOff>
    </xdr:from>
    <xdr:ext cx="599010" cy="259045"/>
    <xdr:sp macro="" textlink="">
      <xdr:nvSpPr>
        <xdr:cNvPr id="177" name="【橋りょう・トンネル】&#10;一人当たり有形固定資産（償却資産）額最大値テキスト"/>
        <xdr:cNvSpPr txBox="1"/>
      </xdr:nvSpPr>
      <xdr:spPr>
        <a:xfrm>
          <a:off x="10566400" y="939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752,568</a:t>
          </a:r>
          <a:endParaRPr kumimoji="1" lang="ja-JP" altLang="en-US" sz="1000" b="1">
            <a:latin typeface="ＭＳ Ｐゴシック"/>
          </a:endParaRPr>
        </a:p>
      </xdr:txBody>
    </xdr:sp>
    <xdr:clientData/>
  </xdr:oneCellAnchor>
  <xdr:twoCellAnchor>
    <xdr:from>
      <xdr:col>15</xdr:col>
      <xdr:colOff>92075</xdr:colOff>
      <xdr:row>56</xdr:row>
      <xdr:rowOff>14158</xdr:rowOff>
    </xdr:from>
    <xdr:to>
      <xdr:col>15</xdr:col>
      <xdr:colOff>269875</xdr:colOff>
      <xdr:row>56</xdr:row>
      <xdr:rowOff>14158</xdr:rowOff>
    </xdr:to>
    <xdr:cxnSp macro="">
      <xdr:nvCxnSpPr>
        <xdr:cNvPr id="178" name="直線コネクタ 177"/>
        <xdr:cNvCxnSpPr/>
      </xdr:nvCxnSpPr>
      <xdr:spPr>
        <a:xfrm>
          <a:off x="10388600" y="961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121901</xdr:rowOff>
    </xdr:from>
    <xdr:ext cx="599010" cy="259045"/>
    <xdr:sp macro="" textlink="">
      <xdr:nvSpPr>
        <xdr:cNvPr id="179" name="【橋りょう・トンネル】&#10;一人当たり有形固定資産（償却資産）額平均値テキスト"/>
        <xdr:cNvSpPr txBox="1"/>
      </xdr:nvSpPr>
      <xdr:spPr>
        <a:xfrm>
          <a:off x="10566400" y="10408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298,019</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143474</xdr:rowOff>
    </xdr:from>
    <xdr:to>
      <xdr:col>15</xdr:col>
      <xdr:colOff>231775</xdr:colOff>
      <xdr:row>61</xdr:row>
      <xdr:rowOff>73624</xdr:rowOff>
    </xdr:to>
    <xdr:sp macro="" textlink="">
      <xdr:nvSpPr>
        <xdr:cNvPr id="180" name="フローチャート : 判断 179"/>
        <xdr:cNvSpPr/>
      </xdr:nvSpPr>
      <xdr:spPr>
        <a:xfrm>
          <a:off x="10426700" y="1043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140109</xdr:rowOff>
    </xdr:from>
    <xdr:to>
      <xdr:col>15</xdr:col>
      <xdr:colOff>231775</xdr:colOff>
      <xdr:row>59</xdr:row>
      <xdr:rowOff>70259</xdr:rowOff>
    </xdr:to>
    <xdr:sp macro="" textlink="">
      <xdr:nvSpPr>
        <xdr:cNvPr id="186" name="円/楕円 185"/>
        <xdr:cNvSpPr/>
      </xdr:nvSpPr>
      <xdr:spPr>
        <a:xfrm>
          <a:off x="10426700" y="1008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162986</xdr:rowOff>
    </xdr:from>
    <xdr:ext cx="599010" cy="259045"/>
    <xdr:sp macro="" textlink="">
      <xdr:nvSpPr>
        <xdr:cNvPr id="187" name="【橋りょう・トンネル】&#10;一人当たり有形固定資産（償却資産）額該当値テキスト"/>
        <xdr:cNvSpPr txBox="1"/>
      </xdr:nvSpPr>
      <xdr:spPr>
        <a:xfrm>
          <a:off x="10566400" y="993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479,785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8" name="正方形/長方形 18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5" name="正方形/長方形 194"/>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6" name="テキスト ボックス 20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9"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24385</xdr:rowOff>
    </xdr:from>
    <xdr:to>
      <xdr:col>6</xdr:col>
      <xdr:colOff>510540</xdr:colOff>
      <xdr:row>86</xdr:row>
      <xdr:rowOff>33528</xdr:rowOff>
    </xdr:to>
    <xdr:cxnSp macro="">
      <xdr:nvCxnSpPr>
        <xdr:cNvPr id="210" name="直線コネクタ 209"/>
        <xdr:cNvCxnSpPr/>
      </xdr:nvCxnSpPr>
      <xdr:spPr>
        <a:xfrm flipV="1">
          <a:off x="4634865" y="13568935"/>
          <a:ext cx="0" cy="1209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37355</xdr:rowOff>
    </xdr:from>
    <xdr:ext cx="405111" cy="259045"/>
    <xdr:sp macro="" textlink="">
      <xdr:nvSpPr>
        <xdr:cNvPr id="211" name="【公営住宅】&#10;有形固定資産減価償却率最小値テキスト"/>
        <xdr:cNvSpPr txBox="1"/>
      </xdr:nvSpPr>
      <xdr:spPr>
        <a:xfrm>
          <a:off x="4724400" y="1478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6</xdr:col>
      <xdr:colOff>422275</xdr:colOff>
      <xdr:row>86</xdr:row>
      <xdr:rowOff>33528</xdr:rowOff>
    </xdr:from>
    <xdr:to>
      <xdr:col>6</xdr:col>
      <xdr:colOff>600075</xdr:colOff>
      <xdr:row>86</xdr:row>
      <xdr:rowOff>33528</xdr:rowOff>
    </xdr:to>
    <xdr:cxnSp macro="">
      <xdr:nvCxnSpPr>
        <xdr:cNvPr id="212" name="直線コネクタ 211"/>
        <xdr:cNvCxnSpPr/>
      </xdr:nvCxnSpPr>
      <xdr:spPr>
        <a:xfrm>
          <a:off x="4546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142512</xdr:rowOff>
    </xdr:from>
    <xdr:ext cx="405111" cy="259045"/>
    <xdr:sp macro="" textlink="">
      <xdr:nvSpPr>
        <xdr:cNvPr id="213" name="【公営住宅】&#10;有形固定資産減価償却率最大値テキスト"/>
        <xdr:cNvSpPr txBox="1"/>
      </xdr:nvSpPr>
      <xdr:spPr>
        <a:xfrm>
          <a:off x="4724400" y="1334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6</xdr:col>
      <xdr:colOff>422275</xdr:colOff>
      <xdr:row>79</xdr:row>
      <xdr:rowOff>24385</xdr:rowOff>
    </xdr:from>
    <xdr:to>
      <xdr:col>6</xdr:col>
      <xdr:colOff>600075</xdr:colOff>
      <xdr:row>79</xdr:row>
      <xdr:rowOff>24385</xdr:rowOff>
    </xdr:to>
    <xdr:cxnSp macro="">
      <xdr:nvCxnSpPr>
        <xdr:cNvPr id="214" name="直線コネクタ 213"/>
        <xdr:cNvCxnSpPr/>
      </xdr:nvCxnSpPr>
      <xdr:spPr>
        <a:xfrm>
          <a:off x="4546600" y="135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22877</xdr:rowOff>
    </xdr:from>
    <xdr:ext cx="405111" cy="259045"/>
    <xdr:sp macro="" textlink="">
      <xdr:nvSpPr>
        <xdr:cNvPr id="215" name="【公営住宅】&#10;有形固定資産減価償却率平均値テキスト"/>
        <xdr:cNvSpPr txBox="1"/>
      </xdr:nvSpPr>
      <xdr:spPr>
        <a:xfrm>
          <a:off x="4724400" y="1425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16" name="フローチャート : 判断 215"/>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82</xdr:row>
      <xdr:rowOff>83313</xdr:rowOff>
    </xdr:from>
    <xdr:to>
      <xdr:col>6</xdr:col>
      <xdr:colOff>561975</xdr:colOff>
      <xdr:row>83</xdr:row>
      <xdr:rowOff>13463</xdr:rowOff>
    </xdr:to>
    <xdr:sp macro="" textlink="">
      <xdr:nvSpPr>
        <xdr:cNvPr id="222" name="円/楕円 221"/>
        <xdr:cNvSpPr/>
      </xdr:nvSpPr>
      <xdr:spPr>
        <a:xfrm>
          <a:off x="45847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106190</xdr:rowOff>
    </xdr:from>
    <xdr:ext cx="405111" cy="259045"/>
    <xdr:sp macro="" textlink="">
      <xdr:nvSpPr>
        <xdr:cNvPr id="223" name="【公営住宅】&#10;有形固定資産減価償却率該当値テキスト"/>
        <xdr:cNvSpPr txBox="1"/>
      </xdr:nvSpPr>
      <xdr:spPr>
        <a:xfrm>
          <a:off x="4724400" y="1399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4" name="正方形/長方形 223"/>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1" name="正方形/長方形 230"/>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4" name="直線コネクタ 2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5" name="テキスト ボックス 2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6" name="直線コネクタ 2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7" name="テキスト ボックス 2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8" name="直線コネクタ 2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9" name="テキスト ボックス 2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0" name="直線コネクタ 2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1" name="テキスト ボックス 2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2" name="直線コネクタ 2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3" name="テキスト ボックス 2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6"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90297</xdr:rowOff>
    </xdr:from>
    <xdr:to>
      <xdr:col>15</xdr:col>
      <xdr:colOff>180340</xdr:colOff>
      <xdr:row>86</xdr:row>
      <xdr:rowOff>48006</xdr:rowOff>
    </xdr:to>
    <xdr:cxnSp macro="">
      <xdr:nvCxnSpPr>
        <xdr:cNvPr id="247" name="直線コネクタ 246"/>
        <xdr:cNvCxnSpPr/>
      </xdr:nvCxnSpPr>
      <xdr:spPr>
        <a:xfrm flipV="1">
          <a:off x="10476865" y="13463397"/>
          <a:ext cx="0" cy="1329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51833</xdr:rowOff>
    </xdr:from>
    <xdr:ext cx="469744" cy="259045"/>
    <xdr:sp macro="" textlink="">
      <xdr:nvSpPr>
        <xdr:cNvPr id="248" name="【公営住宅】&#10;一人当たり面積最小値テキスト"/>
        <xdr:cNvSpPr txBox="1"/>
      </xdr:nvSpPr>
      <xdr:spPr>
        <a:xfrm>
          <a:off x="10566400" y="1479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15</xdr:col>
      <xdr:colOff>92075</xdr:colOff>
      <xdr:row>86</xdr:row>
      <xdr:rowOff>48006</xdr:rowOff>
    </xdr:from>
    <xdr:to>
      <xdr:col>15</xdr:col>
      <xdr:colOff>269875</xdr:colOff>
      <xdr:row>86</xdr:row>
      <xdr:rowOff>48006</xdr:rowOff>
    </xdr:to>
    <xdr:cxnSp macro="">
      <xdr:nvCxnSpPr>
        <xdr:cNvPr id="249" name="直線コネクタ 248"/>
        <xdr:cNvCxnSpPr/>
      </xdr:nvCxnSpPr>
      <xdr:spPr>
        <a:xfrm>
          <a:off x="10388600" y="1479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36974</xdr:rowOff>
    </xdr:from>
    <xdr:ext cx="469744" cy="259045"/>
    <xdr:sp macro="" textlink="">
      <xdr:nvSpPr>
        <xdr:cNvPr id="250" name="【公営住宅】&#10;一人当たり面積最大値テキスト"/>
        <xdr:cNvSpPr txBox="1"/>
      </xdr:nvSpPr>
      <xdr:spPr>
        <a:xfrm>
          <a:off x="10566400" y="1323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3.663</a:t>
          </a:r>
          <a:endParaRPr kumimoji="1" lang="ja-JP" altLang="en-US" sz="1000" b="1">
            <a:latin typeface="ＭＳ Ｐゴシック"/>
          </a:endParaRPr>
        </a:p>
      </xdr:txBody>
    </xdr:sp>
    <xdr:clientData/>
  </xdr:oneCellAnchor>
  <xdr:twoCellAnchor>
    <xdr:from>
      <xdr:col>15</xdr:col>
      <xdr:colOff>92075</xdr:colOff>
      <xdr:row>78</xdr:row>
      <xdr:rowOff>90297</xdr:rowOff>
    </xdr:from>
    <xdr:to>
      <xdr:col>15</xdr:col>
      <xdr:colOff>269875</xdr:colOff>
      <xdr:row>78</xdr:row>
      <xdr:rowOff>90297</xdr:rowOff>
    </xdr:to>
    <xdr:cxnSp macro="">
      <xdr:nvCxnSpPr>
        <xdr:cNvPr id="251" name="直線コネクタ 250"/>
        <xdr:cNvCxnSpPr/>
      </xdr:nvCxnSpPr>
      <xdr:spPr>
        <a:xfrm>
          <a:off x="10388600" y="1346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142764</xdr:rowOff>
    </xdr:from>
    <xdr:ext cx="469744" cy="259045"/>
    <xdr:sp macro="" textlink="">
      <xdr:nvSpPr>
        <xdr:cNvPr id="252" name="【公営住宅】&#10;一人当たり面積平均値テキスト"/>
        <xdr:cNvSpPr txBox="1"/>
      </xdr:nvSpPr>
      <xdr:spPr>
        <a:xfrm>
          <a:off x="10566400" y="14201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119887</xdr:rowOff>
    </xdr:from>
    <xdr:to>
      <xdr:col>15</xdr:col>
      <xdr:colOff>231775</xdr:colOff>
      <xdr:row>84</xdr:row>
      <xdr:rowOff>50037</xdr:rowOff>
    </xdr:to>
    <xdr:sp macro="" textlink="">
      <xdr:nvSpPr>
        <xdr:cNvPr id="253" name="フローチャート : 判断 252"/>
        <xdr:cNvSpPr/>
      </xdr:nvSpPr>
      <xdr:spPr>
        <a:xfrm>
          <a:off x="104267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10540</xdr:rowOff>
    </xdr:from>
    <xdr:to>
      <xdr:col>15</xdr:col>
      <xdr:colOff>231775</xdr:colOff>
      <xdr:row>84</xdr:row>
      <xdr:rowOff>112140</xdr:rowOff>
    </xdr:to>
    <xdr:sp macro="" textlink="">
      <xdr:nvSpPr>
        <xdr:cNvPr id="259" name="円/楕円 258"/>
        <xdr:cNvSpPr/>
      </xdr:nvSpPr>
      <xdr:spPr>
        <a:xfrm>
          <a:off x="10426700" y="1441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160417</xdr:rowOff>
    </xdr:from>
    <xdr:ext cx="469744" cy="259045"/>
    <xdr:sp macro="" textlink="">
      <xdr:nvSpPr>
        <xdr:cNvPr id="260" name="【公営住宅】&#10;一人当たり面積該当値テキスト"/>
        <xdr:cNvSpPr txBox="1"/>
      </xdr:nvSpPr>
      <xdr:spPr>
        <a:xfrm>
          <a:off x="10566400" y="1439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1" name="正方形/長方形 260"/>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8" name="正方形/長方形 267"/>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9" name="正方形/長方形 268"/>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6" name="正方形/長方形 275"/>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7" name="正方形/長方形 276"/>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8" name="正方形/長方形 2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9" name="正方形/長方形 2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0" name="正方形/長方形 2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1" name="正方形/長方形 2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2" name="正方形/長方形 2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3" name="正方形/長方形 2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4" name="正方形/長方形 283"/>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5" name="テキスト ボックス 2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6" name="直線コネクタ 2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7" name="テキスト ボックス 28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8" name="直線コネクタ 2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9" name="テキスト ボックス 28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0" name="直線コネクタ 2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1" name="テキスト ボックス 2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2" name="直線コネクタ 2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3" name="テキスト ボックス 2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4" name="直線コネクタ 2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5" name="テキスト ボックス 2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6" name="直線コネクタ 2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7" name="テキスト ボックス 29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9" name="テキスト ボックス 2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00"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99060</xdr:rowOff>
    </xdr:from>
    <xdr:to>
      <xdr:col>23</xdr:col>
      <xdr:colOff>516889</xdr:colOff>
      <xdr:row>41</xdr:row>
      <xdr:rowOff>43815</xdr:rowOff>
    </xdr:to>
    <xdr:cxnSp macro="">
      <xdr:nvCxnSpPr>
        <xdr:cNvPr id="301" name="直線コネクタ 300"/>
        <xdr:cNvCxnSpPr/>
      </xdr:nvCxnSpPr>
      <xdr:spPr>
        <a:xfrm flipV="1">
          <a:off x="16318864" y="575691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47642</xdr:rowOff>
    </xdr:from>
    <xdr:ext cx="405111" cy="259045"/>
    <xdr:sp macro="" textlink="">
      <xdr:nvSpPr>
        <xdr:cNvPr id="302" name="【認定こども園・幼稚園・保育所】&#10;有形固定資産減価償却率最小値テキスト"/>
        <xdr:cNvSpPr txBox="1"/>
      </xdr:nvSpPr>
      <xdr:spPr>
        <a:xfrm>
          <a:off x="16408400"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428625</xdr:colOff>
      <xdr:row>41</xdr:row>
      <xdr:rowOff>43815</xdr:rowOff>
    </xdr:from>
    <xdr:to>
      <xdr:col>23</xdr:col>
      <xdr:colOff>606425</xdr:colOff>
      <xdr:row>41</xdr:row>
      <xdr:rowOff>43815</xdr:rowOff>
    </xdr:to>
    <xdr:cxnSp macro="">
      <xdr:nvCxnSpPr>
        <xdr:cNvPr id="303" name="直線コネクタ 302"/>
        <xdr:cNvCxnSpPr/>
      </xdr:nvCxnSpPr>
      <xdr:spPr>
        <a:xfrm>
          <a:off x="16230600" y="707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45737</xdr:rowOff>
    </xdr:from>
    <xdr:ext cx="405111" cy="259045"/>
    <xdr:sp macro="" textlink="">
      <xdr:nvSpPr>
        <xdr:cNvPr id="304" name="【認定こども園・幼稚園・保育所】&#10;有形固定資産減価償却率最大値テキスト"/>
        <xdr:cNvSpPr txBox="1"/>
      </xdr:nvSpPr>
      <xdr:spPr>
        <a:xfrm>
          <a:off x="164084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23</xdr:col>
      <xdr:colOff>428625</xdr:colOff>
      <xdr:row>33</xdr:row>
      <xdr:rowOff>99060</xdr:rowOff>
    </xdr:from>
    <xdr:to>
      <xdr:col>23</xdr:col>
      <xdr:colOff>606425</xdr:colOff>
      <xdr:row>33</xdr:row>
      <xdr:rowOff>99060</xdr:rowOff>
    </xdr:to>
    <xdr:cxnSp macro="">
      <xdr:nvCxnSpPr>
        <xdr:cNvPr id="305" name="直線コネクタ 304"/>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5732</xdr:rowOff>
    </xdr:from>
    <xdr:ext cx="405111" cy="259045"/>
    <xdr:sp macro="" textlink="">
      <xdr:nvSpPr>
        <xdr:cNvPr id="306" name="【認定こども園・幼稚園・保育所】&#10;有形固定資産減価償却率平均値テキスト"/>
        <xdr:cNvSpPr txBox="1"/>
      </xdr:nvSpPr>
      <xdr:spPr>
        <a:xfrm>
          <a:off x="16408400" y="634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27305</xdr:rowOff>
    </xdr:from>
    <xdr:to>
      <xdr:col>23</xdr:col>
      <xdr:colOff>568325</xdr:colOff>
      <xdr:row>37</xdr:row>
      <xdr:rowOff>128905</xdr:rowOff>
    </xdr:to>
    <xdr:sp macro="" textlink="">
      <xdr:nvSpPr>
        <xdr:cNvPr id="307" name="フローチャート : 判断 306"/>
        <xdr:cNvSpPr/>
      </xdr:nvSpPr>
      <xdr:spPr>
        <a:xfrm>
          <a:off x="162687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65405</xdr:rowOff>
    </xdr:from>
    <xdr:to>
      <xdr:col>23</xdr:col>
      <xdr:colOff>568325</xdr:colOff>
      <xdr:row>34</xdr:row>
      <xdr:rowOff>167005</xdr:rowOff>
    </xdr:to>
    <xdr:sp macro="" textlink="">
      <xdr:nvSpPr>
        <xdr:cNvPr id="313" name="円/楕円 312"/>
        <xdr:cNvSpPr/>
      </xdr:nvSpPr>
      <xdr:spPr>
        <a:xfrm>
          <a:off x="162687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88282</xdr:rowOff>
    </xdr:from>
    <xdr:ext cx="405111" cy="259045"/>
    <xdr:sp macro="" textlink="">
      <xdr:nvSpPr>
        <xdr:cNvPr id="314" name="【認定こども園・幼稚園・保育所】&#10;有形固定資産減価償却率該当値テキスト"/>
        <xdr:cNvSpPr txBox="1"/>
      </xdr:nvSpPr>
      <xdr:spPr>
        <a:xfrm>
          <a:off x="16408400"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5" name="正方形/長方形 314"/>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6" name="正方形/長方形 3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7" name="正方形/長方形 3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8" name="正方形/長方形 3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9" name="正方形/長方形 3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0" name="正方形/長方形 3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1" name="正方形/長方形 3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22" name="正方形/長方形 321"/>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3" name="テキスト ボックス 3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4" name="直線コネクタ 3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5" name="直線コネクタ 3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6" name="テキスト ボックス 3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7" name="直線コネクタ 3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8" name="テキスト ボックス 3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9" name="直線コネクタ 3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0" name="テキスト ボックス 3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1" name="直線コネクタ 3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2" name="テキスト ボックス 3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3" name="直線コネクタ 3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4" name="テキスト ボックス 3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5" name="直線コネクタ 3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6" name="テキスト ボックス 3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7"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156210</xdr:rowOff>
    </xdr:from>
    <xdr:to>
      <xdr:col>32</xdr:col>
      <xdr:colOff>186689</xdr:colOff>
      <xdr:row>41</xdr:row>
      <xdr:rowOff>167640</xdr:rowOff>
    </xdr:to>
    <xdr:cxnSp macro="">
      <xdr:nvCxnSpPr>
        <xdr:cNvPr id="338" name="直線コネクタ 337"/>
        <xdr:cNvCxnSpPr/>
      </xdr:nvCxnSpPr>
      <xdr:spPr>
        <a:xfrm flipV="1">
          <a:off x="22160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39"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40" name="直線コネクタ 339"/>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102887</xdr:rowOff>
    </xdr:from>
    <xdr:ext cx="469744" cy="259045"/>
    <xdr:sp macro="" textlink="">
      <xdr:nvSpPr>
        <xdr:cNvPr id="341" name="【認定こども園・幼稚園・保育所】&#10;一人当たり面積最大値テキスト"/>
        <xdr:cNvSpPr txBox="1"/>
      </xdr:nvSpPr>
      <xdr:spPr>
        <a:xfrm>
          <a:off x="222504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32</xdr:col>
      <xdr:colOff>98425</xdr:colOff>
      <xdr:row>33</xdr:row>
      <xdr:rowOff>156210</xdr:rowOff>
    </xdr:from>
    <xdr:to>
      <xdr:col>32</xdr:col>
      <xdr:colOff>276225</xdr:colOff>
      <xdr:row>33</xdr:row>
      <xdr:rowOff>156210</xdr:rowOff>
    </xdr:to>
    <xdr:cxnSp macro="">
      <xdr:nvCxnSpPr>
        <xdr:cNvPr id="342" name="直線コネクタ 341"/>
        <xdr:cNvCxnSpPr/>
      </xdr:nvCxnSpPr>
      <xdr:spPr>
        <a:xfrm>
          <a:off x="22072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113047</xdr:rowOff>
    </xdr:from>
    <xdr:ext cx="469744" cy="259045"/>
    <xdr:sp macro="" textlink="">
      <xdr:nvSpPr>
        <xdr:cNvPr id="343" name="【認定こども園・幼稚園・保育所】&#10;一人当たり面積平均値テキスト"/>
        <xdr:cNvSpPr txBox="1"/>
      </xdr:nvSpPr>
      <xdr:spPr>
        <a:xfrm>
          <a:off x="22250400" y="6456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90170</xdr:rowOff>
    </xdr:from>
    <xdr:to>
      <xdr:col>32</xdr:col>
      <xdr:colOff>238125</xdr:colOff>
      <xdr:row>39</xdr:row>
      <xdr:rowOff>20320</xdr:rowOff>
    </xdr:to>
    <xdr:sp macro="" textlink="">
      <xdr:nvSpPr>
        <xdr:cNvPr id="344" name="フローチャート : 判断 343"/>
        <xdr:cNvSpPr/>
      </xdr:nvSpPr>
      <xdr:spPr>
        <a:xfrm>
          <a:off x="22110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5" name="テキスト ボックス 3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6" name="テキスト ボックス 3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7" name="テキスト ボックス 3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8" name="テキスト ボックス 3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9" name="テキスト ボックス 3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40</xdr:row>
      <xdr:rowOff>44450</xdr:rowOff>
    </xdr:from>
    <xdr:to>
      <xdr:col>32</xdr:col>
      <xdr:colOff>238125</xdr:colOff>
      <xdr:row>40</xdr:row>
      <xdr:rowOff>146050</xdr:rowOff>
    </xdr:to>
    <xdr:sp macro="" textlink="">
      <xdr:nvSpPr>
        <xdr:cNvPr id="350" name="円/楕円 349"/>
        <xdr:cNvSpPr/>
      </xdr:nvSpPr>
      <xdr:spPr>
        <a:xfrm>
          <a:off x="221107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22877</xdr:rowOff>
    </xdr:from>
    <xdr:ext cx="469744" cy="259045"/>
    <xdr:sp macro="" textlink="">
      <xdr:nvSpPr>
        <xdr:cNvPr id="351" name="【認定こども園・幼稚園・保育所】&#10;一人当たり面積該当値テキスト"/>
        <xdr:cNvSpPr txBox="1"/>
      </xdr:nvSpPr>
      <xdr:spPr>
        <a:xfrm>
          <a:off x="22250400"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52" name="正方形/長方形 35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3" name="正方形/長方形 3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4" name="正方形/長方形 3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5" name="正方形/長方形 3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6" name="正方形/長方形 3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7" name="正方形/長方形 3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8" name="正方形/長方形 3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9" name="正方形/長方形 358"/>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0" name="テキスト ボックス 3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1" name="直線コネクタ 3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2" name="テキスト ボックス 36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3" name="直線コネクタ 36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4" name="テキスト ボックス 36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5" name="直線コネクタ 36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6" name="テキスト ボックス 36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7" name="直線コネクタ 36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8" name="テキスト ボックス 36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9" name="直線コネクタ 36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0" name="テキスト ボックス 36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1" name="直線コネクタ 37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2" name="テキスト ボックス 37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3" name="直線コネクタ 3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4" name="テキスト ボックス 37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5"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7620</xdr:rowOff>
    </xdr:from>
    <xdr:to>
      <xdr:col>23</xdr:col>
      <xdr:colOff>516889</xdr:colOff>
      <xdr:row>63</xdr:row>
      <xdr:rowOff>87630</xdr:rowOff>
    </xdr:to>
    <xdr:cxnSp macro="">
      <xdr:nvCxnSpPr>
        <xdr:cNvPr id="376" name="直線コネクタ 375"/>
        <xdr:cNvCxnSpPr/>
      </xdr:nvCxnSpPr>
      <xdr:spPr>
        <a:xfrm flipV="1">
          <a:off x="16318864" y="9437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91457</xdr:rowOff>
    </xdr:from>
    <xdr:ext cx="405111" cy="259045"/>
    <xdr:sp macro="" textlink="">
      <xdr:nvSpPr>
        <xdr:cNvPr id="377" name="【学校施設】&#10;有形固定資産減価償却率最小値テキスト"/>
        <xdr:cNvSpPr txBox="1"/>
      </xdr:nvSpPr>
      <xdr:spPr>
        <a:xfrm>
          <a:off x="164084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63</xdr:row>
      <xdr:rowOff>87630</xdr:rowOff>
    </xdr:from>
    <xdr:to>
      <xdr:col>23</xdr:col>
      <xdr:colOff>606425</xdr:colOff>
      <xdr:row>63</xdr:row>
      <xdr:rowOff>87630</xdr:rowOff>
    </xdr:to>
    <xdr:cxnSp macro="">
      <xdr:nvCxnSpPr>
        <xdr:cNvPr id="378" name="直線コネクタ 377"/>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125747</xdr:rowOff>
    </xdr:from>
    <xdr:ext cx="405111" cy="259045"/>
    <xdr:sp macro="" textlink="">
      <xdr:nvSpPr>
        <xdr:cNvPr id="379" name="【学校施設】&#10;有形固定資産減価償却率最大値テキスト"/>
        <xdr:cNvSpPr txBox="1"/>
      </xdr:nvSpPr>
      <xdr:spPr>
        <a:xfrm>
          <a:off x="164084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23</xdr:col>
      <xdr:colOff>428625</xdr:colOff>
      <xdr:row>55</xdr:row>
      <xdr:rowOff>7620</xdr:rowOff>
    </xdr:from>
    <xdr:to>
      <xdr:col>23</xdr:col>
      <xdr:colOff>606425</xdr:colOff>
      <xdr:row>55</xdr:row>
      <xdr:rowOff>7620</xdr:rowOff>
    </xdr:to>
    <xdr:cxnSp macro="">
      <xdr:nvCxnSpPr>
        <xdr:cNvPr id="380" name="直線コネクタ 379"/>
        <xdr:cNvCxnSpPr/>
      </xdr:nvCxnSpPr>
      <xdr:spPr>
        <a:xfrm>
          <a:off x="16230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44467</xdr:rowOff>
    </xdr:from>
    <xdr:ext cx="405111" cy="259045"/>
    <xdr:sp macro="" textlink="">
      <xdr:nvSpPr>
        <xdr:cNvPr id="381" name="【学校施設】&#10;有形固定資産減価償却率平均値テキスト"/>
        <xdr:cNvSpPr txBox="1"/>
      </xdr:nvSpPr>
      <xdr:spPr>
        <a:xfrm>
          <a:off x="16408400" y="1016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21590</xdr:rowOff>
    </xdr:from>
    <xdr:to>
      <xdr:col>23</xdr:col>
      <xdr:colOff>568325</xdr:colOff>
      <xdr:row>60</xdr:row>
      <xdr:rowOff>123190</xdr:rowOff>
    </xdr:to>
    <xdr:sp macro="" textlink="">
      <xdr:nvSpPr>
        <xdr:cNvPr id="382" name="フローチャート : 判断 381"/>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3" name="テキスト ボックス 3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4" name="テキスト ボックス 3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5" name="テキスト ボックス 3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6" name="テキスト ボックス 3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7" name="テキスト ボックス 3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62</xdr:row>
      <xdr:rowOff>151130</xdr:rowOff>
    </xdr:from>
    <xdr:to>
      <xdr:col>23</xdr:col>
      <xdr:colOff>568325</xdr:colOff>
      <xdr:row>63</xdr:row>
      <xdr:rowOff>81280</xdr:rowOff>
    </xdr:to>
    <xdr:sp macro="" textlink="">
      <xdr:nvSpPr>
        <xdr:cNvPr id="388" name="円/楕円 387"/>
        <xdr:cNvSpPr/>
      </xdr:nvSpPr>
      <xdr:spPr>
        <a:xfrm>
          <a:off x="162687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66057</xdr:rowOff>
    </xdr:from>
    <xdr:ext cx="405111" cy="259045"/>
    <xdr:sp macro="" textlink="">
      <xdr:nvSpPr>
        <xdr:cNvPr id="389" name="【学校施設】&#10;有形固定資産減価償却率該当値テキスト"/>
        <xdr:cNvSpPr txBox="1"/>
      </xdr:nvSpPr>
      <xdr:spPr>
        <a:xfrm>
          <a:off x="16408400" y="1069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90" name="正方形/長方形 389"/>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1" name="正方形/長方形 3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2" name="正方形/長方形 3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3" name="正方形/長方形 3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4" name="正方形/長方形 3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5" name="正方形/長方形 3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6" name="正方形/長方形 3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7" name="正方形/長方形 396"/>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8" name="テキスト ボックス 39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9" name="直線コネクタ 39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0" name="テキスト ボックス 39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1" name="直線コネクタ 40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2" name="テキスト ボックス 40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3" name="直線コネクタ 40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4" name="テキスト ボックス 40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5" name="直線コネクタ 40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6" name="テキスト ボックス 40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7" name="直線コネクタ 40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8" name="テキスト ボックス 40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9" name="直線コネクタ 40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0" name="テキスト ボックス 40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1" name="直線コネクタ 4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2" name="テキスト ボックス 4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13"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5334</xdr:rowOff>
    </xdr:from>
    <xdr:to>
      <xdr:col>32</xdr:col>
      <xdr:colOff>186689</xdr:colOff>
      <xdr:row>64</xdr:row>
      <xdr:rowOff>154686</xdr:rowOff>
    </xdr:to>
    <xdr:cxnSp macro="">
      <xdr:nvCxnSpPr>
        <xdr:cNvPr id="414" name="直線コネクタ 413"/>
        <xdr:cNvCxnSpPr/>
      </xdr:nvCxnSpPr>
      <xdr:spPr>
        <a:xfrm flipV="1">
          <a:off x="22160864" y="9606534"/>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158513</xdr:rowOff>
    </xdr:from>
    <xdr:ext cx="469744" cy="259045"/>
    <xdr:sp macro="" textlink="">
      <xdr:nvSpPr>
        <xdr:cNvPr id="415" name="【学校施設】&#10;一人当たり面積最小値テキスト"/>
        <xdr:cNvSpPr txBox="1"/>
      </xdr:nvSpPr>
      <xdr:spPr>
        <a:xfrm>
          <a:off x="22250400" y="111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a:t>
          </a:r>
          <a:endParaRPr kumimoji="1" lang="ja-JP" altLang="en-US" sz="1000" b="1">
            <a:latin typeface="ＭＳ Ｐゴシック"/>
          </a:endParaRPr>
        </a:p>
      </xdr:txBody>
    </xdr:sp>
    <xdr:clientData/>
  </xdr:oneCellAnchor>
  <xdr:twoCellAnchor>
    <xdr:from>
      <xdr:col>32</xdr:col>
      <xdr:colOff>98425</xdr:colOff>
      <xdr:row>64</xdr:row>
      <xdr:rowOff>154686</xdr:rowOff>
    </xdr:from>
    <xdr:to>
      <xdr:col>32</xdr:col>
      <xdr:colOff>276225</xdr:colOff>
      <xdr:row>64</xdr:row>
      <xdr:rowOff>154686</xdr:rowOff>
    </xdr:to>
    <xdr:cxnSp macro="">
      <xdr:nvCxnSpPr>
        <xdr:cNvPr id="416" name="直線コネクタ 415"/>
        <xdr:cNvCxnSpPr/>
      </xdr:nvCxnSpPr>
      <xdr:spPr>
        <a:xfrm>
          <a:off x="22072600" y="111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123461</xdr:rowOff>
    </xdr:from>
    <xdr:ext cx="469744" cy="259045"/>
    <xdr:sp macro="" textlink="">
      <xdr:nvSpPr>
        <xdr:cNvPr id="417" name="【学校施設】&#10;一人当たり面積最大値テキスト"/>
        <xdr:cNvSpPr txBox="1"/>
      </xdr:nvSpPr>
      <xdr:spPr>
        <a:xfrm>
          <a:off x="22250400" y="938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3.393</a:t>
          </a:r>
          <a:endParaRPr kumimoji="1" lang="ja-JP" altLang="en-US" sz="1000" b="1">
            <a:latin typeface="ＭＳ Ｐゴシック"/>
          </a:endParaRPr>
        </a:p>
      </xdr:txBody>
    </xdr:sp>
    <xdr:clientData/>
  </xdr:oneCellAnchor>
  <xdr:twoCellAnchor>
    <xdr:from>
      <xdr:col>32</xdr:col>
      <xdr:colOff>98425</xdr:colOff>
      <xdr:row>56</xdr:row>
      <xdr:rowOff>5334</xdr:rowOff>
    </xdr:from>
    <xdr:to>
      <xdr:col>32</xdr:col>
      <xdr:colOff>276225</xdr:colOff>
      <xdr:row>56</xdr:row>
      <xdr:rowOff>5334</xdr:rowOff>
    </xdr:to>
    <xdr:cxnSp macro="">
      <xdr:nvCxnSpPr>
        <xdr:cNvPr id="418" name="直線コネクタ 417"/>
        <xdr:cNvCxnSpPr/>
      </xdr:nvCxnSpPr>
      <xdr:spPr>
        <a:xfrm>
          <a:off x="22072600" y="9606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56659</xdr:rowOff>
    </xdr:from>
    <xdr:ext cx="469744" cy="259045"/>
    <xdr:sp macro="" textlink="">
      <xdr:nvSpPr>
        <xdr:cNvPr id="419" name="【学校施設】&#10;一人当たり面積平均値テキスト"/>
        <xdr:cNvSpPr txBox="1"/>
      </xdr:nvSpPr>
      <xdr:spPr>
        <a:xfrm>
          <a:off x="222504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1.939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33782</xdr:rowOff>
    </xdr:from>
    <xdr:to>
      <xdr:col>32</xdr:col>
      <xdr:colOff>238125</xdr:colOff>
      <xdr:row>62</xdr:row>
      <xdr:rowOff>135382</xdr:rowOff>
    </xdr:to>
    <xdr:sp macro="" textlink="">
      <xdr:nvSpPr>
        <xdr:cNvPr id="420" name="フローチャート : 判断 419"/>
        <xdr:cNvSpPr/>
      </xdr:nvSpPr>
      <xdr:spPr>
        <a:xfrm>
          <a:off x="22110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1" name="テキスト ボックス 4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2" name="テキスト ボックス 4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3" name="テキスト ボックス 4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4" name="テキスト ボックス 4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5" name="テキスト ボックス 4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64</xdr:row>
      <xdr:rowOff>2540</xdr:rowOff>
    </xdr:from>
    <xdr:to>
      <xdr:col>32</xdr:col>
      <xdr:colOff>238125</xdr:colOff>
      <xdr:row>64</xdr:row>
      <xdr:rowOff>104140</xdr:rowOff>
    </xdr:to>
    <xdr:sp macro="" textlink="">
      <xdr:nvSpPr>
        <xdr:cNvPr id="426" name="円/楕円 425"/>
        <xdr:cNvSpPr/>
      </xdr:nvSpPr>
      <xdr:spPr>
        <a:xfrm>
          <a:off x="221107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88917</xdr:rowOff>
    </xdr:from>
    <xdr:ext cx="469744" cy="259045"/>
    <xdr:sp macro="" textlink="">
      <xdr:nvSpPr>
        <xdr:cNvPr id="427" name="【学校施設】&#10;一人当たり面積該当値テキスト"/>
        <xdr:cNvSpPr txBox="1"/>
      </xdr:nvSpPr>
      <xdr:spPr>
        <a:xfrm>
          <a:off x="22250400" y="1089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8" name="正方形/長方形 427"/>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9" name="正方形/長方形 4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0" name="正方形/長方形 4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1" name="正方形/長方形 4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2" name="正方形/長方形 4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3" name="正方形/長方形 4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4" name="正方形/長方形 4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5" name="正方形/長方形 434"/>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36" name="正方形/長方形 435"/>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37" name="正方形/長方形 4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38" name="正方形/長方形 4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39" name="正方形/長方形 4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0" name="正方形/長方形 4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1" name="正方形/長方形 4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2" name="正方形/長方形 4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43" name="正方形/長方形 442"/>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44" name="正方形/長方形 443"/>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5" name="正方形/長方形 4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6" name="正方形/長方形 4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7" name="正方形/長方形 4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8" name="正方形/長方形 4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9" name="正方形/長方形 4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0" name="正方形/長方形 4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51" name="正方形/長方形 450"/>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2" name="テキスト ボックス 4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3" name="直線コネクタ 4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54" name="テキスト ボックス 45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55" name="直線コネクタ 4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56" name="テキスト ボックス 45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57" name="直線コネクタ 4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58" name="テキスト ボックス 4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59" name="直線コネクタ 4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60" name="テキスト ボックス 4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61" name="直線コネクタ 4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62" name="テキスト ボックス 4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63" name="直線コネクタ 4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64" name="テキスト ボックス 46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5" name="直線コネクタ 4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66" name="テキスト ボックス 46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67"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57150</xdr:rowOff>
    </xdr:from>
    <xdr:to>
      <xdr:col>23</xdr:col>
      <xdr:colOff>516889</xdr:colOff>
      <xdr:row>108</xdr:row>
      <xdr:rowOff>125730</xdr:rowOff>
    </xdr:to>
    <xdr:cxnSp macro="">
      <xdr:nvCxnSpPr>
        <xdr:cNvPr id="468" name="直線コネクタ 467"/>
        <xdr:cNvCxnSpPr/>
      </xdr:nvCxnSpPr>
      <xdr:spPr>
        <a:xfrm flipV="1">
          <a:off x="16318864" y="1703070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129557</xdr:rowOff>
    </xdr:from>
    <xdr:ext cx="405111" cy="259045"/>
    <xdr:sp macro="" textlink="">
      <xdr:nvSpPr>
        <xdr:cNvPr id="469" name="【公民館】&#10;有形固定資産減価償却率最小値テキスト"/>
        <xdr:cNvSpPr txBox="1"/>
      </xdr:nvSpPr>
      <xdr:spPr>
        <a:xfrm>
          <a:off x="16408400"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23</xdr:col>
      <xdr:colOff>428625</xdr:colOff>
      <xdr:row>108</xdr:row>
      <xdr:rowOff>125730</xdr:rowOff>
    </xdr:from>
    <xdr:to>
      <xdr:col>23</xdr:col>
      <xdr:colOff>606425</xdr:colOff>
      <xdr:row>108</xdr:row>
      <xdr:rowOff>125730</xdr:rowOff>
    </xdr:to>
    <xdr:cxnSp macro="">
      <xdr:nvCxnSpPr>
        <xdr:cNvPr id="470" name="直線コネクタ 469"/>
        <xdr:cNvCxnSpPr/>
      </xdr:nvCxnSpPr>
      <xdr:spPr>
        <a:xfrm>
          <a:off x="16230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3827</xdr:rowOff>
    </xdr:from>
    <xdr:ext cx="405111" cy="259045"/>
    <xdr:sp macro="" textlink="">
      <xdr:nvSpPr>
        <xdr:cNvPr id="471" name="【公民館】&#10;有形固定資産減価償却率最大値テキスト"/>
        <xdr:cNvSpPr txBox="1"/>
      </xdr:nvSpPr>
      <xdr:spPr>
        <a:xfrm>
          <a:off x="164084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428625</xdr:colOff>
      <xdr:row>99</xdr:row>
      <xdr:rowOff>57150</xdr:rowOff>
    </xdr:from>
    <xdr:to>
      <xdr:col>23</xdr:col>
      <xdr:colOff>606425</xdr:colOff>
      <xdr:row>99</xdr:row>
      <xdr:rowOff>57150</xdr:rowOff>
    </xdr:to>
    <xdr:cxnSp macro="">
      <xdr:nvCxnSpPr>
        <xdr:cNvPr id="472" name="直線コネクタ 471"/>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3827</xdr:rowOff>
    </xdr:from>
    <xdr:ext cx="405111" cy="259045"/>
    <xdr:sp macro="" textlink="">
      <xdr:nvSpPr>
        <xdr:cNvPr id="473" name="【公民館】&#10;有形固定資産減価償却率平均値テキスト"/>
        <xdr:cNvSpPr txBox="1"/>
      </xdr:nvSpPr>
      <xdr:spPr>
        <a:xfrm>
          <a:off x="164084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25400</xdr:rowOff>
    </xdr:from>
    <xdr:to>
      <xdr:col>23</xdr:col>
      <xdr:colOff>568325</xdr:colOff>
      <xdr:row>103</xdr:row>
      <xdr:rowOff>127000</xdr:rowOff>
    </xdr:to>
    <xdr:sp macro="" textlink="">
      <xdr:nvSpPr>
        <xdr:cNvPr id="474" name="フローチャート : 判断 473"/>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5" name="テキスト ボックス 4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6" name="テキスト ボックス 4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7" name="テキスト ボックス 4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8" name="テキスト ボックス 4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9" name="テキスト ボックス 4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6350</xdr:rowOff>
    </xdr:from>
    <xdr:to>
      <xdr:col>23</xdr:col>
      <xdr:colOff>568325</xdr:colOff>
      <xdr:row>99</xdr:row>
      <xdr:rowOff>107950</xdr:rowOff>
    </xdr:to>
    <xdr:sp macro="" textlink="">
      <xdr:nvSpPr>
        <xdr:cNvPr id="480" name="円/楕円 479"/>
        <xdr:cNvSpPr/>
      </xdr:nvSpPr>
      <xdr:spPr>
        <a:xfrm>
          <a:off x="16268700" y="1697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98</xdr:row>
      <xdr:rowOff>130827</xdr:rowOff>
    </xdr:from>
    <xdr:ext cx="405111" cy="259045"/>
    <xdr:sp macro="" textlink="">
      <xdr:nvSpPr>
        <xdr:cNvPr id="481" name="【公民館】&#10;有形固定資産減価償却率該当値テキスト"/>
        <xdr:cNvSpPr txBox="1"/>
      </xdr:nvSpPr>
      <xdr:spPr>
        <a:xfrm>
          <a:off x="16408400" y="1693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82" name="正方形/長方形 481"/>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3" name="正方形/長方形 4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4" name="正方形/長方形 4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5" name="正方形/長方形 4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6" name="正方形/長方形 4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7" name="正方形/長方形 4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8" name="正方形/長方形 4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89" name="正方形/長方形 488"/>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0" name="テキスト ボックス 4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1" name="直線コネクタ 4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92" name="直線コネクタ 49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93" name="テキスト ボックス 49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94" name="直線コネクタ 49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95" name="テキスト ボックス 49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96" name="直線コネクタ 49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97" name="テキスト ボックス 49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98" name="直線コネクタ 49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99" name="テキスト ボックス 49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00" name="直線コネクタ 49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01" name="テキスト ボックス 50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2" name="直線コネクタ 5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3" name="テキスト ボックス 5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04"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60961</xdr:rowOff>
    </xdr:from>
    <xdr:to>
      <xdr:col>32</xdr:col>
      <xdr:colOff>186689</xdr:colOff>
      <xdr:row>108</xdr:row>
      <xdr:rowOff>57150</xdr:rowOff>
    </xdr:to>
    <xdr:cxnSp macro="">
      <xdr:nvCxnSpPr>
        <xdr:cNvPr id="505" name="直線コネクタ 504"/>
        <xdr:cNvCxnSpPr/>
      </xdr:nvCxnSpPr>
      <xdr:spPr>
        <a:xfrm flipV="1">
          <a:off x="22160864" y="1703451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60977</xdr:rowOff>
    </xdr:from>
    <xdr:ext cx="469744" cy="259045"/>
    <xdr:sp macro="" textlink="">
      <xdr:nvSpPr>
        <xdr:cNvPr id="506" name="【公民館】&#10;一人当たり面積最小値テキスト"/>
        <xdr:cNvSpPr txBox="1"/>
      </xdr:nvSpPr>
      <xdr:spPr>
        <a:xfrm>
          <a:off x="222504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57150</xdr:rowOff>
    </xdr:from>
    <xdr:to>
      <xdr:col>32</xdr:col>
      <xdr:colOff>276225</xdr:colOff>
      <xdr:row>108</xdr:row>
      <xdr:rowOff>57150</xdr:rowOff>
    </xdr:to>
    <xdr:cxnSp macro="">
      <xdr:nvCxnSpPr>
        <xdr:cNvPr id="507" name="直線コネクタ 506"/>
        <xdr:cNvCxnSpPr/>
      </xdr:nvCxnSpPr>
      <xdr:spPr>
        <a:xfrm>
          <a:off x="22072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7638</xdr:rowOff>
    </xdr:from>
    <xdr:ext cx="469744" cy="259045"/>
    <xdr:sp macro="" textlink="">
      <xdr:nvSpPr>
        <xdr:cNvPr id="508" name="【公民館】&#10;一人当たり面積最大値テキスト"/>
        <xdr:cNvSpPr txBox="1"/>
      </xdr:nvSpPr>
      <xdr:spPr>
        <a:xfrm>
          <a:off x="22250400" y="1680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0.429</a:t>
          </a:r>
          <a:endParaRPr kumimoji="1" lang="ja-JP" altLang="en-US" sz="1000" b="1">
            <a:latin typeface="ＭＳ Ｐゴシック"/>
          </a:endParaRPr>
        </a:p>
      </xdr:txBody>
    </xdr:sp>
    <xdr:clientData/>
  </xdr:oneCellAnchor>
  <xdr:twoCellAnchor>
    <xdr:from>
      <xdr:col>32</xdr:col>
      <xdr:colOff>98425</xdr:colOff>
      <xdr:row>99</xdr:row>
      <xdr:rowOff>60961</xdr:rowOff>
    </xdr:from>
    <xdr:to>
      <xdr:col>32</xdr:col>
      <xdr:colOff>276225</xdr:colOff>
      <xdr:row>99</xdr:row>
      <xdr:rowOff>60961</xdr:rowOff>
    </xdr:to>
    <xdr:cxnSp macro="">
      <xdr:nvCxnSpPr>
        <xdr:cNvPr id="509" name="直線コネクタ 508"/>
        <xdr:cNvCxnSpPr/>
      </xdr:nvCxnSpPr>
      <xdr:spPr>
        <a:xfrm>
          <a:off x="22072600" y="1703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133366</xdr:rowOff>
    </xdr:from>
    <xdr:ext cx="469744" cy="259045"/>
    <xdr:sp macro="" textlink="">
      <xdr:nvSpPr>
        <xdr:cNvPr id="510" name="【公民館】&#10;一人当たり面積平均値テキスト"/>
        <xdr:cNvSpPr txBox="1"/>
      </xdr:nvSpPr>
      <xdr:spPr>
        <a:xfrm>
          <a:off x="22250400" y="17792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154939</xdr:rowOff>
    </xdr:from>
    <xdr:to>
      <xdr:col>32</xdr:col>
      <xdr:colOff>238125</xdr:colOff>
      <xdr:row>104</xdr:row>
      <xdr:rowOff>85089</xdr:rowOff>
    </xdr:to>
    <xdr:sp macro="" textlink="">
      <xdr:nvSpPr>
        <xdr:cNvPr id="511" name="フローチャート : 判断 510"/>
        <xdr:cNvSpPr/>
      </xdr:nvSpPr>
      <xdr:spPr>
        <a:xfrm>
          <a:off x="22110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12" name="テキスト ボックス 5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13" name="テキスト ボックス 5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4" name="テキスト ボックス 5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5" name="テキスト ボックス 5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6" name="テキスト ボックス 5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102</xdr:row>
      <xdr:rowOff>59689</xdr:rowOff>
    </xdr:from>
    <xdr:to>
      <xdr:col>32</xdr:col>
      <xdr:colOff>238125</xdr:colOff>
      <xdr:row>102</xdr:row>
      <xdr:rowOff>161289</xdr:rowOff>
    </xdr:to>
    <xdr:sp macro="" textlink="">
      <xdr:nvSpPr>
        <xdr:cNvPr id="517" name="円/楕円 516"/>
        <xdr:cNvSpPr/>
      </xdr:nvSpPr>
      <xdr:spPr>
        <a:xfrm>
          <a:off x="221107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82566</xdr:rowOff>
    </xdr:from>
    <xdr:ext cx="469744" cy="259045"/>
    <xdr:sp macro="" textlink="">
      <xdr:nvSpPr>
        <xdr:cNvPr id="518" name="【公民館】&#10;一人当たり面積該当値テキスト"/>
        <xdr:cNvSpPr txBox="1"/>
      </xdr:nvSpPr>
      <xdr:spPr>
        <a:xfrm>
          <a:off x="22250400" y="1739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19" name="正方形/長方形 518"/>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0" name="正方形/長方形 5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21" name="テキスト ボックス 520"/>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道路の外，認定こども園・幼稚園・保育所，公営住宅，公民館であり，特に低くなっている施設は学校施設である。認定こども園・幼稚園・保育所については，</a:t>
          </a:r>
          <a:r>
            <a:rPr kumimoji="1" lang="en-US" altLang="ja-JP" sz="1300">
              <a:latin typeface="ＭＳ Ｐゴシック"/>
            </a:rPr>
            <a:t>87.9</a:t>
          </a:r>
          <a:r>
            <a:rPr kumimoji="1" lang="ja-JP" altLang="en-US" sz="1300">
              <a:latin typeface="ＭＳ Ｐゴシック"/>
            </a:rPr>
            <a:t>％となっており，類似団体平均より</a:t>
          </a:r>
          <a:r>
            <a:rPr kumimoji="1" lang="en-US" altLang="ja-JP" sz="1300">
              <a:latin typeface="ＭＳ Ｐゴシック"/>
            </a:rPr>
            <a:t>25</a:t>
          </a:r>
          <a:r>
            <a:rPr kumimoji="1" lang="ja-JP" altLang="en-US" sz="1300">
              <a:latin typeface="ＭＳ Ｐゴシック"/>
            </a:rPr>
            <a:t>ポイント高くなっている。本市では，公立の幼稚園</a:t>
          </a:r>
          <a:r>
            <a:rPr kumimoji="1" lang="en-US" altLang="ja-JP" sz="1300">
              <a:latin typeface="ＭＳ Ｐゴシック"/>
            </a:rPr>
            <a:t>4</a:t>
          </a:r>
          <a:r>
            <a:rPr kumimoji="1" lang="ja-JP" altLang="en-US" sz="1300">
              <a:latin typeface="ＭＳ Ｐゴシック"/>
            </a:rPr>
            <a:t>園と保育所</a:t>
          </a:r>
          <a:r>
            <a:rPr kumimoji="1" lang="en-US" altLang="ja-JP" sz="1300">
              <a:latin typeface="ＭＳ Ｐゴシック"/>
            </a:rPr>
            <a:t>3</a:t>
          </a:r>
          <a:r>
            <a:rPr kumimoji="1" lang="ja-JP" altLang="en-US" sz="1300">
              <a:latin typeface="ＭＳ Ｐゴシック"/>
            </a:rPr>
            <a:t>施設を設置しているが，急速な少子化による就園児数の減少により，平成</a:t>
          </a:r>
          <a:r>
            <a:rPr kumimoji="1" lang="en-US" altLang="ja-JP" sz="1300">
              <a:latin typeface="ＭＳ Ｐゴシック"/>
            </a:rPr>
            <a:t>29</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月から</a:t>
          </a:r>
          <a:r>
            <a:rPr kumimoji="1" lang="en-US" altLang="ja-JP" sz="1300">
              <a:latin typeface="ＭＳ Ｐゴシック"/>
            </a:rPr>
            <a:t>1</a:t>
          </a:r>
          <a:r>
            <a:rPr kumimoji="1" lang="ja-JP" altLang="en-US" sz="1300">
              <a:latin typeface="ＭＳ Ｐゴシック"/>
            </a:rPr>
            <a:t>園が閉園となっている。建築後</a:t>
          </a:r>
          <a:r>
            <a:rPr kumimoji="1" lang="en-US" altLang="ja-JP" sz="1300">
              <a:latin typeface="ＭＳ Ｐゴシック"/>
            </a:rPr>
            <a:t>30</a:t>
          </a:r>
          <a:r>
            <a:rPr kumimoji="1" lang="ja-JP" altLang="en-US" sz="1300">
              <a:latin typeface="ＭＳ Ｐゴシック"/>
            </a:rPr>
            <a:t>年以上経過のものが</a:t>
          </a:r>
          <a:r>
            <a:rPr kumimoji="1" lang="en-US" altLang="ja-JP" sz="1300">
              <a:latin typeface="ＭＳ Ｐゴシック"/>
            </a:rPr>
            <a:t>5</a:t>
          </a:r>
          <a:r>
            <a:rPr kumimoji="1" lang="ja-JP" altLang="en-US" sz="1300">
              <a:latin typeface="ＭＳ Ｐゴシック"/>
            </a:rPr>
            <a:t>施設あり，老朽化対策が課題となっている。また，幼稚園については，平成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3</a:t>
          </a:r>
          <a:r>
            <a:rPr kumimoji="1" lang="ja-JP" altLang="en-US" sz="1300">
              <a:latin typeface="ＭＳ Ｐゴシック"/>
            </a:rPr>
            <a:t>月に，再編に関する基本方針を策定し検討している。また，</a:t>
          </a:r>
          <a:r>
            <a:rPr kumimoji="1" lang="ja-JP" altLang="ja-JP" sz="1300">
              <a:solidFill>
                <a:schemeClr val="dk1"/>
              </a:solidFill>
              <a:effectLst/>
              <a:latin typeface="+mn-lt"/>
              <a:ea typeface="+mn-ea"/>
              <a:cs typeface="+mn-cs"/>
            </a:rPr>
            <a:t>公民館について</a:t>
          </a:r>
          <a:r>
            <a:rPr kumimoji="1" lang="ja-JP" altLang="en-US" sz="1300">
              <a:solidFill>
                <a:schemeClr val="dk1"/>
              </a:solidFill>
              <a:effectLst/>
              <a:latin typeface="+mn-lt"/>
              <a:ea typeface="+mn-ea"/>
              <a:cs typeface="+mn-cs"/>
            </a:rPr>
            <a:t>は</a:t>
          </a:r>
          <a:r>
            <a:rPr kumimoji="1" lang="en-US" altLang="ja-JP" sz="1300">
              <a:solidFill>
                <a:schemeClr val="dk1"/>
              </a:solidFill>
              <a:effectLst/>
              <a:latin typeface="+mn-ea"/>
              <a:ea typeface="+mn-ea"/>
              <a:cs typeface="+mn-cs"/>
            </a:rPr>
            <a:t>83.0</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lt"/>
              <a:ea typeface="+mn-ea"/>
              <a:cs typeface="+mn-cs"/>
            </a:rPr>
            <a:t>となっており，類似団体平均より</a:t>
          </a:r>
          <a:r>
            <a:rPr kumimoji="1" lang="en-US" altLang="ja-JP" sz="1300">
              <a:solidFill>
                <a:schemeClr val="dk1"/>
              </a:solidFill>
              <a:effectLst/>
              <a:latin typeface="+mn-ea"/>
              <a:ea typeface="+mn-ea"/>
              <a:cs typeface="+mn-cs"/>
            </a:rPr>
            <a:t>18.5</a:t>
          </a:r>
          <a:r>
            <a:rPr kumimoji="1" lang="ja-JP" altLang="en-US" sz="1300">
              <a:solidFill>
                <a:schemeClr val="dk1"/>
              </a:solidFill>
              <a:effectLst/>
              <a:latin typeface="+mn-ea"/>
              <a:ea typeface="+mn-ea"/>
              <a:cs typeface="+mn-cs"/>
            </a:rPr>
            <a:t>ポイント</a:t>
          </a:r>
          <a:r>
            <a:rPr kumimoji="1" lang="ja-JP" altLang="ja-JP" sz="1300">
              <a:solidFill>
                <a:schemeClr val="dk1"/>
              </a:solidFill>
              <a:effectLst/>
              <a:latin typeface="+mn-lt"/>
              <a:ea typeface="+mn-ea"/>
              <a:cs typeface="+mn-cs"/>
            </a:rPr>
            <a:t>高くなっている。</a:t>
          </a:r>
          <a:r>
            <a:rPr kumimoji="1" lang="ja-JP" altLang="en-US" sz="1300">
              <a:solidFill>
                <a:schemeClr val="dk1"/>
              </a:solidFill>
              <a:effectLst/>
              <a:latin typeface="+mn-lt"/>
              <a:ea typeface="+mn-ea"/>
              <a:cs typeface="+mn-cs"/>
            </a:rPr>
            <a:t>公民館施設については，町村合併前の</a:t>
          </a:r>
          <a:r>
            <a:rPr kumimoji="1" lang="en-US" altLang="ja-JP" sz="1300">
              <a:solidFill>
                <a:schemeClr val="dk1"/>
              </a:solidFill>
              <a:effectLst/>
              <a:latin typeface="+mn-ea"/>
              <a:ea typeface="+mn-ea"/>
              <a:cs typeface="+mn-cs"/>
            </a:rPr>
            <a:t>5</a:t>
          </a:r>
          <a:r>
            <a:rPr kumimoji="1" lang="ja-JP" altLang="en-US" sz="1300">
              <a:solidFill>
                <a:schemeClr val="dk1"/>
              </a:solidFill>
              <a:effectLst/>
              <a:latin typeface="+mn-lt"/>
              <a:ea typeface="+mn-ea"/>
              <a:cs typeface="+mn-cs"/>
            </a:rPr>
            <a:t>地域に中心となる公民館が</a:t>
          </a:r>
          <a:r>
            <a:rPr kumimoji="1" lang="en-US" altLang="ja-JP" sz="1300">
              <a:solidFill>
                <a:schemeClr val="dk1"/>
              </a:solidFill>
              <a:effectLst/>
              <a:latin typeface="+mn-ea"/>
              <a:ea typeface="+mn-ea"/>
              <a:cs typeface="+mn-cs"/>
            </a:rPr>
            <a:t>1</a:t>
          </a:r>
          <a:r>
            <a:rPr kumimoji="1" lang="ja-JP" altLang="en-US" sz="1300">
              <a:solidFill>
                <a:schemeClr val="dk1"/>
              </a:solidFill>
              <a:effectLst/>
              <a:latin typeface="+mn-lt"/>
              <a:ea typeface="+mn-ea"/>
              <a:cs typeface="+mn-cs"/>
            </a:rPr>
            <a:t>館ずつあり，分館についても</a:t>
          </a:r>
          <a:r>
            <a:rPr kumimoji="1" lang="en-US" altLang="ja-JP" sz="1300">
              <a:solidFill>
                <a:schemeClr val="dk1"/>
              </a:solidFill>
              <a:effectLst/>
              <a:latin typeface="+mn-ea"/>
              <a:ea typeface="+mn-ea"/>
              <a:cs typeface="+mn-cs"/>
            </a:rPr>
            <a:t>20</a:t>
          </a:r>
          <a:r>
            <a:rPr kumimoji="1" lang="ja-JP" altLang="en-US" sz="1300">
              <a:solidFill>
                <a:schemeClr val="dk1"/>
              </a:solidFill>
              <a:effectLst/>
              <a:latin typeface="+mn-ea"/>
              <a:ea typeface="+mn-ea"/>
              <a:cs typeface="+mn-cs"/>
            </a:rPr>
            <a:t>館を設置している。</a:t>
          </a:r>
          <a:r>
            <a:rPr kumimoji="1" lang="ja-JP" altLang="en-US" sz="1300">
              <a:solidFill>
                <a:schemeClr val="dk1"/>
              </a:solidFill>
              <a:effectLst/>
              <a:latin typeface="ＭＳ Ｐゴシック"/>
              <a:ea typeface="+mn-ea"/>
              <a:cs typeface="+mn-cs"/>
            </a:rPr>
            <a:t>建築後</a:t>
          </a:r>
          <a:r>
            <a:rPr kumimoji="1" lang="en-US" altLang="ja-JP" sz="1300">
              <a:solidFill>
                <a:schemeClr val="dk1"/>
              </a:solidFill>
              <a:effectLst/>
              <a:latin typeface="ＭＳ Ｐゴシック"/>
              <a:ea typeface="+mn-ea"/>
              <a:cs typeface="+mn-cs"/>
            </a:rPr>
            <a:t>30</a:t>
          </a:r>
          <a:r>
            <a:rPr kumimoji="1" lang="ja-JP" altLang="en-US" sz="1300">
              <a:solidFill>
                <a:schemeClr val="dk1"/>
              </a:solidFill>
              <a:effectLst/>
              <a:latin typeface="ＭＳ Ｐゴシック"/>
              <a:ea typeface="+mn-ea"/>
              <a:cs typeface="+mn-cs"/>
            </a:rPr>
            <a:t>年以上経過している施設も多数あり，老朽化対策が必要とされていることに加え，分館については，集会所と類似的な利用状況であり，その区別が明確化されていない状況から，集会所への移行も含め，統合，縮小等について検討していく。</a:t>
          </a:r>
          <a:endParaRPr kumimoji="1" lang="en-US" altLang="ja-JP"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茨城県常陸大宮市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44,117
43,882
348.45
25,544,070
23,619,999
1,502,510
14,629,984
26,443,156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25.9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26670</xdr:rowOff>
    </xdr:from>
    <xdr:to>
      <xdr:col>6</xdr:col>
      <xdr:colOff>510540</xdr:colOff>
      <xdr:row>40</xdr:row>
      <xdr:rowOff>99060</xdr:rowOff>
    </xdr:to>
    <xdr:cxnSp macro="">
      <xdr:nvCxnSpPr>
        <xdr:cNvPr id="57" name="直線コネクタ 56"/>
        <xdr:cNvCxnSpPr/>
      </xdr:nvCxnSpPr>
      <xdr:spPr>
        <a:xfrm flipV="1">
          <a:off x="4634865" y="585597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102887</xdr:rowOff>
    </xdr:from>
    <xdr:ext cx="405111" cy="259045"/>
    <xdr:sp macro="" textlink="">
      <xdr:nvSpPr>
        <xdr:cNvPr id="58" name="【図書館】&#10;有形固定資産減価償却率最小値テキスト"/>
        <xdr:cNvSpPr txBox="1"/>
      </xdr:nvSpPr>
      <xdr:spPr>
        <a:xfrm>
          <a:off x="4724400"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a:t>
          </a:r>
          <a:endParaRPr kumimoji="1" lang="ja-JP" altLang="en-US" sz="1000" b="1">
            <a:latin typeface="ＭＳ Ｐゴシック"/>
          </a:endParaRPr>
        </a:p>
      </xdr:txBody>
    </xdr:sp>
    <xdr:clientData/>
  </xdr:oneCellAnchor>
  <xdr:twoCellAnchor>
    <xdr:from>
      <xdr:col>6</xdr:col>
      <xdr:colOff>422275</xdr:colOff>
      <xdr:row>40</xdr:row>
      <xdr:rowOff>99060</xdr:rowOff>
    </xdr:from>
    <xdr:to>
      <xdr:col>6</xdr:col>
      <xdr:colOff>600075</xdr:colOff>
      <xdr:row>40</xdr:row>
      <xdr:rowOff>99060</xdr:rowOff>
    </xdr:to>
    <xdr:cxnSp macro="">
      <xdr:nvCxnSpPr>
        <xdr:cNvPr id="59" name="直線コネクタ 58"/>
        <xdr:cNvCxnSpPr/>
      </xdr:nvCxnSpPr>
      <xdr:spPr>
        <a:xfrm>
          <a:off x="4546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144797</xdr:rowOff>
    </xdr:from>
    <xdr:ext cx="405111" cy="259045"/>
    <xdr:sp macro="" textlink="">
      <xdr:nvSpPr>
        <xdr:cNvPr id="60" name="【図書館】&#10;有形固定資産減価償却率最大値テキスト"/>
        <xdr:cNvSpPr txBox="1"/>
      </xdr:nvSpPr>
      <xdr:spPr>
        <a:xfrm>
          <a:off x="4724400" y="563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6</xdr:col>
      <xdr:colOff>422275</xdr:colOff>
      <xdr:row>34</xdr:row>
      <xdr:rowOff>26670</xdr:rowOff>
    </xdr:from>
    <xdr:to>
      <xdr:col>6</xdr:col>
      <xdr:colOff>600075</xdr:colOff>
      <xdr:row>34</xdr:row>
      <xdr:rowOff>26670</xdr:rowOff>
    </xdr:to>
    <xdr:cxnSp macro="">
      <xdr:nvCxnSpPr>
        <xdr:cNvPr id="61" name="直線コネクタ 60"/>
        <xdr:cNvCxnSpPr/>
      </xdr:nvCxnSpPr>
      <xdr:spPr>
        <a:xfrm>
          <a:off x="4546600" y="58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67327</xdr:rowOff>
    </xdr:from>
    <xdr:ext cx="405111" cy="259045"/>
    <xdr:sp macro="" textlink="">
      <xdr:nvSpPr>
        <xdr:cNvPr id="62" name="【図書館】&#10;有形固定資産減価償却率平均値テキスト"/>
        <xdr:cNvSpPr txBox="1"/>
      </xdr:nvSpPr>
      <xdr:spPr>
        <a:xfrm>
          <a:off x="4724400" y="641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44450</xdr:rowOff>
    </xdr:from>
    <xdr:to>
      <xdr:col>6</xdr:col>
      <xdr:colOff>561975</xdr:colOff>
      <xdr:row>38</xdr:row>
      <xdr:rowOff>146050</xdr:rowOff>
    </xdr:to>
    <xdr:sp macro="" textlink="">
      <xdr:nvSpPr>
        <xdr:cNvPr id="63" name="フローチャート : 判断 62"/>
        <xdr:cNvSpPr/>
      </xdr:nvSpPr>
      <xdr:spPr>
        <a:xfrm>
          <a:off x="4584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39</xdr:row>
      <xdr:rowOff>82550</xdr:rowOff>
    </xdr:from>
    <xdr:to>
      <xdr:col>6</xdr:col>
      <xdr:colOff>561975</xdr:colOff>
      <xdr:row>40</xdr:row>
      <xdr:rowOff>12700</xdr:rowOff>
    </xdr:to>
    <xdr:sp macro="" textlink="">
      <xdr:nvSpPr>
        <xdr:cNvPr id="69" name="円/楕円 68"/>
        <xdr:cNvSpPr/>
      </xdr:nvSpPr>
      <xdr:spPr>
        <a:xfrm>
          <a:off x="4584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60977</xdr:rowOff>
    </xdr:from>
    <xdr:ext cx="405111" cy="259045"/>
    <xdr:sp macro="" textlink="">
      <xdr:nvSpPr>
        <xdr:cNvPr id="70" name="【図書館】&#10;有形固定資産減価償却率該当値テキスト"/>
        <xdr:cNvSpPr txBox="1"/>
      </xdr:nvSpPr>
      <xdr:spPr>
        <a:xfrm>
          <a:off x="47244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2" name="直線コネクタ 8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3" name="テキスト ボックス 8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4" name="直線コネクタ 8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5" name="テキスト ボックス 8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6" name="直線コネクタ 8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7" name="テキスト ボックス 8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8" name="直線コネクタ 8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9" name="テキスト ボックス 8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0" name="直線コネクタ 8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1" name="テキスト ボックス 9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2" name="直線コネクタ 9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3" name="テキスト ボックス 9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6"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133350</xdr:rowOff>
    </xdr:from>
    <xdr:to>
      <xdr:col>15</xdr:col>
      <xdr:colOff>180340</xdr:colOff>
      <xdr:row>42</xdr:row>
      <xdr:rowOff>157843</xdr:rowOff>
    </xdr:to>
    <xdr:cxnSp macro="">
      <xdr:nvCxnSpPr>
        <xdr:cNvPr id="97" name="直線コネクタ 96"/>
        <xdr:cNvCxnSpPr/>
      </xdr:nvCxnSpPr>
      <xdr:spPr>
        <a:xfrm flipV="1">
          <a:off x="10476865" y="57912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161670</xdr:rowOff>
    </xdr:from>
    <xdr:ext cx="469744" cy="259045"/>
    <xdr:sp macro="" textlink="">
      <xdr:nvSpPr>
        <xdr:cNvPr id="98" name="【図書館】&#10;一人当たり面積最小値テキスト"/>
        <xdr:cNvSpPr txBox="1"/>
      </xdr:nvSpPr>
      <xdr:spPr>
        <a:xfrm>
          <a:off x="105664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157843</xdr:rowOff>
    </xdr:from>
    <xdr:to>
      <xdr:col>15</xdr:col>
      <xdr:colOff>269875</xdr:colOff>
      <xdr:row>42</xdr:row>
      <xdr:rowOff>157843</xdr:rowOff>
    </xdr:to>
    <xdr:cxnSp macro="">
      <xdr:nvCxnSpPr>
        <xdr:cNvPr id="99" name="直線コネクタ 98"/>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80027</xdr:rowOff>
    </xdr:from>
    <xdr:ext cx="469744" cy="259045"/>
    <xdr:sp macro="" textlink="">
      <xdr:nvSpPr>
        <xdr:cNvPr id="100" name="【図書館】&#10;一人当たり面積最大値テキスト"/>
        <xdr:cNvSpPr txBox="1"/>
      </xdr:nvSpPr>
      <xdr:spPr>
        <a:xfrm>
          <a:off x="10566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33</xdr:row>
      <xdr:rowOff>133350</xdr:rowOff>
    </xdr:from>
    <xdr:to>
      <xdr:col>15</xdr:col>
      <xdr:colOff>269875</xdr:colOff>
      <xdr:row>33</xdr:row>
      <xdr:rowOff>133350</xdr:rowOff>
    </xdr:to>
    <xdr:cxnSp macro="">
      <xdr:nvCxnSpPr>
        <xdr:cNvPr id="101" name="直線コネクタ 100"/>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154412</xdr:rowOff>
    </xdr:from>
    <xdr:ext cx="469744" cy="259045"/>
    <xdr:sp macro="" textlink="">
      <xdr:nvSpPr>
        <xdr:cNvPr id="102" name="【図書館】&#10;一人当たり面積平均値テキスト"/>
        <xdr:cNvSpPr txBox="1"/>
      </xdr:nvSpPr>
      <xdr:spPr>
        <a:xfrm>
          <a:off x="10566400" y="6669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131535</xdr:rowOff>
    </xdr:from>
    <xdr:to>
      <xdr:col>15</xdr:col>
      <xdr:colOff>231775</xdr:colOff>
      <xdr:row>40</xdr:row>
      <xdr:rowOff>61685</xdr:rowOff>
    </xdr:to>
    <xdr:sp macro="" textlink="">
      <xdr:nvSpPr>
        <xdr:cNvPr id="103" name="フローチャート : 判断 102"/>
        <xdr:cNvSpPr/>
      </xdr:nvSpPr>
      <xdr:spPr>
        <a:xfrm>
          <a:off x="104267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9072</xdr:rowOff>
    </xdr:from>
    <xdr:to>
      <xdr:col>15</xdr:col>
      <xdr:colOff>231775</xdr:colOff>
      <xdr:row>40</xdr:row>
      <xdr:rowOff>110672</xdr:rowOff>
    </xdr:to>
    <xdr:sp macro="" textlink="">
      <xdr:nvSpPr>
        <xdr:cNvPr id="109" name="円/楕円 108"/>
        <xdr:cNvSpPr/>
      </xdr:nvSpPr>
      <xdr:spPr>
        <a:xfrm>
          <a:off x="104267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158949</xdr:rowOff>
    </xdr:from>
    <xdr:ext cx="469744" cy="259045"/>
    <xdr:sp macro="" textlink="">
      <xdr:nvSpPr>
        <xdr:cNvPr id="110" name="【図書館】&#10;一人当たり面積該当値テキスト"/>
        <xdr:cNvSpPr txBox="1"/>
      </xdr:nvSpPr>
      <xdr:spPr>
        <a:xfrm>
          <a:off x="10566400" y="684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1" name="正方形/長方形 110"/>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8" name="正方形/長方形 117"/>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1" name="テキスト ボックス 12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3" name="テキスト ボックス 12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1" name="テキスト ボックス 13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15240</xdr:rowOff>
    </xdr:from>
    <xdr:to>
      <xdr:col>6</xdr:col>
      <xdr:colOff>510540</xdr:colOff>
      <xdr:row>63</xdr:row>
      <xdr:rowOff>41910</xdr:rowOff>
    </xdr:to>
    <xdr:cxnSp macro="">
      <xdr:nvCxnSpPr>
        <xdr:cNvPr id="135" name="直線コネクタ 134"/>
        <xdr:cNvCxnSpPr/>
      </xdr:nvCxnSpPr>
      <xdr:spPr>
        <a:xfrm flipV="1">
          <a:off x="4634865" y="96164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45737</xdr:rowOff>
    </xdr:from>
    <xdr:ext cx="405111" cy="259045"/>
    <xdr:sp macro="" textlink="">
      <xdr:nvSpPr>
        <xdr:cNvPr id="136" name="【体育館・プール】&#10;有形固定資産減価償却率最小値テキスト"/>
        <xdr:cNvSpPr txBox="1"/>
      </xdr:nvSpPr>
      <xdr:spPr>
        <a:xfrm>
          <a:off x="4724400"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422275</xdr:colOff>
      <xdr:row>63</xdr:row>
      <xdr:rowOff>41910</xdr:rowOff>
    </xdr:from>
    <xdr:to>
      <xdr:col>6</xdr:col>
      <xdr:colOff>600075</xdr:colOff>
      <xdr:row>63</xdr:row>
      <xdr:rowOff>41910</xdr:rowOff>
    </xdr:to>
    <xdr:cxnSp macro="">
      <xdr:nvCxnSpPr>
        <xdr:cNvPr id="137" name="直線コネクタ 136"/>
        <xdr:cNvCxnSpPr/>
      </xdr:nvCxnSpPr>
      <xdr:spPr>
        <a:xfrm>
          <a:off x="4546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133367</xdr:rowOff>
    </xdr:from>
    <xdr:ext cx="405111" cy="259045"/>
    <xdr:sp macro="" textlink="">
      <xdr:nvSpPr>
        <xdr:cNvPr id="138" name="【体育館・プール】&#10;有形固定資産減価償却率最大値テキスト"/>
        <xdr:cNvSpPr txBox="1"/>
      </xdr:nvSpPr>
      <xdr:spPr>
        <a:xfrm>
          <a:off x="47244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56</xdr:row>
      <xdr:rowOff>15240</xdr:rowOff>
    </xdr:from>
    <xdr:to>
      <xdr:col>6</xdr:col>
      <xdr:colOff>600075</xdr:colOff>
      <xdr:row>56</xdr:row>
      <xdr:rowOff>15240</xdr:rowOff>
    </xdr:to>
    <xdr:cxnSp macro="">
      <xdr:nvCxnSpPr>
        <xdr:cNvPr id="139" name="直線コネクタ 138"/>
        <xdr:cNvCxnSpPr/>
      </xdr:nvCxnSpPr>
      <xdr:spPr>
        <a:xfrm>
          <a:off x="4546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88282</xdr:rowOff>
    </xdr:from>
    <xdr:ext cx="405111" cy="259045"/>
    <xdr:sp macro="" textlink="">
      <xdr:nvSpPr>
        <xdr:cNvPr id="140" name="【体育館・プール】&#10;有形固定資産減価償却率平均値テキスト"/>
        <xdr:cNvSpPr txBox="1"/>
      </xdr:nvSpPr>
      <xdr:spPr>
        <a:xfrm>
          <a:off x="4724400" y="1020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65405</xdr:rowOff>
    </xdr:from>
    <xdr:to>
      <xdr:col>6</xdr:col>
      <xdr:colOff>561975</xdr:colOff>
      <xdr:row>60</xdr:row>
      <xdr:rowOff>167005</xdr:rowOff>
    </xdr:to>
    <xdr:sp macro="" textlink="">
      <xdr:nvSpPr>
        <xdr:cNvPr id="141" name="フローチャート : 判断 140"/>
        <xdr:cNvSpPr/>
      </xdr:nvSpPr>
      <xdr:spPr>
        <a:xfrm>
          <a:off x="4584700" y="103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60</xdr:row>
      <xdr:rowOff>93980</xdr:rowOff>
    </xdr:from>
    <xdr:to>
      <xdr:col>6</xdr:col>
      <xdr:colOff>561975</xdr:colOff>
      <xdr:row>61</xdr:row>
      <xdr:rowOff>24130</xdr:rowOff>
    </xdr:to>
    <xdr:sp macro="" textlink="">
      <xdr:nvSpPr>
        <xdr:cNvPr id="147" name="円/楕円 146"/>
        <xdr:cNvSpPr/>
      </xdr:nvSpPr>
      <xdr:spPr>
        <a:xfrm>
          <a:off x="45847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72407</xdr:rowOff>
    </xdr:from>
    <xdr:ext cx="405111" cy="259045"/>
    <xdr:sp macro="" textlink="">
      <xdr:nvSpPr>
        <xdr:cNvPr id="148" name="【体育館・プール】&#10;有形固定資産減価償却率該当値テキスト"/>
        <xdr:cNvSpPr txBox="1"/>
      </xdr:nvSpPr>
      <xdr:spPr>
        <a:xfrm>
          <a:off x="4724400"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9" name="正方形/長方形 14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6" name="正方形/長方形 15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9" name="直線コネクタ 15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0" name="テキスト ボックス 15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1" name="直線コネクタ 16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2" name="テキスト ボックス 16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3" name="直線コネクタ 16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4" name="テキスト ボックス 16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5" name="直線コネクタ 16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6" name="テキスト ボックス 16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8" name="テキスト ボックス 16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9"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91440</xdr:rowOff>
    </xdr:from>
    <xdr:to>
      <xdr:col>15</xdr:col>
      <xdr:colOff>180340</xdr:colOff>
      <xdr:row>63</xdr:row>
      <xdr:rowOff>80010</xdr:rowOff>
    </xdr:to>
    <xdr:cxnSp macro="">
      <xdr:nvCxnSpPr>
        <xdr:cNvPr id="170" name="直線コネクタ 169"/>
        <xdr:cNvCxnSpPr/>
      </xdr:nvCxnSpPr>
      <xdr:spPr>
        <a:xfrm flipV="1">
          <a:off x="10476865" y="96926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83837</xdr:rowOff>
    </xdr:from>
    <xdr:ext cx="469744" cy="259045"/>
    <xdr:sp macro="" textlink="">
      <xdr:nvSpPr>
        <xdr:cNvPr id="171" name="【体育館・プール】&#10;一人当たり面積最小値テキスト"/>
        <xdr:cNvSpPr txBox="1"/>
      </xdr:nvSpPr>
      <xdr:spPr>
        <a:xfrm>
          <a:off x="10566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63</xdr:row>
      <xdr:rowOff>80010</xdr:rowOff>
    </xdr:from>
    <xdr:to>
      <xdr:col>15</xdr:col>
      <xdr:colOff>269875</xdr:colOff>
      <xdr:row>63</xdr:row>
      <xdr:rowOff>80010</xdr:rowOff>
    </xdr:to>
    <xdr:cxnSp macro="">
      <xdr:nvCxnSpPr>
        <xdr:cNvPr id="172" name="直線コネクタ 171"/>
        <xdr:cNvCxnSpPr/>
      </xdr:nvCxnSpPr>
      <xdr:spPr>
        <a:xfrm>
          <a:off x="10388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38117</xdr:rowOff>
    </xdr:from>
    <xdr:ext cx="469744" cy="259045"/>
    <xdr:sp macro="" textlink="">
      <xdr:nvSpPr>
        <xdr:cNvPr id="173" name="【体育館・プール】&#10;一人当たり面積最大値テキスト"/>
        <xdr:cNvSpPr txBox="1"/>
      </xdr:nvSpPr>
      <xdr:spPr>
        <a:xfrm>
          <a:off x="105664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0.560</a:t>
          </a:r>
          <a:endParaRPr kumimoji="1" lang="ja-JP" altLang="en-US" sz="1000" b="1">
            <a:latin typeface="ＭＳ Ｐゴシック"/>
          </a:endParaRPr>
        </a:p>
      </xdr:txBody>
    </xdr:sp>
    <xdr:clientData/>
  </xdr:oneCellAnchor>
  <xdr:twoCellAnchor>
    <xdr:from>
      <xdr:col>15</xdr:col>
      <xdr:colOff>92075</xdr:colOff>
      <xdr:row>56</xdr:row>
      <xdr:rowOff>91440</xdr:rowOff>
    </xdr:from>
    <xdr:to>
      <xdr:col>15</xdr:col>
      <xdr:colOff>269875</xdr:colOff>
      <xdr:row>56</xdr:row>
      <xdr:rowOff>91440</xdr:rowOff>
    </xdr:to>
    <xdr:cxnSp macro="">
      <xdr:nvCxnSpPr>
        <xdr:cNvPr id="174" name="直線コネクタ 173"/>
        <xdr:cNvCxnSpPr/>
      </xdr:nvCxnSpPr>
      <xdr:spPr>
        <a:xfrm>
          <a:off x="10388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72661</xdr:rowOff>
    </xdr:from>
    <xdr:ext cx="469744" cy="259045"/>
    <xdr:sp macro="" textlink="">
      <xdr:nvSpPr>
        <xdr:cNvPr id="175" name="【体育館・プール】&#10;一人当たり面積平均値テキスト"/>
        <xdr:cNvSpPr txBox="1"/>
      </xdr:nvSpPr>
      <xdr:spPr>
        <a:xfrm>
          <a:off x="10566400" y="10188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49784</xdr:rowOff>
    </xdr:from>
    <xdr:to>
      <xdr:col>15</xdr:col>
      <xdr:colOff>231775</xdr:colOff>
      <xdr:row>60</xdr:row>
      <xdr:rowOff>151384</xdr:rowOff>
    </xdr:to>
    <xdr:sp macro="" textlink="">
      <xdr:nvSpPr>
        <xdr:cNvPr id="176" name="フローチャート : 判断 175"/>
        <xdr:cNvSpPr/>
      </xdr:nvSpPr>
      <xdr:spPr>
        <a:xfrm>
          <a:off x="10426700" y="103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60</xdr:row>
      <xdr:rowOff>65786</xdr:rowOff>
    </xdr:from>
    <xdr:to>
      <xdr:col>15</xdr:col>
      <xdr:colOff>231775</xdr:colOff>
      <xdr:row>60</xdr:row>
      <xdr:rowOff>167386</xdr:rowOff>
    </xdr:to>
    <xdr:sp macro="" textlink="">
      <xdr:nvSpPr>
        <xdr:cNvPr id="182" name="円/楕円 181"/>
        <xdr:cNvSpPr/>
      </xdr:nvSpPr>
      <xdr:spPr>
        <a:xfrm>
          <a:off x="10426700" y="1035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44213</xdr:rowOff>
    </xdr:from>
    <xdr:ext cx="469744" cy="259045"/>
    <xdr:sp macro="" textlink="">
      <xdr:nvSpPr>
        <xdr:cNvPr id="183" name="【体育館・プール】&#10;一人当たり面積該当値テキスト"/>
        <xdr:cNvSpPr txBox="1"/>
      </xdr:nvSpPr>
      <xdr:spPr>
        <a:xfrm>
          <a:off x="10566400" y="1033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4" name="正方形/長方形 183"/>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5" name="正方形/長方形 18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6" name="正方形/長方形 18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7" name="正方形/長方形 18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8" name="正方形/長方形 18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9" name="正方形/長方形 18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0" name="正方形/長方形 18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1" name="正方形/長方形 190"/>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2" name="テキスト ボックス 19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3" name="直線コネクタ 19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4" name="テキスト ボックス 19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5" name="直線コネクタ 19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6" name="テキスト ボックス 19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7" name="直線コネクタ 19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8" name="テキスト ボックス 19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9" name="直線コネクタ 19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0" name="テキスト ボックス 19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1" name="直線コネクタ 20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2" name="テキスト ボックス 20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3" name="直線コネクタ 20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4" name="テキスト ボックス 20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6" name="テキスト ボックス 20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7"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30480</xdr:rowOff>
    </xdr:from>
    <xdr:to>
      <xdr:col>6</xdr:col>
      <xdr:colOff>510540</xdr:colOff>
      <xdr:row>85</xdr:row>
      <xdr:rowOff>72389</xdr:rowOff>
    </xdr:to>
    <xdr:cxnSp macro="">
      <xdr:nvCxnSpPr>
        <xdr:cNvPr id="208" name="直線コネクタ 207"/>
        <xdr:cNvCxnSpPr/>
      </xdr:nvCxnSpPr>
      <xdr:spPr>
        <a:xfrm flipV="1">
          <a:off x="4634865" y="132321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76216</xdr:rowOff>
    </xdr:from>
    <xdr:ext cx="405111" cy="259045"/>
    <xdr:sp macro="" textlink="">
      <xdr:nvSpPr>
        <xdr:cNvPr id="209" name="【福祉施設】&#10;有形固定資産減価償却率最小値テキスト"/>
        <xdr:cNvSpPr txBox="1"/>
      </xdr:nvSpPr>
      <xdr:spPr>
        <a:xfrm>
          <a:off x="47244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422275</xdr:colOff>
      <xdr:row>85</xdr:row>
      <xdr:rowOff>72389</xdr:rowOff>
    </xdr:from>
    <xdr:to>
      <xdr:col>6</xdr:col>
      <xdr:colOff>600075</xdr:colOff>
      <xdr:row>85</xdr:row>
      <xdr:rowOff>72389</xdr:rowOff>
    </xdr:to>
    <xdr:cxnSp macro="">
      <xdr:nvCxnSpPr>
        <xdr:cNvPr id="210" name="直線コネクタ 209"/>
        <xdr:cNvCxnSpPr/>
      </xdr:nvCxnSpPr>
      <xdr:spPr>
        <a:xfrm>
          <a:off x="4546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148607</xdr:rowOff>
    </xdr:from>
    <xdr:ext cx="405111" cy="259045"/>
    <xdr:sp macro="" textlink="">
      <xdr:nvSpPr>
        <xdr:cNvPr id="211" name="【福祉施設】&#10;有形固定資産減価償却率最大値テキスト"/>
        <xdr:cNvSpPr txBox="1"/>
      </xdr:nvSpPr>
      <xdr:spPr>
        <a:xfrm>
          <a:off x="47244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72.7</a:t>
          </a:r>
          <a:endParaRPr kumimoji="1" lang="ja-JP" altLang="en-US" sz="1000" b="1">
            <a:latin typeface="ＭＳ Ｐゴシック"/>
          </a:endParaRPr>
        </a:p>
      </xdr:txBody>
    </xdr:sp>
    <xdr:clientData/>
  </xdr:oneCellAnchor>
  <xdr:twoCellAnchor>
    <xdr:from>
      <xdr:col>6</xdr:col>
      <xdr:colOff>422275</xdr:colOff>
      <xdr:row>77</xdr:row>
      <xdr:rowOff>30480</xdr:rowOff>
    </xdr:from>
    <xdr:to>
      <xdr:col>6</xdr:col>
      <xdr:colOff>600075</xdr:colOff>
      <xdr:row>77</xdr:row>
      <xdr:rowOff>30480</xdr:rowOff>
    </xdr:to>
    <xdr:cxnSp macro="">
      <xdr:nvCxnSpPr>
        <xdr:cNvPr id="212" name="直線コネクタ 211"/>
        <xdr:cNvCxnSpPr/>
      </xdr:nvCxnSpPr>
      <xdr:spPr>
        <a:xfrm>
          <a:off x="4546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151147</xdr:rowOff>
    </xdr:from>
    <xdr:ext cx="405111" cy="259045"/>
    <xdr:sp macro="" textlink="">
      <xdr:nvSpPr>
        <xdr:cNvPr id="213" name="【福祉施設】&#10;有形固定資産減価償却率平均値テキスト"/>
        <xdr:cNvSpPr txBox="1"/>
      </xdr:nvSpPr>
      <xdr:spPr>
        <a:xfrm>
          <a:off x="4724400" y="14038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128270</xdr:rowOff>
    </xdr:from>
    <xdr:to>
      <xdr:col>6</xdr:col>
      <xdr:colOff>561975</xdr:colOff>
      <xdr:row>83</xdr:row>
      <xdr:rowOff>58420</xdr:rowOff>
    </xdr:to>
    <xdr:sp macro="" textlink="">
      <xdr:nvSpPr>
        <xdr:cNvPr id="214" name="フローチャート : 判断 213"/>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83</xdr:row>
      <xdr:rowOff>143511</xdr:rowOff>
    </xdr:from>
    <xdr:to>
      <xdr:col>6</xdr:col>
      <xdr:colOff>561975</xdr:colOff>
      <xdr:row>84</xdr:row>
      <xdr:rowOff>73661</xdr:rowOff>
    </xdr:to>
    <xdr:sp macro="" textlink="">
      <xdr:nvSpPr>
        <xdr:cNvPr id="220" name="円/楕円 219"/>
        <xdr:cNvSpPr/>
      </xdr:nvSpPr>
      <xdr:spPr>
        <a:xfrm>
          <a:off x="45847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121938</xdr:rowOff>
    </xdr:from>
    <xdr:ext cx="405111" cy="259045"/>
    <xdr:sp macro="" textlink="">
      <xdr:nvSpPr>
        <xdr:cNvPr id="221" name="【福祉施設】&#10;有形固定資産減価償却率該当値テキスト"/>
        <xdr:cNvSpPr txBox="1"/>
      </xdr:nvSpPr>
      <xdr:spPr>
        <a:xfrm>
          <a:off x="4724400"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2" name="正方形/長方形 22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9" name="正方形/長方形 22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2" name="直線コネクタ 2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3" name="テキスト ボックス 2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4" name="直線コネクタ 2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5" name="テキスト ボックス 2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6" name="直線コネクタ 2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7" name="テキスト ボックス 2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8" name="直線コネクタ 2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9" name="テキスト ボックス 2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0" name="直線コネクタ 2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1" name="テキスト ボックス 2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4"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83820</xdr:rowOff>
    </xdr:from>
    <xdr:to>
      <xdr:col>15</xdr:col>
      <xdr:colOff>180340</xdr:colOff>
      <xdr:row>86</xdr:row>
      <xdr:rowOff>64770</xdr:rowOff>
    </xdr:to>
    <xdr:cxnSp macro="">
      <xdr:nvCxnSpPr>
        <xdr:cNvPr id="245" name="直線コネクタ 244"/>
        <xdr:cNvCxnSpPr/>
      </xdr:nvCxnSpPr>
      <xdr:spPr>
        <a:xfrm flipV="1">
          <a:off x="10476865" y="1328547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68597</xdr:rowOff>
    </xdr:from>
    <xdr:ext cx="469744" cy="259045"/>
    <xdr:sp macro="" textlink="">
      <xdr:nvSpPr>
        <xdr:cNvPr id="246" name="【福祉施設】&#10;一人当たり面積最小値テキスト"/>
        <xdr:cNvSpPr txBox="1"/>
      </xdr:nvSpPr>
      <xdr:spPr>
        <a:xfrm>
          <a:off x="10566400"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15</xdr:col>
      <xdr:colOff>92075</xdr:colOff>
      <xdr:row>86</xdr:row>
      <xdr:rowOff>64770</xdr:rowOff>
    </xdr:from>
    <xdr:to>
      <xdr:col>15</xdr:col>
      <xdr:colOff>269875</xdr:colOff>
      <xdr:row>86</xdr:row>
      <xdr:rowOff>64770</xdr:rowOff>
    </xdr:to>
    <xdr:cxnSp macro="">
      <xdr:nvCxnSpPr>
        <xdr:cNvPr id="247" name="直線コネクタ 246"/>
        <xdr:cNvCxnSpPr/>
      </xdr:nvCxnSpPr>
      <xdr:spPr>
        <a:xfrm>
          <a:off x="10388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30497</xdr:rowOff>
    </xdr:from>
    <xdr:ext cx="469744" cy="259045"/>
    <xdr:sp macro="" textlink="">
      <xdr:nvSpPr>
        <xdr:cNvPr id="248" name="【福祉施設】&#10;一人当たり面積最大値テキスト"/>
        <xdr:cNvSpPr txBox="1"/>
      </xdr:nvSpPr>
      <xdr:spPr>
        <a:xfrm>
          <a:off x="105664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0.413</a:t>
          </a:r>
          <a:endParaRPr kumimoji="1" lang="ja-JP" altLang="en-US" sz="1000" b="1">
            <a:latin typeface="ＭＳ Ｐゴシック"/>
          </a:endParaRPr>
        </a:p>
      </xdr:txBody>
    </xdr:sp>
    <xdr:clientData/>
  </xdr:oneCellAnchor>
  <xdr:twoCellAnchor>
    <xdr:from>
      <xdr:col>15</xdr:col>
      <xdr:colOff>92075</xdr:colOff>
      <xdr:row>77</xdr:row>
      <xdr:rowOff>83820</xdr:rowOff>
    </xdr:from>
    <xdr:to>
      <xdr:col>15</xdr:col>
      <xdr:colOff>269875</xdr:colOff>
      <xdr:row>77</xdr:row>
      <xdr:rowOff>83820</xdr:rowOff>
    </xdr:to>
    <xdr:cxnSp macro="">
      <xdr:nvCxnSpPr>
        <xdr:cNvPr id="249" name="直線コネクタ 248"/>
        <xdr:cNvCxnSpPr/>
      </xdr:nvCxnSpPr>
      <xdr:spPr>
        <a:xfrm>
          <a:off x="10388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151147</xdr:rowOff>
    </xdr:from>
    <xdr:ext cx="469744" cy="259045"/>
    <xdr:sp macro="" textlink="">
      <xdr:nvSpPr>
        <xdr:cNvPr id="250" name="【福祉施設】&#10;一人当たり面積平均値テキスト"/>
        <xdr:cNvSpPr txBox="1"/>
      </xdr:nvSpPr>
      <xdr:spPr>
        <a:xfrm>
          <a:off x="10566400" y="14038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128270</xdr:rowOff>
    </xdr:from>
    <xdr:to>
      <xdr:col>15</xdr:col>
      <xdr:colOff>231775</xdr:colOff>
      <xdr:row>83</xdr:row>
      <xdr:rowOff>58420</xdr:rowOff>
    </xdr:to>
    <xdr:sp macro="" textlink="">
      <xdr:nvSpPr>
        <xdr:cNvPr id="251" name="フローチャート : 判断 250"/>
        <xdr:cNvSpPr/>
      </xdr:nvSpPr>
      <xdr:spPr>
        <a:xfrm>
          <a:off x="10426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166370</xdr:rowOff>
    </xdr:from>
    <xdr:to>
      <xdr:col>15</xdr:col>
      <xdr:colOff>231775</xdr:colOff>
      <xdr:row>86</xdr:row>
      <xdr:rowOff>96520</xdr:rowOff>
    </xdr:to>
    <xdr:sp macro="" textlink="">
      <xdr:nvSpPr>
        <xdr:cNvPr id="257" name="円/楕円 256"/>
        <xdr:cNvSpPr/>
      </xdr:nvSpPr>
      <xdr:spPr>
        <a:xfrm>
          <a:off x="104267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81297</xdr:rowOff>
    </xdr:from>
    <xdr:ext cx="469744" cy="259045"/>
    <xdr:sp macro="" textlink="">
      <xdr:nvSpPr>
        <xdr:cNvPr id="258" name="【福祉施設】&#10;一人当たり面積該当値テキスト"/>
        <xdr:cNvSpPr txBox="1"/>
      </xdr:nvSpPr>
      <xdr:spPr>
        <a:xfrm>
          <a:off x="10566400" y="1465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9" name="正方形/長方形 25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6" name="正方形/長方形 265"/>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7" name="テキスト ボックス 2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8" name="直線コネクタ 2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69" name="直線コネクタ 26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70" name="テキスト ボックス 269"/>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1" name="直線コネクタ 27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2" name="テキスト ボックス 27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3" name="直線コネクタ 27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4" name="テキスト ボックス 27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5" name="直線コネクタ 27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76" name="テキスト ボックス 27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77" name="直線コネクタ 27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78" name="テキスト ボックス 27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9" name="直線コネクタ 27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0" name="テキスト ボックス 27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1"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80011</xdr:rowOff>
    </xdr:from>
    <xdr:to>
      <xdr:col>6</xdr:col>
      <xdr:colOff>510540</xdr:colOff>
      <xdr:row>108</xdr:row>
      <xdr:rowOff>152400</xdr:rowOff>
    </xdr:to>
    <xdr:cxnSp macro="">
      <xdr:nvCxnSpPr>
        <xdr:cNvPr id="282" name="直線コネクタ 281"/>
        <xdr:cNvCxnSpPr/>
      </xdr:nvCxnSpPr>
      <xdr:spPr>
        <a:xfrm flipV="1">
          <a:off x="4634865" y="170535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156227</xdr:rowOff>
    </xdr:from>
    <xdr:ext cx="340478" cy="259045"/>
    <xdr:sp macro="" textlink="">
      <xdr:nvSpPr>
        <xdr:cNvPr id="283" name="【市民会館】&#10;有形固定資産減価償却率最小値テキスト"/>
        <xdr:cNvSpPr txBox="1"/>
      </xdr:nvSpPr>
      <xdr:spPr>
        <a:xfrm>
          <a:off x="47244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422275</xdr:colOff>
      <xdr:row>108</xdr:row>
      <xdr:rowOff>152400</xdr:rowOff>
    </xdr:from>
    <xdr:to>
      <xdr:col>6</xdr:col>
      <xdr:colOff>600075</xdr:colOff>
      <xdr:row>108</xdr:row>
      <xdr:rowOff>152400</xdr:rowOff>
    </xdr:to>
    <xdr:cxnSp macro="">
      <xdr:nvCxnSpPr>
        <xdr:cNvPr id="284" name="直線コネクタ 283"/>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26688</xdr:rowOff>
    </xdr:from>
    <xdr:ext cx="405111" cy="259045"/>
    <xdr:sp macro="" textlink="">
      <xdr:nvSpPr>
        <xdr:cNvPr id="285" name="【市民会館】&#10;有形固定資産減価償却率最大値テキスト"/>
        <xdr:cNvSpPr txBox="1"/>
      </xdr:nvSpPr>
      <xdr:spPr>
        <a:xfrm>
          <a:off x="4724400" y="1682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6</xdr:col>
      <xdr:colOff>422275</xdr:colOff>
      <xdr:row>99</xdr:row>
      <xdr:rowOff>80011</xdr:rowOff>
    </xdr:from>
    <xdr:to>
      <xdr:col>6</xdr:col>
      <xdr:colOff>600075</xdr:colOff>
      <xdr:row>99</xdr:row>
      <xdr:rowOff>80011</xdr:rowOff>
    </xdr:to>
    <xdr:cxnSp macro="">
      <xdr:nvCxnSpPr>
        <xdr:cNvPr id="286" name="直線コネクタ 285"/>
        <xdr:cNvCxnSpPr/>
      </xdr:nvCxnSpPr>
      <xdr:spPr>
        <a:xfrm>
          <a:off x="4546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164482</xdr:rowOff>
    </xdr:from>
    <xdr:ext cx="405111" cy="259045"/>
    <xdr:sp macro="" textlink="">
      <xdr:nvSpPr>
        <xdr:cNvPr id="287" name="【市民会館】&#10;有形固定資産減価償却率平均値テキスト"/>
        <xdr:cNvSpPr txBox="1"/>
      </xdr:nvSpPr>
      <xdr:spPr>
        <a:xfrm>
          <a:off x="4724400" y="1765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141605</xdr:rowOff>
    </xdr:from>
    <xdr:to>
      <xdr:col>6</xdr:col>
      <xdr:colOff>561975</xdr:colOff>
      <xdr:row>104</xdr:row>
      <xdr:rowOff>71755</xdr:rowOff>
    </xdr:to>
    <xdr:sp macro="" textlink="">
      <xdr:nvSpPr>
        <xdr:cNvPr id="288" name="フローチャート : 判断 287"/>
        <xdr:cNvSpPr/>
      </xdr:nvSpPr>
      <xdr:spPr>
        <a:xfrm>
          <a:off x="45847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9" name="テキスト ボックス 2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0" name="テキスト ボックス 2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1" name="テキスト ボックス 2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2" name="テキスト ボックス 2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3" name="テキスト ボックス 2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104</xdr:row>
      <xdr:rowOff>13970</xdr:rowOff>
    </xdr:from>
    <xdr:to>
      <xdr:col>6</xdr:col>
      <xdr:colOff>561975</xdr:colOff>
      <xdr:row>104</xdr:row>
      <xdr:rowOff>115570</xdr:rowOff>
    </xdr:to>
    <xdr:sp macro="" textlink="">
      <xdr:nvSpPr>
        <xdr:cNvPr id="294" name="円/楕円 293"/>
        <xdr:cNvSpPr/>
      </xdr:nvSpPr>
      <xdr:spPr>
        <a:xfrm>
          <a:off x="45847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163847</xdr:rowOff>
    </xdr:from>
    <xdr:ext cx="405111" cy="259045"/>
    <xdr:sp macro="" textlink="">
      <xdr:nvSpPr>
        <xdr:cNvPr id="295" name="【市民会館】&#10;有形固定資産減価償却率該当値テキスト"/>
        <xdr:cNvSpPr txBox="1"/>
      </xdr:nvSpPr>
      <xdr:spPr>
        <a:xfrm>
          <a:off x="4724400"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6" name="正方形/長方形 295"/>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7" name="正方形/長方形 2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8" name="正方形/長方形 2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9" name="正方形/長方形 2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0" name="正方形/長方形 2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1" name="正方形/長方形 3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2" name="正方形/長方形 3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3" name="正方形/長方形 302"/>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4" name="テキスト ボックス 3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5" name="直線コネクタ 3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06" name="直線コネクタ 30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07" name="テキスト ボックス 30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08" name="直線コネクタ 30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09" name="テキスト ボックス 30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0" name="直線コネクタ 30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11" name="テキスト ボックス 31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2" name="直線コネクタ 31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13" name="テキスト ボックス 31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4" name="直線コネクタ 31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5" name="テキスト ボックス 31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16"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96774</xdr:rowOff>
    </xdr:from>
    <xdr:to>
      <xdr:col>15</xdr:col>
      <xdr:colOff>180340</xdr:colOff>
      <xdr:row>107</xdr:row>
      <xdr:rowOff>169926</xdr:rowOff>
    </xdr:to>
    <xdr:cxnSp macro="">
      <xdr:nvCxnSpPr>
        <xdr:cNvPr id="317" name="直線コネクタ 316"/>
        <xdr:cNvCxnSpPr/>
      </xdr:nvCxnSpPr>
      <xdr:spPr>
        <a:xfrm flipV="1">
          <a:off x="10476865" y="17241774"/>
          <a:ext cx="0"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2303</xdr:rowOff>
    </xdr:from>
    <xdr:ext cx="469744" cy="259045"/>
    <xdr:sp macro="" textlink="">
      <xdr:nvSpPr>
        <xdr:cNvPr id="318" name="【市民会館】&#10;一人当たり面積最小値テキスト"/>
        <xdr:cNvSpPr txBox="1"/>
      </xdr:nvSpPr>
      <xdr:spPr>
        <a:xfrm>
          <a:off x="10566400" y="185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107</xdr:row>
      <xdr:rowOff>169926</xdr:rowOff>
    </xdr:from>
    <xdr:to>
      <xdr:col>15</xdr:col>
      <xdr:colOff>269875</xdr:colOff>
      <xdr:row>107</xdr:row>
      <xdr:rowOff>169926</xdr:rowOff>
    </xdr:to>
    <xdr:cxnSp macro="">
      <xdr:nvCxnSpPr>
        <xdr:cNvPr id="319" name="直線コネクタ 318"/>
        <xdr:cNvCxnSpPr/>
      </xdr:nvCxnSpPr>
      <xdr:spPr>
        <a:xfrm>
          <a:off x="10388600" y="185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43451</xdr:rowOff>
    </xdr:from>
    <xdr:ext cx="469744" cy="259045"/>
    <xdr:sp macro="" textlink="">
      <xdr:nvSpPr>
        <xdr:cNvPr id="320" name="【市民会館】&#10;一人当たり面積最大値テキスト"/>
        <xdr:cNvSpPr txBox="1"/>
      </xdr:nvSpPr>
      <xdr:spPr>
        <a:xfrm>
          <a:off x="105664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0.591</a:t>
          </a:r>
          <a:endParaRPr kumimoji="1" lang="ja-JP" altLang="en-US" sz="1000" b="1">
            <a:latin typeface="ＭＳ Ｐゴシック"/>
          </a:endParaRPr>
        </a:p>
      </xdr:txBody>
    </xdr:sp>
    <xdr:clientData/>
  </xdr:oneCellAnchor>
  <xdr:twoCellAnchor>
    <xdr:from>
      <xdr:col>15</xdr:col>
      <xdr:colOff>92075</xdr:colOff>
      <xdr:row>100</xdr:row>
      <xdr:rowOff>96774</xdr:rowOff>
    </xdr:from>
    <xdr:to>
      <xdr:col>15</xdr:col>
      <xdr:colOff>269875</xdr:colOff>
      <xdr:row>100</xdr:row>
      <xdr:rowOff>96774</xdr:rowOff>
    </xdr:to>
    <xdr:cxnSp macro="">
      <xdr:nvCxnSpPr>
        <xdr:cNvPr id="321" name="直線コネクタ 320"/>
        <xdr:cNvCxnSpPr/>
      </xdr:nvCxnSpPr>
      <xdr:spPr>
        <a:xfrm>
          <a:off x="10388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2557</xdr:rowOff>
    </xdr:from>
    <xdr:ext cx="469744" cy="259045"/>
    <xdr:sp macro="" textlink="">
      <xdr:nvSpPr>
        <xdr:cNvPr id="322" name="【市民会館】&#10;一人当たり面積平均値テキスト"/>
        <xdr:cNvSpPr txBox="1"/>
      </xdr:nvSpPr>
      <xdr:spPr>
        <a:xfrm>
          <a:off x="10566400" y="17833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0.245</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151130</xdr:rowOff>
    </xdr:from>
    <xdr:to>
      <xdr:col>15</xdr:col>
      <xdr:colOff>231775</xdr:colOff>
      <xdr:row>105</xdr:row>
      <xdr:rowOff>81280</xdr:rowOff>
    </xdr:to>
    <xdr:sp macro="" textlink="">
      <xdr:nvSpPr>
        <xdr:cNvPr id="323" name="フローチャート : 判断 322"/>
        <xdr:cNvSpPr/>
      </xdr:nvSpPr>
      <xdr:spPr>
        <a:xfrm>
          <a:off x="10426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4" name="テキスト ボックス 32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5" name="テキスト ボックス 32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6" name="テキスト ボックス 32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7" name="テキスト ボックス 32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8" name="テキスト ボックス 32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105</xdr:row>
      <xdr:rowOff>61976</xdr:rowOff>
    </xdr:from>
    <xdr:to>
      <xdr:col>15</xdr:col>
      <xdr:colOff>231775</xdr:colOff>
      <xdr:row>105</xdr:row>
      <xdr:rowOff>163576</xdr:rowOff>
    </xdr:to>
    <xdr:sp macro="" textlink="">
      <xdr:nvSpPr>
        <xdr:cNvPr id="329" name="円/楕円 328"/>
        <xdr:cNvSpPr/>
      </xdr:nvSpPr>
      <xdr:spPr>
        <a:xfrm>
          <a:off x="10426700" y="180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40403</xdr:rowOff>
    </xdr:from>
    <xdr:ext cx="469744" cy="259045"/>
    <xdr:sp macro="" textlink="">
      <xdr:nvSpPr>
        <xdr:cNvPr id="330" name="【市民会館】&#10;一人当たり面積該当値テキスト"/>
        <xdr:cNvSpPr txBox="1"/>
      </xdr:nvSpPr>
      <xdr:spPr>
        <a:xfrm>
          <a:off x="10566400" y="1804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1" name="正方形/長方形 33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2" name="正方形/長方形 3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3" name="正方形/長方形 3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4" name="正方形/長方形 3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5" name="正方形/長方形 3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6" name="正方形/長方形 3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7" name="正方形/長方形 3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38" name="正方形/長方形 337"/>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339" name="正方形/長方形 33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164,216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46" name="正方形/長方形 345"/>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347" name="正方形/長方形 34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8" name="正方形/長方形 3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9" name="正方形/長方形 3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0" name="正方形/長方形 3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1" name="正方形/長方形 3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2" name="正方形/長方形 3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3" name="正方形/長方形 3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4" name="正方形/長方形 353"/>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5" name="テキスト ボックス 3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6" name="直線コネクタ 3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7" name="テキスト ボックス 35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58" name="直線コネクタ 35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59" name="テキスト ボックス 35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60" name="直線コネクタ 35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61" name="テキスト ボックス 36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62" name="直線コネクタ 36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63" name="テキスト ボックス 36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64" name="直線コネクタ 36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65" name="テキスト ボックス 36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66" name="直線コネクタ 36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67" name="テキスト ボックス 36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68" name="直線コネクタ 36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69" name="テキスト ボックス 36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0" name="直線コネクタ 3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1" name="テキスト ボックス 37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2"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146957</xdr:rowOff>
    </xdr:from>
    <xdr:to>
      <xdr:col>23</xdr:col>
      <xdr:colOff>516889</xdr:colOff>
      <xdr:row>63</xdr:row>
      <xdr:rowOff>66947</xdr:rowOff>
    </xdr:to>
    <xdr:cxnSp macro="">
      <xdr:nvCxnSpPr>
        <xdr:cNvPr id="373" name="直線コネクタ 372"/>
        <xdr:cNvCxnSpPr/>
      </xdr:nvCxnSpPr>
      <xdr:spPr>
        <a:xfrm flipV="1">
          <a:off x="16318864" y="9405257"/>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70774</xdr:rowOff>
    </xdr:from>
    <xdr:ext cx="405111" cy="259045"/>
    <xdr:sp macro="" textlink="">
      <xdr:nvSpPr>
        <xdr:cNvPr id="374" name="【保健センター・保健所】&#10;有形固定資産減価償却率最小値テキスト"/>
        <xdr:cNvSpPr txBox="1"/>
      </xdr:nvSpPr>
      <xdr:spPr>
        <a:xfrm>
          <a:off x="16408400" y="10872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a:t>
          </a:r>
          <a:endParaRPr kumimoji="1" lang="ja-JP" altLang="en-US" sz="1000" b="1">
            <a:latin typeface="ＭＳ Ｐゴシック"/>
          </a:endParaRPr>
        </a:p>
      </xdr:txBody>
    </xdr:sp>
    <xdr:clientData/>
  </xdr:oneCellAnchor>
  <xdr:twoCellAnchor>
    <xdr:from>
      <xdr:col>23</xdr:col>
      <xdr:colOff>428625</xdr:colOff>
      <xdr:row>63</xdr:row>
      <xdr:rowOff>66947</xdr:rowOff>
    </xdr:from>
    <xdr:to>
      <xdr:col>23</xdr:col>
      <xdr:colOff>606425</xdr:colOff>
      <xdr:row>63</xdr:row>
      <xdr:rowOff>66947</xdr:rowOff>
    </xdr:to>
    <xdr:cxnSp macro="">
      <xdr:nvCxnSpPr>
        <xdr:cNvPr id="375" name="直線コネクタ 374"/>
        <xdr:cNvCxnSpPr/>
      </xdr:nvCxnSpPr>
      <xdr:spPr>
        <a:xfrm>
          <a:off x="16230600" y="1086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93634</xdr:rowOff>
    </xdr:from>
    <xdr:ext cx="405111" cy="259045"/>
    <xdr:sp macro="" textlink="">
      <xdr:nvSpPr>
        <xdr:cNvPr id="376" name="【保健センター・保健所】&#10;有形固定資産減価償却率最大値テキスト"/>
        <xdr:cNvSpPr txBox="1"/>
      </xdr:nvSpPr>
      <xdr:spPr>
        <a:xfrm>
          <a:off x="164084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23</xdr:col>
      <xdr:colOff>428625</xdr:colOff>
      <xdr:row>54</xdr:row>
      <xdr:rowOff>146957</xdr:rowOff>
    </xdr:from>
    <xdr:to>
      <xdr:col>23</xdr:col>
      <xdr:colOff>606425</xdr:colOff>
      <xdr:row>54</xdr:row>
      <xdr:rowOff>146957</xdr:rowOff>
    </xdr:to>
    <xdr:cxnSp macro="">
      <xdr:nvCxnSpPr>
        <xdr:cNvPr id="377" name="直線コネクタ 376"/>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58618</xdr:rowOff>
    </xdr:from>
    <xdr:ext cx="405111" cy="259045"/>
    <xdr:sp macro="" textlink="">
      <xdr:nvSpPr>
        <xdr:cNvPr id="378" name="【保健センター・保健所】&#10;有形固定資産減価償却率平均値テキスト"/>
        <xdr:cNvSpPr txBox="1"/>
      </xdr:nvSpPr>
      <xdr:spPr>
        <a:xfrm>
          <a:off x="16408400" y="100027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35741</xdr:rowOff>
    </xdr:from>
    <xdr:to>
      <xdr:col>23</xdr:col>
      <xdr:colOff>568325</xdr:colOff>
      <xdr:row>59</xdr:row>
      <xdr:rowOff>137341</xdr:rowOff>
    </xdr:to>
    <xdr:sp macro="" textlink="">
      <xdr:nvSpPr>
        <xdr:cNvPr id="379" name="フローチャート : 判断 378"/>
        <xdr:cNvSpPr/>
      </xdr:nvSpPr>
      <xdr:spPr>
        <a:xfrm>
          <a:off x="162687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0" name="テキスト ボックス 3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1" name="テキスト ボックス 3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2" name="テキスト ボックス 3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3" name="テキスト ボックス 3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4" name="テキスト ボックス 3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61</xdr:row>
      <xdr:rowOff>61867</xdr:rowOff>
    </xdr:from>
    <xdr:to>
      <xdr:col>23</xdr:col>
      <xdr:colOff>568325</xdr:colOff>
      <xdr:row>61</xdr:row>
      <xdr:rowOff>163467</xdr:rowOff>
    </xdr:to>
    <xdr:sp macro="" textlink="">
      <xdr:nvSpPr>
        <xdr:cNvPr id="385" name="円/楕円 384"/>
        <xdr:cNvSpPr/>
      </xdr:nvSpPr>
      <xdr:spPr>
        <a:xfrm>
          <a:off x="162687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40294</xdr:rowOff>
    </xdr:from>
    <xdr:ext cx="405111" cy="259045"/>
    <xdr:sp macro="" textlink="">
      <xdr:nvSpPr>
        <xdr:cNvPr id="386" name="【保健センター・保健所】&#10;有形固定資産減価償却率該当値テキスト"/>
        <xdr:cNvSpPr txBox="1"/>
      </xdr:nvSpPr>
      <xdr:spPr>
        <a:xfrm>
          <a:off x="16408400"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7" name="正方形/長方形 386"/>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8" name="正方形/長方形 3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9" name="正方形/長方形 3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0" name="正方形/長方形 3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1" name="正方形/長方形 3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2" name="正方形/長方形 3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3" name="正方形/長方形 3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4" name="正方形/長方形 393"/>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5" name="テキスト ボックス 3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6" name="直線コネクタ 3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97" name="直線コネクタ 39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98" name="テキスト ボックス 39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99" name="直線コネクタ 39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00" name="テキスト ボックス 39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01" name="直線コネクタ 40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02" name="テキスト ボックス 40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03" name="直線コネクタ 40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04" name="テキスト ボックス 40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5" name="直線コネクタ 40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6" name="テキスト ボックス 40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7"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36576</xdr:rowOff>
    </xdr:from>
    <xdr:to>
      <xdr:col>32</xdr:col>
      <xdr:colOff>186689</xdr:colOff>
      <xdr:row>63</xdr:row>
      <xdr:rowOff>125730</xdr:rowOff>
    </xdr:to>
    <xdr:cxnSp macro="">
      <xdr:nvCxnSpPr>
        <xdr:cNvPr id="408" name="直線コネクタ 407"/>
        <xdr:cNvCxnSpPr/>
      </xdr:nvCxnSpPr>
      <xdr:spPr>
        <a:xfrm flipV="1">
          <a:off x="22160864" y="9637776"/>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129557</xdr:rowOff>
    </xdr:from>
    <xdr:ext cx="469744" cy="259045"/>
    <xdr:sp macro="" textlink="">
      <xdr:nvSpPr>
        <xdr:cNvPr id="409" name="【保健センター・保健所】&#10;一人当たり面積最小値テキスト"/>
        <xdr:cNvSpPr txBox="1"/>
      </xdr:nvSpPr>
      <xdr:spPr>
        <a:xfrm>
          <a:off x="222504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125730</xdr:rowOff>
    </xdr:from>
    <xdr:to>
      <xdr:col>32</xdr:col>
      <xdr:colOff>276225</xdr:colOff>
      <xdr:row>63</xdr:row>
      <xdr:rowOff>125730</xdr:rowOff>
    </xdr:to>
    <xdr:cxnSp macro="">
      <xdr:nvCxnSpPr>
        <xdr:cNvPr id="410" name="直線コネクタ 409"/>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154703</xdr:rowOff>
    </xdr:from>
    <xdr:ext cx="469744" cy="259045"/>
    <xdr:sp macro="" textlink="">
      <xdr:nvSpPr>
        <xdr:cNvPr id="411" name="【保健センター・保健所】&#10;一人当たり面積最大値テキスト"/>
        <xdr:cNvSpPr txBox="1"/>
      </xdr:nvSpPr>
      <xdr:spPr>
        <a:xfrm>
          <a:off x="222504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0.292</a:t>
          </a:r>
          <a:endParaRPr kumimoji="1" lang="ja-JP" altLang="en-US" sz="1000" b="1">
            <a:latin typeface="ＭＳ Ｐゴシック"/>
          </a:endParaRPr>
        </a:p>
      </xdr:txBody>
    </xdr:sp>
    <xdr:clientData/>
  </xdr:oneCellAnchor>
  <xdr:twoCellAnchor>
    <xdr:from>
      <xdr:col>32</xdr:col>
      <xdr:colOff>98425</xdr:colOff>
      <xdr:row>56</xdr:row>
      <xdr:rowOff>36576</xdr:rowOff>
    </xdr:from>
    <xdr:to>
      <xdr:col>32</xdr:col>
      <xdr:colOff>276225</xdr:colOff>
      <xdr:row>56</xdr:row>
      <xdr:rowOff>36576</xdr:rowOff>
    </xdr:to>
    <xdr:cxnSp macro="">
      <xdr:nvCxnSpPr>
        <xdr:cNvPr id="412" name="直線コネクタ 411"/>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152671</xdr:rowOff>
    </xdr:from>
    <xdr:ext cx="469744" cy="259045"/>
    <xdr:sp macro="" textlink="">
      <xdr:nvSpPr>
        <xdr:cNvPr id="413" name="【保健センター・保健所】&#10;一人当たり面積平均値テキスト"/>
        <xdr:cNvSpPr txBox="1"/>
      </xdr:nvSpPr>
      <xdr:spPr>
        <a:xfrm>
          <a:off x="22250400" y="1043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129794</xdr:rowOff>
    </xdr:from>
    <xdr:to>
      <xdr:col>32</xdr:col>
      <xdr:colOff>238125</xdr:colOff>
      <xdr:row>62</xdr:row>
      <xdr:rowOff>59944</xdr:rowOff>
    </xdr:to>
    <xdr:sp macro="" textlink="">
      <xdr:nvSpPr>
        <xdr:cNvPr id="414" name="フローチャート : 判断 413"/>
        <xdr:cNvSpPr/>
      </xdr:nvSpPr>
      <xdr:spPr>
        <a:xfrm>
          <a:off x="22110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5" name="テキスト ボックス 41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6" name="テキスト ボックス 41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7" name="テキスト ボックス 41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8" name="テキスト ボックス 41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9" name="テキスト ボックス 41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81788</xdr:rowOff>
    </xdr:from>
    <xdr:to>
      <xdr:col>32</xdr:col>
      <xdr:colOff>238125</xdr:colOff>
      <xdr:row>63</xdr:row>
      <xdr:rowOff>11938</xdr:rowOff>
    </xdr:to>
    <xdr:sp macro="" textlink="">
      <xdr:nvSpPr>
        <xdr:cNvPr id="420" name="円/楕円 419"/>
        <xdr:cNvSpPr/>
      </xdr:nvSpPr>
      <xdr:spPr>
        <a:xfrm>
          <a:off x="221107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60215</xdr:rowOff>
    </xdr:from>
    <xdr:ext cx="469744" cy="259045"/>
    <xdr:sp macro="" textlink="">
      <xdr:nvSpPr>
        <xdr:cNvPr id="421" name="【保健センター・保健所】&#10;一人当たり面積該当値テキスト"/>
        <xdr:cNvSpPr txBox="1"/>
      </xdr:nvSpPr>
      <xdr:spPr>
        <a:xfrm>
          <a:off x="22250400"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2" name="正方形/長方形 421"/>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3" name="正方形/長方形 4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4" name="正方形/長方形 4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5" name="正方形/長方形 4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6" name="正方形/長方形 4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7" name="正方形/長方形 4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8" name="正方形/長方形 4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9" name="正方形/長方形 428"/>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0" name="テキスト ボックス 4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1" name="直線コネクタ 4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32" name="テキスト ボックス 43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33" name="直線コネクタ 4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34" name="テキスト ボックス 43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35" name="直線コネクタ 4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36" name="テキスト ボックス 4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37" name="直線コネクタ 4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38" name="テキスト ボックス 4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39" name="直線コネクタ 4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40" name="テキスト ボックス 4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41" name="直線コネクタ 4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42" name="テキスト ボックス 44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3" name="直線コネクタ 4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44" name="テキスト ボックス 44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45"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5714</xdr:rowOff>
    </xdr:from>
    <xdr:to>
      <xdr:col>23</xdr:col>
      <xdr:colOff>516889</xdr:colOff>
      <xdr:row>86</xdr:row>
      <xdr:rowOff>93345</xdr:rowOff>
    </xdr:to>
    <xdr:cxnSp macro="">
      <xdr:nvCxnSpPr>
        <xdr:cNvPr id="446" name="直線コネクタ 445"/>
        <xdr:cNvCxnSpPr/>
      </xdr:nvCxnSpPr>
      <xdr:spPr>
        <a:xfrm flipV="1">
          <a:off x="16318864" y="13550264"/>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97172</xdr:rowOff>
    </xdr:from>
    <xdr:ext cx="405111" cy="259045"/>
    <xdr:sp macro="" textlink="">
      <xdr:nvSpPr>
        <xdr:cNvPr id="447" name="【消防施設】&#10;有形固定資産減価償却率最小値テキスト"/>
        <xdr:cNvSpPr txBox="1"/>
      </xdr:nvSpPr>
      <xdr:spPr>
        <a:xfrm>
          <a:off x="16408400" y="1484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428625</xdr:colOff>
      <xdr:row>86</xdr:row>
      <xdr:rowOff>93345</xdr:rowOff>
    </xdr:from>
    <xdr:to>
      <xdr:col>23</xdr:col>
      <xdr:colOff>606425</xdr:colOff>
      <xdr:row>86</xdr:row>
      <xdr:rowOff>93345</xdr:rowOff>
    </xdr:to>
    <xdr:cxnSp macro="">
      <xdr:nvCxnSpPr>
        <xdr:cNvPr id="448" name="直線コネクタ 447"/>
        <xdr:cNvCxnSpPr/>
      </xdr:nvCxnSpPr>
      <xdr:spPr>
        <a:xfrm>
          <a:off x="16230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123841</xdr:rowOff>
    </xdr:from>
    <xdr:ext cx="405111" cy="259045"/>
    <xdr:sp macro="" textlink="">
      <xdr:nvSpPr>
        <xdr:cNvPr id="449" name="【消防施設】&#10;有形固定資産減価償却率最大値テキスト"/>
        <xdr:cNvSpPr txBox="1"/>
      </xdr:nvSpPr>
      <xdr:spPr>
        <a:xfrm>
          <a:off x="164084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88.7</a:t>
          </a:r>
          <a:endParaRPr kumimoji="1" lang="ja-JP" altLang="en-US" sz="1000" b="1">
            <a:latin typeface="ＭＳ Ｐゴシック"/>
          </a:endParaRPr>
        </a:p>
      </xdr:txBody>
    </xdr:sp>
    <xdr:clientData/>
  </xdr:oneCellAnchor>
  <xdr:twoCellAnchor>
    <xdr:from>
      <xdr:col>23</xdr:col>
      <xdr:colOff>428625</xdr:colOff>
      <xdr:row>79</xdr:row>
      <xdr:rowOff>5714</xdr:rowOff>
    </xdr:from>
    <xdr:to>
      <xdr:col>23</xdr:col>
      <xdr:colOff>606425</xdr:colOff>
      <xdr:row>79</xdr:row>
      <xdr:rowOff>5714</xdr:rowOff>
    </xdr:to>
    <xdr:cxnSp macro="">
      <xdr:nvCxnSpPr>
        <xdr:cNvPr id="450" name="直線コネクタ 449"/>
        <xdr:cNvCxnSpPr/>
      </xdr:nvCxnSpPr>
      <xdr:spPr>
        <a:xfrm>
          <a:off x="16230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95266</xdr:rowOff>
    </xdr:from>
    <xdr:ext cx="405111" cy="259045"/>
    <xdr:sp macro="" textlink="">
      <xdr:nvSpPr>
        <xdr:cNvPr id="451" name="【消防施設】&#10;有形固定資産減価償却率平均値テキスト"/>
        <xdr:cNvSpPr txBox="1"/>
      </xdr:nvSpPr>
      <xdr:spPr>
        <a:xfrm>
          <a:off x="164084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116839</xdr:rowOff>
    </xdr:from>
    <xdr:to>
      <xdr:col>23</xdr:col>
      <xdr:colOff>568325</xdr:colOff>
      <xdr:row>82</xdr:row>
      <xdr:rowOff>46989</xdr:rowOff>
    </xdr:to>
    <xdr:sp macro="" textlink="">
      <xdr:nvSpPr>
        <xdr:cNvPr id="452" name="フローチャート : 判断 451"/>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53" name="テキスト ボックス 4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54" name="テキスト ボックス 4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5" name="テキスト ボックス 4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6" name="テキスト ボックス 4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7" name="テキスト ボックス 4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81</xdr:row>
      <xdr:rowOff>40639</xdr:rowOff>
    </xdr:from>
    <xdr:to>
      <xdr:col>23</xdr:col>
      <xdr:colOff>568325</xdr:colOff>
      <xdr:row>81</xdr:row>
      <xdr:rowOff>142239</xdr:rowOff>
    </xdr:to>
    <xdr:sp macro="" textlink="">
      <xdr:nvSpPr>
        <xdr:cNvPr id="458" name="円/楕円 457"/>
        <xdr:cNvSpPr/>
      </xdr:nvSpPr>
      <xdr:spPr>
        <a:xfrm>
          <a:off x="162687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63516</xdr:rowOff>
    </xdr:from>
    <xdr:ext cx="405111" cy="259045"/>
    <xdr:sp macro="" textlink="">
      <xdr:nvSpPr>
        <xdr:cNvPr id="459" name="【消防施設】&#10;有形固定資産減価償却率該当値テキスト"/>
        <xdr:cNvSpPr txBox="1"/>
      </xdr:nvSpPr>
      <xdr:spPr>
        <a:xfrm>
          <a:off x="16408400"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60" name="正方形/長方形 459"/>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1" name="正方形/長方形 4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2" name="正方形/長方形 4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3" name="正方形/長方形 4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4" name="正方形/長方形 4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5" name="正方形/長方形 4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6" name="正方形/長方形 4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7" name="正方形/長方形 466"/>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8" name="テキスト ボックス 4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9" name="直線コネクタ 4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70" name="テキスト ボックス 46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71" name="直線コネクタ 47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72" name="テキスト ボックス 47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73" name="直線コネクタ 47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74" name="テキスト ボックス 47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75" name="直線コネクタ 47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76" name="テキスト ボックス 47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77" name="直線コネクタ 47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78" name="テキスト ボックス 47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79" name="直線コネクタ 47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80" name="テキスト ボックス 47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81" name="直線コネクタ 48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82" name="テキスト ボックス 48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3" name="直線コネクタ 4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4" name="テキスト ボックス 4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85"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68036</xdr:rowOff>
    </xdr:from>
    <xdr:to>
      <xdr:col>32</xdr:col>
      <xdr:colOff>186689</xdr:colOff>
      <xdr:row>86</xdr:row>
      <xdr:rowOff>92529</xdr:rowOff>
    </xdr:to>
    <xdr:cxnSp macro="">
      <xdr:nvCxnSpPr>
        <xdr:cNvPr id="486" name="直線コネクタ 485"/>
        <xdr:cNvCxnSpPr/>
      </xdr:nvCxnSpPr>
      <xdr:spPr>
        <a:xfrm flipV="1">
          <a:off x="22160864" y="132696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96356</xdr:rowOff>
    </xdr:from>
    <xdr:ext cx="469744" cy="259045"/>
    <xdr:sp macro="" textlink="">
      <xdr:nvSpPr>
        <xdr:cNvPr id="487" name="【消防施設】&#10;一人当たり面積最小値テキスト"/>
        <xdr:cNvSpPr txBox="1"/>
      </xdr:nvSpPr>
      <xdr:spPr>
        <a:xfrm>
          <a:off x="22250400"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86</xdr:row>
      <xdr:rowOff>92529</xdr:rowOff>
    </xdr:from>
    <xdr:to>
      <xdr:col>32</xdr:col>
      <xdr:colOff>276225</xdr:colOff>
      <xdr:row>86</xdr:row>
      <xdr:rowOff>92529</xdr:rowOff>
    </xdr:to>
    <xdr:cxnSp macro="">
      <xdr:nvCxnSpPr>
        <xdr:cNvPr id="488" name="直線コネクタ 487"/>
        <xdr:cNvCxnSpPr/>
      </xdr:nvCxnSpPr>
      <xdr:spPr>
        <a:xfrm>
          <a:off x="22072600" y="1483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14713</xdr:rowOff>
    </xdr:from>
    <xdr:ext cx="469744" cy="259045"/>
    <xdr:sp macro="" textlink="">
      <xdr:nvSpPr>
        <xdr:cNvPr id="489" name="【消防施設】&#10;一人当たり面積最大値テキスト"/>
        <xdr:cNvSpPr txBox="1"/>
      </xdr:nvSpPr>
      <xdr:spPr>
        <a:xfrm>
          <a:off x="22250400" y="1304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0.181</a:t>
          </a:r>
          <a:endParaRPr kumimoji="1" lang="ja-JP" altLang="en-US" sz="1000" b="1">
            <a:latin typeface="ＭＳ Ｐゴシック"/>
          </a:endParaRPr>
        </a:p>
      </xdr:txBody>
    </xdr:sp>
    <xdr:clientData/>
  </xdr:oneCellAnchor>
  <xdr:twoCellAnchor>
    <xdr:from>
      <xdr:col>32</xdr:col>
      <xdr:colOff>98425</xdr:colOff>
      <xdr:row>77</xdr:row>
      <xdr:rowOff>68036</xdr:rowOff>
    </xdr:from>
    <xdr:to>
      <xdr:col>32</xdr:col>
      <xdr:colOff>276225</xdr:colOff>
      <xdr:row>77</xdr:row>
      <xdr:rowOff>68036</xdr:rowOff>
    </xdr:to>
    <xdr:cxnSp macro="">
      <xdr:nvCxnSpPr>
        <xdr:cNvPr id="490" name="直線コネクタ 489"/>
        <xdr:cNvCxnSpPr/>
      </xdr:nvCxnSpPr>
      <xdr:spPr>
        <a:xfrm>
          <a:off x="22072600" y="1326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31041</xdr:rowOff>
    </xdr:from>
    <xdr:ext cx="469744" cy="259045"/>
    <xdr:sp macro="" textlink="">
      <xdr:nvSpPr>
        <xdr:cNvPr id="491" name="【消防施設】&#10;一人当たり面積平均値テキスト"/>
        <xdr:cNvSpPr txBox="1"/>
      </xdr:nvSpPr>
      <xdr:spPr>
        <a:xfrm>
          <a:off x="22250400" y="1408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52614</xdr:rowOff>
    </xdr:from>
    <xdr:to>
      <xdr:col>32</xdr:col>
      <xdr:colOff>238125</xdr:colOff>
      <xdr:row>82</xdr:row>
      <xdr:rowOff>154214</xdr:rowOff>
    </xdr:to>
    <xdr:sp macro="" textlink="">
      <xdr:nvSpPr>
        <xdr:cNvPr id="492" name="フローチャート : 判断 491"/>
        <xdr:cNvSpPr/>
      </xdr:nvSpPr>
      <xdr:spPr>
        <a:xfrm>
          <a:off x="221107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93" name="テキスト ボックス 4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4" name="テキスト ボックス 4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5" name="テキスト ボックス 4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6" name="テキスト ボックス 4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7" name="テキスト ボックス 4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80</xdr:row>
      <xdr:rowOff>79829</xdr:rowOff>
    </xdr:from>
    <xdr:to>
      <xdr:col>32</xdr:col>
      <xdr:colOff>238125</xdr:colOff>
      <xdr:row>81</xdr:row>
      <xdr:rowOff>9979</xdr:rowOff>
    </xdr:to>
    <xdr:sp macro="" textlink="">
      <xdr:nvSpPr>
        <xdr:cNvPr id="498" name="円/楕円 497"/>
        <xdr:cNvSpPr/>
      </xdr:nvSpPr>
      <xdr:spPr>
        <a:xfrm>
          <a:off x="221107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102706</xdr:rowOff>
    </xdr:from>
    <xdr:ext cx="469744" cy="259045"/>
    <xdr:sp macro="" textlink="">
      <xdr:nvSpPr>
        <xdr:cNvPr id="499" name="【消防施設】&#10;一人当たり面積該当値テキスト"/>
        <xdr:cNvSpPr txBox="1"/>
      </xdr:nvSpPr>
      <xdr:spPr>
        <a:xfrm>
          <a:off x="22250400" y="1364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00" name="正方形/長方形 49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1" name="正方形/長方形 5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2" name="正方形/長方形 5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3" name="正方形/長方形 5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4" name="正方形/長方形 5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5" name="正方形/長方形 5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6" name="正方形/長方形 5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07" name="正方形/長方形 506"/>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8" name="テキスト ボックス 5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9" name="直線コネクタ 5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0" name="テキスト ボックス 50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11" name="直線コネクタ 51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12" name="テキスト ボックス 51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13" name="直線コネクタ 51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14" name="テキスト ボックス 51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15" name="直線コネクタ 51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16" name="テキスト ボックス 51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17" name="直線コネクタ 51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18" name="テキスト ボックス 51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9" name="直線コネクタ 5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0" name="テキスト ボックス 5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21"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85344</xdr:rowOff>
    </xdr:from>
    <xdr:to>
      <xdr:col>23</xdr:col>
      <xdr:colOff>516889</xdr:colOff>
      <xdr:row>108</xdr:row>
      <xdr:rowOff>149352</xdr:rowOff>
    </xdr:to>
    <xdr:cxnSp macro="">
      <xdr:nvCxnSpPr>
        <xdr:cNvPr id="522" name="直線コネクタ 521"/>
        <xdr:cNvCxnSpPr/>
      </xdr:nvCxnSpPr>
      <xdr:spPr>
        <a:xfrm flipV="1">
          <a:off x="16318864" y="1723034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153179</xdr:rowOff>
    </xdr:from>
    <xdr:ext cx="405111" cy="259045"/>
    <xdr:sp macro="" textlink="">
      <xdr:nvSpPr>
        <xdr:cNvPr id="523" name="【庁舎】&#10;有形固定資産減価償却率最小値テキスト"/>
        <xdr:cNvSpPr txBox="1"/>
      </xdr:nvSpPr>
      <xdr:spPr>
        <a:xfrm>
          <a:off x="164084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23</xdr:col>
      <xdr:colOff>428625</xdr:colOff>
      <xdr:row>108</xdr:row>
      <xdr:rowOff>149352</xdr:rowOff>
    </xdr:from>
    <xdr:to>
      <xdr:col>23</xdr:col>
      <xdr:colOff>606425</xdr:colOff>
      <xdr:row>108</xdr:row>
      <xdr:rowOff>149352</xdr:rowOff>
    </xdr:to>
    <xdr:cxnSp macro="">
      <xdr:nvCxnSpPr>
        <xdr:cNvPr id="524" name="直線コネクタ 523"/>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32021</xdr:rowOff>
    </xdr:from>
    <xdr:ext cx="405111" cy="259045"/>
    <xdr:sp macro="" textlink="">
      <xdr:nvSpPr>
        <xdr:cNvPr id="525" name="【庁舎】&#10;有形固定資産減価償却率最大値テキスト"/>
        <xdr:cNvSpPr txBox="1"/>
      </xdr:nvSpPr>
      <xdr:spPr>
        <a:xfrm>
          <a:off x="16408400" y="1700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23</xdr:col>
      <xdr:colOff>428625</xdr:colOff>
      <xdr:row>100</xdr:row>
      <xdr:rowOff>85344</xdr:rowOff>
    </xdr:from>
    <xdr:to>
      <xdr:col>23</xdr:col>
      <xdr:colOff>606425</xdr:colOff>
      <xdr:row>100</xdr:row>
      <xdr:rowOff>85344</xdr:rowOff>
    </xdr:to>
    <xdr:cxnSp macro="">
      <xdr:nvCxnSpPr>
        <xdr:cNvPr id="526" name="直線コネクタ 525"/>
        <xdr:cNvCxnSpPr/>
      </xdr:nvCxnSpPr>
      <xdr:spPr>
        <a:xfrm>
          <a:off x="16230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87140</xdr:rowOff>
    </xdr:from>
    <xdr:ext cx="405111" cy="259045"/>
    <xdr:sp macro="" textlink="">
      <xdr:nvSpPr>
        <xdr:cNvPr id="527" name="【庁舎】&#10;有形固定資産減価償却率平均値テキスト"/>
        <xdr:cNvSpPr txBox="1"/>
      </xdr:nvSpPr>
      <xdr:spPr>
        <a:xfrm>
          <a:off x="16408400" y="177464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64263</xdr:rowOff>
    </xdr:from>
    <xdr:to>
      <xdr:col>23</xdr:col>
      <xdr:colOff>568325</xdr:colOff>
      <xdr:row>104</xdr:row>
      <xdr:rowOff>165863</xdr:rowOff>
    </xdr:to>
    <xdr:sp macro="" textlink="">
      <xdr:nvSpPr>
        <xdr:cNvPr id="528" name="フローチャート : 判断 527"/>
        <xdr:cNvSpPr/>
      </xdr:nvSpPr>
      <xdr:spPr>
        <a:xfrm>
          <a:off x="16268700" y="1789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9" name="テキスト ボックス 5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0" name="テキスト ボックス 5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1" name="テキスト ボックス 5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2" name="テキスト ボックス 5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3" name="テキスト ボックス 5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106</xdr:row>
      <xdr:rowOff>45974</xdr:rowOff>
    </xdr:from>
    <xdr:to>
      <xdr:col>23</xdr:col>
      <xdr:colOff>568325</xdr:colOff>
      <xdr:row>106</xdr:row>
      <xdr:rowOff>147574</xdr:rowOff>
    </xdr:to>
    <xdr:sp macro="" textlink="">
      <xdr:nvSpPr>
        <xdr:cNvPr id="534" name="円/楕円 533"/>
        <xdr:cNvSpPr/>
      </xdr:nvSpPr>
      <xdr:spPr>
        <a:xfrm>
          <a:off x="16268700" y="182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24401</xdr:rowOff>
    </xdr:from>
    <xdr:ext cx="405111" cy="259045"/>
    <xdr:sp macro="" textlink="">
      <xdr:nvSpPr>
        <xdr:cNvPr id="535" name="【庁舎】&#10;有形固定資産減価償却率該当値テキスト"/>
        <xdr:cNvSpPr txBox="1"/>
      </xdr:nvSpPr>
      <xdr:spPr>
        <a:xfrm>
          <a:off x="16408400" y="1819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6" name="正方形/長方形 535"/>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7" name="正方形/長方形 5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8" name="正方形/長方形 5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9" name="正方形/長方形 5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0" name="正方形/長方形 5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1" name="正方形/長方形 5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2" name="正方形/長方形 5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3" name="正方形/長方形 542"/>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4" name="テキスト ボックス 5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5" name="直線コネクタ 5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46" name="テキスト ボックス 54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47" name="直線コネクタ 54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48" name="テキスト ボックス 54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49" name="直線コネクタ 54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0" name="テキスト ボックス 54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1" name="直線コネクタ 55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2" name="テキスト ボックス 55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3" name="直線コネクタ 55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4" name="テキスト ボックス 55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5" name="直線コネクタ 55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6" name="テキスト ボックス 55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7" name="直線コネクタ 5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8" name="テキスト ボックス 5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59"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107</xdr:row>
      <xdr:rowOff>148589</xdr:rowOff>
    </xdr:to>
    <xdr:cxnSp macro="">
      <xdr:nvCxnSpPr>
        <xdr:cNvPr id="560" name="直線コネクタ 559"/>
        <xdr:cNvCxnSpPr/>
      </xdr:nvCxnSpPr>
      <xdr:spPr>
        <a:xfrm flipV="1">
          <a:off x="22160864" y="1706498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152416</xdr:rowOff>
    </xdr:from>
    <xdr:ext cx="469744" cy="259045"/>
    <xdr:sp macro="" textlink="">
      <xdr:nvSpPr>
        <xdr:cNvPr id="561" name="【庁舎】&#10;一人当たり面積最小値テキスト"/>
        <xdr:cNvSpPr txBox="1"/>
      </xdr:nvSpPr>
      <xdr:spPr>
        <a:xfrm>
          <a:off x="222504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0.146</a:t>
          </a:r>
          <a:endParaRPr kumimoji="1" lang="ja-JP" altLang="en-US" sz="1000" b="1">
            <a:latin typeface="ＭＳ Ｐゴシック"/>
          </a:endParaRPr>
        </a:p>
      </xdr:txBody>
    </xdr:sp>
    <xdr:clientData/>
  </xdr:oneCellAnchor>
  <xdr:twoCellAnchor>
    <xdr:from>
      <xdr:col>32</xdr:col>
      <xdr:colOff>98425</xdr:colOff>
      <xdr:row>107</xdr:row>
      <xdr:rowOff>148589</xdr:rowOff>
    </xdr:from>
    <xdr:to>
      <xdr:col>32</xdr:col>
      <xdr:colOff>276225</xdr:colOff>
      <xdr:row>107</xdr:row>
      <xdr:rowOff>148589</xdr:rowOff>
    </xdr:to>
    <xdr:cxnSp macro="">
      <xdr:nvCxnSpPr>
        <xdr:cNvPr id="562" name="直線コネクタ 561"/>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563" name="【庁舎】&#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564" name="直線コネクタ 563"/>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11447</xdr:rowOff>
    </xdr:from>
    <xdr:ext cx="469744" cy="259045"/>
    <xdr:sp macro="" textlink="">
      <xdr:nvSpPr>
        <xdr:cNvPr id="565" name="【庁舎】&#10;一人当たり面積平均値テキスト"/>
        <xdr:cNvSpPr txBox="1"/>
      </xdr:nvSpPr>
      <xdr:spPr>
        <a:xfrm>
          <a:off x="22250400" y="17842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0.298</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33020</xdr:rowOff>
    </xdr:from>
    <xdr:to>
      <xdr:col>32</xdr:col>
      <xdr:colOff>238125</xdr:colOff>
      <xdr:row>104</xdr:row>
      <xdr:rowOff>134620</xdr:rowOff>
    </xdr:to>
    <xdr:sp macro="" textlink="">
      <xdr:nvSpPr>
        <xdr:cNvPr id="566" name="フローチャート : 判断 565"/>
        <xdr:cNvSpPr/>
      </xdr:nvSpPr>
      <xdr:spPr>
        <a:xfrm>
          <a:off x="22110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7" name="テキスト ボックス 5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8" name="テキスト ボックス 5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9" name="テキスト ボックス 5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0" name="テキスト ボックス 5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1" name="テキスト ボックス 5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102</xdr:row>
      <xdr:rowOff>120650</xdr:rowOff>
    </xdr:from>
    <xdr:to>
      <xdr:col>32</xdr:col>
      <xdr:colOff>238125</xdr:colOff>
      <xdr:row>103</xdr:row>
      <xdr:rowOff>50800</xdr:rowOff>
    </xdr:to>
    <xdr:sp macro="" textlink="">
      <xdr:nvSpPr>
        <xdr:cNvPr id="572" name="円/楕円 571"/>
        <xdr:cNvSpPr/>
      </xdr:nvSpPr>
      <xdr:spPr>
        <a:xfrm>
          <a:off x="221107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143527</xdr:rowOff>
    </xdr:from>
    <xdr:ext cx="469744" cy="259045"/>
    <xdr:sp macro="" textlink="">
      <xdr:nvSpPr>
        <xdr:cNvPr id="573" name="【庁舎】&#10;一人当たり面積該当値テキスト"/>
        <xdr:cNvSpPr txBox="1"/>
      </xdr:nvSpPr>
      <xdr:spPr>
        <a:xfrm>
          <a:off x="22250400" y="1745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0.365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74" name="正方形/長方形 57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5" name="正方形/長方形 5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76" name="テキスト ボックス 57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ほとんどの類型において，有形固定資産減価償却率は類似団体平均を下回っているものの，消防施設については，類似団体平均を</a:t>
          </a:r>
          <a:r>
            <a:rPr kumimoji="1" lang="en-US" altLang="ja-JP" sz="1300">
              <a:latin typeface="ＭＳ Ｐゴシック"/>
            </a:rPr>
            <a:t>4.0</a:t>
          </a:r>
          <a:r>
            <a:rPr kumimoji="1" lang="ja-JP" altLang="en-US" sz="1300">
              <a:latin typeface="ＭＳ Ｐゴシック"/>
            </a:rPr>
            <a:t>ポイント上回っている。消防庁舎は消防本部（東消防署）と西消防署の</a:t>
          </a:r>
          <a:r>
            <a:rPr kumimoji="1" lang="en-US" altLang="ja-JP" sz="1300">
              <a:latin typeface="ＭＳ Ｐゴシック"/>
            </a:rPr>
            <a:t>2</a:t>
          </a:r>
          <a:r>
            <a:rPr kumimoji="1" lang="ja-JP" altLang="en-US" sz="1300">
              <a:latin typeface="ＭＳ Ｐゴシック"/>
            </a:rPr>
            <a:t>施設となっているが，消防本部庁舎については，東日本大震災により甚大な被害を受けたため，平成</a:t>
          </a:r>
          <a:r>
            <a:rPr kumimoji="1" lang="en-US" altLang="ja-JP" sz="1300">
              <a:latin typeface="ＭＳ Ｐゴシック"/>
            </a:rPr>
            <a:t>24</a:t>
          </a:r>
          <a:r>
            <a:rPr kumimoji="1" lang="ja-JP" altLang="en-US" sz="1300">
              <a:latin typeface="ＭＳ Ｐゴシック"/>
            </a:rPr>
            <a:t>年度に建替えを行った。消防機械器具置場については市内に</a:t>
          </a:r>
          <a:r>
            <a:rPr kumimoji="1" lang="en-US" altLang="ja-JP" sz="1300">
              <a:latin typeface="ＭＳ Ｐゴシック"/>
            </a:rPr>
            <a:t>56</a:t>
          </a:r>
          <a:r>
            <a:rPr kumimoji="1" lang="ja-JP" altLang="en-US" sz="1300">
              <a:latin typeface="ＭＳ Ｐゴシック"/>
            </a:rPr>
            <a:t>棟，水防倉庫については</a:t>
          </a:r>
          <a:r>
            <a:rPr kumimoji="1" lang="en-US" altLang="ja-JP" sz="1300">
              <a:latin typeface="ＭＳ Ｐゴシック"/>
            </a:rPr>
            <a:t>8</a:t>
          </a:r>
          <a:r>
            <a:rPr kumimoji="1" lang="ja-JP" altLang="en-US" sz="1300">
              <a:latin typeface="ＭＳ Ｐゴシック"/>
            </a:rPr>
            <a:t>棟設置している。消防庁舎は市民の安全・安心な暮らしを守る重要な拠点施設であり，今後も長期に使用できるよう，計画的な改修等を行い，長寿命化による機能の維持を図る。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茨城県常陸大宮市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44,117
43,882
348.45
25,544,070
23,619,999
1,502,510
14,629,984
26,443,156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25.9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a:rPr>
            <a:t> </a:t>
          </a:r>
          <a:r>
            <a:rPr kumimoji="1" lang="ja-JP" altLang="ja-JP" sz="1300" baseline="0">
              <a:solidFill>
                <a:schemeClr val="dk1"/>
              </a:solidFill>
              <a:effectLst/>
              <a:latin typeface="+mn-lt"/>
              <a:ea typeface="+mn-ea"/>
              <a:cs typeface="+mn-cs"/>
            </a:rPr>
            <a:t>景気の低迷により減収となった法人市民税が以前の状況まで回復せず，また人口減少及び高齢化により個人市民税も増収とならないことなどから，財政力指数は前年同ポイントとなった。</a:t>
          </a:r>
          <a:endParaRPr lang="ja-JP" altLang="ja-JP" sz="1300">
            <a:effectLst/>
          </a:endParaRPr>
        </a:p>
        <a:p>
          <a:pPr eaLnBrk="1" fontAlgn="auto" latinLnBrk="0" hangingPunct="1"/>
          <a:r>
            <a:rPr kumimoji="1" lang="ja-JP" altLang="ja-JP" sz="1300" baseline="0">
              <a:solidFill>
                <a:schemeClr val="dk1"/>
              </a:solidFill>
              <a:effectLst/>
              <a:latin typeface="+mn-lt"/>
              <a:ea typeface="+mn-ea"/>
              <a:cs typeface="+mn-cs"/>
            </a:rPr>
            <a:t>　財源確保の観点からも企業誘致に努めるとともに，市税の徴収率向上に取り組んでいく。また，喫緊の課題である人口減少対策に取り組みつつ，経常経費の削減に努め，財政の健全化を図る。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105833</xdr:rowOff>
    </xdr:to>
    <xdr:cxnSp macro="">
      <xdr:nvCxnSpPr>
        <xdr:cNvPr id="68" name="直線コネクタ 67"/>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105833</xdr:rowOff>
    </xdr:to>
    <xdr:cxnSp macro="">
      <xdr:nvCxnSpPr>
        <xdr:cNvPr id="71" name="直線コネクタ 70"/>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105833</xdr:rowOff>
    </xdr:to>
    <xdr:cxnSp macro="">
      <xdr:nvCxnSpPr>
        <xdr:cNvPr id="74" name="直線コネクタ 73"/>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105833</xdr:rowOff>
    </xdr:to>
    <xdr:cxnSp macro="">
      <xdr:nvCxnSpPr>
        <xdr:cNvPr id="77" name="直線コネクタ 76"/>
        <xdr:cNvCxnSpPr/>
      </xdr:nvCxnSpPr>
      <xdr:spPr>
        <a:xfrm>
          <a:off x="1447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7" name="円/楕円 86"/>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71560</xdr:rowOff>
    </xdr:from>
    <xdr:ext cx="762000" cy="259045"/>
    <xdr:sp macro="" textlink="">
      <xdr:nvSpPr>
        <xdr:cNvPr id="88"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90" name="テキスト ボックス 89"/>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1" name="円/楕円 90"/>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92" name="テキスト ボックス 91"/>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4" name="テキスト ボックス 93"/>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5" name="円/楕円 94"/>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96" name="テキスト ボックス 95"/>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a:rPr>
            <a:t> </a:t>
          </a:r>
          <a:r>
            <a:rPr kumimoji="1" lang="ja-JP" altLang="ja-JP" sz="1300" baseline="0">
              <a:solidFill>
                <a:schemeClr val="dk1"/>
              </a:solidFill>
              <a:effectLst/>
              <a:latin typeface="+mn-lt"/>
              <a:ea typeface="+mn-ea"/>
              <a:cs typeface="+mn-cs"/>
            </a:rPr>
            <a:t>前年度より</a:t>
          </a:r>
          <a:r>
            <a:rPr kumimoji="1" lang="en-US" altLang="ja-JP" sz="1300" baseline="0">
              <a:solidFill>
                <a:schemeClr val="dk1"/>
              </a:solidFill>
              <a:effectLst/>
              <a:latin typeface="+mn-lt"/>
              <a:ea typeface="+mn-ea"/>
              <a:cs typeface="+mn-cs"/>
            </a:rPr>
            <a:t>0.1</a:t>
          </a:r>
          <a:r>
            <a:rPr kumimoji="1" lang="ja-JP" altLang="ja-JP" sz="1300" baseline="0">
              <a:solidFill>
                <a:schemeClr val="dk1"/>
              </a:solidFill>
              <a:effectLst/>
              <a:latin typeface="+mn-lt"/>
              <a:ea typeface="+mn-ea"/>
              <a:cs typeface="+mn-cs"/>
            </a:rPr>
            <a:t>ポイント増の</a:t>
          </a:r>
          <a:r>
            <a:rPr kumimoji="1" lang="en-US" altLang="ja-JP" sz="1300" baseline="0">
              <a:solidFill>
                <a:schemeClr val="dk1"/>
              </a:solidFill>
              <a:effectLst/>
              <a:latin typeface="+mn-lt"/>
              <a:ea typeface="+mn-ea"/>
              <a:cs typeface="+mn-cs"/>
            </a:rPr>
            <a:t>84.6</a:t>
          </a:r>
          <a:r>
            <a:rPr kumimoji="1" lang="ja-JP" altLang="ja-JP" sz="1300" baseline="0">
              <a:solidFill>
                <a:schemeClr val="dk1"/>
              </a:solidFill>
              <a:effectLst/>
              <a:latin typeface="+mn-lt"/>
              <a:ea typeface="+mn-ea"/>
              <a:cs typeface="+mn-cs"/>
            </a:rPr>
            <a:t>％となったものの，全国平均，類似団体内平均及び茨城県平均を大きく下回っている。定員適正化計画に基づく</a:t>
          </a:r>
          <a:r>
            <a:rPr kumimoji="1" lang="ja-JP" altLang="ja-JP" sz="1300">
              <a:solidFill>
                <a:schemeClr val="dk1"/>
              </a:solidFill>
              <a:effectLst/>
              <a:latin typeface="+mn-lt"/>
              <a:ea typeface="+mn-ea"/>
              <a:cs typeface="+mn-cs"/>
            </a:rPr>
            <a:t>職員数削減による人件費の減や平成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年度から地方債借入を償還元金以下として公債費の削減を図ってきたことによるものである。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は，歳入では普通交付税の合併算定替特例措置の逓減による減や，歳出での扶助費等の義務的経費の増加が予想されるため，引き続き地方債発行額の抑制，職員数の適正化を図り，経常経費の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56092</xdr:rowOff>
    </xdr:from>
    <xdr:to>
      <xdr:col>7</xdr:col>
      <xdr:colOff>152400</xdr:colOff>
      <xdr:row>59</xdr:row>
      <xdr:rowOff>60113</xdr:rowOff>
    </xdr:to>
    <xdr:cxnSp macro="">
      <xdr:nvCxnSpPr>
        <xdr:cNvPr id="131" name="直線コネクタ 130"/>
        <xdr:cNvCxnSpPr/>
      </xdr:nvCxnSpPr>
      <xdr:spPr>
        <a:xfrm>
          <a:off x="4114800" y="10171642"/>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40005</xdr:rowOff>
    </xdr:from>
    <xdr:to>
      <xdr:col>6</xdr:col>
      <xdr:colOff>0</xdr:colOff>
      <xdr:row>59</xdr:row>
      <xdr:rowOff>56092</xdr:rowOff>
    </xdr:to>
    <xdr:cxnSp macro="">
      <xdr:nvCxnSpPr>
        <xdr:cNvPr id="134" name="直線コネクタ 133"/>
        <xdr:cNvCxnSpPr/>
      </xdr:nvCxnSpPr>
      <xdr:spPr>
        <a:xfrm>
          <a:off x="3225800" y="1015555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145432</xdr:rowOff>
    </xdr:from>
    <xdr:ext cx="736600" cy="259045"/>
    <xdr:sp macro="" textlink="">
      <xdr:nvSpPr>
        <xdr:cNvPr id="136" name="テキスト ボックス 135"/>
        <xdr:cNvSpPr txBox="1"/>
      </xdr:nvSpPr>
      <xdr:spPr>
        <a:xfrm>
          <a:off x="3733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40005</xdr:rowOff>
    </xdr:from>
    <xdr:to>
      <xdr:col>4</xdr:col>
      <xdr:colOff>482600</xdr:colOff>
      <xdr:row>60</xdr:row>
      <xdr:rowOff>1270</xdr:rowOff>
    </xdr:to>
    <xdr:cxnSp macro="">
      <xdr:nvCxnSpPr>
        <xdr:cNvPr id="137" name="直線コネクタ 136"/>
        <xdr:cNvCxnSpPr/>
      </xdr:nvCxnSpPr>
      <xdr:spPr>
        <a:xfrm flipV="1">
          <a:off x="2336800" y="1015555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89129</xdr:rowOff>
    </xdr:from>
    <xdr:ext cx="762000" cy="259045"/>
    <xdr:sp macro="" textlink="">
      <xdr:nvSpPr>
        <xdr:cNvPr id="139" name="テキスト ボックス 138"/>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124460</xdr:rowOff>
    </xdr:from>
    <xdr:to>
      <xdr:col>3</xdr:col>
      <xdr:colOff>279400</xdr:colOff>
      <xdr:row>60</xdr:row>
      <xdr:rowOff>1270</xdr:rowOff>
    </xdr:to>
    <xdr:cxnSp macro="">
      <xdr:nvCxnSpPr>
        <xdr:cNvPr id="140" name="直線コネクタ 139"/>
        <xdr:cNvCxnSpPr/>
      </xdr:nvCxnSpPr>
      <xdr:spPr>
        <a:xfrm>
          <a:off x="1447800" y="1024001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125323</xdr:rowOff>
    </xdr:from>
    <xdr:ext cx="762000" cy="259045"/>
    <xdr:sp macro="" textlink="">
      <xdr:nvSpPr>
        <xdr:cNvPr id="142" name="テキスト ボックス 141"/>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101194</xdr:rowOff>
    </xdr:from>
    <xdr:ext cx="762000" cy="259045"/>
    <xdr:sp macro="" textlink="">
      <xdr:nvSpPr>
        <xdr:cNvPr id="144" name="テキスト ボックス 143"/>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9313</xdr:rowOff>
    </xdr:from>
    <xdr:to>
      <xdr:col>7</xdr:col>
      <xdr:colOff>203200</xdr:colOff>
      <xdr:row>59</xdr:row>
      <xdr:rowOff>110913</xdr:rowOff>
    </xdr:to>
    <xdr:sp macro="" textlink="">
      <xdr:nvSpPr>
        <xdr:cNvPr id="150" name="円/楕円 149"/>
        <xdr:cNvSpPr/>
      </xdr:nvSpPr>
      <xdr:spPr>
        <a:xfrm>
          <a:off x="49022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25840</xdr:rowOff>
    </xdr:from>
    <xdr:ext cx="762000" cy="259045"/>
    <xdr:sp macro="" textlink="">
      <xdr:nvSpPr>
        <xdr:cNvPr id="151" name="財政構造の弾力性該当値テキスト"/>
        <xdr:cNvSpPr txBox="1"/>
      </xdr:nvSpPr>
      <xdr:spPr>
        <a:xfrm>
          <a:off x="5041900" y="99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5292</xdr:rowOff>
    </xdr:from>
    <xdr:to>
      <xdr:col>6</xdr:col>
      <xdr:colOff>50800</xdr:colOff>
      <xdr:row>59</xdr:row>
      <xdr:rowOff>106892</xdr:rowOff>
    </xdr:to>
    <xdr:sp macro="" textlink="">
      <xdr:nvSpPr>
        <xdr:cNvPr id="152" name="円/楕円 151"/>
        <xdr:cNvSpPr/>
      </xdr:nvSpPr>
      <xdr:spPr>
        <a:xfrm>
          <a:off x="4064000" y="101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117069</xdr:rowOff>
    </xdr:from>
    <xdr:ext cx="736600" cy="259045"/>
    <xdr:sp macro="" textlink="">
      <xdr:nvSpPr>
        <xdr:cNvPr id="153" name="テキスト ボックス 152"/>
        <xdr:cNvSpPr txBox="1"/>
      </xdr:nvSpPr>
      <xdr:spPr>
        <a:xfrm>
          <a:off x="3733800" y="9889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160655</xdr:rowOff>
    </xdr:from>
    <xdr:to>
      <xdr:col>4</xdr:col>
      <xdr:colOff>533400</xdr:colOff>
      <xdr:row>59</xdr:row>
      <xdr:rowOff>90805</xdr:rowOff>
    </xdr:to>
    <xdr:sp macro="" textlink="">
      <xdr:nvSpPr>
        <xdr:cNvPr id="154" name="円/楕円 153"/>
        <xdr:cNvSpPr/>
      </xdr:nvSpPr>
      <xdr:spPr>
        <a:xfrm>
          <a:off x="3175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100982</xdr:rowOff>
    </xdr:from>
    <xdr:ext cx="762000" cy="259045"/>
    <xdr:sp macro="" textlink="">
      <xdr:nvSpPr>
        <xdr:cNvPr id="155" name="テキスト ボックス 154"/>
        <xdr:cNvSpPr txBox="1"/>
      </xdr:nvSpPr>
      <xdr:spPr>
        <a:xfrm>
          <a:off x="2844800" y="98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121920</xdr:rowOff>
    </xdr:from>
    <xdr:to>
      <xdr:col>3</xdr:col>
      <xdr:colOff>330200</xdr:colOff>
      <xdr:row>60</xdr:row>
      <xdr:rowOff>52070</xdr:rowOff>
    </xdr:to>
    <xdr:sp macro="" textlink="">
      <xdr:nvSpPr>
        <xdr:cNvPr id="156" name="円/楕円 155"/>
        <xdr:cNvSpPr/>
      </xdr:nvSpPr>
      <xdr:spPr>
        <a:xfrm>
          <a:off x="2286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62247</xdr:rowOff>
    </xdr:from>
    <xdr:ext cx="762000" cy="259045"/>
    <xdr:sp macro="" textlink="">
      <xdr:nvSpPr>
        <xdr:cNvPr id="157" name="テキスト ボックス 156"/>
        <xdr:cNvSpPr txBox="1"/>
      </xdr:nvSpPr>
      <xdr:spPr>
        <a:xfrm>
          <a:off x="1955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73660</xdr:rowOff>
    </xdr:from>
    <xdr:to>
      <xdr:col>2</xdr:col>
      <xdr:colOff>127000</xdr:colOff>
      <xdr:row>60</xdr:row>
      <xdr:rowOff>3810</xdr:rowOff>
    </xdr:to>
    <xdr:sp macro="" textlink="">
      <xdr:nvSpPr>
        <xdr:cNvPr id="158" name="円/楕円 157"/>
        <xdr:cNvSpPr/>
      </xdr:nvSpPr>
      <xdr:spPr>
        <a:xfrm>
          <a:off x="1397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13987</xdr:rowOff>
    </xdr:from>
    <xdr:ext cx="762000" cy="259045"/>
    <xdr:sp macro="" textlink="">
      <xdr:nvSpPr>
        <xdr:cNvPr id="159" name="テキスト ボックス 158"/>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[160,109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a:rPr>
            <a:t> </a:t>
          </a:r>
          <a:r>
            <a:rPr kumimoji="1" lang="ja-JP" altLang="ja-JP" sz="1300">
              <a:solidFill>
                <a:schemeClr val="dk1"/>
              </a:solidFill>
              <a:effectLst/>
              <a:latin typeface="+mn-lt"/>
              <a:ea typeface="+mn-ea"/>
              <a:cs typeface="+mn-cs"/>
            </a:rPr>
            <a:t>　人口１人当たり人件費・物件費等決算額は</a:t>
          </a:r>
          <a:r>
            <a:rPr kumimoji="1" lang="en-US" altLang="ja-JP" sz="1300">
              <a:solidFill>
                <a:schemeClr val="dk1"/>
              </a:solidFill>
              <a:effectLst/>
              <a:latin typeface="+mn-lt"/>
              <a:ea typeface="+mn-ea"/>
              <a:cs typeface="+mn-cs"/>
            </a:rPr>
            <a:t>160,109</a:t>
          </a:r>
          <a:r>
            <a:rPr kumimoji="1" lang="ja-JP" altLang="ja-JP" sz="1300">
              <a:solidFill>
                <a:schemeClr val="dk1"/>
              </a:solidFill>
              <a:effectLst/>
              <a:latin typeface="+mn-lt"/>
              <a:ea typeface="+mn-ea"/>
              <a:cs typeface="+mn-cs"/>
            </a:rPr>
            <a:t>円で類似団体内平均を上回っている。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これは，人件費では</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町村合併後の行政運営を総合支所方式として旧町村毎に支所を配置していること，物件費では施設の指定管理委託を積極的に活用していることや学校統廃合</a:t>
          </a:r>
          <a:r>
            <a:rPr kumimoji="1" lang="ja-JP" altLang="en-US" sz="130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よるスクールバス運行業務委託料等が要因となっている。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今後は，機構改革による職員数の削減，事務事業の見直し及び公共施設の統廃合により，コスト削減を図っていく。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25087</xdr:rowOff>
    </xdr:from>
    <xdr:to>
      <xdr:col>7</xdr:col>
      <xdr:colOff>152400</xdr:colOff>
      <xdr:row>83</xdr:row>
      <xdr:rowOff>53794</xdr:rowOff>
    </xdr:to>
    <xdr:cxnSp macro="">
      <xdr:nvCxnSpPr>
        <xdr:cNvPr id="194" name="直線コネクタ 193"/>
        <xdr:cNvCxnSpPr/>
      </xdr:nvCxnSpPr>
      <xdr:spPr>
        <a:xfrm>
          <a:off x="4114800" y="14255437"/>
          <a:ext cx="838200" cy="2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127960</xdr:rowOff>
    </xdr:from>
    <xdr:to>
      <xdr:col>6</xdr:col>
      <xdr:colOff>0</xdr:colOff>
      <xdr:row>83</xdr:row>
      <xdr:rowOff>25087</xdr:rowOff>
    </xdr:to>
    <xdr:cxnSp macro="">
      <xdr:nvCxnSpPr>
        <xdr:cNvPr id="197" name="直線コネクタ 196"/>
        <xdr:cNvCxnSpPr/>
      </xdr:nvCxnSpPr>
      <xdr:spPr>
        <a:xfrm>
          <a:off x="3225800" y="14186860"/>
          <a:ext cx="889000" cy="6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127960</xdr:rowOff>
    </xdr:from>
    <xdr:to>
      <xdr:col>4</xdr:col>
      <xdr:colOff>482600</xdr:colOff>
      <xdr:row>82</xdr:row>
      <xdr:rowOff>138858</xdr:rowOff>
    </xdr:to>
    <xdr:cxnSp macro="">
      <xdr:nvCxnSpPr>
        <xdr:cNvPr id="200" name="直線コネクタ 199"/>
        <xdr:cNvCxnSpPr/>
      </xdr:nvCxnSpPr>
      <xdr:spPr>
        <a:xfrm flipV="1">
          <a:off x="2336800" y="14186860"/>
          <a:ext cx="889000" cy="1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138858</xdr:rowOff>
    </xdr:from>
    <xdr:to>
      <xdr:col>3</xdr:col>
      <xdr:colOff>279400</xdr:colOff>
      <xdr:row>82</xdr:row>
      <xdr:rowOff>170959</xdr:rowOff>
    </xdr:to>
    <xdr:cxnSp macro="">
      <xdr:nvCxnSpPr>
        <xdr:cNvPr id="203" name="直線コネクタ 202"/>
        <xdr:cNvCxnSpPr/>
      </xdr:nvCxnSpPr>
      <xdr:spPr>
        <a:xfrm flipV="1">
          <a:off x="1447800" y="14197758"/>
          <a:ext cx="889000" cy="3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2994</xdr:rowOff>
    </xdr:from>
    <xdr:to>
      <xdr:col>7</xdr:col>
      <xdr:colOff>203200</xdr:colOff>
      <xdr:row>83</xdr:row>
      <xdr:rowOff>104594</xdr:rowOff>
    </xdr:to>
    <xdr:sp macro="" textlink="">
      <xdr:nvSpPr>
        <xdr:cNvPr id="213" name="円/楕円 212"/>
        <xdr:cNvSpPr/>
      </xdr:nvSpPr>
      <xdr:spPr>
        <a:xfrm>
          <a:off x="4902200" y="1423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146521</xdr:rowOff>
    </xdr:from>
    <xdr:ext cx="762000" cy="259045"/>
    <xdr:sp macro="" textlink="">
      <xdr:nvSpPr>
        <xdr:cNvPr id="214" name="人件費・物件費等の状況該当値テキスト"/>
        <xdr:cNvSpPr txBox="1"/>
      </xdr:nvSpPr>
      <xdr:spPr>
        <a:xfrm>
          <a:off x="5041900" y="1420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160,109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145737</xdr:rowOff>
    </xdr:from>
    <xdr:to>
      <xdr:col>6</xdr:col>
      <xdr:colOff>50800</xdr:colOff>
      <xdr:row>83</xdr:row>
      <xdr:rowOff>75887</xdr:rowOff>
    </xdr:to>
    <xdr:sp macro="" textlink="">
      <xdr:nvSpPr>
        <xdr:cNvPr id="215" name="円/楕円 214"/>
        <xdr:cNvSpPr/>
      </xdr:nvSpPr>
      <xdr:spPr>
        <a:xfrm>
          <a:off x="4064000" y="142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60664</xdr:rowOff>
    </xdr:from>
    <xdr:ext cx="736600" cy="259045"/>
    <xdr:sp macro="" textlink="">
      <xdr:nvSpPr>
        <xdr:cNvPr id="216" name="テキスト ボックス 215"/>
        <xdr:cNvSpPr txBox="1"/>
      </xdr:nvSpPr>
      <xdr:spPr>
        <a:xfrm>
          <a:off x="3733800" y="14291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156,540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77160</xdr:rowOff>
    </xdr:from>
    <xdr:to>
      <xdr:col>4</xdr:col>
      <xdr:colOff>533400</xdr:colOff>
      <xdr:row>83</xdr:row>
      <xdr:rowOff>7310</xdr:rowOff>
    </xdr:to>
    <xdr:sp macro="" textlink="">
      <xdr:nvSpPr>
        <xdr:cNvPr id="217" name="円/楕円 216"/>
        <xdr:cNvSpPr/>
      </xdr:nvSpPr>
      <xdr:spPr>
        <a:xfrm>
          <a:off x="3175000" y="141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163537</xdr:rowOff>
    </xdr:from>
    <xdr:ext cx="762000" cy="259045"/>
    <xdr:sp macro="" textlink="">
      <xdr:nvSpPr>
        <xdr:cNvPr id="218" name="テキスト ボックス 217"/>
        <xdr:cNvSpPr txBox="1"/>
      </xdr:nvSpPr>
      <xdr:spPr>
        <a:xfrm>
          <a:off x="2844800" y="1422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148,014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88058</xdr:rowOff>
    </xdr:from>
    <xdr:to>
      <xdr:col>3</xdr:col>
      <xdr:colOff>330200</xdr:colOff>
      <xdr:row>83</xdr:row>
      <xdr:rowOff>18208</xdr:rowOff>
    </xdr:to>
    <xdr:sp macro="" textlink="">
      <xdr:nvSpPr>
        <xdr:cNvPr id="219" name="円/楕円 218"/>
        <xdr:cNvSpPr/>
      </xdr:nvSpPr>
      <xdr:spPr>
        <a:xfrm>
          <a:off x="2286000" y="1414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2985</xdr:rowOff>
    </xdr:from>
    <xdr:ext cx="762000" cy="259045"/>
    <xdr:sp macro="" textlink="">
      <xdr:nvSpPr>
        <xdr:cNvPr id="220" name="テキスト ボックス 219"/>
        <xdr:cNvSpPr txBox="1"/>
      </xdr:nvSpPr>
      <xdr:spPr>
        <a:xfrm>
          <a:off x="1955800" y="14233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149,369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120159</xdr:rowOff>
    </xdr:from>
    <xdr:to>
      <xdr:col>2</xdr:col>
      <xdr:colOff>127000</xdr:colOff>
      <xdr:row>83</xdr:row>
      <xdr:rowOff>50309</xdr:rowOff>
    </xdr:to>
    <xdr:sp macro="" textlink="">
      <xdr:nvSpPr>
        <xdr:cNvPr id="221" name="円/楕円 220"/>
        <xdr:cNvSpPr/>
      </xdr:nvSpPr>
      <xdr:spPr>
        <a:xfrm>
          <a:off x="1397000" y="1417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60486</xdr:rowOff>
    </xdr:from>
    <xdr:ext cx="762000" cy="259045"/>
    <xdr:sp macro="" textlink="">
      <xdr:nvSpPr>
        <xdr:cNvPr id="222" name="テキスト ボックス 221"/>
        <xdr:cNvSpPr txBox="1"/>
      </xdr:nvSpPr>
      <xdr:spPr>
        <a:xfrm>
          <a:off x="1066800" y="1394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153,360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昨年度から</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ポイント下がり</a:t>
          </a:r>
          <a:r>
            <a:rPr kumimoji="1" lang="en-US" altLang="ja-JP" sz="1300">
              <a:solidFill>
                <a:schemeClr val="dk1"/>
              </a:solidFill>
              <a:effectLst/>
              <a:latin typeface="+mn-lt"/>
              <a:ea typeface="+mn-ea"/>
              <a:cs typeface="+mn-cs"/>
            </a:rPr>
            <a:t>96.0</a:t>
          </a:r>
          <a:r>
            <a:rPr kumimoji="1" lang="ja-JP" altLang="ja-JP" sz="1300">
              <a:solidFill>
                <a:schemeClr val="dk1"/>
              </a:solidFill>
              <a:effectLst/>
              <a:latin typeface="+mn-lt"/>
              <a:ea typeface="+mn-ea"/>
              <a:cs typeface="+mn-cs"/>
            </a:rPr>
            <a:t>となった。類似団体内平均及び全国市平均を下回っている。今後も週休日の振替制度の活用及びその他の諸手当の見直し等により，給与の適正化に努める。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85</xdr:row>
      <xdr:rowOff>94487</xdr:rowOff>
    </xdr:to>
    <xdr:cxnSp macro="">
      <xdr:nvCxnSpPr>
        <xdr:cNvPr id="254" name="直線コネクタ 253"/>
        <xdr:cNvCxnSpPr/>
      </xdr:nvCxnSpPr>
      <xdr:spPr>
        <a:xfrm flipV="1">
          <a:off x="16179800" y="14653261"/>
          <a:ext cx="838200" cy="1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88155</xdr:rowOff>
    </xdr:from>
    <xdr:ext cx="762000" cy="259045"/>
    <xdr:sp macro="" textlink="">
      <xdr:nvSpPr>
        <xdr:cNvPr id="255" name="給与水準   （国との比較）平均値テキスト"/>
        <xdr:cNvSpPr txBox="1"/>
      </xdr:nvSpPr>
      <xdr:spPr>
        <a:xfrm>
          <a:off x="17106900" y="1466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60706</xdr:rowOff>
    </xdr:from>
    <xdr:to>
      <xdr:col>23</xdr:col>
      <xdr:colOff>406400</xdr:colOff>
      <xdr:row>85</xdr:row>
      <xdr:rowOff>94487</xdr:rowOff>
    </xdr:to>
    <xdr:cxnSp macro="">
      <xdr:nvCxnSpPr>
        <xdr:cNvPr id="257" name="直線コネクタ 256"/>
        <xdr:cNvCxnSpPr/>
      </xdr:nvCxnSpPr>
      <xdr:spPr>
        <a:xfrm>
          <a:off x="15290800" y="14633956"/>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59" name="テキスト ボックス 258"/>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60706</xdr:rowOff>
    </xdr:from>
    <xdr:to>
      <xdr:col>22</xdr:col>
      <xdr:colOff>203200</xdr:colOff>
      <xdr:row>87</xdr:row>
      <xdr:rowOff>128015</xdr:rowOff>
    </xdr:to>
    <xdr:cxnSp macro="">
      <xdr:nvCxnSpPr>
        <xdr:cNvPr id="260" name="直線コネクタ 259"/>
        <xdr:cNvCxnSpPr/>
      </xdr:nvCxnSpPr>
      <xdr:spPr>
        <a:xfrm flipV="1">
          <a:off x="14401800" y="14633956"/>
          <a:ext cx="889000" cy="4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154195</xdr:rowOff>
    </xdr:from>
    <xdr:ext cx="762000" cy="259045"/>
    <xdr:sp macro="" textlink="">
      <xdr:nvSpPr>
        <xdr:cNvPr id="262" name="テキスト ボックス 261"/>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128015</xdr:rowOff>
    </xdr:from>
    <xdr:to>
      <xdr:col>21</xdr:col>
      <xdr:colOff>0</xdr:colOff>
      <xdr:row>87</xdr:row>
      <xdr:rowOff>142494</xdr:rowOff>
    </xdr:to>
    <xdr:cxnSp macro="">
      <xdr:nvCxnSpPr>
        <xdr:cNvPr id="263" name="直線コネクタ 262"/>
        <xdr:cNvCxnSpPr/>
      </xdr:nvCxnSpPr>
      <xdr:spPr>
        <a:xfrm flipV="1">
          <a:off x="13512800" y="15044165"/>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65" name="テキスト ボックス 264"/>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21099</xdr:rowOff>
    </xdr:from>
    <xdr:ext cx="762000" cy="259045"/>
    <xdr:sp macro="" textlink="">
      <xdr:nvSpPr>
        <xdr:cNvPr id="267" name="テキスト ボックス 266"/>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3" name="円/楕円 272"/>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45738</xdr:rowOff>
    </xdr:from>
    <xdr:ext cx="762000" cy="259045"/>
    <xdr:sp macro="" textlink="">
      <xdr:nvSpPr>
        <xdr:cNvPr id="274" name="給与水準   （国との比較）該当値テキスト"/>
        <xdr:cNvSpPr txBox="1"/>
      </xdr:nvSpPr>
      <xdr:spPr>
        <a:xfrm>
          <a:off x="171069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43687</xdr:rowOff>
    </xdr:from>
    <xdr:to>
      <xdr:col>23</xdr:col>
      <xdr:colOff>457200</xdr:colOff>
      <xdr:row>85</xdr:row>
      <xdr:rowOff>145287</xdr:rowOff>
    </xdr:to>
    <xdr:sp macro="" textlink="">
      <xdr:nvSpPr>
        <xdr:cNvPr id="275" name="円/楕円 274"/>
        <xdr:cNvSpPr/>
      </xdr:nvSpPr>
      <xdr:spPr>
        <a:xfrm>
          <a:off x="161290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155464</xdr:rowOff>
    </xdr:from>
    <xdr:ext cx="736600" cy="259045"/>
    <xdr:sp macro="" textlink="">
      <xdr:nvSpPr>
        <xdr:cNvPr id="276" name="テキスト ボックス 275"/>
        <xdr:cNvSpPr txBox="1"/>
      </xdr:nvSpPr>
      <xdr:spPr>
        <a:xfrm>
          <a:off x="15798800" y="14385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9906</xdr:rowOff>
    </xdr:from>
    <xdr:to>
      <xdr:col>22</xdr:col>
      <xdr:colOff>254000</xdr:colOff>
      <xdr:row>85</xdr:row>
      <xdr:rowOff>111506</xdr:rowOff>
    </xdr:to>
    <xdr:sp macro="" textlink="">
      <xdr:nvSpPr>
        <xdr:cNvPr id="277" name="円/楕円 276"/>
        <xdr:cNvSpPr/>
      </xdr:nvSpPr>
      <xdr:spPr>
        <a:xfrm>
          <a:off x="15240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121683</xdr:rowOff>
    </xdr:from>
    <xdr:ext cx="762000" cy="259045"/>
    <xdr:sp macro="" textlink="">
      <xdr:nvSpPr>
        <xdr:cNvPr id="278" name="テキスト ボックス 277"/>
        <xdr:cNvSpPr txBox="1"/>
      </xdr:nvSpPr>
      <xdr:spPr>
        <a:xfrm>
          <a:off x="14909800" y="1435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77215</xdr:rowOff>
    </xdr:from>
    <xdr:to>
      <xdr:col>21</xdr:col>
      <xdr:colOff>50800</xdr:colOff>
      <xdr:row>88</xdr:row>
      <xdr:rowOff>7365</xdr:rowOff>
    </xdr:to>
    <xdr:sp macro="" textlink="">
      <xdr:nvSpPr>
        <xdr:cNvPr id="279" name="円/楕円 278"/>
        <xdr:cNvSpPr/>
      </xdr:nvSpPr>
      <xdr:spPr>
        <a:xfrm>
          <a:off x="14351000" y="149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17542</xdr:rowOff>
    </xdr:from>
    <xdr:ext cx="762000" cy="259045"/>
    <xdr:sp macro="" textlink="">
      <xdr:nvSpPr>
        <xdr:cNvPr id="280" name="テキスト ボックス 279"/>
        <xdr:cNvSpPr txBox="1"/>
      </xdr:nvSpPr>
      <xdr:spPr>
        <a:xfrm>
          <a:off x="14020800" y="1476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91694</xdr:rowOff>
    </xdr:from>
    <xdr:to>
      <xdr:col>19</xdr:col>
      <xdr:colOff>533400</xdr:colOff>
      <xdr:row>88</xdr:row>
      <xdr:rowOff>21844</xdr:rowOff>
    </xdr:to>
    <xdr:sp macro="" textlink="">
      <xdr:nvSpPr>
        <xdr:cNvPr id="281" name="円/楕円 280"/>
        <xdr:cNvSpPr/>
      </xdr:nvSpPr>
      <xdr:spPr>
        <a:xfrm>
          <a:off x="13462000" y="1500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32021</xdr:rowOff>
    </xdr:from>
    <xdr:ext cx="762000" cy="259045"/>
    <xdr:sp macro="" textlink="">
      <xdr:nvSpPr>
        <xdr:cNvPr id="282" name="テキスト ボックス 281"/>
        <xdr:cNvSpPr txBox="1"/>
      </xdr:nvSpPr>
      <xdr:spPr>
        <a:xfrm>
          <a:off x="13131800" y="1477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a:rPr>
            <a:t> </a:t>
          </a:r>
          <a:r>
            <a:rPr kumimoji="1" lang="ja-JP" altLang="ja-JP" sz="1300">
              <a:solidFill>
                <a:schemeClr val="dk1"/>
              </a:solidFill>
              <a:effectLst/>
              <a:latin typeface="+mn-lt"/>
              <a:ea typeface="+mn-ea"/>
              <a:cs typeface="+mn-cs"/>
            </a:rPr>
            <a:t>　定員適正化計画に基づき職員数の適正化に努めた結果，前年度から８人減となり，</a:t>
          </a:r>
          <a:r>
            <a:rPr kumimoji="1" lang="en-US" altLang="ja-JP" sz="1300">
              <a:solidFill>
                <a:schemeClr val="dk1"/>
              </a:solidFill>
              <a:effectLst/>
              <a:latin typeface="+mn-lt"/>
              <a:ea typeface="+mn-ea"/>
              <a:cs typeface="+mn-cs"/>
            </a:rPr>
            <a:t>0.05</a:t>
          </a:r>
          <a:r>
            <a:rPr kumimoji="1" lang="ja-JP" altLang="ja-JP" sz="1300">
              <a:solidFill>
                <a:schemeClr val="dk1"/>
              </a:solidFill>
              <a:effectLst/>
              <a:latin typeface="+mn-lt"/>
              <a:ea typeface="+mn-ea"/>
              <a:cs typeface="+mn-cs"/>
            </a:rPr>
            <a:t>ポイント減少したが，類似団体内平均を上回っている。これは，</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町村合併後の行政運営を総合支所方式として旧町村毎に支所を配置しているためである。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今後は，機構改革等や外部委託等の推進により適正な定員管理に努める。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3084</xdr:rowOff>
    </xdr:from>
    <xdr:to>
      <xdr:col>24</xdr:col>
      <xdr:colOff>558800</xdr:colOff>
      <xdr:row>62</xdr:row>
      <xdr:rowOff>11702</xdr:rowOff>
    </xdr:to>
    <xdr:cxnSp macro="">
      <xdr:nvCxnSpPr>
        <xdr:cNvPr id="319" name="直線コネクタ 318"/>
        <xdr:cNvCxnSpPr/>
      </xdr:nvCxnSpPr>
      <xdr:spPr>
        <a:xfrm flipV="1">
          <a:off x="16179800" y="10632984"/>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11702</xdr:rowOff>
    </xdr:from>
    <xdr:to>
      <xdr:col>23</xdr:col>
      <xdr:colOff>406400</xdr:colOff>
      <xdr:row>62</xdr:row>
      <xdr:rowOff>22044</xdr:rowOff>
    </xdr:to>
    <xdr:cxnSp macro="">
      <xdr:nvCxnSpPr>
        <xdr:cNvPr id="322" name="直線コネクタ 321"/>
        <xdr:cNvCxnSpPr/>
      </xdr:nvCxnSpPr>
      <xdr:spPr>
        <a:xfrm flipV="1">
          <a:off x="15290800" y="1064160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22044</xdr:rowOff>
    </xdr:from>
    <xdr:to>
      <xdr:col>22</xdr:col>
      <xdr:colOff>203200</xdr:colOff>
      <xdr:row>62</xdr:row>
      <xdr:rowOff>41003</xdr:rowOff>
    </xdr:to>
    <xdr:cxnSp macro="">
      <xdr:nvCxnSpPr>
        <xdr:cNvPr id="325" name="直線コネクタ 324"/>
        <xdr:cNvCxnSpPr/>
      </xdr:nvCxnSpPr>
      <xdr:spPr>
        <a:xfrm flipV="1">
          <a:off x="14401800" y="10651944"/>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41003</xdr:rowOff>
    </xdr:from>
    <xdr:to>
      <xdr:col>21</xdr:col>
      <xdr:colOff>0</xdr:colOff>
      <xdr:row>62</xdr:row>
      <xdr:rowOff>46174</xdr:rowOff>
    </xdr:to>
    <xdr:cxnSp macro="">
      <xdr:nvCxnSpPr>
        <xdr:cNvPr id="328" name="直線コネクタ 327"/>
        <xdr:cNvCxnSpPr/>
      </xdr:nvCxnSpPr>
      <xdr:spPr>
        <a:xfrm flipV="1">
          <a:off x="13512800" y="10670903"/>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123734</xdr:rowOff>
    </xdr:from>
    <xdr:to>
      <xdr:col>24</xdr:col>
      <xdr:colOff>609600</xdr:colOff>
      <xdr:row>62</xdr:row>
      <xdr:rowOff>53884</xdr:rowOff>
    </xdr:to>
    <xdr:sp macro="" textlink="">
      <xdr:nvSpPr>
        <xdr:cNvPr id="338" name="円/楕円 337"/>
        <xdr:cNvSpPr/>
      </xdr:nvSpPr>
      <xdr:spPr>
        <a:xfrm>
          <a:off x="169672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95811</xdr:rowOff>
    </xdr:from>
    <xdr:ext cx="762000" cy="259045"/>
    <xdr:sp macro="" textlink="">
      <xdr:nvSpPr>
        <xdr:cNvPr id="339" name="定員管理の状況該当値テキスト"/>
        <xdr:cNvSpPr txBox="1"/>
      </xdr:nvSpPr>
      <xdr:spPr>
        <a:xfrm>
          <a:off x="17106900" y="1055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132352</xdr:rowOff>
    </xdr:from>
    <xdr:to>
      <xdr:col>23</xdr:col>
      <xdr:colOff>457200</xdr:colOff>
      <xdr:row>62</xdr:row>
      <xdr:rowOff>62502</xdr:rowOff>
    </xdr:to>
    <xdr:sp macro="" textlink="">
      <xdr:nvSpPr>
        <xdr:cNvPr id="340" name="円/楕円 339"/>
        <xdr:cNvSpPr/>
      </xdr:nvSpPr>
      <xdr:spPr>
        <a:xfrm>
          <a:off x="16129000" y="105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47279</xdr:rowOff>
    </xdr:from>
    <xdr:ext cx="736600" cy="259045"/>
    <xdr:sp macro="" textlink="">
      <xdr:nvSpPr>
        <xdr:cNvPr id="341" name="テキスト ボックス 340"/>
        <xdr:cNvSpPr txBox="1"/>
      </xdr:nvSpPr>
      <xdr:spPr>
        <a:xfrm>
          <a:off x="15798800" y="10677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142694</xdr:rowOff>
    </xdr:from>
    <xdr:to>
      <xdr:col>22</xdr:col>
      <xdr:colOff>254000</xdr:colOff>
      <xdr:row>62</xdr:row>
      <xdr:rowOff>72844</xdr:rowOff>
    </xdr:to>
    <xdr:sp macro="" textlink="">
      <xdr:nvSpPr>
        <xdr:cNvPr id="342" name="円/楕円 341"/>
        <xdr:cNvSpPr/>
      </xdr:nvSpPr>
      <xdr:spPr>
        <a:xfrm>
          <a:off x="15240000" y="1060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57621</xdr:rowOff>
    </xdr:from>
    <xdr:ext cx="762000" cy="259045"/>
    <xdr:sp macro="" textlink="">
      <xdr:nvSpPr>
        <xdr:cNvPr id="343" name="テキスト ボックス 342"/>
        <xdr:cNvSpPr txBox="1"/>
      </xdr:nvSpPr>
      <xdr:spPr>
        <a:xfrm>
          <a:off x="14909800" y="1068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161653</xdr:rowOff>
    </xdr:from>
    <xdr:to>
      <xdr:col>21</xdr:col>
      <xdr:colOff>50800</xdr:colOff>
      <xdr:row>62</xdr:row>
      <xdr:rowOff>91803</xdr:rowOff>
    </xdr:to>
    <xdr:sp macro="" textlink="">
      <xdr:nvSpPr>
        <xdr:cNvPr id="344" name="円/楕円 343"/>
        <xdr:cNvSpPr/>
      </xdr:nvSpPr>
      <xdr:spPr>
        <a:xfrm>
          <a:off x="14351000" y="106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76580</xdr:rowOff>
    </xdr:from>
    <xdr:ext cx="762000" cy="259045"/>
    <xdr:sp macro="" textlink="">
      <xdr:nvSpPr>
        <xdr:cNvPr id="345" name="テキスト ボックス 344"/>
        <xdr:cNvSpPr txBox="1"/>
      </xdr:nvSpPr>
      <xdr:spPr>
        <a:xfrm>
          <a:off x="14020800" y="1070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166824</xdr:rowOff>
    </xdr:from>
    <xdr:to>
      <xdr:col>19</xdr:col>
      <xdr:colOff>533400</xdr:colOff>
      <xdr:row>62</xdr:row>
      <xdr:rowOff>96974</xdr:rowOff>
    </xdr:to>
    <xdr:sp macro="" textlink="">
      <xdr:nvSpPr>
        <xdr:cNvPr id="346" name="円/楕円 345"/>
        <xdr:cNvSpPr/>
      </xdr:nvSpPr>
      <xdr:spPr>
        <a:xfrm>
          <a:off x="13462000" y="1062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81751</xdr:rowOff>
    </xdr:from>
    <xdr:ext cx="762000" cy="259045"/>
    <xdr:sp macro="" textlink="">
      <xdr:nvSpPr>
        <xdr:cNvPr id="347" name="テキスト ボックス 346"/>
        <xdr:cNvSpPr txBox="1"/>
      </xdr:nvSpPr>
      <xdr:spPr>
        <a:xfrm>
          <a:off x="13131800" y="1071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　実質公債費比率は</a:t>
          </a:r>
          <a:r>
            <a:rPr kumimoji="1" lang="en-US" altLang="ja-JP" sz="1300">
              <a:solidFill>
                <a:schemeClr val="dk1"/>
              </a:solidFill>
              <a:effectLst/>
              <a:latin typeface="+mn-lt"/>
              <a:ea typeface="+mn-ea"/>
              <a:cs typeface="+mn-cs"/>
            </a:rPr>
            <a:t>8.6</a:t>
          </a:r>
          <a:r>
            <a:rPr kumimoji="1" lang="ja-JP" altLang="ja-JP" sz="1300">
              <a:solidFill>
                <a:schemeClr val="dk1"/>
              </a:solidFill>
              <a:effectLst/>
              <a:latin typeface="+mn-lt"/>
              <a:ea typeface="+mn-ea"/>
              <a:cs typeface="+mn-cs"/>
            </a:rPr>
            <a:t>ポイントで，類似団体内平均では下回り，全国平均及び茨城県平均では上回っている。</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年度から地方債借入を償還元金以下として地方債発行の抑制に取り組んだ結果，元利償還金が年々減少しており，前年度より</a:t>
          </a:r>
          <a:r>
            <a:rPr kumimoji="1" lang="en-US" altLang="ja-JP" sz="1300">
              <a:solidFill>
                <a:schemeClr val="dk1"/>
              </a:solidFill>
              <a:effectLst/>
              <a:latin typeface="+mn-lt"/>
              <a:ea typeface="+mn-ea"/>
              <a:cs typeface="+mn-cs"/>
            </a:rPr>
            <a:t>1.3</a:t>
          </a:r>
          <a:r>
            <a:rPr kumimoji="1" lang="ja-JP" altLang="ja-JP" sz="1300">
              <a:solidFill>
                <a:schemeClr val="dk1"/>
              </a:solidFill>
              <a:effectLst/>
              <a:latin typeface="+mn-lt"/>
              <a:ea typeface="+mn-ea"/>
              <a:cs typeface="+mn-cs"/>
            </a:rPr>
            <a:t>ポイントの減となった。</a:t>
          </a:r>
          <a:endParaRPr lang="ja-JP" altLang="ja-JP" sz="1300">
            <a:effectLst/>
          </a:endParaRPr>
        </a:p>
        <a:p>
          <a:r>
            <a:rPr kumimoji="1" lang="ja-JP" altLang="ja-JP" sz="1300">
              <a:solidFill>
                <a:schemeClr val="dk1"/>
              </a:solidFill>
              <a:effectLst/>
              <a:latin typeface="+mn-lt"/>
              <a:ea typeface="+mn-ea"/>
              <a:cs typeface="+mn-cs"/>
            </a:rPr>
            <a:t>　今後も地方債借入の抑制を図るなど，健全な財政運営に努める。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9948</xdr:rowOff>
    </xdr:from>
    <xdr:to>
      <xdr:col>24</xdr:col>
      <xdr:colOff>558800</xdr:colOff>
      <xdr:row>37</xdr:row>
      <xdr:rowOff>36089</xdr:rowOff>
    </xdr:to>
    <xdr:cxnSp macro="">
      <xdr:nvCxnSpPr>
        <xdr:cNvPr id="381" name="直線コネクタ 380"/>
        <xdr:cNvCxnSpPr/>
      </xdr:nvCxnSpPr>
      <xdr:spPr>
        <a:xfrm flipV="1">
          <a:off x="16179800" y="6353598"/>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166175</xdr:rowOff>
    </xdr:from>
    <xdr:ext cx="762000" cy="259045"/>
    <xdr:sp macro="" textlink="">
      <xdr:nvSpPr>
        <xdr:cNvPr id="382" name="公債費負担の状況平均値テキスト"/>
        <xdr:cNvSpPr txBox="1"/>
      </xdr:nvSpPr>
      <xdr:spPr>
        <a:xfrm>
          <a:off x="17106900" y="6338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36089</xdr:rowOff>
    </xdr:from>
    <xdr:to>
      <xdr:col>23</xdr:col>
      <xdr:colOff>406400</xdr:colOff>
      <xdr:row>37</xdr:row>
      <xdr:rowOff>66252</xdr:rowOff>
    </xdr:to>
    <xdr:cxnSp macro="">
      <xdr:nvCxnSpPr>
        <xdr:cNvPr id="384" name="直線コネクタ 383"/>
        <xdr:cNvCxnSpPr/>
      </xdr:nvCxnSpPr>
      <xdr:spPr>
        <a:xfrm flipV="1">
          <a:off x="15290800" y="637973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386" name="テキスト ボックス 38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66252</xdr:rowOff>
    </xdr:from>
    <xdr:to>
      <xdr:col>22</xdr:col>
      <xdr:colOff>203200</xdr:colOff>
      <xdr:row>37</xdr:row>
      <xdr:rowOff>86360</xdr:rowOff>
    </xdr:to>
    <xdr:cxnSp macro="">
      <xdr:nvCxnSpPr>
        <xdr:cNvPr id="387" name="直線コネクタ 386"/>
        <xdr:cNvCxnSpPr/>
      </xdr:nvCxnSpPr>
      <xdr:spPr>
        <a:xfrm flipV="1">
          <a:off x="14401800" y="640990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113894</xdr:rowOff>
    </xdr:from>
    <xdr:ext cx="762000" cy="259045"/>
    <xdr:sp macro="" textlink="">
      <xdr:nvSpPr>
        <xdr:cNvPr id="389" name="テキスト ボックス 388"/>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86360</xdr:rowOff>
    </xdr:from>
    <xdr:to>
      <xdr:col>21</xdr:col>
      <xdr:colOff>0</xdr:colOff>
      <xdr:row>37</xdr:row>
      <xdr:rowOff>104458</xdr:rowOff>
    </xdr:to>
    <xdr:cxnSp macro="">
      <xdr:nvCxnSpPr>
        <xdr:cNvPr id="390" name="直線コネクタ 389"/>
        <xdr:cNvCxnSpPr/>
      </xdr:nvCxnSpPr>
      <xdr:spPr>
        <a:xfrm flipV="1">
          <a:off x="13512800" y="643001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129981</xdr:rowOff>
    </xdr:from>
    <xdr:ext cx="762000" cy="259045"/>
    <xdr:sp macro="" textlink="">
      <xdr:nvSpPr>
        <xdr:cNvPr id="392" name="テキスト ボックス 391"/>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394" name="テキスト ボックス 393"/>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130598</xdr:rowOff>
    </xdr:from>
    <xdr:to>
      <xdr:col>24</xdr:col>
      <xdr:colOff>609600</xdr:colOff>
      <xdr:row>37</xdr:row>
      <xdr:rowOff>60748</xdr:rowOff>
    </xdr:to>
    <xdr:sp macro="" textlink="">
      <xdr:nvSpPr>
        <xdr:cNvPr id="400" name="円/楕円 399"/>
        <xdr:cNvSpPr/>
      </xdr:nvSpPr>
      <xdr:spPr>
        <a:xfrm>
          <a:off x="169672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51875</xdr:rowOff>
    </xdr:from>
    <xdr:ext cx="762000" cy="259045"/>
    <xdr:sp macro="" textlink="">
      <xdr:nvSpPr>
        <xdr:cNvPr id="401" name="公債費負担の状況該当値テキスト"/>
        <xdr:cNvSpPr txBox="1"/>
      </xdr:nvSpPr>
      <xdr:spPr>
        <a:xfrm>
          <a:off x="17106900" y="62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156739</xdr:rowOff>
    </xdr:from>
    <xdr:to>
      <xdr:col>23</xdr:col>
      <xdr:colOff>457200</xdr:colOff>
      <xdr:row>37</xdr:row>
      <xdr:rowOff>86889</xdr:rowOff>
    </xdr:to>
    <xdr:sp macro="" textlink="">
      <xdr:nvSpPr>
        <xdr:cNvPr id="402" name="円/楕円 401"/>
        <xdr:cNvSpPr/>
      </xdr:nvSpPr>
      <xdr:spPr>
        <a:xfrm>
          <a:off x="16129000" y="632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97066</xdr:rowOff>
    </xdr:from>
    <xdr:ext cx="736600" cy="259045"/>
    <xdr:sp macro="" textlink="">
      <xdr:nvSpPr>
        <xdr:cNvPr id="403" name="テキスト ボックス 402"/>
        <xdr:cNvSpPr txBox="1"/>
      </xdr:nvSpPr>
      <xdr:spPr>
        <a:xfrm>
          <a:off x="15798800" y="6097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15452</xdr:rowOff>
    </xdr:from>
    <xdr:to>
      <xdr:col>22</xdr:col>
      <xdr:colOff>254000</xdr:colOff>
      <xdr:row>37</xdr:row>
      <xdr:rowOff>117052</xdr:rowOff>
    </xdr:to>
    <xdr:sp macro="" textlink="">
      <xdr:nvSpPr>
        <xdr:cNvPr id="404" name="円/楕円 403"/>
        <xdr:cNvSpPr/>
      </xdr:nvSpPr>
      <xdr:spPr>
        <a:xfrm>
          <a:off x="15240000" y="63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127229</xdr:rowOff>
    </xdr:from>
    <xdr:ext cx="762000" cy="259045"/>
    <xdr:sp macro="" textlink="">
      <xdr:nvSpPr>
        <xdr:cNvPr id="405" name="テキスト ボックス 404"/>
        <xdr:cNvSpPr txBox="1"/>
      </xdr:nvSpPr>
      <xdr:spPr>
        <a:xfrm>
          <a:off x="14909800" y="612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35560</xdr:rowOff>
    </xdr:from>
    <xdr:to>
      <xdr:col>21</xdr:col>
      <xdr:colOff>50800</xdr:colOff>
      <xdr:row>37</xdr:row>
      <xdr:rowOff>137160</xdr:rowOff>
    </xdr:to>
    <xdr:sp macro="" textlink="">
      <xdr:nvSpPr>
        <xdr:cNvPr id="406" name="円/楕円 405"/>
        <xdr:cNvSpPr/>
      </xdr:nvSpPr>
      <xdr:spPr>
        <a:xfrm>
          <a:off x="14351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147337</xdr:rowOff>
    </xdr:from>
    <xdr:ext cx="762000" cy="259045"/>
    <xdr:sp macro="" textlink="">
      <xdr:nvSpPr>
        <xdr:cNvPr id="407" name="テキスト ボックス 406"/>
        <xdr:cNvSpPr txBox="1"/>
      </xdr:nvSpPr>
      <xdr:spPr>
        <a:xfrm>
          <a:off x="14020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53658</xdr:rowOff>
    </xdr:from>
    <xdr:to>
      <xdr:col>19</xdr:col>
      <xdr:colOff>533400</xdr:colOff>
      <xdr:row>37</xdr:row>
      <xdr:rowOff>155258</xdr:rowOff>
    </xdr:to>
    <xdr:sp macro="" textlink="">
      <xdr:nvSpPr>
        <xdr:cNvPr id="408" name="円/楕円 407"/>
        <xdr:cNvSpPr/>
      </xdr:nvSpPr>
      <xdr:spPr>
        <a:xfrm>
          <a:off x="134620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165435</xdr:rowOff>
    </xdr:from>
    <xdr:ext cx="762000" cy="259045"/>
    <xdr:sp macro="" textlink="">
      <xdr:nvSpPr>
        <xdr:cNvPr id="409" name="テキスト ボックス 408"/>
        <xdr:cNvSpPr txBox="1"/>
      </xdr:nvSpPr>
      <xdr:spPr>
        <a:xfrm>
          <a:off x="13131800" y="616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　将来負担比率は</a:t>
          </a:r>
          <a:r>
            <a:rPr kumimoji="1" lang="en-US" altLang="ja-JP" sz="1100">
              <a:solidFill>
                <a:schemeClr val="dk1"/>
              </a:solidFill>
              <a:effectLst/>
              <a:latin typeface="+mn-lt"/>
              <a:ea typeface="+mn-ea"/>
              <a:cs typeface="+mn-cs"/>
            </a:rPr>
            <a:t>25.9</a:t>
          </a:r>
          <a:r>
            <a:rPr kumimoji="1" lang="ja-JP" altLang="ja-JP" sz="1100">
              <a:solidFill>
                <a:schemeClr val="dk1"/>
              </a:solidFill>
              <a:effectLst/>
              <a:latin typeface="+mn-lt"/>
              <a:ea typeface="+mn-ea"/>
              <a:cs typeface="+mn-cs"/>
            </a:rPr>
            <a:t>ポイントで，全国平均，茨城県平均及び類似団体内平均全てにおいて下回っている。　</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年度は，道の駅整備事業での地方債借入が</a:t>
          </a:r>
          <a:r>
            <a:rPr kumimoji="1" lang="en-US" altLang="ja-JP" sz="1100">
              <a:solidFill>
                <a:schemeClr val="dk1"/>
              </a:solidFill>
              <a:effectLst/>
              <a:latin typeface="+mn-lt"/>
              <a:ea typeface="+mn-ea"/>
              <a:cs typeface="+mn-cs"/>
            </a:rPr>
            <a:t>1,154</a:t>
          </a:r>
          <a:r>
            <a:rPr kumimoji="1" lang="ja-JP" altLang="ja-JP" sz="1100">
              <a:solidFill>
                <a:schemeClr val="dk1"/>
              </a:solidFill>
              <a:effectLst/>
              <a:latin typeface="+mn-lt"/>
              <a:ea typeface="+mn-ea"/>
              <a:cs typeface="+mn-cs"/>
            </a:rPr>
            <a:t>百万円となったことから，一般会計等に係る地方債の残高が前年度から</a:t>
          </a:r>
          <a:r>
            <a:rPr kumimoji="1" lang="en-US" altLang="ja-JP" sz="1100">
              <a:solidFill>
                <a:schemeClr val="dk1"/>
              </a:solidFill>
              <a:effectLst/>
              <a:latin typeface="+mn-lt"/>
              <a:ea typeface="+mn-ea"/>
              <a:cs typeface="+mn-cs"/>
            </a:rPr>
            <a:t>723</a:t>
          </a:r>
          <a:r>
            <a:rPr kumimoji="1" lang="ja-JP" altLang="ja-JP" sz="1100">
              <a:solidFill>
                <a:schemeClr val="dk1"/>
              </a:solidFill>
              <a:effectLst/>
              <a:latin typeface="+mn-lt"/>
              <a:ea typeface="+mn-ea"/>
              <a:cs typeface="+mn-cs"/>
            </a:rPr>
            <a:t>百万円の増となったものの，予算執行時に節減に努めたことなどから，財政調整基金に</a:t>
          </a:r>
          <a:r>
            <a:rPr kumimoji="1" lang="en-US" altLang="ja-JP" sz="1100">
              <a:solidFill>
                <a:schemeClr val="dk1"/>
              </a:solidFill>
              <a:effectLst/>
              <a:latin typeface="+mn-lt"/>
              <a:ea typeface="+mn-ea"/>
              <a:cs typeface="+mn-cs"/>
            </a:rPr>
            <a:t>685</a:t>
          </a:r>
          <a:r>
            <a:rPr kumimoji="1" lang="ja-JP" altLang="ja-JP" sz="1100">
              <a:solidFill>
                <a:schemeClr val="dk1"/>
              </a:solidFill>
              <a:effectLst/>
              <a:latin typeface="+mn-lt"/>
              <a:ea typeface="+mn-ea"/>
              <a:cs typeface="+mn-cs"/>
            </a:rPr>
            <a:t>百万円を，市債管理基金に</a:t>
          </a:r>
          <a:r>
            <a:rPr kumimoji="1" lang="en-US" altLang="ja-JP" sz="1100">
              <a:solidFill>
                <a:schemeClr val="dk1"/>
              </a:solidFill>
              <a:effectLst/>
              <a:latin typeface="+mn-lt"/>
              <a:ea typeface="+mn-ea"/>
              <a:cs typeface="+mn-cs"/>
            </a:rPr>
            <a:t>177</a:t>
          </a:r>
          <a:r>
            <a:rPr kumimoji="1" lang="ja-JP" altLang="ja-JP" sz="1100">
              <a:solidFill>
                <a:schemeClr val="dk1"/>
              </a:solidFill>
              <a:effectLst/>
              <a:latin typeface="+mn-lt"/>
              <a:ea typeface="+mn-ea"/>
              <a:cs typeface="+mn-cs"/>
            </a:rPr>
            <a:t>百万円を，それぞれ年度末に積み立てられ，基金残高が前年度より</a:t>
          </a:r>
          <a:r>
            <a:rPr kumimoji="1" lang="en-US" altLang="ja-JP" sz="1100">
              <a:solidFill>
                <a:schemeClr val="dk1"/>
              </a:solidFill>
              <a:effectLst/>
              <a:latin typeface="+mn-lt"/>
              <a:ea typeface="+mn-ea"/>
              <a:cs typeface="+mn-cs"/>
            </a:rPr>
            <a:t>896</a:t>
          </a:r>
          <a:r>
            <a:rPr kumimoji="1" lang="ja-JP" altLang="ja-JP" sz="1100">
              <a:solidFill>
                <a:schemeClr val="dk1"/>
              </a:solidFill>
              <a:effectLst/>
              <a:latin typeface="+mn-lt"/>
              <a:ea typeface="+mn-ea"/>
              <a:cs typeface="+mn-cs"/>
            </a:rPr>
            <a:t>百万円増となったことなどから，前年度より</a:t>
          </a:r>
          <a:r>
            <a:rPr kumimoji="1" lang="en-US" altLang="ja-JP" sz="1100">
              <a:solidFill>
                <a:schemeClr val="dk1"/>
              </a:solidFill>
              <a:effectLst/>
              <a:latin typeface="+mn-lt"/>
              <a:ea typeface="+mn-ea"/>
              <a:cs typeface="+mn-cs"/>
            </a:rPr>
            <a:t>9.3</a:t>
          </a:r>
          <a:r>
            <a:rPr kumimoji="1" lang="ja-JP" altLang="ja-JP" sz="1100">
              <a:solidFill>
                <a:schemeClr val="dk1"/>
              </a:solidFill>
              <a:effectLst/>
              <a:latin typeface="+mn-lt"/>
              <a:ea typeface="+mn-ea"/>
              <a:cs typeface="+mn-cs"/>
            </a:rPr>
            <a:t>ポイント減となっている。</a:t>
          </a:r>
          <a:endParaRPr lang="ja-JP" altLang="ja-JP" sz="1400">
            <a:effectLst/>
          </a:endParaRPr>
        </a:p>
        <a:p>
          <a:r>
            <a:rPr kumimoji="1" lang="ja-JP" altLang="ja-JP" sz="1100">
              <a:solidFill>
                <a:schemeClr val="dk1"/>
              </a:solidFill>
              <a:effectLst/>
              <a:latin typeface="+mn-lt"/>
              <a:ea typeface="+mn-ea"/>
              <a:cs typeface="+mn-cs"/>
            </a:rPr>
            <a:t>　今後も地方債借入の抑制を図るなど，健全な財政運営に努める。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113297</xdr:rowOff>
    </xdr:from>
    <xdr:to>
      <xdr:col>24</xdr:col>
      <xdr:colOff>558800</xdr:colOff>
      <xdr:row>14</xdr:row>
      <xdr:rowOff>135738</xdr:rowOff>
    </xdr:to>
    <xdr:cxnSp macro="">
      <xdr:nvCxnSpPr>
        <xdr:cNvPr id="441" name="直線コネクタ 440"/>
        <xdr:cNvCxnSpPr/>
      </xdr:nvCxnSpPr>
      <xdr:spPr>
        <a:xfrm flipV="1">
          <a:off x="16179800" y="2513597"/>
          <a:ext cx="8382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113238</xdr:rowOff>
    </xdr:from>
    <xdr:ext cx="762000" cy="259045"/>
    <xdr:sp macro="" textlink="">
      <xdr:nvSpPr>
        <xdr:cNvPr id="442" name="将来負担の状況平均値テキスト"/>
        <xdr:cNvSpPr txBox="1"/>
      </xdr:nvSpPr>
      <xdr:spPr>
        <a:xfrm>
          <a:off x="17106900" y="2513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135255</xdr:rowOff>
    </xdr:from>
    <xdr:to>
      <xdr:col>23</xdr:col>
      <xdr:colOff>406400</xdr:colOff>
      <xdr:row>14</xdr:row>
      <xdr:rowOff>135738</xdr:rowOff>
    </xdr:to>
    <xdr:cxnSp macro="">
      <xdr:nvCxnSpPr>
        <xdr:cNvPr id="444" name="直線コネクタ 443"/>
        <xdr:cNvCxnSpPr/>
      </xdr:nvCxnSpPr>
      <xdr:spPr>
        <a:xfrm>
          <a:off x="15290800" y="2535555"/>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61637</xdr:rowOff>
    </xdr:from>
    <xdr:ext cx="736600" cy="259045"/>
    <xdr:sp macro="" textlink="">
      <xdr:nvSpPr>
        <xdr:cNvPr id="446" name="テキスト ボックス 445"/>
        <xdr:cNvSpPr txBox="1"/>
      </xdr:nvSpPr>
      <xdr:spPr>
        <a:xfrm>
          <a:off x="15798800" y="263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135255</xdr:rowOff>
    </xdr:from>
    <xdr:to>
      <xdr:col>22</xdr:col>
      <xdr:colOff>203200</xdr:colOff>
      <xdr:row>15</xdr:row>
      <xdr:rowOff>32576</xdr:rowOff>
    </xdr:to>
    <xdr:cxnSp macro="">
      <xdr:nvCxnSpPr>
        <xdr:cNvPr id="447" name="直線コネクタ 446"/>
        <xdr:cNvCxnSpPr/>
      </xdr:nvCxnSpPr>
      <xdr:spPr>
        <a:xfrm flipV="1">
          <a:off x="14401800" y="2535555"/>
          <a:ext cx="8890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72496</xdr:rowOff>
    </xdr:from>
    <xdr:ext cx="762000" cy="259045"/>
    <xdr:sp macro="" textlink="">
      <xdr:nvSpPr>
        <xdr:cNvPr id="449" name="テキスト ボックス 448"/>
        <xdr:cNvSpPr txBox="1"/>
      </xdr:nvSpPr>
      <xdr:spPr>
        <a:xfrm>
          <a:off x="14909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32576</xdr:rowOff>
    </xdr:from>
    <xdr:to>
      <xdr:col>21</xdr:col>
      <xdr:colOff>0</xdr:colOff>
      <xdr:row>15</xdr:row>
      <xdr:rowOff>70218</xdr:rowOff>
    </xdr:to>
    <xdr:cxnSp macro="">
      <xdr:nvCxnSpPr>
        <xdr:cNvPr id="450" name="直線コネクタ 449"/>
        <xdr:cNvCxnSpPr/>
      </xdr:nvCxnSpPr>
      <xdr:spPr>
        <a:xfrm flipV="1">
          <a:off x="13512800" y="2604326"/>
          <a:ext cx="889000" cy="3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98798</xdr:rowOff>
    </xdr:from>
    <xdr:ext cx="762000" cy="259045"/>
    <xdr:sp macro="" textlink="">
      <xdr:nvSpPr>
        <xdr:cNvPr id="452" name="テキスト ボックス 451"/>
        <xdr:cNvSpPr txBox="1"/>
      </xdr:nvSpPr>
      <xdr:spPr>
        <a:xfrm>
          <a:off x="14020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127995</xdr:rowOff>
    </xdr:from>
    <xdr:ext cx="762000" cy="259045"/>
    <xdr:sp macro="" textlink="">
      <xdr:nvSpPr>
        <xdr:cNvPr id="454" name="テキスト ボックス 453"/>
        <xdr:cNvSpPr txBox="1"/>
      </xdr:nvSpPr>
      <xdr:spPr>
        <a:xfrm>
          <a:off x="13131800" y="26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62497</xdr:rowOff>
    </xdr:from>
    <xdr:to>
      <xdr:col>24</xdr:col>
      <xdr:colOff>609600</xdr:colOff>
      <xdr:row>14</xdr:row>
      <xdr:rowOff>164097</xdr:rowOff>
    </xdr:to>
    <xdr:sp macro="" textlink="">
      <xdr:nvSpPr>
        <xdr:cNvPr id="460" name="円/楕円 459"/>
        <xdr:cNvSpPr/>
      </xdr:nvSpPr>
      <xdr:spPr>
        <a:xfrm>
          <a:off x="16967200" y="246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155224</xdr:rowOff>
    </xdr:from>
    <xdr:ext cx="762000" cy="259045"/>
    <xdr:sp macro="" textlink="">
      <xdr:nvSpPr>
        <xdr:cNvPr id="461" name="将来負担の状況該当値テキスト"/>
        <xdr:cNvSpPr txBox="1"/>
      </xdr:nvSpPr>
      <xdr:spPr>
        <a:xfrm>
          <a:off x="17106900" y="238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84938</xdr:rowOff>
    </xdr:from>
    <xdr:to>
      <xdr:col>23</xdr:col>
      <xdr:colOff>457200</xdr:colOff>
      <xdr:row>15</xdr:row>
      <xdr:rowOff>15088</xdr:rowOff>
    </xdr:to>
    <xdr:sp macro="" textlink="">
      <xdr:nvSpPr>
        <xdr:cNvPr id="462" name="円/楕円 461"/>
        <xdr:cNvSpPr/>
      </xdr:nvSpPr>
      <xdr:spPr>
        <a:xfrm>
          <a:off x="16129000" y="248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25265</xdr:rowOff>
    </xdr:from>
    <xdr:ext cx="736600" cy="259045"/>
    <xdr:sp macro="" textlink="">
      <xdr:nvSpPr>
        <xdr:cNvPr id="463" name="テキスト ボックス 462"/>
        <xdr:cNvSpPr txBox="1"/>
      </xdr:nvSpPr>
      <xdr:spPr>
        <a:xfrm>
          <a:off x="15798800" y="2254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84455</xdr:rowOff>
    </xdr:from>
    <xdr:to>
      <xdr:col>22</xdr:col>
      <xdr:colOff>254000</xdr:colOff>
      <xdr:row>15</xdr:row>
      <xdr:rowOff>14605</xdr:rowOff>
    </xdr:to>
    <xdr:sp macro="" textlink="">
      <xdr:nvSpPr>
        <xdr:cNvPr id="464" name="円/楕円 463"/>
        <xdr:cNvSpPr/>
      </xdr:nvSpPr>
      <xdr:spPr>
        <a:xfrm>
          <a:off x="15240000" y="248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24782</xdr:rowOff>
    </xdr:from>
    <xdr:ext cx="762000" cy="259045"/>
    <xdr:sp macro="" textlink="">
      <xdr:nvSpPr>
        <xdr:cNvPr id="465" name="テキスト ボックス 464"/>
        <xdr:cNvSpPr txBox="1"/>
      </xdr:nvSpPr>
      <xdr:spPr>
        <a:xfrm>
          <a:off x="14909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153226</xdr:rowOff>
    </xdr:from>
    <xdr:to>
      <xdr:col>21</xdr:col>
      <xdr:colOff>50800</xdr:colOff>
      <xdr:row>15</xdr:row>
      <xdr:rowOff>83376</xdr:rowOff>
    </xdr:to>
    <xdr:sp macro="" textlink="">
      <xdr:nvSpPr>
        <xdr:cNvPr id="466" name="円/楕円 465"/>
        <xdr:cNvSpPr/>
      </xdr:nvSpPr>
      <xdr:spPr>
        <a:xfrm>
          <a:off x="14351000" y="255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93553</xdr:rowOff>
    </xdr:from>
    <xdr:ext cx="762000" cy="259045"/>
    <xdr:sp macro="" textlink="">
      <xdr:nvSpPr>
        <xdr:cNvPr id="467" name="テキスト ボックス 466"/>
        <xdr:cNvSpPr txBox="1"/>
      </xdr:nvSpPr>
      <xdr:spPr>
        <a:xfrm>
          <a:off x="14020800" y="232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19418</xdr:rowOff>
    </xdr:from>
    <xdr:to>
      <xdr:col>19</xdr:col>
      <xdr:colOff>533400</xdr:colOff>
      <xdr:row>15</xdr:row>
      <xdr:rowOff>121018</xdr:rowOff>
    </xdr:to>
    <xdr:sp macro="" textlink="">
      <xdr:nvSpPr>
        <xdr:cNvPr id="468" name="円/楕円 467"/>
        <xdr:cNvSpPr/>
      </xdr:nvSpPr>
      <xdr:spPr>
        <a:xfrm>
          <a:off x="13462000" y="259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131195</xdr:rowOff>
    </xdr:from>
    <xdr:ext cx="762000" cy="259045"/>
    <xdr:sp macro="" textlink="">
      <xdr:nvSpPr>
        <xdr:cNvPr id="469" name="テキスト ボックス 468"/>
        <xdr:cNvSpPr txBox="1"/>
      </xdr:nvSpPr>
      <xdr:spPr>
        <a:xfrm>
          <a:off x="13131800" y="236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茨城県常陸大宮市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44,117
43,882
348.45
25,544,070
23,619,999
1,502,510
14,629,984
26,443,156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25.9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　職員数が８人減となったことなどから，昨年度より</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下がったが，類似団体内平均及び全国平均と比較すると，その差は年々縮まっているものの，依然として上回っている。これは，５町村合併後の行政運営を総合支所方式として旧町村毎に支所を配置していることが主な要因となっている。引き続き，定員適正化計画に基づき，機構改革等で新規採用を抑制し職員数を削減し，コストの削減を図っ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8890</xdr:rowOff>
    </xdr:from>
    <xdr:to>
      <xdr:col>7</xdr:col>
      <xdr:colOff>15875</xdr:colOff>
      <xdr:row>37</xdr:row>
      <xdr:rowOff>31750</xdr:rowOff>
    </xdr:to>
    <xdr:cxnSp macro="">
      <xdr:nvCxnSpPr>
        <xdr:cNvPr id="66" name="直線コネクタ 65"/>
        <xdr:cNvCxnSpPr/>
      </xdr:nvCxnSpPr>
      <xdr:spPr>
        <a:xfrm flipV="1">
          <a:off x="3987800" y="6352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31750</xdr:rowOff>
    </xdr:from>
    <xdr:to>
      <xdr:col>5</xdr:col>
      <xdr:colOff>549275</xdr:colOff>
      <xdr:row>37</xdr:row>
      <xdr:rowOff>77470</xdr:rowOff>
    </xdr:to>
    <xdr:cxnSp macro="">
      <xdr:nvCxnSpPr>
        <xdr:cNvPr id="69" name="直線コネクタ 68"/>
        <xdr:cNvCxnSpPr/>
      </xdr:nvCxnSpPr>
      <xdr:spPr>
        <a:xfrm flipV="1">
          <a:off x="3098800" y="6375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77470</xdr:rowOff>
    </xdr:from>
    <xdr:to>
      <xdr:col>4</xdr:col>
      <xdr:colOff>346075</xdr:colOff>
      <xdr:row>37</xdr:row>
      <xdr:rowOff>146050</xdr:rowOff>
    </xdr:to>
    <xdr:cxnSp macro="">
      <xdr:nvCxnSpPr>
        <xdr:cNvPr id="72" name="直線コネクタ 71"/>
        <xdr:cNvCxnSpPr/>
      </xdr:nvCxnSpPr>
      <xdr:spPr>
        <a:xfrm flipV="1">
          <a:off x="2209800" y="6421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146050</xdr:rowOff>
    </xdr:from>
    <xdr:to>
      <xdr:col>3</xdr:col>
      <xdr:colOff>142875</xdr:colOff>
      <xdr:row>38</xdr:row>
      <xdr:rowOff>50800</xdr:rowOff>
    </xdr:to>
    <xdr:cxnSp macro="">
      <xdr:nvCxnSpPr>
        <xdr:cNvPr id="75" name="直線コネクタ 74"/>
        <xdr:cNvCxnSpPr/>
      </xdr:nvCxnSpPr>
      <xdr:spPr>
        <a:xfrm flipV="1">
          <a:off x="1320800" y="648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123207</xdr:rowOff>
    </xdr:from>
    <xdr:ext cx="762000" cy="259045"/>
    <xdr:sp macro="" textlink="">
      <xdr:nvSpPr>
        <xdr:cNvPr id="79" name="テキスト ボックス 78"/>
        <xdr:cNvSpPr txBox="1"/>
      </xdr:nvSpPr>
      <xdr:spPr>
        <a:xfrm>
          <a:off x="93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85" name="円/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152400</xdr:rowOff>
    </xdr:from>
    <xdr:to>
      <xdr:col>5</xdr:col>
      <xdr:colOff>600075</xdr:colOff>
      <xdr:row>37</xdr:row>
      <xdr:rowOff>82550</xdr:rowOff>
    </xdr:to>
    <xdr:sp macro="" textlink="">
      <xdr:nvSpPr>
        <xdr:cNvPr id="87" name="円/楕円 86"/>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67327</xdr:rowOff>
    </xdr:from>
    <xdr:ext cx="736600" cy="259045"/>
    <xdr:sp macro="" textlink="">
      <xdr:nvSpPr>
        <xdr:cNvPr id="88" name="テキスト ボックス 87"/>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26670</xdr:rowOff>
    </xdr:from>
    <xdr:to>
      <xdr:col>4</xdr:col>
      <xdr:colOff>396875</xdr:colOff>
      <xdr:row>37</xdr:row>
      <xdr:rowOff>128270</xdr:rowOff>
    </xdr:to>
    <xdr:sp macro="" textlink="">
      <xdr:nvSpPr>
        <xdr:cNvPr id="89" name="円/楕円 88"/>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113047</xdr:rowOff>
    </xdr:from>
    <xdr:ext cx="762000" cy="259045"/>
    <xdr:sp macro="" textlink="">
      <xdr:nvSpPr>
        <xdr:cNvPr id="90" name="テキスト ボックス 89"/>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95250</xdr:rowOff>
    </xdr:from>
    <xdr:to>
      <xdr:col>3</xdr:col>
      <xdr:colOff>193675</xdr:colOff>
      <xdr:row>38</xdr:row>
      <xdr:rowOff>25400</xdr:rowOff>
    </xdr:to>
    <xdr:sp macro="" textlink="">
      <xdr:nvSpPr>
        <xdr:cNvPr id="91" name="円/楕円 90"/>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92" name="テキスト ボックス 91"/>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0</xdr:rowOff>
    </xdr:from>
    <xdr:to>
      <xdr:col>1</xdr:col>
      <xdr:colOff>676275</xdr:colOff>
      <xdr:row>38</xdr:row>
      <xdr:rowOff>101600</xdr:rowOff>
    </xdr:to>
    <xdr:sp macro="" textlink="">
      <xdr:nvSpPr>
        <xdr:cNvPr id="93" name="円/楕円 92"/>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86377</xdr:rowOff>
    </xdr:from>
    <xdr:ext cx="762000" cy="259045"/>
    <xdr:sp macro="" textlink="">
      <xdr:nvSpPr>
        <xdr:cNvPr id="94" name="テキスト ボックス 93"/>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昨年度より</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ポイント増となっているが，これは市内循環バス運行委託料と学校統廃合により運行しているスクールバス運行委託料の増によるものである。また，類似団体内平均を上回っている要因は，前記のスクールバス運行委託料等や施設の指定管理委託を積極的に活用していること等が要因であ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今後は，事務事業の見直し，機構改革及び公共施設の統廃合により，コスト削減を図っていく。</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167821</xdr:rowOff>
    </xdr:from>
    <xdr:to>
      <xdr:col>24</xdr:col>
      <xdr:colOff>31750</xdr:colOff>
      <xdr:row>18</xdr:row>
      <xdr:rowOff>29029</xdr:rowOff>
    </xdr:to>
    <xdr:cxnSp macro="">
      <xdr:nvCxnSpPr>
        <xdr:cNvPr id="129" name="直線コネクタ 128"/>
        <xdr:cNvCxnSpPr/>
      </xdr:nvCxnSpPr>
      <xdr:spPr>
        <a:xfrm>
          <a:off x="15671800" y="30824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91621</xdr:rowOff>
    </xdr:from>
    <xdr:to>
      <xdr:col>22</xdr:col>
      <xdr:colOff>565150</xdr:colOff>
      <xdr:row>17</xdr:row>
      <xdr:rowOff>167821</xdr:rowOff>
    </xdr:to>
    <xdr:cxnSp macro="">
      <xdr:nvCxnSpPr>
        <xdr:cNvPr id="132" name="直線コネクタ 131"/>
        <xdr:cNvCxnSpPr/>
      </xdr:nvCxnSpPr>
      <xdr:spPr>
        <a:xfrm>
          <a:off x="14782800" y="30062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91621</xdr:rowOff>
    </xdr:from>
    <xdr:to>
      <xdr:col>21</xdr:col>
      <xdr:colOff>361950</xdr:colOff>
      <xdr:row>17</xdr:row>
      <xdr:rowOff>91621</xdr:rowOff>
    </xdr:to>
    <xdr:cxnSp macro="">
      <xdr:nvCxnSpPr>
        <xdr:cNvPr id="135" name="直線コネクタ 134"/>
        <xdr:cNvCxnSpPr/>
      </xdr:nvCxnSpPr>
      <xdr:spPr>
        <a:xfrm>
          <a:off x="13893800" y="30062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7" name="テキスト ボックス 136"/>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4536</xdr:rowOff>
    </xdr:from>
    <xdr:to>
      <xdr:col>20</xdr:col>
      <xdr:colOff>158750</xdr:colOff>
      <xdr:row>17</xdr:row>
      <xdr:rowOff>91621</xdr:rowOff>
    </xdr:to>
    <xdr:cxnSp macro="">
      <xdr:nvCxnSpPr>
        <xdr:cNvPr id="138" name="直線コネクタ 137"/>
        <xdr:cNvCxnSpPr/>
      </xdr:nvCxnSpPr>
      <xdr:spPr>
        <a:xfrm>
          <a:off x="13004800" y="29191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0" name="テキスト ボックス 139"/>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149679</xdr:rowOff>
    </xdr:from>
    <xdr:to>
      <xdr:col>24</xdr:col>
      <xdr:colOff>82550</xdr:colOff>
      <xdr:row>18</xdr:row>
      <xdr:rowOff>79829</xdr:rowOff>
    </xdr:to>
    <xdr:sp macro="" textlink="">
      <xdr:nvSpPr>
        <xdr:cNvPr id="148" name="円/楕円 147"/>
        <xdr:cNvSpPr/>
      </xdr:nvSpPr>
      <xdr:spPr>
        <a:xfrm>
          <a:off x="164592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121756</xdr:rowOff>
    </xdr:from>
    <xdr:ext cx="762000" cy="259045"/>
    <xdr:sp macro="" textlink="">
      <xdr:nvSpPr>
        <xdr:cNvPr id="149" name="物件費該当値テキスト"/>
        <xdr:cNvSpPr txBox="1"/>
      </xdr:nvSpPr>
      <xdr:spPr>
        <a:xfrm>
          <a:off x="165989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117021</xdr:rowOff>
    </xdr:from>
    <xdr:to>
      <xdr:col>22</xdr:col>
      <xdr:colOff>615950</xdr:colOff>
      <xdr:row>18</xdr:row>
      <xdr:rowOff>47171</xdr:rowOff>
    </xdr:to>
    <xdr:sp macro="" textlink="">
      <xdr:nvSpPr>
        <xdr:cNvPr id="150" name="円/楕円 149"/>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31948</xdr:rowOff>
    </xdr:from>
    <xdr:ext cx="736600" cy="259045"/>
    <xdr:sp macro="" textlink="">
      <xdr:nvSpPr>
        <xdr:cNvPr id="151" name="テキスト ボックス 150"/>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40821</xdr:rowOff>
    </xdr:from>
    <xdr:to>
      <xdr:col>21</xdr:col>
      <xdr:colOff>412750</xdr:colOff>
      <xdr:row>17</xdr:row>
      <xdr:rowOff>142421</xdr:rowOff>
    </xdr:to>
    <xdr:sp macro="" textlink="">
      <xdr:nvSpPr>
        <xdr:cNvPr id="152" name="円/楕円 151"/>
        <xdr:cNvSpPr/>
      </xdr:nvSpPr>
      <xdr:spPr>
        <a:xfrm>
          <a:off x="14732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127198</xdr:rowOff>
    </xdr:from>
    <xdr:ext cx="762000" cy="259045"/>
    <xdr:sp macro="" textlink="">
      <xdr:nvSpPr>
        <xdr:cNvPr id="153" name="テキスト ボックス 152"/>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40821</xdr:rowOff>
    </xdr:from>
    <xdr:to>
      <xdr:col>20</xdr:col>
      <xdr:colOff>209550</xdr:colOff>
      <xdr:row>17</xdr:row>
      <xdr:rowOff>142421</xdr:rowOff>
    </xdr:to>
    <xdr:sp macro="" textlink="">
      <xdr:nvSpPr>
        <xdr:cNvPr id="154" name="円/楕円 153"/>
        <xdr:cNvSpPr/>
      </xdr:nvSpPr>
      <xdr:spPr>
        <a:xfrm>
          <a:off x="13843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127198</xdr:rowOff>
    </xdr:from>
    <xdr:ext cx="762000" cy="259045"/>
    <xdr:sp macro="" textlink="">
      <xdr:nvSpPr>
        <xdr:cNvPr id="155" name="テキスト ボックス 154"/>
        <xdr:cNvSpPr txBox="1"/>
      </xdr:nvSpPr>
      <xdr:spPr>
        <a:xfrm>
          <a:off x="13512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125186</xdr:rowOff>
    </xdr:from>
    <xdr:to>
      <xdr:col>19</xdr:col>
      <xdr:colOff>6350</xdr:colOff>
      <xdr:row>17</xdr:row>
      <xdr:rowOff>55336</xdr:rowOff>
    </xdr:to>
    <xdr:sp macro="" textlink="">
      <xdr:nvSpPr>
        <xdr:cNvPr id="156" name="円/楕円 155"/>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40113</xdr:rowOff>
    </xdr:from>
    <xdr:ext cx="762000" cy="259045"/>
    <xdr:sp macro="" textlink="">
      <xdr:nvSpPr>
        <xdr:cNvPr id="157" name="テキスト ボックス 156"/>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　類似団体内平均，茨城県平均及び全国平均を下回っているが，昨年度より</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ポイント増となった。これは，民間保育園や認定こども園への入所事業の増が主な要因である。少子化対策として市独自の政策も実施していることから増加の傾向にあるため，持続可能な制度運営を検証しつつ，健全な財政運営に努める</a:t>
          </a:r>
          <a:r>
            <a:rPr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	</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56</xdr:row>
      <xdr:rowOff>0</xdr:rowOff>
    </xdr:to>
    <xdr:cxnSp macro="">
      <xdr:nvCxnSpPr>
        <xdr:cNvPr id="190" name="直線コネクタ 189"/>
        <xdr:cNvCxnSpPr/>
      </xdr:nvCxnSpPr>
      <xdr:spPr>
        <a:xfrm>
          <a:off x="3987800" y="9575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95250</xdr:rowOff>
    </xdr:from>
    <xdr:to>
      <xdr:col>5</xdr:col>
      <xdr:colOff>549275</xdr:colOff>
      <xdr:row>55</xdr:row>
      <xdr:rowOff>146050</xdr:rowOff>
    </xdr:to>
    <xdr:cxnSp macro="">
      <xdr:nvCxnSpPr>
        <xdr:cNvPr id="193" name="直線コネクタ 192"/>
        <xdr:cNvCxnSpPr/>
      </xdr:nvCxnSpPr>
      <xdr:spPr>
        <a:xfrm>
          <a:off x="3098800" y="9525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95250</xdr:rowOff>
    </xdr:from>
    <xdr:to>
      <xdr:col>4</xdr:col>
      <xdr:colOff>346075</xdr:colOff>
      <xdr:row>55</xdr:row>
      <xdr:rowOff>158750</xdr:rowOff>
    </xdr:to>
    <xdr:cxnSp macro="">
      <xdr:nvCxnSpPr>
        <xdr:cNvPr id="196" name="直線コネクタ 195"/>
        <xdr:cNvCxnSpPr/>
      </xdr:nvCxnSpPr>
      <xdr:spPr>
        <a:xfrm flipV="1">
          <a:off x="2209800" y="9525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158750</xdr:rowOff>
    </xdr:to>
    <xdr:cxnSp macro="">
      <xdr:nvCxnSpPr>
        <xdr:cNvPr id="199" name="直線コネクタ 198"/>
        <xdr:cNvCxnSpPr/>
      </xdr:nvCxnSpPr>
      <xdr:spPr>
        <a:xfrm>
          <a:off x="1320800" y="9499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120650</xdr:rowOff>
    </xdr:from>
    <xdr:to>
      <xdr:col>7</xdr:col>
      <xdr:colOff>66675</xdr:colOff>
      <xdr:row>56</xdr:row>
      <xdr:rowOff>50800</xdr:rowOff>
    </xdr:to>
    <xdr:sp macro="" textlink="">
      <xdr:nvSpPr>
        <xdr:cNvPr id="209" name="円/楕円 208"/>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137177</xdr:rowOff>
    </xdr:from>
    <xdr:ext cx="762000" cy="259045"/>
    <xdr:sp macro="" textlink="">
      <xdr:nvSpPr>
        <xdr:cNvPr id="210" name="扶助費該当値テキスト"/>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11" name="円/楕円 210"/>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212" name="テキスト ボックス 211"/>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44450</xdr:rowOff>
    </xdr:from>
    <xdr:to>
      <xdr:col>4</xdr:col>
      <xdr:colOff>396875</xdr:colOff>
      <xdr:row>55</xdr:row>
      <xdr:rowOff>146050</xdr:rowOff>
    </xdr:to>
    <xdr:sp macro="" textlink="">
      <xdr:nvSpPr>
        <xdr:cNvPr id="213" name="円/楕円 212"/>
        <xdr:cNvSpPr/>
      </xdr:nvSpPr>
      <xdr:spPr>
        <a:xfrm>
          <a:off x="3048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156227</xdr:rowOff>
    </xdr:from>
    <xdr:ext cx="762000" cy="259045"/>
    <xdr:sp macro="" textlink="">
      <xdr:nvSpPr>
        <xdr:cNvPr id="214" name="テキスト ボックス 213"/>
        <xdr:cNvSpPr txBox="1"/>
      </xdr:nvSpPr>
      <xdr:spPr>
        <a:xfrm>
          <a:off x="2717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107950</xdr:rowOff>
    </xdr:from>
    <xdr:to>
      <xdr:col>3</xdr:col>
      <xdr:colOff>193675</xdr:colOff>
      <xdr:row>56</xdr:row>
      <xdr:rowOff>38100</xdr:rowOff>
    </xdr:to>
    <xdr:sp macro="" textlink="">
      <xdr:nvSpPr>
        <xdr:cNvPr id="215" name="円/楕円 214"/>
        <xdr:cNvSpPr/>
      </xdr:nvSpPr>
      <xdr:spPr>
        <a:xfrm>
          <a:off x="2159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216" name="テキスト ボックス 215"/>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7" name="円/楕円 216"/>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8" name="テキスト ボックス 217"/>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en-US" altLang="ja-JP" sz="1300" baseline="0">
              <a:solidFill>
                <a:schemeClr val="dk1"/>
              </a:solidFill>
              <a:effectLst/>
              <a:latin typeface="+mn-lt"/>
              <a:ea typeface="+mn-ea"/>
              <a:cs typeface="+mn-cs"/>
            </a:rPr>
            <a:t>13.9</a:t>
          </a:r>
          <a:r>
            <a:rPr kumimoji="1" lang="ja-JP" altLang="ja-JP" sz="1300" baseline="0">
              <a:solidFill>
                <a:schemeClr val="dk1"/>
              </a:solidFill>
              <a:effectLst/>
              <a:latin typeface="+mn-lt"/>
              <a:ea typeface="+mn-ea"/>
              <a:cs typeface="+mn-cs"/>
            </a:rPr>
            <a:t>ポイントと</a:t>
          </a:r>
          <a:r>
            <a:rPr kumimoji="1" lang="ja-JP" altLang="ja-JP" sz="1300">
              <a:solidFill>
                <a:schemeClr val="dk1"/>
              </a:solidFill>
              <a:effectLst/>
              <a:latin typeface="+mn-lt"/>
              <a:ea typeface="+mn-ea"/>
              <a:cs typeface="+mn-cs"/>
            </a:rPr>
            <a:t>昨年度より</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ポイント増となっている。これは保険基盤安定繰出金をはじめとする国民健康保険特別会計繰出金，介護保険特別会計への給付費分繰出金が増となったことが主な要因である。</a:t>
          </a:r>
          <a:endParaRPr lang="ja-JP" altLang="ja-JP" sz="1300">
            <a:effectLst/>
          </a:endParaRPr>
        </a:p>
        <a:p>
          <a:r>
            <a:rPr kumimoji="1" lang="ja-JP" altLang="ja-JP" sz="1300">
              <a:solidFill>
                <a:schemeClr val="dk1"/>
              </a:solidFill>
              <a:effectLst/>
              <a:latin typeface="+mn-lt"/>
              <a:ea typeface="+mn-ea"/>
              <a:cs typeface="+mn-cs"/>
            </a:rPr>
            <a:t>　類似団体内平均及び茨城県平均</a:t>
          </a:r>
          <a:r>
            <a:rPr kumimoji="1" lang="ja-JP" altLang="en-US" sz="1300">
              <a:solidFill>
                <a:schemeClr val="dk1"/>
              </a:solidFill>
              <a:effectLst/>
              <a:latin typeface="+mn-lt"/>
              <a:ea typeface="+mn-ea"/>
              <a:cs typeface="+mn-cs"/>
            </a:rPr>
            <a:t>を下回って</a:t>
          </a:r>
          <a:r>
            <a:rPr kumimoji="1" lang="ja-JP" altLang="ja-JP" sz="1300">
              <a:solidFill>
                <a:schemeClr val="dk1"/>
              </a:solidFill>
              <a:effectLst/>
              <a:latin typeface="+mn-lt"/>
              <a:ea typeface="+mn-ea"/>
              <a:cs typeface="+mn-cs"/>
            </a:rPr>
            <a:t>はいるが，ここ数年，給付費の増に伴い</a:t>
          </a:r>
          <a:r>
            <a:rPr kumimoji="1" lang="ja-JP" altLang="en-US" sz="1300">
              <a:solidFill>
                <a:schemeClr val="dk1"/>
              </a:solidFill>
              <a:effectLst/>
              <a:latin typeface="+mn-lt"/>
              <a:ea typeface="+mn-ea"/>
              <a:cs typeface="+mn-cs"/>
            </a:rPr>
            <a:t>繰出金が</a:t>
          </a:r>
          <a:r>
            <a:rPr kumimoji="1" lang="ja-JP" altLang="ja-JP" sz="1300">
              <a:solidFill>
                <a:schemeClr val="dk1"/>
              </a:solidFill>
              <a:effectLst/>
              <a:latin typeface="+mn-lt"/>
              <a:ea typeface="+mn-ea"/>
              <a:cs typeface="+mn-cs"/>
            </a:rPr>
            <a:t>増加しているので保険料の適正化を図るなど，健全化を図る。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104140</xdr:rowOff>
    </xdr:from>
    <xdr:to>
      <xdr:col>24</xdr:col>
      <xdr:colOff>31750</xdr:colOff>
      <xdr:row>56</xdr:row>
      <xdr:rowOff>157480</xdr:rowOff>
    </xdr:to>
    <xdr:cxnSp macro="">
      <xdr:nvCxnSpPr>
        <xdr:cNvPr id="251" name="直線コネクタ 250"/>
        <xdr:cNvCxnSpPr/>
      </xdr:nvCxnSpPr>
      <xdr:spPr>
        <a:xfrm>
          <a:off x="15671800" y="97053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35560</xdr:rowOff>
    </xdr:from>
    <xdr:to>
      <xdr:col>22</xdr:col>
      <xdr:colOff>565150</xdr:colOff>
      <xdr:row>56</xdr:row>
      <xdr:rowOff>104140</xdr:rowOff>
    </xdr:to>
    <xdr:cxnSp macro="">
      <xdr:nvCxnSpPr>
        <xdr:cNvPr id="254" name="直線コネクタ 253"/>
        <xdr:cNvCxnSpPr/>
      </xdr:nvCxnSpPr>
      <xdr:spPr>
        <a:xfrm>
          <a:off x="14782800" y="9636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66040</xdr:rowOff>
    </xdr:to>
    <xdr:cxnSp macro="">
      <xdr:nvCxnSpPr>
        <xdr:cNvPr id="257" name="直線コネクタ 256"/>
        <xdr:cNvCxnSpPr/>
      </xdr:nvCxnSpPr>
      <xdr:spPr>
        <a:xfrm flipV="1">
          <a:off x="13893800" y="963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xdr:rowOff>
    </xdr:from>
    <xdr:to>
      <xdr:col>20</xdr:col>
      <xdr:colOff>158750</xdr:colOff>
      <xdr:row>56</xdr:row>
      <xdr:rowOff>66040</xdr:rowOff>
    </xdr:to>
    <xdr:cxnSp macro="">
      <xdr:nvCxnSpPr>
        <xdr:cNvPr id="260" name="直線コネクタ 259"/>
        <xdr:cNvCxnSpPr/>
      </xdr:nvCxnSpPr>
      <xdr:spPr>
        <a:xfrm>
          <a:off x="13004800" y="9606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70" name="円/楕円 269"/>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123207</xdr:rowOff>
    </xdr:from>
    <xdr:ext cx="762000" cy="259045"/>
    <xdr:sp macro="" textlink="">
      <xdr:nvSpPr>
        <xdr:cNvPr id="271" name="その他該当値テキスト"/>
        <xdr:cNvSpPr txBox="1"/>
      </xdr:nvSpPr>
      <xdr:spPr>
        <a:xfrm>
          <a:off x="165989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53340</xdr:rowOff>
    </xdr:from>
    <xdr:to>
      <xdr:col>22</xdr:col>
      <xdr:colOff>615950</xdr:colOff>
      <xdr:row>56</xdr:row>
      <xdr:rowOff>154940</xdr:rowOff>
    </xdr:to>
    <xdr:sp macro="" textlink="">
      <xdr:nvSpPr>
        <xdr:cNvPr id="272" name="円/楕円 271"/>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165117</xdr:rowOff>
    </xdr:from>
    <xdr:ext cx="736600" cy="259045"/>
    <xdr:sp macro="" textlink="">
      <xdr:nvSpPr>
        <xdr:cNvPr id="273" name="テキスト ボックス 272"/>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156210</xdr:rowOff>
    </xdr:from>
    <xdr:to>
      <xdr:col>21</xdr:col>
      <xdr:colOff>412750</xdr:colOff>
      <xdr:row>56</xdr:row>
      <xdr:rowOff>86360</xdr:rowOff>
    </xdr:to>
    <xdr:sp macro="" textlink="">
      <xdr:nvSpPr>
        <xdr:cNvPr id="274" name="円/楕円 273"/>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75" name="テキスト ボックス 274"/>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xdr:rowOff>
    </xdr:from>
    <xdr:to>
      <xdr:col>20</xdr:col>
      <xdr:colOff>209550</xdr:colOff>
      <xdr:row>56</xdr:row>
      <xdr:rowOff>116840</xdr:rowOff>
    </xdr:to>
    <xdr:sp macro="" textlink="">
      <xdr:nvSpPr>
        <xdr:cNvPr id="276" name="円/楕円 275"/>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127017</xdr:rowOff>
    </xdr:from>
    <xdr:ext cx="762000" cy="259045"/>
    <xdr:sp macro="" textlink="">
      <xdr:nvSpPr>
        <xdr:cNvPr id="277" name="テキスト ボックス 276"/>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125730</xdr:rowOff>
    </xdr:from>
    <xdr:to>
      <xdr:col>19</xdr:col>
      <xdr:colOff>6350</xdr:colOff>
      <xdr:row>56</xdr:row>
      <xdr:rowOff>55880</xdr:rowOff>
    </xdr:to>
    <xdr:sp macro="" textlink="">
      <xdr:nvSpPr>
        <xdr:cNvPr id="278" name="円/楕円 277"/>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66057</xdr:rowOff>
    </xdr:from>
    <xdr:ext cx="762000" cy="259045"/>
    <xdr:sp macro="" textlink="">
      <xdr:nvSpPr>
        <xdr:cNvPr id="279" name="テキスト ボックス 278"/>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昨年度より</a:t>
          </a:r>
          <a:r>
            <a:rPr kumimoji="1" lang="en-US" altLang="ja-JP" sz="1300">
              <a:solidFill>
                <a:schemeClr val="dk1"/>
              </a:solidFill>
              <a:effectLst/>
              <a:latin typeface="+mn-lt"/>
              <a:ea typeface="+mn-ea"/>
              <a:cs typeface="+mn-cs"/>
            </a:rPr>
            <a:t>0.1</a:t>
          </a:r>
          <a:r>
            <a:rPr kumimoji="1" lang="ja-JP" altLang="ja-JP" sz="1300">
              <a:solidFill>
                <a:schemeClr val="dk1"/>
              </a:solidFill>
              <a:effectLst/>
              <a:latin typeface="+mn-lt"/>
              <a:ea typeface="+mn-ea"/>
              <a:cs typeface="+mn-cs"/>
            </a:rPr>
            <a:t>ポイントの増となるが，ここ数年同水準で推移しており，類似団体内平均，茨城県平均及び全国平均を下回っている。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市単独補助金については，補助金等見直し要領を策定し，毎年度予算編成時に見直しを行い抑制に努めているが，今後も同様に取り組み，削減に努める。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56134</xdr:rowOff>
    </xdr:from>
    <xdr:to>
      <xdr:col>24</xdr:col>
      <xdr:colOff>31750</xdr:colOff>
      <xdr:row>35</xdr:row>
      <xdr:rowOff>60706</xdr:rowOff>
    </xdr:to>
    <xdr:cxnSp macro="">
      <xdr:nvCxnSpPr>
        <xdr:cNvPr id="309" name="直線コネクタ 308"/>
        <xdr:cNvCxnSpPr/>
      </xdr:nvCxnSpPr>
      <xdr:spPr>
        <a:xfrm>
          <a:off x="15671800" y="60568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123715</xdr:rowOff>
    </xdr:from>
    <xdr:ext cx="762000" cy="259045"/>
    <xdr:sp macro="" textlink="">
      <xdr:nvSpPr>
        <xdr:cNvPr id="310" name="補助費等平均値テキスト"/>
        <xdr:cNvSpPr txBox="1"/>
      </xdr:nvSpPr>
      <xdr:spPr>
        <a:xfrm>
          <a:off x="16598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46990</xdr:rowOff>
    </xdr:from>
    <xdr:to>
      <xdr:col>22</xdr:col>
      <xdr:colOff>565150</xdr:colOff>
      <xdr:row>35</xdr:row>
      <xdr:rowOff>56134</xdr:rowOff>
    </xdr:to>
    <xdr:cxnSp macro="">
      <xdr:nvCxnSpPr>
        <xdr:cNvPr id="312" name="直線コネクタ 311"/>
        <xdr:cNvCxnSpPr/>
      </xdr:nvCxnSpPr>
      <xdr:spPr>
        <a:xfrm>
          <a:off x="14782800" y="6047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4" name="テキスト ボックス 313"/>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46990</xdr:rowOff>
    </xdr:from>
    <xdr:to>
      <xdr:col>21</xdr:col>
      <xdr:colOff>361950</xdr:colOff>
      <xdr:row>35</xdr:row>
      <xdr:rowOff>56134</xdr:rowOff>
    </xdr:to>
    <xdr:cxnSp macro="">
      <xdr:nvCxnSpPr>
        <xdr:cNvPr id="315" name="直線コネクタ 314"/>
        <xdr:cNvCxnSpPr/>
      </xdr:nvCxnSpPr>
      <xdr:spPr>
        <a:xfrm flipV="1">
          <a:off x="13893800" y="6047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7" name="テキスト ボックス 316"/>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56134</xdr:rowOff>
    </xdr:from>
    <xdr:to>
      <xdr:col>20</xdr:col>
      <xdr:colOff>158750</xdr:colOff>
      <xdr:row>35</xdr:row>
      <xdr:rowOff>60706</xdr:rowOff>
    </xdr:to>
    <xdr:cxnSp macro="">
      <xdr:nvCxnSpPr>
        <xdr:cNvPr id="318" name="直線コネクタ 317"/>
        <xdr:cNvCxnSpPr/>
      </xdr:nvCxnSpPr>
      <xdr:spPr>
        <a:xfrm flipV="1">
          <a:off x="13004800" y="60568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20" name="テキスト ボックス 319"/>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2" name="テキスト ボックス 321"/>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9906</xdr:rowOff>
    </xdr:from>
    <xdr:to>
      <xdr:col>24</xdr:col>
      <xdr:colOff>82550</xdr:colOff>
      <xdr:row>35</xdr:row>
      <xdr:rowOff>111506</xdr:rowOff>
    </xdr:to>
    <xdr:sp macro="" textlink="">
      <xdr:nvSpPr>
        <xdr:cNvPr id="328" name="円/楕円 327"/>
        <xdr:cNvSpPr/>
      </xdr:nvSpPr>
      <xdr:spPr>
        <a:xfrm>
          <a:off x="164592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26433</xdr:rowOff>
    </xdr:from>
    <xdr:ext cx="762000" cy="259045"/>
    <xdr:sp macro="" textlink="">
      <xdr:nvSpPr>
        <xdr:cNvPr id="329" name="補助費等該当値テキスト"/>
        <xdr:cNvSpPr txBox="1"/>
      </xdr:nvSpPr>
      <xdr:spPr>
        <a:xfrm>
          <a:off x="16598900" y="585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5334</xdr:rowOff>
    </xdr:from>
    <xdr:to>
      <xdr:col>22</xdr:col>
      <xdr:colOff>615950</xdr:colOff>
      <xdr:row>35</xdr:row>
      <xdr:rowOff>106934</xdr:rowOff>
    </xdr:to>
    <xdr:sp macro="" textlink="">
      <xdr:nvSpPr>
        <xdr:cNvPr id="330" name="円/楕円 329"/>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117111</xdr:rowOff>
    </xdr:from>
    <xdr:ext cx="736600" cy="259045"/>
    <xdr:sp macro="" textlink="">
      <xdr:nvSpPr>
        <xdr:cNvPr id="331" name="テキスト ボックス 330"/>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167640</xdr:rowOff>
    </xdr:from>
    <xdr:to>
      <xdr:col>21</xdr:col>
      <xdr:colOff>412750</xdr:colOff>
      <xdr:row>35</xdr:row>
      <xdr:rowOff>97790</xdr:rowOff>
    </xdr:to>
    <xdr:sp macro="" textlink="">
      <xdr:nvSpPr>
        <xdr:cNvPr id="332" name="円/楕円 331"/>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107967</xdr:rowOff>
    </xdr:from>
    <xdr:ext cx="762000" cy="259045"/>
    <xdr:sp macro="" textlink="">
      <xdr:nvSpPr>
        <xdr:cNvPr id="333" name="テキスト ボックス 332"/>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5334</xdr:rowOff>
    </xdr:from>
    <xdr:to>
      <xdr:col>20</xdr:col>
      <xdr:colOff>209550</xdr:colOff>
      <xdr:row>35</xdr:row>
      <xdr:rowOff>106934</xdr:rowOff>
    </xdr:to>
    <xdr:sp macro="" textlink="">
      <xdr:nvSpPr>
        <xdr:cNvPr id="334" name="円/楕円 333"/>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117111</xdr:rowOff>
    </xdr:from>
    <xdr:ext cx="762000" cy="259045"/>
    <xdr:sp macro="" textlink="">
      <xdr:nvSpPr>
        <xdr:cNvPr id="335" name="テキスト ボックス 334"/>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9906</xdr:rowOff>
    </xdr:from>
    <xdr:to>
      <xdr:col>19</xdr:col>
      <xdr:colOff>6350</xdr:colOff>
      <xdr:row>35</xdr:row>
      <xdr:rowOff>111506</xdr:rowOff>
    </xdr:to>
    <xdr:sp macro="" textlink="">
      <xdr:nvSpPr>
        <xdr:cNvPr id="336" name="円/楕円 335"/>
        <xdr:cNvSpPr/>
      </xdr:nvSpPr>
      <xdr:spPr>
        <a:xfrm>
          <a:off x="12954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121683</xdr:rowOff>
    </xdr:from>
    <xdr:ext cx="762000" cy="259045"/>
    <xdr:sp macro="" textlink="">
      <xdr:nvSpPr>
        <xdr:cNvPr id="337" name="テキスト ボックス 336"/>
        <xdr:cNvSpPr txBox="1"/>
      </xdr:nvSpPr>
      <xdr:spPr>
        <a:xfrm>
          <a:off x="12623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年度から地方債借入額を償還元金以下として公債費の削減に取組んできたことにより年々減少傾向にあり，昨年度より</a:t>
          </a:r>
          <a:r>
            <a:rPr kumimoji="1" lang="en-US" altLang="ja-JP" sz="1300">
              <a:solidFill>
                <a:schemeClr val="dk1"/>
              </a:solidFill>
              <a:effectLst/>
              <a:latin typeface="+mn-lt"/>
              <a:ea typeface="+mn-ea"/>
              <a:cs typeface="+mn-cs"/>
            </a:rPr>
            <a:t>0.9</a:t>
          </a:r>
          <a:r>
            <a:rPr kumimoji="1" lang="ja-JP" altLang="ja-JP" sz="1300">
              <a:solidFill>
                <a:schemeClr val="dk1"/>
              </a:solidFill>
              <a:effectLst/>
              <a:latin typeface="+mn-lt"/>
              <a:ea typeface="+mn-ea"/>
              <a:cs typeface="+mn-cs"/>
            </a:rPr>
            <a:t>ポイント下がった。類似団体内平均は下回っているものの茨城県平均は上回っているため，引き続き，地方債借入を抑制するなど，健全な財政運営に努める。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153670</xdr:rowOff>
    </xdr:from>
    <xdr:to>
      <xdr:col>7</xdr:col>
      <xdr:colOff>15875</xdr:colOff>
      <xdr:row>74</xdr:row>
      <xdr:rowOff>170815</xdr:rowOff>
    </xdr:to>
    <xdr:cxnSp macro="">
      <xdr:nvCxnSpPr>
        <xdr:cNvPr id="369" name="直線コネクタ 368"/>
        <xdr:cNvCxnSpPr/>
      </xdr:nvCxnSpPr>
      <xdr:spPr>
        <a:xfrm flipV="1">
          <a:off x="3987800" y="1284097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170815</xdr:rowOff>
    </xdr:from>
    <xdr:to>
      <xdr:col>5</xdr:col>
      <xdr:colOff>549275</xdr:colOff>
      <xdr:row>75</xdr:row>
      <xdr:rowOff>22225</xdr:rowOff>
    </xdr:to>
    <xdr:cxnSp macro="">
      <xdr:nvCxnSpPr>
        <xdr:cNvPr id="372" name="直線コネクタ 371"/>
        <xdr:cNvCxnSpPr/>
      </xdr:nvCxnSpPr>
      <xdr:spPr>
        <a:xfrm flipV="1">
          <a:off x="3098800" y="128581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61612</xdr:rowOff>
    </xdr:from>
    <xdr:ext cx="736600" cy="259045"/>
    <xdr:sp macro="" textlink="">
      <xdr:nvSpPr>
        <xdr:cNvPr id="374" name="テキスト ボックス 373"/>
        <xdr:cNvSpPr txBox="1"/>
      </xdr:nvSpPr>
      <xdr:spPr>
        <a:xfrm>
          <a:off x="3606800" y="129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22225</xdr:rowOff>
    </xdr:from>
    <xdr:to>
      <xdr:col>4</xdr:col>
      <xdr:colOff>346075</xdr:colOff>
      <xdr:row>75</xdr:row>
      <xdr:rowOff>46990</xdr:rowOff>
    </xdr:to>
    <xdr:cxnSp macro="">
      <xdr:nvCxnSpPr>
        <xdr:cNvPr id="375" name="直線コネクタ 374"/>
        <xdr:cNvCxnSpPr/>
      </xdr:nvCxnSpPr>
      <xdr:spPr>
        <a:xfrm flipV="1">
          <a:off x="2209800" y="1288097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63517</xdr:rowOff>
    </xdr:from>
    <xdr:ext cx="762000" cy="259045"/>
    <xdr:sp macro="" textlink="">
      <xdr:nvSpPr>
        <xdr:cNvPr id="377" name="テキスト ボックス 376"/>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46990</xdr:rowOff>
    </xdr:from>
    <xdr:to>
      <xdr:col>3</xdr:col>
      <xdr:colOff>142875</xdr:colOff>
      <xdr:row>75</xdr:row>
      <xdr:rowOff>46990</xdr:rowOff>
    </xdr:to>
    <xdr:cxnSp macro="">
      <xdr:nvCxnSpPr>
        <xdr:cNvPr id="378" name="直線コネクタ 377"/>
        <xdr:cNvCxnSpPr/>
      </xdr:nvCxnSpPr>
      <xdr:spPr>
        <a:xfrm>
          <a:off x="1320800" y="12905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102870</xdr:rowOff>
    </xdr:from>
    <xdr:to>
      <xdr:col>7</xdr:col>
      <xdr:colOff>66675</xdr:colOff>
      <xdr:row>75</xdr:row>
      <xdr:rowOff>33020</xdr:rowOff>
    </xdr:to>
    <xdr:sp macro="" textlink="">
      <xdr:nvSpPr>
        <xdr:cNvPr id="388" name="円/楕円 387"/>
        <xdr:cNvSpPr/>
      </xdr:nvSpPr>
      <xdr:spPr>
        <a:xfrm>
          <a:off x="47752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119397</xdr:rowOff>
    </xdr:from>
    <xdr:ext cx="762000" cy="259045"/>
    <xdr:sp macro="" textlink="">
      <xdr:nvSpPr>
        <xdr:cNvPr id="389" name="公債費該当値テキスト"/>
        <xdr:cNvSpPr txBox="1"/>
      </xdr:nvSpPr>
      <xdr:spPr>
        <a:xfrm>
          <a:off x="49149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120015</xdr:rowOff>
    </xdr:from>
    <xdr:to>
      <xdr:col>5</xdr:col>
      <xdr:colOff>600075</xdr:colOff>
      <xdr:row>75</xdr:row>
      <xdr:rowOff>50165</xdr:rowOff>
    </xdr:to>
    <xdr:sp macro="" textlink="">
      <xdr:nvSpPr>
        <xdr:cNvPr id="390" name="円/楕円 389"/>
        <xdr:cNvSpPr/>
      </xdr:nvSpPr>
      <xdr:spPr>
        <a:xfrm>
          <a:off x="3937000" y="12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60342</xdr:rowOff>
    </xdr:from>
    <xdr:ext cx="736600" cy="259045"/>
    <xdr:sp macro="" textlink="">
      <xdr:nvSpPr>
        <xdr:cNvPr id="391" name="テキスト ボックス 390"/>
        <xdr:cNvSpPr txBox="1"/>
      </xdr:nvSpPr>
      <xdr:spPr>
        <a:xfrm>
          <a:off x="3606800" y="1257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142875</xdr:rowOff>
    </xdr:from>
    <xdr:to>
      <xdr:col>4</xdr:col>
      <xdr:colOff>396875</xdr:colOff>
      <xdr:row>75</xdr:row>
      <xdr:rowOff>73025</xdr:rowOff>
    </xdr:to>
    <xdr:sp macro="" textlink="">
      <xdr:nvSpPr>
        <xdr:cNvPr id="392" name="円/楕円 391"/>
        <xdr:cNvSpPr/>
      </xdr:nvSpPr>
      <xdr:spPr>
        <a:xfrm>
          <a:off x="3048000" y="128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83202</xdr:rowOff>
    </xdr:from>
    <xdr:ext cx="762000" cy="259045"/>
    <xdr:sp macro="" textlink="">
      <xdr:nvSpPr>
        <xdr:cNvPr id="393" name="テキスト ボックス 392"/>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167640</xdr:rowOff>
    </xdr:from>
    <xdr:to>
      <xdr:col>3</xdr:col>
      <xdr:colOff>193675</xdr:colOff>
      <xdr:row>75</xdr:row>
      <xdr:rowOff>97790</xdr:rowOff>
    </xdr:to>
    <xdr:sp macro="" textlink="">
      <xdr:nvSpPr>
        <xdr:cNvPr id="394" name="円/楕円 393"/>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82566</xdr:rowOff>
    </xdr:from>
    <xdr:ext cx="762000" cy="259045"/>
    <xdr:sp macro="" textlink="">
      <xdr:nvSpPr>
        <xdr:cNvPr id="395" name="テキスト ボックス 394"/>
        <xdr:cNvSpPr txBox="1"/>
      </xdr:nvSpPr>
      <xdr:spPr>
        <a:xfrm>
          <a:off x="1828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167640</xdr:rowOff>
    </xdr:from>
    <xdr:to>
      <xdr:col>1</xdr:col>
      <xdr:colOff>676275</xdr:colOff>
      <xdr:row>75</xdr:row>
      <xdr:rowOff>97790</xdr:rowOff>
    </xdr:to>
    <xdr:sp macro="" textlink="">
      <xdr:nvSpPr>
        <xdr:cNvPr id="396" name="円/楕円 395"/>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82566</xdr:rowOff>
    </xdr:from>
    <xdr:ext cx="762000" cy="259045"/>
    <xdr:sp macro="" textlink="">
      <xdr:nvSpPr>
        <xdr:cNvPr id="397" name="テキスト ボックス 396"/>
        <xdr:cNvSpPr txBox="1"/>
      </xdr:nvSpPr>
      <xdr:spPr>
        <a:xfrm>
          <a:off x="939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人件費及び物件費は類似団体内平均を上回っているが，扶助費，補助費等及び繰出金では類似団体平均を下回っており，中でも補助費等については，予算編成時に補助金見直要領に基づき見直しを行い抑制に努めているため，大きく下回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今後は，定員適正化計画に基づく職員数削減や，機構改革及び公共施設の統廃合により，人件費及び物件費でもコスト削減を図っていく。</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124713</xdr:rowOff>
    </xdr:from>
    <xdr:to>
      <xdr:col>24</xdr:col>
      <xdr:colOff>31750</xdr:colOff>
      <xdr:row>77</xdr:row>
      <xdr:rowOff>170435</xdr:rowOff>
    </xdr:to>
    <xdr:cxnSp macro="">
      <xdr:nvCxnSpPr>
        <xdr:cNvPr id="428" name="直線コネクタ 427"/>
        <xdr:cNvCxnSpPr/>
      </xdr:nvCxnSpPr>
      <xdr:spPr>
        <a:xfrm>
          <a:off x="15671800" y="13326363"/>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51563</xdr:rowOff>
    </xdr:from>
    <xdr:to>
      <xdr:col>22</xdr:col>
      <xdr:colOff>565150</xdr:colOff>
      <xdr:row>77</xdr:row>
      <xdr:rowOff>124713</xdr:rowOff>
    </xdr:to>
    <xdr:cxnSp macro="">
      <xdr:nvCxnSpPr>
        <xdr:cNvPr id="431" name="直線コネクタ 430"/>
        <xdr:cNvCxnSpPr/>
      </xdr:nvCxnSpPr>
      <xdr:spPr>
        <a:xfrm>
          <a:off x="14782800" y="13253213"/>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51563</xdr:rowOff>
    </xdr:from>
    <xdr:to>
      <xdr:col>21</xdr:col>
      <xdr:colOff>361950</xdr:colOff>
      <xdr:row>77</xdr:row>
      <xdr:rowOff>143002</xdr:rowOff>
    </xdr:to>
    <xdr:cxnSp macro="">
      <xdr:nvCxnSpPr>
        <xdr:cNvPr id="434" name="直線コネクタ 433"/>
        <xdr:cNvCxnSpPr/>
      </xdr:nvCxnSpPr>
      <xdr:spPr>
        <a:xfrm flipV="1">
          <a:off x="13893800" y="1325321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88137</xdr:rowOff>
    </xdr:from>
    <xdr:to>
      <xdr:col>20</xdr:col>
      <xdr:colOff>158750</xdr:colOff>
      <xdr:row>77</xdr:row>
      <xdr:rowOff>143002</xdr:rowOff>
    </xdr:to>
    <xdr:cxnSp macro="">
      <xdr:nvCxnSpPr>
        <xdr:cNvPr id="437" name="直線コネクタ 436"/>
        <xdr:cNvCxnSpPr/>
      </xdr:nvCxnSpPr>
      <xdr:spPr>
        <a:xfrm>
          <a:off x="13004800" y="132897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119635</xdr:rowOff>
    </xdr:from>
    <xdr:to>
      <xdr:col>24</xdr:col>
      <xdr:colOff>82550</xdr:colOff>
      <xdr:row>78</xdr:row>
      <xdr:rowOff>49785</xdr:rowOff>
    </xdr:to>
    <xdr:sp macro="" textlink="">
      <xdr:nvSpPr>
        <xdr:cNvPr id="447" name="円/楕円 446"/>
        <xdr:cNvSpPr/>
      </xdr:nvSpPr>
      <xdr:spPr>
        <a:xfrm>
          <a:off x="16459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136162</xdr:rowOff>
    </xdr:from>
    <xdr:ext cx="762000" cy="259045"/>
    <xdr:sp macro="" textlink="">
      <xdr:nvSpPr>
        <xdr:cNvPr id="448" name="公債費以外該当値テキスト"/>
        <xdr:cNvSpPr txBox="1"/>
      </xdr:nvSpPr>
      <xdr:spPr>
        <a:xfrm>
          <a:off x="16598900" y="13166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73913</xdr:rowOff>
    </xdr:from>
    <xdr:to>
      <xdr:col>22</xdr:col>
      <xdr:colOff>615950</xdr:colOff>
      <xdr:row>78</xdr:row>
      <xdr:rowOff>4063</xdr:rowOff>
    </xdr:to>
    <xdr:sp macro="" textlink="">
      <xdr:nvSpPr>
        <xdr:cNvPr id="449" name="円/楕円 448"/>
        <xdr:cNvSpPr/>
      </xdr:nvSpPr>
      <xdr:spPr>
        <a:xfrm>
          <a:off x="15621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14240</xdr:rowOff>
    </xdr:from>
    <xdr:ext cx="736600" cy="259045"/>
    <xdr:sp macro="" textlink="">
      <xdr:nvSpPr>
        <xdr:cNvPr id="450" name="テキスト ボックス 449"/>
        <xdr:cNvSpPr txBox="1"/>
      </xdr:nvSpPr>
      <xdr:spPr>
        <a:xfrm>
          <a:off x="15290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763</xdr:rowOff>
    </xdr:from>
    <xdr:to>
      <xdr:col>21</xdr:col>
      <xdr:colOff>412750</xdr:colOff>
      <xdr:row>77</xdr:row>
      <xdr:rowOff>102363</xdr:rowOff>
    </xdr:to>
    <xdr:sp macro="" textlink="">
      <xdr:nvSpPr>
        <xdr:cNvPr id="451" name="円/楕円 450"/>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112540</xdr:rowOff>
    </xdr:from>
    <xdr:ext cx="762000" cy="259045"/>
    <xdr:sp macro="" textlink="">
      <xdr:nvSpPr>
        <xdr:cNvPr id="452" name="テキスト ボックス 451"/>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92202</xdr:rowOff>
    </xdr:from>
    <xdr:to>
      <xdr:col>20</xdr:col>
      <xdr:colOff>209550</xdr:colOff>
      <xdr:row>78</xdr:row>
      <xdr:rowOff>22352</xdr:rowOff>
    </xdr:to>
    <xdr:sp macro="" textlink="">
      <xdr:nvSpPr>
        <xdr:cNvPr id="453" name="円/楕円 452"/>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32529</xdr:rowOff>
    </xdr:from>
    <xdr:ext cx="762000" cy="259045"/>
    <xdr:sp macro="" textlink="">
      <xdr:nvSpPr>
        <xdr:cNvPr id="454" name="テキスト ボックス 453"/>
        <xdr:cNvSpPr txBox="1"/>
      </xdr:nvSpPr>
      <xdr:spPr>
        <a:xfrm>
          <a:off x="13512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37337</xdr:rowOff>
    </xdr:from>
    <xdr:to>
      <xdr:col>19</xdr:col>
      <xdr:colOff>6350</xdr:colOff>
      <xdr:row>77</xdr:row>
      <xdr:rowOff>138937</xdr:rowOff>
    </xdr:to>
    <xdr:sp macro="" textlink="">
      <xdr:nvSpPr>
        <xdr:cNvPr id="455" name="円/楕円 454"/>
        <xdr:cNvSpPr/>
      </xdr:nvSpPr>
      <xdr:spPr>
        <a:xfrm>
          <a:off x="12954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149114</xdr:rowOff>
    </xdr:from>
    <xdr:ext cx="762000" cy="259045"/>
    <xdr:sp macro="" textlink="">
      <xdr:nvSpPr>
        <xdr:cNvPr id="456" name="テキスト ボックス 455"/>
        <xdr:cNvSpPr txBox="1"/>
      </xdr:nvSpPr>
      <xdr:spPr>
        <a:xfrm>
          <a:off x="12623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茨城県常陸大宮市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139780</xdr:rowOff>
    </xdr:from>
    <xdr:to>
      <xdr:col>4</xdr:col>
      <xdr:colOff>1117600</xdr:colOff>
      <xdr:row>17</xdr:row>
      <xdr:rowOff>163685</xdr:rowOff>
    </xdr:to>
    <xdr:cxnSp macro="">
      <xdr:nvCxnSpPr>
        <xdr:cNvPr id="52" name="直線コネクタ 51"/>
        <xdr:cNvCxnSpPr/>
      </xdr:nvCxnSpPr>
      <xdr:spPr bwMode="auto">
        <a:xfrm>
          <a:off x="5003800" y="3102055"/>
          <a:ext cx="647700" cy="23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101441</xdr:rowOff>
    </xdr:from>
    <xdr:ext cx="762000" cy="259045"/>
    <xdr:sp macro="" textlink="">
      <xdr:nvSpPr>
        <xdr:cNvPr id="53" name="人口1人当たり決算額の推移平均値テキスト130"/>
        <xdr:cNvSpPr txBox="1"/>
      </xdr:nvSpPr>
      <xdr:spPr>
        <a:xfrm>
          <a:off x="5740400" y="272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139780</xdr:rowOff>
    </xdr:from>
    <xdr:to>
      <xdr:col>4</xdr:col>
      <xdr:colOff>469900</xdr:colOff>
      <xdr:row>18</xdr:row>
      <xdr:rowOff>19602</xdr:rowOff>
    </xdr:to>
    <xdr:cxnSp macro="">
      <xdr:nvCxnSpPr>
        <xdr:cNvPr id="55" name="直線コネクタ 54"/>
        <xdr:cNvCxnSpPr/>
      </xdr:nvCxnSpPr>
      <xdr:spPr bwMode="auto">
        <a:xfrm flipV="1">
          <a:off x="4305300" y="3102055"/>
          <a:ext cx="698500" cy="51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136465</xdr:rowOff>
    </xdr:from>
    <xdr:to>
      <xdr:col>3</xdr:col>
      <xdr:colOff>904875</xdr:colOff>
      <xdr:row>18</xdr:row>
      <xdr:rowOff>19602</xdr:rowOff>
    </xdr:to>
    <xdr:cxnSp macro="">
      <xdr:nvCxnSpPr>
        <xdr:cNvPr id="58" name="直線コネクタ 57"/>
        <xdr:cNvCxnSpPr/>
      </xdr:nvCxnSpPr>
      <xdr:spPr bwMode="auto">
        <a:xfrm>
          <a:off x="3606800" y="3098740"/>
          <a:ext cx="698500" cy="54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137173</xdr:rowOff>
    </xdr:from>
    <xdr:ext cx="762000" cy="259045"/>
    <xdr:sp macro="" textlink="">
      <xdr:nvSpPr>
        <xdr:cNvPr id="60" name="テキスト ボックス 59"/>
        <xdr:cNvSpPr txBox="1"/>
      </xdr:nvSpPr>
      <xdr:spPr>
        <a:xfrm>
          <a:off x="3924300" y="275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88329</xdr:rowOff>
    </xdr:from>
    <xdr:to>
      <xdr:col>3</xdr:col>
      <xdr:colOff>206375</xdr:colOff>
      <xdr:row>17</xdr:row>
      <xdr:rowOff>136465</xdr:rowOff>
    </xdr:to>
    <xdr:cxnSp macro="">
      <xdr:nvCxnSpPr>
        <xdr:cNvPr id="61" name="直線コネクタ 60"/>
        <xdr:cNvCxnSpPr/>
      </xdr:nvCxnSpPr>
      <xdr:spPr bwMode="auto">
        <a:xfrm>
          <a:off x="2908300" y="3050604"/>
          <a:ext cx="698500" cy="48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112811</xdr:rowOff>
    </xdr:from>
    <xdr:ext cx="762000" cy="259045"/>
    <xdr:sp macro="" textlink="">
      <xdr:nvSpPr>
        <xdr:cNvPr id="63" name="テキスト ボックス 62"/>
        <xdr:cNvSpPr txBox="1"/>
      </xdr:nvSpPr>
      <xdr:spPr>
        <a:xfrm>
          <a:off x="3225800" y="27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74913</xdr:rowOff>
    </xdr:from>
    <xdr:ext cx="762000" cy="259045"/>
    <xdr:sp macro="" textlink="">
      <xdr:nvSpPr>
        <xdr:cNvPr id="65" name="テキスト ボックス 64"/>
        <xdr:cNvSpPr txBox="1"/>
      </xdr:nvSpPr>
      <xdr:spPr>
        <a:xfrm>
          <a:off x="2527300" y="269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112885</xdr:rowOff>
    </xdr:from>
    <xdr:to>
      <xdr:col>5</xdr:col>
      <xdr:colOff>34925</xdr:colOff>
      <xdr:row>18</xdr:row>
      <xdr:rowOff>43035</xdr:rowOff>
    </xdr:to>
    <xdr:sp macro="" textlink="">
      <xdr:nvSpPr>
        <xdr:cNvPr id="71" name="円/楕円 70"/>
        <xdr:cNvSpPr/>
      </xdr:nvSpPr>
      <xdr:spPr bwMode="auto">
        <a:xfrm>
          <a:off x="5600700" y="3075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84962</xdr:rowOff>
    </xdr:from>
    <xdr:ext cx="762000" cy="259045"/>
    <xdr:sp macro="" textlink="">
      <xdr:nvSpPr>
        <xdr:cNvPr id="72" name="人口1人当たり決算額の推移該当値テキスト130"/>
        <xdr:cNvSpPr txBox="1"/>
      </xdr:nvSpPr>
      <xdr:spPr>
        <a:xfrm>
          <a:off x="5740400" y="304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89,670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88980</xdr:rowOff>
    </xdr:from>
    <xdr:to>
      <xdr:col>4</xdr:col>
      <xdr:colOff>520700</xdr:colOff>
      <xdr:row>18</xdr:row>
      <xdr:rowOff>19130</xdr:rowOff>
    </xdr:to>
    <xdr:sp macro="" textlink="">
      <xdr:nvSpPr>
        <xdr:cNvPr id="73" name="円/楕円 72"/>
        <xdr:cNvSpPr/>
      </xdr:nvSpPr>
      <xdr:spPr bwMode="auto">
        <a:xfrm>
          <a:off x="4953000" y="3051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3907</xdr:rowOff>
    </xdr:from>
    <xdr:ext cx="736600" cy="259045"/>
    <xdr:sp macro="" textlink="">
      <xdr:nvSpPr>
        <xdr:cNvPr id="74" name="テキスト ボックス 73"/>
        <xdr:cNvSpPr txBox="1"/>
      </xdr:nvSpPr>
      <xdr:spPr>
        <a:xfrm>
          <a:off x="4622800" y="3137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91,134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140252</xdr:rowOff>
    </xdr:from>
    <xdr:to>
      <xdr:col>3</xdr:col>
      <xdr:colOff>955675</xdr:colOff>
      <xdr:row>18</xdr:row>
      <xdr:rowOff>70402</xdr:rowOff>
    </xdr:to>
    <xdr:sp macro="" textlink="">
      <xdr:nvSpPr>
        <xdr:cNvPr id="75" name="円/楕円 74"/>
        <xdr:cNvSpPr/>
      </xdr:nvSpPr>
      <xdr:spPr bwMode="auto">
        <a:xfrm>
          <a:off x="4254500" y="3102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55179</xdr:rowOff>
    </xdr:from>
    <xdr:ext cx="762000" cy="259045"/>
    <xdr:sp macro="" textlink="">
      <xdr:nvSpPr>
        <xdr:cNvPr id="76" name="テキスト ボックス 75"/>
        <xdr:cNvSpPr txBox="1"/>
      </xdr:nvSpPr>
      <xdr:spPr>
        <a:xfrm>
          <a:off x="3924300" y="3188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87,994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85665</xdr:rowOff>
    </xdr:from>
    <xdr:to>
      <xdr:col>3</xdr:col>
      <xdr:colOff>257175</xdr:colOff>
      <xdr:row>18</xdr:row>
      <xdr:rowOff>15815</xdr:rowOff>
    </xdr:to>
    <xdr:sp macro="" textlink="">
      <xdr:nvSpPr>
        <xdr:cNvPr id="77" name="円/楕円 76"/>
        <xdr:cNvSpPr/>
      </xdr:nvSpPr>
      <xdr:spPr bwMode="auto">
        <a:xfrm>
          <a:off x="3556000" y="3047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592</xdr:rowOff>
    </xdr:from>
    <xdr:ext cx="762000" cy="259045"/>
    <xdr:sp macro="" textlink="">
      <xdr:nvSpPr>
        <xdr:cNvPr id="78" name="テキスト ボックス 77"/>
        <xdr:cNvSpPr txBox="1"/>
      </xdr:nvSpPr>
      <xdr:spPr>
        <a:xfrm>
          <a:off x="3225800" y="313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91,337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37529</xdr:rowOff>
    </xdr:from>
    <xdr:to>
      <xdr:col>2</xdr:col>
      <xdr:colOff>692150</xdr:colOff>
      <xdr:row>17</xdr:row>
      <xdr:rowOff>139129</xdr:rowOff>
    </xdr:to>
    <xdr:sp macro="" textlink="">
      <xdr:nvSpPr>
        <xdr:cNvPr id="79" name="円/楕円 78"/>
        <xdr:cNvSpPr/>
      </xdr:nvSpPr>
      <xdr:spPr bwMode="auto">
        <a:xfrm>
          <a:off x="2857500" y="2999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123906</xdr:rowOff>
    </xdr:from>
    <xdr:ext cx="762000" cy="259045"/>
    <xdr:sp macro="" textlink="">
      <xdr:nvSpPr>
        <xdr:cNvPr id="80" name="テキスト ボックス 79"/>
        <xdr:cNvSpPr txBox="1"/>
      </xdr:nvSpPr>
      <xdr:spPr>
        <a:xfrm>
          <a:off x="2527300" y="308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943</xdr:rowOff>
    </xdr:from>
    <xdr:to>
      <xdr:col>4</xdr:col>
      <xdr:colOff>1117600</xdr:colOff>
      <xdr:row>38</xdr:row>
      <xdr:rowOff>7556</xdr:rowOff>
    </xdr:to>
    <xdr:cxnSp macro="">
      <xdr:nvCxnSpPr>
        <xdr:cNvPr id="114" name="直線コネクタ 113"/>
        <xdr:cNvCxnSpPr/>
      </xdr:nvCxnSpPr>
      <xdr:spPr bwMode="auto">
        <a:xfrm>
          <a:off x="5003800" y="7468543"/>
          <a:ext cx="647700" cy="6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326168</xdr:rowOff>
    </xdr:from>
    <xdr:to>
      <xdr:col>4</xdr:col>
      <xdr:colOff>469900</xdr:colOff>
      <xdr:row>38</xdr:row>
      <xdr:rowOff>943</xdr:rowOff>
    </xdr:to>
    <xdr:cxnSp macro="">
      <xdr:nvCxnSpPr>
        <xdr:cNvPr id="117" name="直線コネクタ 116"/>
        <xdr:cNvCxnSpPr/>
      </xdr:nvCxnSpPr>
      <xdr:spPr bwMode="auto">
        <a:xfrm>
          <a:off x="4305300" y="7450868"/>
          <a:ext cx="698500" cy="17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49343</xdr:rowOff>
    </xdr:from>
    <xdr:ext cx="736600" cy="259045"/>
    <xdr:sp macro="" textlink="">
      <xdr:nvSpPr>
        <xdr:cNvPr id="119" name="テキスト ボックス 118"/>
        <xdr:cNvSpPr txBox="1"/>
      </xdr:nvSpPr>
      <xdr:spPr>
        <a:xfrm>
          <a:off x="4622800" y="717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307643</xdr:rowOff>
    </xdr:from>
    <xdr:to>
      <xdr:col>3</xdr:col>
      <xdr:colOff>904875</xdr:colOff>
      <xdr:row>37</xdr:row>
      <xdr:rowOff>326168</xdr:rowOff>
    </xdr:to>
    <xdr:cxnSp macro="">
      <xdr:nvCxnSpPr>
        <xdr:cNvPr id="120" name="直線コネクタ 119"/>
        <xdr:cNvCxnSpPr/>
      </xdr:nvCxnSpPr>
      <xdr:spPr bwMode="auto">
        <a:xfrm>
          <a:off x="3606800" y="7432343"/>
          <a:ext cx="698500" cy="18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39916</xdr:rowOff>
    </xdr:from>
    <xdr:ext cx="762000" cy="259045"/>
    <xdr:sp macro="" textlink="">
      <xdr:nvSpPr>
        <xdr:cNvPr id="122" name="テキスト ボックス 121"/>
        <xdr:cNvSpPr txBox="1"/>
      </xdr:nvSpPr>
      <xdr:spPr>
        <a:xfrm>
          <a:off x="39243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295414</xdr:rowOff>
    </xdr:from>
    <xdr:to>
      <xdr:col>3</xdr:col>
      <xdr:colOff>206375</xdr:colOff>
      <xdr:row>37</xdr:row>
      <xdr:rowOff>307643</xdr:rowOff>
    </xdr:to>
    <xdr:cxnSp macro="">
      <xdr:nvCxnSpPr>
        <xdr:cNvPr id="123" name="直線コネクタ 122"/>
        <xdr:cNvCxnSpPr/>
      </xdr:nvCxnSpPr>
      <xdr:spPr bwMode="auto">
        <a:xfrm>
          <a:off x="2908300" y="7420114"/>
          <a:ext cx="698500" cy="12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299656</xdr:rowOff>
    </xdr:from>
    <xdr:to>
      <xdr:col>5</xdr:col>
      <xdr:colOff>34925</xdr:colOff>
      <xdr:row>38</xdr:row>
      <xdr:rowOff>58356</xdr:rowOff>
    </xdr:to>
    <xdr:sp macro="" textlink="">
      <xdr:nvSpPr>
        <xdr:cNvPr id="133" name="円/楕円 132"/>
        <xdr:cNvSpPr/>
      </xdr:nvSpPr>
      <xdr:spPr bwMode="auto">
        <a:xfrm>
          <a:off x="5600700" y="7424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236924</xdr:rowOff>
    </xdr:from>
    <xdr:ext cx="762000" cy="259045"/>
    <xdr:sp macro="" textlink="">
      <xdr:nvSpPr>
        <xdr:cNvPr id="134" name="人口1人当たり決算額の推移該当値テキスト445"/>
        <xdr:cNvSpPr txBox="1"/>
      </xdr:nvSpPr>
      <xdr:spPr>
        <a:xfrm>
          <a:off x="5740400" y="73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21,350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293043</xdr:rowOff>
    </xdr:from>
    <xdr:to>
      <xdr:col>4</xdr:col>
      <xdr:colOff>520700</xdr:colOff>
      <xdr:row>38</xdr:row>
      <xdr:rowOff>51743</xdr:rowOff>
    </xdr:to>
    <xdr:sp macro="" textlink="">
      <xdr:nvSpPr>
        <xdr:cNvPr id="135" name="円/楕円 134"/>
        <xdr:cNvSpPr/>
      </xdr:nvSpPr>
      <xdr:spPr bwMode="auto">
        <a:xfrm>
          <a:off x="4953000" y="7417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36520</xdr:rowOff>
    </xdr:from>
    <xdr:ext cx="736600" cy="259045"/>
    <xdr:sp macro="" textlink="">
      <xdr:nvSpPr>
        <xdr:cNvPr id="136" name="テキスト ボックス 135"/>
        <xdr:cNvSpPr txBox="1"/>
      </xdr:nvSpPr>
      <xdr:spPr>
        <a:xfrm>
          <a:off x="4622800" y="750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23,086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275368</xdr:rowOff>
    </xdr:from>
    <xdr:to>
      <xdr:col>3</xdr:col>
      <xdr:colOff>955675</xdr:colOff>
      <xdr:row>38</xdr:row>
      <xdr:rowOff>34068</xdr:rowOff>
    </xdr:to>
    <xdr:sp macro="" textlink="">
      <xdr:nvSpPr>
        <xdr:cNvPr id="137" name="円/楕円 136"/>
        <xdr:cNvSpPr/>
      </xdr:nvSpPr>
      <xdr:spPr bwMode="auto">
        <a:xfrm>
          <a:off x="4254500" y="7400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18845</xdr:rowOff>
    </xdr:from>
    <xdr:ext cx="762000" cy="259045"/>
    <xdr:sp macro="" textlink="">
      <xdr:nvSpPr>
        <xdr:cNvPr id="138" name="テキスト ボックス 137"/>
        <xdr:cNvSpPr txBox="1"/>
      </xdr:nvSpPr>
      <xdr:spPr>
        <a:xfrm>
          <a:off x="3924300" y="748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27,725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256843</xdr:rowOff>
    </xdr:from>
    <xdr:to>
      <xdr:col>3</xdr:col>
      <xdr:colOff>257175</xdr:colOff>
      <xdr:row>38</xdr:row>
      <xdr:rowOff>15543</xdr:rowOff>
    </xdr:to>
    <xdr:sp macro="" textlink="">
      <xdr:nvSpPr>
        <xdr:cNvPr id="139" name="円/楕円 138"/>
        <xdr:cNvSpPr/>
      </xdr:nvSpPr>
      <xdr:spPr bwMode="auto">
        <a:xfrm>
          <a:off x="3556000" y="7381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25720</xdr:rowOff>
    </xdr:from>
    <xdr:ext cx="762000" cy="259045"/>
    <xdr:sp macro="" textlink="">
      <xdr:nvSpPr>
        <xdr:cNvPr id="140" name="テキスト ボックス 139"/>
        <xdr:cNvSpPr txBox="1"/>
      </xdr:nvSpPr>
      <xdr:spPr>
        <a:xfrm>
          <a:off x="3225800" y="715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32,587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244614</xdr:rowOff>
    </xdr:from>
    <xdr:to>
      <xdr:col>2</xdr:col>
      <xdr:colOff>692150</xdr:colOff>
      <xdr:row>38</xdr:row>
      <xdr:rowOff>3314</xdr:rowOff>
    </xdr:to>
    <xdr:sp macro="" textlink="">
      <xdr:nvSpPr>
        <xdr:cNvPr id="141" name="円/楕円 140"/>
        <xdr:cNvSpPr/>
      </xdr:nvSpPr>
      <xdr:spPr bwMode="auto">
        <a:xfrm>
          <a:off x="2857500" y="7369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13491</xdr:rowOff>
    </xdr:from>
    <xdr:ext cx="762000" cy="259045"/>
    <xdr:sp macro="" textlink="">
      <xdr:nvSpPr>
        <xdr:cNvPr id="142" name="テキスト ボックス 141"/>
        <xdr:cNvSpPr txBox="1"/>
      </xdr:nvSpPr>
      <xdr:spPr>
        <a:xfrm>
          <a:off x="2527300" y="713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茨城県常陸大宮市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44,117
43,882
348.45
25,544,070
23,619,999
1,502,510
14,629,984
26,443,156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25.9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147244</xdr:rowOff>
    </xdr:from>
    <xdr:to>
      <xdr:col>6</xdr:col>
      <xdr:colOff>511175</xdr:colOff>
      <xdr:row>35</xdr:row>
      <xdr:rowOff>170975</xdr:rowOff>
    </xdr:to>
    <xdr:cxnSp macro="">
      <xdr:nvCxnSpPr>
        <xdr:cNvPr id="65" name="直線コネクタ 64"/>
        <xdr:cNvCxnSpPr/>
      </xdr:nvCxnSpPr>
      <xdr:spPr>
        <a:xfrm>
          <a:off x="3797300" y="6147994"/>
          <a:ext cx="838200" cy="2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126827</xdr:rowOff>
    </xdr:from>
    <xdr:to>
      <xdr:col>5</xdr:col>
      <xdr:colOff>358775</xdr:colOff>
      <xdr:row>35</xdr:row>
      <xdr:rowOff>147244</xdr:rowOff>
    </xdr:to>
    <xdr:cxnSp macro="">
      <xdr:nvCxnSpPr>
        <xdr:cNvPr id="68" name="直線コネクタ 67"/>
        <xdr:cNvCxnSpPr/>
      </xdr:nvCxnSpPr>
      <xdr:spPr>
        <a:xfrm>
          <a:off x="2908300" y="6127577"/>
          <a:ext cx="889000" cy="2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98881</xdr:rowOff>
    </xdr:from>
    <xdr:to>
      <xdr:col>4</xdr:col>
      <xdr:colOff>155575</xdr:colOff>
      <xdr:row>35</xdr:row>
      <xdr:rowOff>126827</xdr:rowOff>
    </xdr:to>
    <xdr:cxnSp macro="">
      <xdr:nvCxnSpPr>
        <xdr:cNvPr id="71" name="直線コネクタ 70"/>
        <xdr:cNvCxnSpPr/>
      </xdr:nvCxnSpPr>
      <xdr:spPr>
        <a:xfrm>
          <a:off x="2019300" y="6099631"/>
          <a:ext cx="889000" cy="2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47674</xdr:rowOff>
    </xdr:from>
    <xdr:to>
      <xdr:col>2</xdr:col>
      <xdr:colOff>638175</xdr:colOff>
      <xdr:row>35</xdr:row>
      <xdr:rowOff>98881</xdr:rowOff>
    </xdr:to>
    <xdr:cxnSp macro="">
      <xdr:nvCxnSpPr>
        <xdr:cNvPr id="74" name="直線コネクタ 73"/>
        <xdr:cNvCxnSpPr/>
      </xdr:nvCxnSpPr>
      <xdr:spPr>
        <a:xfrm>
          <a:off x="1130300" y="6048424"/>
          <a:ext cx="8890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120175</xdr:rowOff>
    </xdr:from>
    <xdr:to>
      <xdr:col>6</xdr:col>
      <xdr:colOff>561975</xdr:colOff>
      <xdr:row>36</xdr:row>
      <xdr:rowOff>50325</xdr:rowOff>
    </xdr:to>
    <xdr:sp macro="" textlink="">
      <xdr:nvSpPr>
        <xdr:cNvPr id="84" name="円/楕円 83"/>
        <xdr:cNvSpPr/>
      </xdr:nvSpPr>
      <xdr:spPr>
        <a:xfrm>
          <a:off x="4584700" y="612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98602</xdr:rowOff>
    </xdr:from>
    <xdr:ext cx="534377" cy="259045"/>
    <xdr:sp macro="" textlink="">
      <xdr:nvSpPr>
        <xdr:cNvPr id="85" name="人件費該当値テキスト"/>
        <xdr:cNvSpPr txBox="1"/>
      </xdr:nvSpPr>
      <xdr:spPr>
        <a:xfrm>
          <a:off x="4686300" y="60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85,811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96444</xdr:rowOff>
    </xdr:from>
    <xdr:to>
      <xdr:col>5</xdr:col>
      <xdr:colOff>409575</xdr:colOff>
      <xdr:row>36</xdr:row>
      <xdr:rowOff>26594</xdr:rowOff>
    </xdr:to>
    <xdr:sp macro="" textlink="">
      <xdr:nvSpPr>
        <xdr:cNvPr id="86" name="円/楕円 85"/>
        <xdr:cNvSpPr/>
      </xdr:nvSpPr>
      <xdr:spPr>
        <a:xfrm>
          <a:off x="3746500" y="609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43121</xdr:rowOff>
    </xdr:from>
    <xdr:ext cx="534377" cy="259045"/>
    <xdr:sp macro="" textlink="">
      <xdr:nvSpPr>
        <xdr:cNvPr id="87" name="テキスト ボックス 86"/>
        <xdr:cNvSpPr txBox="1"/>
      </xdr:nvSpPr>
      <xdr:spPr>
        <a:xfrm>
          <a:off x="3530111" y="58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87,472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76027</xdr:rowOff>
    </xdr:from>
    <xdr:to>
      <xdr:col>4</xdr:col>
      <xdr:colOff>206375</xdr:colOff>
      <xdr:row>36</xdr:row>
      <xdr:rowOff>6177</xdr:rowOff>
    </xdr:to>
    <xdr:sp macro="" textlink="">
      <xdr:nvSpPr>
        <xdr:cNvPr id="88" name="円/楕円 87"/>
        <xdr:cNvSpPr/>
      </xdr:nvSpPr>
      <xdr:spPr>
        <a:xfrm>
          <a:off x="2857500" y="607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22704</xdr:rowOff>
    </xdr:from>
    <xdr:ext cx="534377" cy="259045"/>
    <xdr:sp macro="" textlink="">
      <xdr:nvSpPr>
        <xdr:cNvPr id="89" name="テキスト ボックス 88"/>
        <xdr:cNvSpPr txBox="1"/>
      </xdr:nvSpPr>
      <xdr:spPr>
        <a:xfrm>
          <a:off x="2641111" y="58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88,901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48081</xdr:rowOff>
    </xdr:from>
    <xdr:to>
      <xdr:col>3</xdr:col>
      <xdr:colOff>3175</xdr:colOff>
      <xdr:row>35</xdr:row>
      <xdr:rowOff>149681</xdr:rowOff>
    </xdr:to>
    <xdr:sp macro="" textlink="">
      <xdr:nvSpPr>
        <xdr:cNvPr id="90" name="円/楕円 89"/>
        <xdr:cNvSpPr/>
      </xdr:nvSpPr>
      <xdr:spPr>
        <a:xfrm>
          <a:off x="1968500" y="604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166208</xdr:rowOff>
    </xdr:from>
    <xdr:ext cx="534377" cy="259045"/>
    <xdr:sp macro="" textlink="">
      <xdr:nvSpPr>
        <xdr:cNvPr id="91" name="テキスト ボックス 90"/>
        <xdr:cNvSpPr txBox="1"/>
      </xdr:nvSpPr>
      <xdr:spPr>
        <a:xfrm>
          <a:off x="1752111" y="582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90,857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168324</xdr:rowOff>
    </xdr:from>
    <xdr:to>
      <xdr:col>1</xdr:col>
      <xdr:colOff>485775</xdr:colOff>
      <xdr:row>35</xdr:row>
      <xdr:rowOff>98474</xdr:rowOff>
    </xdr:to>
    <xdr:sp macro="" textlink="">
      <xdr:nvSpPr>
        <xdr:cNvPr id="92" name="円/楕円 91"/>
        <xdr:cNvSpPr/>
      </xdr:nvSpPr>
      <xdr:spPr>
        <a:xfrm>
          <a:off x="1079500" y="59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115001</xdr:rowOff>
    </xdr:from>
    <xdr:ext cx="534377" cy="259045"/>
    <xdr:sp macro="" textlink="">
      <xdr:nvSpPr>
        <xdr:cNvPr id="93" name="テキスト ボックス 92"/>
        <xdr:cNvSpPr txBox="1"/>
      </xdr:nvSpPr>
      <xdr:spPr>
        <a:xfrm>
          <a:off x="863111" y="577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94,441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150609</xdr:rowOff>
    </xdr:from>
    <xdr:to>
      <xdr:col>6</xdr:col>
      <xdr:colOff>511175</xdr:colOff>
      <xdr:row>56</xdr:row>
      <xdr:rowOff>42697</xdr:rowOff>
    </xdr:to>
    <xdr:cxnSp macro="">
      <xdr:nvCxnSpPr>
        <xdr:cNvPr id="123" name="直線コネクタ 122"/>
        <xdr:cNvCxnSpPr/>
      </xdr:nvCxnSpPr>
      <xdr:spPr>
        <a:xfrm flipV="1">
          <a:off x="3797300" y="9580359"/>
          <a:ext cx="838200" cy="6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42697</xdr:rowOff>
    </xdr:from>
    <xdr:to>
      <xdr:col>5</xdr:col>
      <xdr:colOff>358775</xdr:colOff>
      <xdr:row>56</xdr:row>
      <xdr:rowOff>124955</xdr:rowOff>
    </xdr:to>
    <xdr:cxnSp macro="">
      <xdr:nvCxnSpPr>
        <xdr:cNvPr id="126" name="直線コネクタ 125"/>
        <xdr:cNvCxnSpPr/>
      </xdr:nvCxnSpPr>
      <xdr:spPr>
        <a:xfrm flipV="1">
          <a:off x="2908300" y="9643897"/>
          <a:ext cx="889000" cy="8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124955</xdr:rowOff>
    </xdr:from>
    <xdr:to>
      <xdr:col>4</xdr:col>
      <xdr:colOff>155575</xdr:colOff>
      <xdr:row>56</xdr:row>
      <xdr:rowOff>142684</xdr:rowOff>
    </xdr:to>
    <xdr:cxnSp macro="">
      <xdr:nvCxnSpPr>
        <xdr:cNvPr id="129" name="直線コネクタ 128"/>
        <xdr:cNvCxnSpPr/>
      </xdr:nvCxnSpPr>
      <xdr:spPr>
        <a:xfrm flipV="1">
          <a:off x="2019300" y="9726155"/>
          <a:ext cx="889000" cy="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130035</xdr:rowOff>
    </xdr:from>
    <xdr:to>
      <xdr:col>2</xdr:col>
      <xdr:colOff>638175</xdr:colOff>
      <xdr:row>56</xdr:row>
      <xdr:rowOff>142684</xdr:rowOff>
    </xdr:to>
    <xdr:cxnSp macro="">
      <xdr:nvCxnSpPr>
        <xdr:cNvPr id="132" name="直線コネクタ 131"/>
        <xdr:cNvCxnSpPr/>
      </xdr:nvCxnSpPr>
      <xdr:spPr>
        <a:xfrm>
          <a:off x="1130300" y="9731235"/>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99809</xdr:rowOff>
    </xdr:from>
    <xdr:to>
      <xdr:col>6</xdr:col>
      <xdr:colOff>561975</xdr:colOff>
      <xdr:row>56</xdr:row>
      <xdr:rowOff>29959</xdr:rowOff>
    </xdr:to>
    <xdr:sp macro="" textlink="">
      <xdr:nvSpPr>
        <xdr:cNvPr id="142" name="円/楕円 141"/>
        <xdr:cNvSpPr/>
      </xdr:nvSpPr>
      <xdr:spPr>
        <a:xfrm>
          <a:off x="4584700" y="952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122686</xdr:rowOff>
    </xdr:from>
    <xdr:ext cx="534377" cy="259045"/>
    <xdr:sp macro="" textlink="">
      <xdr:nvSpPr>
        <xdr:cNvPr id="143" name="物件費該当値テキスト"/>
        <xdr:cNvSpPr txBox="1"/>
      </xdr:nvSpPr>
      <xdr:spPr>
        <a:xfrm>
          <a:off x="4686300" y="938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75,641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163347</xdr:rowOff>
    </xdr:from>
    <xdr:to>
      <xdr:col>5</xdr:col>
      <xdr:colOff>409575</xdr:colOff>
      <xdr:row>56</xdr:row>
      <xdr:rowOff>93497</xdr:rowOff>
    </xdr:to>
    <xdr:sp macro="" textlink="">
      <xdr:nvSpPr>
        <xdr:cNvPr id="144" name="円/楕円 143"/>
        <xdr:cNvSpPr/>
      </xdr:nvSpPr>
      <xdr:spPr>
        <a:xfrm>
          <a:off x="3746500" y="95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110024</xdr:rowOff>
    </xdr:from>
    <xdr:ext cx="534377" cy="259045"/>
    <xdr:sp macro="" textlink="">
      <xdr:nvSpPr>
        <xdr:cNvPr id="145" name="テキスト ボックス 144"/>
        <xdr:cNvSpPr txBox="1"/>
      </xdr:nvSpPr>
      <xdr:spPr>
        <a:xfrm>
          <a:off x="3530111" y="936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70,638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74155</xdr:rowOff>
    </xdr:from>
    <xdr:to>
      <xdr:col>4</xdr:col>
      <xdr:colOff>206375</xdr:colOff>
      <xdr:row>57</xdr:row>
      <xdr:rowOff>4305</xdr:rowOff>
    </xdr:to>
    <xdr:sp macro="" textlink="">
      <xdr:nvSpPr>
        <xdr:cNvPr id="146" name="円/楕円 145"/>
        <xdr:cNvSpPr/>
      </xdr:nvSpPr>
      <xdr:spPr>
        <a:xfrm>
          <a:off x="2857500" y="967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166882</xdr:rowOff>
    </xdr:from>
    <xdr:ext cx="534377" cy="259045"/>
    <xdr:sp macro="" textlink="">
      <xdr:nvSpPr>
        <xdr:cNvPr id="147" name="テキスト ボックス 146"/>
        <xdr:cNvSpPr txBox="1"/>
      </xdr:nvSpPr>
      <xdr:spPr>
        <a:xfrm>
          <a:off x="2641111" y="976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64,161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91884</xdr:rowOff>
    </xdr:from>
    <xdr:to>
      <xdr:col>3</xdr:col>
      <xdr:colOff>3175</xdr:colOff>
      <xdr:row>57</xdr:row>
      <xdr:rowOff>22034</xdr:rowOff>
    </xdr:to>
    <xdr:sp macro="" textlink="">
      <xdr:nvSpPr>
        <xdr:cNvPr id="148" name="円/楕円 147"/>
        <xdr:cNvSpPr/>
      </xdr:nvSpPr>
      <xdr:spPr>
        <a:xfrm>
          <a:off x="1968500" y="969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13161</xdr:rowOff>
    </xdr:from>
    <xdr:ext cx="534377" cy="259045"/>
    <xdr:sp macro="" textlink="">
      <xdr:nvSpPr>
        <xdr:cNvPr id="149" name="テキスト ボックス 148"/>
        <xdr:cNvSpPr txBox="1"/>
      </xdr:nvSpPr>
      <xdr:spPr>
        <a:xfrm>
          <a:off x="1752111" y="978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62,765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79235</xdr:rowOff>
    </xdr:from>
    <xdr:to>
      <xdr:col>1</xdr:col>
      <xdr:colOff>485775</xdr:colOff>
      <xdr:row>57</xdr:row>
      <xdr:rowOff>9385</xdr:rowOff>
    </xdr:to>
    <xdr:sp macro="" textlink="">
      <xdr:nvSpPr>
        <xdr:cNvPr id="150" name="円/楕円 149"/>
        <xdr:cNvSpPr/>
      </xdr:nvSpPr>
      <xdr:spPr>
        <a:xfrm>
          <a:off x="1079500" y="968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512</xdr:rowOff>
    </xdr:from>
    <xdr:ext cx="534377" cy="259045"/>
    <xdr:sp macro="" textlink="">
      <xdr:nvSpPr>
        <xdr:cNvPr id="151" name="テキスト ボックス 150"/>
        <xdr:cNvSpPr txBox="1"/>
      </xdr:nvSpPr>
      <xdr:spPr>
        <a:xfrm>
          <a:off x="863111" y="977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99200</xdr:rowOff>
    </xdr:from>
    <xdr:to>
      <xdr:col>6</xdr:col>
      <xdr:colOff>511175</xdr:colOff>
      <xdr:row>78</xdr:row>
      <xdr:rowOff>101676</xdr:rowOff>
    </xdr:to>
    <xdr:cxnSp macro="">
      <xdr:nvCxnSpPr>
        <xdr:cNvPr id="180" name="直線コネクタ 179"/>
        <xdr:cNvCxnSpPr/>
      </xdr:nvCxnSpPr>
      <xdr:spPr>
        <a:xfrm flipV="1">
          <a:off x="3797300" y="13472300"/>
          <a:ext cx="8382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88112</xdr:rowOff>
    </xdr:from>
    <xdr:to>
      <xdr:col>5</xdr:col>
      <xdr:colOff>358775</xdr:colOff>
      <xdr:row>78</xdr:row>
      <xdr:rowOff>101676</xdr:rowOff>
    </xdr:to>
    <xdr:cxnSp macro="">
      <xdr:nvCxnSpPr>
        <xdr:cNvPr id="183" name="直線コネクタ 182"/>
        <xdr:cNvCxnSpPr/>
      </xdr:nvCxnSpPr>
      <xdr:spPr>
        <a:xfrm>
          <a:off x="2908300" y="13461212"/>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88112</xdr:rowOff>
    </xdr:from>
    <xdr:to>
      <xdr:col>4</xdr:col>
      <xdr:colOff>155575</xdr:colOff>
      <xdr:row>78</xdr:row>
      <xdr:rowOff>99161</xdr:rowOff>
    </xdr:to>
    <xdr:cxnSp macro="">
      <xdr:nvCxnSpPr>
        <xdr:cNvPr id="186" name="直線コネクタ 185"/>
        <xdr:cNvCxnSpPr/>
      </xdr:nvCxnSpPr>
      <xdr:spPr>
        <a:xfrm flipV="1">
          <a:off x="2019300" y="13461212"/>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99161</xdr:rowOff>
    </xdr:from>
    <xdr:to>
      <xdr:col>2</xdr:col>
      <xdr:colOff>638175</xdr:colOff>
      <xdr:row>78</xdr:row>
      <xdr:rowOff>105333</xdr:rowOff>
    </xdr:to>
    <xdr:cxnSp macro="">
      <xdr:nvCxnSpPr>
        <xdr:cNvPr id="189" name="直線コネクタ 188"/>
        <xdr:cNvCxnSpPr/>
      </xdr:nvCxnSpPr>
      <xdr:spPr>
        <a:xfrm flipV="1">
          <a:off x="1130300" y="13472261"/>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48400</xdr:rowOff>
    </xdr:from>
    <xdr:to>
      <xdr:col>6</xdr:col>
      <xdr:colOff>561975</xdr:colOff>
      <xdr:row>78</xdr:row>
      <xdr:rowOff>150000</xdr:rowOff>
    </xdr:to>
    <xdr:sp macro="" textlink="">
      <xdr:nvSpPr>
        <xdr:cNvPr id="199" name="円/楕円 198"/>
        <xdr:cNvSpPr/>
      </xdr:nvSpPr>
      <xdr:spPr>
        <a:xfrm>
          <a:off x="4584700" y="134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134777</xdr:rowOff>
    </xdr:from>
    <xdr:ext cx="469744" cy="259045"/>
    <xdr:sp macro="" textlink="">
      <xdr:nvSpPr>
        <xdr:cNvPr id="200" name="維持補修費該当値テキスト"/>
        <xdr:cNvSpPr txBox="1"/>
      </xdr:nvSpPr>
      <xdr:spPr>
        <a:xfrm>
          <a:off x="4686300" y="133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50876</xdr:rowOff>
    </xdr:from>
    <xdr:to>
      <xdr:col>5</xdr:col>
      <xdr:colOff>409575</xdr:colOff>
      <xdr:row>78</xdr:row>
      <xdr:rowOff>152476</xdr:rowOff>
    </xdr:to>
    <xdr:sp macro="" textlink="">
      <xdr:nvSpPr>
        <xdr:cNvPr id="201" name="円/楕円 200"/>
        <xdr:cNvSpPr/>
      </xdr:nvSpPr>
      <xdr:spPr>
        <a:xfrm>
          <a:off x="3746500" y="1342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143603</xdr:rowOff>
    </xdr:from>
    <xdr:ext cx="469744" cy="259045"/>
    <xdr:sp macro="" textlink="">
      <xdr:nvSpPr>
        <xdr:cNvPr id="202" name="テキスト ボックス 201"/>
        <xdr:cNvSpPr txBox="1"/>
      </xdr:nvSpPr>
      <xdr:spPr>
        <a:xfrm>
          <a:off x="3562427" y="1351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37312</xdr:rowOff>
    </xdr:from>
    <xdr:to>
      <xdr:col>4</xdr:col>
      <xdr:colOff>206375</xdr:colOff>
      <xdr:row>78</xdr:row>
      <xdr:rowOff>138912</xdr:rowOff>
    </xdr:to>
    <xdr:sp macro="" textlink="">
      <xdr:nvSpPr>
        <xdr:cNvPr id="203" name="円/楕円 202"/>
        <xdr:cNvSpPr/>
      </xdr:nvSpPr>
      <xdr:spPr>
        <a:xfrm>
          <a:off x="2857500" y="1341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130039</xdr:rowOff>
    </xdr:from>
    <xdr:ext cx="469744" cy="259045"/>
    <xdr:sp macro="" textlink="">
      <xdr:nvSpPr>
        <xdr:cNvPr id="204" name="テキスト ボックス 203"/>
        <xdr:cNvSpPr txBox="1"/>
      </xdr:nvSpPr>
      <xdr:spPr>
        <a:xfrm>
          <a:off x="2673427" y="1350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48361</xdr:rowOff>
    </xdr:from>
    <xdr:to>
      <xdr:col>3</xdr:col>
      <xdr:colOff>3175</xdr:colOff>
      <xdr:row>78</xdr:row>
      <xdr:rowOff>149961</xdr:rowOff>
    </xdr:to>
    <xdr:sp macro="" textlink="">
      <xdr:nvSpPr>
        <xdr:cNvPr id="205" name="円/楕円 204"/>
        <xdr:cNvSpPr/>
      </xdr:nvSpPr>
      <xdr:spPr>
        <a:xfrm>
          <a:off x="1968500" y="134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141088</xdr:rowOff>
    </xdr:from>
    <xdr:ext cx="469744" cy="259045"/>
    <xdr:sp macro="" textlink="">
      <xdr:nvSpPr>
        <xdr:cNvPr id="206" name="テキスト ボックス 205"/>
        <xdr:cNvSpPr txBox="1"/>
      </xdr:nvSpPr>
      <xdr:spPr>
        <a:xfrm>
          <a:off x="1784427" y="1351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54533</xdr:rowOff>
    </xdr:from>
    <xdr:to>
      <xdr:col>1</xdr:col>
      <xdr:colOff>485775</xdr:colOff>
      <xdr:row>78</xdr:row>
      <xdr:rowOff>156133</xdr:rowOff>
    </xdr:to>
    <xdr:sp macro="" textlink="">
      <xdr:nvSpPr>
        <xdr:cNvPr id="207" name="円/楕円 206"/>
        <xdr:cNvSpPr/>
      </xdr:nvSpPr>
      <xdr:spPr>
        <a:xfrm>
          <a:off x="1079500" y="1342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147260</xdr:rowOff>
    </xdr:from>
    <xdr:ext cx="469744" cy="259045"/>
    <xdr:sp macro="" textlink="">
      <xdr:nvSpPr>
        <xdr:cNvPr id="208" name="テキスト ボックス 207"/>
        <xdr:cNvSpPr txBox="1"/>
      </xdr:nvSpPr>
      <xdr:spPr>
        <a:xfrm>
          <a:off x="895427" y="1352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157747</xdr:rowOff>
    </xdr:from>
    <xdr:to>
      <xdr:col>6</xdr:col>
      <xdr:colOff>511175</xdr:colOff>
      <xdr:row>98</xdr:row>
      <xdr:rowOff>30265</xdr:rowOff>
    </xdr:to>
    <xdr:cxnSp macro="">
      <xdr:nvCxnSpPr>
        <xdr:cNvPr id="238" name="直線コネクタ 237"/>
        <xdr:cNvCxnSpPr/>
      </xdr:nvCxnSpPr>
      <xdr:spPr>
        <a:xfrm flipV="1">
          <a:off x="3797300" y="16788397"/>
          <a:ext cx="838200" cy="4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30265</xdr:rowOff>
    </xdr:from>
    <xdr:to>
      <xdr:col>5</xdr:col>
      <xdr:colOff>358775</xdr:colOff>
      <xdr:row>98</xdr:row>
      <xdr:rowOff>76848</xdr:rowOff>
    </xdr:to>
    <xdr:cxnSp macro="">
      <xdr:nvCxnSpPr>
        <xdr:cNvPr id="241" name="直線コネクタ 240"/>
        <xdr:cNvCxnSpPr/>
      </xdr:nvCxnSpPr>
      <xdr:spPr>
        <a:xfrm flipV="1">
          <a:off x="2908300" y="16832365"/>
          <a:ext cx="889000" cy="4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126446</xdr:rowOff>
    </xdr:from>
    <xdr:ext cx="534377" cy="259045"/>
    <xdr:sp macro="" textlink="">
      <xdr:nvSpPr>
        <xdr:cNvPr id="243" name="テキスト ボックス 242"/>
        <xdr:cNvSpPr txBox="1"/>
      </xdr:nvSpPr>
      <xdr:spPr>
        <a:xfrm>
          <a:off x="3530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76848</xdr:rowOff>
    </xdr:from>
    <xdr:to>
      <xdr:col>4</xdr:col>
      <xdr:colOff>155575</xdr:colOff>
      <xdr:row>98</xdr:row>
      <xdr:rowOff>89230</xdr:rowOff>
    </xdr:to>
    <xdr:cxnSp macro="">
      <xdr:nvCxnSpPr>
        <xdr:cNvPr id="244" name="直線コネクタ 243"/>
        <xdr:cNvCxnSpPr/>
      </xdr:nvCxnSpPr>
      <xdr:spPr>
        <a:xfrm flipV="1">
          <a:off x="2019300" y="16878948"/>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31881</xdr:rowOff>
    </xdr:from>
    <xdr:ext cx="534377" cy="259045"/>
    <xdr:sp macro="" textlink="">
      <xdr:nvSpPr>
        <xdr:cNvPr id="246" name="テキスト ボックス 245"/>
        <xdr:cNvSpPr txBox="1"/>
      </xdr:nvSpPr>
      <xdr:spPr>
        <a:xfrm>
          <a:off x="2641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89230</xdr:rowOff>
    </xdr:from>
    <xdr:to>
      <xdr:col>2</xdr:col>
      <xdr:colOff>638175</xdr:colOff>
      <xdr:row>98</xdr:row>
      <xdr:rowOff>98882</xdr:rowOff>
    </xdr:to>
    <xdr:cxnSp macro="">
      <xdr:nvCxnSpPr>
        <xdr:cNvPr id="247" name="直線コネクタ 246"/>
        <xdr:cNvCxnSpPr/>
      </xdr:nvCxnSpPr>
      <xdr:spPr>
        <a:xfrm flipV="1">
          <a:off x="1130300" y="1689133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56570</xdr:rowOff>
    </xdr:from>
    <xdr:ext cx="534377" cy="259045"/>
    <xdr:sp macro="" textlink="">
      <xdr:nvSpPr>
        <xdr:cNvPr id="249" name="テキスト ボックス 248"/>
        <xdr:cNvSpPr txBox="1"/>
      </xdr:nvSpPr>
      <xdr:spPr>
        <a:xfrm>
          <a:off x="1752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55745</xdr:rowOff>
    </xdr:from>
    <xdr:ext cx="534377" cy="259045"/>
    <xdr:sp macro="" textlink="">
      <xdr:nvSpPr>
        <xdr:cNvPr id="251" name="テキスト ボックス 250"/>
        <xdr:cNvSpPr txBox="1"/>
      </xdr:nvSpPr>
      <xdr:spPr>
        <a:xfrm>
          <a:off x="863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106947</xdr:rowOff>
    </xdr:from>
    <xdr:to>
      <xdr:col>6</xdr:col>
      <xdr:colOff>561975</xdr:colOff>
      <xdr:row>98</xdr:row>
      <xdr:rowOff>37097</xdr:rowOff>
    </xdr:to>
    <xdr:sp macro="" textlink="">
      <xdr:nvSpPr>
        <xdr:cNvPr id="257" name="円/楕円 256"/>
        <xdr:cNvSpPr/>
      </xdr:nvSpPr>
      <xdr:spPr>
        <a:xfrm>
          <a:off x="4584700" y="1673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85374</xdr:rowOff>
    </xdr:from>
    <xdr:ext cx="534377" cy="259045"/>
    <xdr:sp macro="" textlink="">
      <xdr:nvSpPr>
        <xdr:cNvPr id="258" name="扶助費該当値テキスト"/>
        <xdr:cNvSpPr txBox="1"/>
      </xdr:nvSpPr>
      <xdr:spPr>
        <a:xfrm>
          <a:off x="4686300" y="1671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78,079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150915</xdr:rowOff>
    </xdr:from>
    <xdr:to>
      <xdr:col>5</xdr:col>
      <xdr:colOff>409575</xdr:colOff>
      <xdr:row>98</xdr:row>
      <xdr:rowOff>81065</xdr:rowOff>
    </xdr:to>
    <xdr:sp macro="" textlink="">
      <xdr:nvSpPr>
        <xdr:cNvPr id="259" name="円/楕円 258"/>
        <xdr:cNvSpPr/>
      </xdr:nvSpPr>
      <xdr:spPr>
        <a:xfrm>
          <a:off x="3746500" y="167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72192</xdr:rowOff>
    </xdr:from>
    <xdr:ext cx="534377" cy="259045"/>
    <xdr:sp macro="" textlink="">
      <xdr:nvSpPr>
        <xdr:cNvPr id="260" name="テキスト ボックス 259"/>
        <xdr:cNvSpPr txBox="1"/>
      </xdr:nvSpPr>
      <xdr:spPr>
        <a:xfrm>
          <a:off x="3530111" y="1687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74,617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26048</xdr:rowOff>
    </xdr:from>
    <xdr:to>
      <xdr:col>4</xdr:col>
      <xdr:colOff>206375</xdr:colOff>
      <xdr:row>98</xdr:row>
      <xdr:rowOff>127648</xdr:rowOff>
    </xdr:to>
    <xdr:sp macro="" textlink="">
      <xdr:nvSpPr>
        <xdr:cNvPr id="261" name="円/楕円 260"/>
        <xdr:cNvSpPr/>
      </xdr:nvSpPr>
      <xdr:spPr>
        <a:xfrm>
          <a:off x="2857500" y="1682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118775</xdr:rowOff>
    </xdr:from>
    <xdr:ext cx="534377" cy="259045"/>
    <xdr:sp macro="" textlink="">
      <xdr:nvSpPr>
        <xdr:cNvPr id="262" name="テキスト ボックス 261"/>
        <xdr:cNvSpPr txBox="1"/>
      </xdr:nvSpPr>
      <xdr:spPr>
        <a:xfrm>
          <a:off x="2641111" y="1692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70,949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38430</xdr:rowOff>
    </xdr:from>
    <xdr:to>
      <xdr:col>3</xdr:col>
      <xdr:colOff>3175</xdr:colOff>
      <xdr:row>98</xdr:row>
      <xdr:rowOff>140030</xdr:rowOff>
    </xdr:to>
    <xdr:sp macro="" textlink="">
      <xdr:nvSpPr>
        <xdr:cNvPr id="263" name="円/楕円 262"/>
        <xdr:cNvSpPr/>
      </xdr:nvSpPr>
      <xdr:spPr>
        <a:xfrm>
          <a:off x="1968500" y="168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131157</xdr:rowOff>
    </xdr:from>
    <xdr:ext cx="534377" cy="259045"/>
    <xdr:sp macro="" textlink="">
      <xdr:nvSpPr>
        <xdr:cNvPr id="264" name="テキスト ボックス 263"/>
        <xdr:cNvSpPr txBox="1"/>
      </xdr:nvSpPr>
      <xdr:spPr>
        <a:xfrm>
          <a:off x="1752111" y="1693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69,974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48082</xdr:rowOff>
    </xdr:from>
    <xdr:to>
      <xdr:col>1</xdr:col>
      <xdr:colOff>485775</xdr:colOff>
      <xdr:row>98</xdr:row>
      <xdr:rowOff>149682</xdr:rowOff>
    </xdr:to>
    <xdr:sp macro="" textlink="">
      <xdr:nvSpPr>
        <xdr:cNvPr id="265" name="円/楕円 264"/>
        <xdr:cNvSpPr/>
      </xdr:nvSpPr>
      <xdr:spPr>
        <a:xfrm>
          <a:off x="1079500" y="1685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140809</xdr:rowOff>
    </xdr:from>
    <xdr:ext cx="534377" cy="259045"/>
    <xdr:sp macro="" textlink="">
      <xdr:nvSpPr>
        <xdr:cNvPr id="266" name="テキスト ボックス 265"/>
        <xdr:cNvSpPr txBox="1"/>
      </xdr:nvSpPr>
      <xdr:spPr>
        <a:xfrm>
          <a:off x="863111" y="1694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69,214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53203</xdr:rowOff>
    </xdr:from>
    <xdr:to>
      <xdr:col>15</xdr:col>
      <xdr:colOff>180975</xdr:colOff>
      <xdr:row>37</xdr:row>
      <xdr:rowOff>64072</xdr:rowOff>
    </xdr:to>
    <xdr:cxnSp macro="">
      <xdr:nvCxnSpPr>
        <xdr:cNvPr id="299" name="直線コネクタ 298"/>
        <xdr:cNvCxnSpPr/>
      </xdr:nvCxnSpPr>
      <xdr:spPr>
        <a:xfrm flipV="1">
          <a:off x="9639300" y="6396853"/>
          <a:ext cx="838200" cy="1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64072</xdr:rowOff>
    </xdr:from>
    <xdr:to>
      <xdr:col>14</xdr:col>
      <xdr:colOff>28575</xdr:colOff>
      <xdr:row>37</xdr:row>
      <xdr:rowOff>114497</xdr:rowOff>
    </xdr:to>
    <xdr:cxnSp macro="">
      <xdr:nvCxnSpPr>
        <xdr:cNvPr id="302" name="直線コネクタ 301"/>
        <xdr:cNvCxnSpPr/>
      </xdr:nvCxnSpPr>
      <xdr:spPr>
        <a:xfrm flipV="1">
          <a:off x="8750300" y="6407722"/>
          <a:ext cx="889000" cy="5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114497</xdr:rowOff>
    </xdr:from>
    <xdr:to>
      <xdr:col>12</xdr:col>
      <xdr:colOff>511175</xdr:colOff>
      <xdr:row>37</xdr:row>
      <xdr:rowOff>120059</xdr:rowOff>
    </xdr:to>
    <xdr:cxnSp macro="">
      <xdr:nvCxnSpPr>
        <xdr:cNvPr id="305" name="直線コネクタ 304"/>
        <xdr:cNvCxnSpPr/>
      </xdr:nvCxnSpPr>
      <xdr:spPr>
        <a:xfrm flipV="1">
          <a:off x="7861300" y="6458147"/>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116097</xdr:rowOff>
    </xdr:from>
    <xdr:to>
      <xdr:col>11</xdr:col>
      <xdr:colOff>307975</xdr:colOff>
      <xdr:row>37</xdr:row>
      <xdr:rowOff>120059</xdr:rowOff>
    </xdr:to>
    <xdr:cxnSp macro="">
      <xdr:nvCxnSpPr>
        <xdr:cNvPr id="308" name="直線コネクタ 307"/>
        <xdr:cNvCxnSpPr/>
      </xdr:nvCxnSpPr>
      <xdr:spPr>
        <a:xfrm>
          <a:off x="6972300" y="6459747"/>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2403</xdr:rowOff>
    </xdr:from>
    <xdr:to>
      <xdr:col>15</xdr:col>
      <xdr:colOff>231775</xdr:colOff>
      <xdr:row>37</xdr:row>
      <xdr:rowOff>104003</xdr:rowOff>
    </xdr:to>
    <xdr:sp macro="" textlink="">
      <xdr:nvSpPr>
        <xdr:cNvPr id="318" name="円/楕円 317"/>
        <xdr:cNvSpPr/>
      </xdr:nvSpPr>
      <xdr:spPr>
        <a:xfrm>
          <a:off x="10426700" y="634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152280</xdr:rowOff>
    </xdr:from>
    <xdr:ext cx="534377" cy="259045"/>
    <xdr:sp macro="" textlink="">
      <xdr:nvSpPr>
        <xdr:cNvPr id="319" name="補助費等該当値テキスト"/>
        <xdr:cNvSpPr txBox="1"/>
      </xdr:nvSpPr>
      <xdr:spPr>
        <a:xfrm>
          <a:off x="10528300" y="632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45,081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13272</xdr:rowOff>
    </xdr:from>
    <xdr:to>
      <xdr:col>14</xdr:col>
      <xdr:colOff>79375</xdr:colOff>
      <xdr:row>37</xdr:row>
      <xdr:rowOff>114872</xdr:rowOff>
    </xdr:to>
    <xdr:sp macro="" textlink="">
      <xdr:nvSpPr>
        <xdr:cNvPr id="320" name="円/楕円 319"/>
        <xdr:cNvSpPr/>
      </xdr:nvSpPr>
      <xdr:spPr>
        <a:xfrm>
          <a:off x="9588500" y="635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105999</xdr:rowOff>
    </xdr:from>
    <xdr:ext cx="534377" cy="259045"/>
    <xdr:sp macro="" textlink="">
      <xdr:nvSpPr>
        <xdr:cNvPr id="321" name="テキスト ボックス 320"/>
        <xdr:cNvSpPr txBox="1"/>
      </xdr:nvSpPr>
      <xdr:spPr>
        <a:xfrm>
          <a:off x="9372111" y="644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43,940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63697</xdr:rowOff>
    </xdr:from>
    <xdr:to>
      <xdr:col>12</xdr:col>
      <xdr:colOff>561975</xdr:colOff>
      <xdr:row>37</xdr:row>
      <xdr:rowOff>165297</xdr:rowOff>
    </xdr:to>
    <xdr:sp macro="" textlink="">
      <xdr:nvSpPr>
        <xdr:cNvPr id="322" name="円/楕円 321"/>
        <xdr:cNvSpPr/>
      </xdr:nvSpPr>
      <xdr:spPr>
        <a:xfrm>
          <a:off x="8699500" y="640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156424</xdr:rowOff>
    </xdr:from>
    <xdr:ext cx="534377" cy="259045"/>
    <xdr:sp macro="" textlink="">
      <xdr:nvSpPr>
        <xdr:cNvPr id="323" name="テキスト ボックス 322"/>
        <xdr:cNvSpPr txBox="1"/>
      </xdr:nvSpPr>
      <xdr:spPr>
        <a:xfrm>
          <a:off x="8483111" y="65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38,646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69259</xdr:rowOff>
    </xdr:from>
    <xdr:to>
      <xdr:col>11</xdr:col>
      <xdr:colOff>358775</xdr:colOff>
      <xdr:row>37</xdr:row>
      <xdr:rowOff>170859</xdr:rowOff>
    </xdr:to>
    <xdr:sp macro="" textlink="">
      <xdr:nvSpPr>
        <xdr:cNvPr id="324" name="円/楕円 323"/>
        <xdr:cNvSpPr/>
      </xdr:nvSpPr>
      <xdr:spPr>
        <a:xfrm>
          <a:off x="7810500" y="641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161986</xdr:rowOff>
    </xdr:from>
    <xdr:ext cx="534377" cy="259045"/>
    <xdr:sp macro="" textlink="">
      <xdr:nvSpPr>
        <xdr:cNvPr id="325" name="テキスト ボックス 324"/>
        <xdr:cNvSpPr txBox="1"/>
      </xdr:nvSpPr>
      <xdr:spPr>
        <a:xfrm>
          <a:off x="7594111" y="650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38,062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65297</xdr:rowOff>
    </xdr:from>
    <xdr:to>
      <xdr:col>10</xdr:col>
      <xdr:colOff>155575</xdr:colOff>
      <xdr:row>37</xdr:row>
      <xdr:rowOff>166897</xdr:rowOff>
    </xdr:to>
    <xdr:sp macro="" textlink="">
      <xdr:nvSpPr>
        <xdr:cNvPr id="326" name="円/楕円 325"/>
        <xdr:cNvSpPr/>
      </xdr:nvSpPr>
      <xdr:spPr>
        <a:xfrm>
          <a:off x="6921500" y="640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158024</xdr:rowOff>
    </xdr:from>
    <xdr:ext cx="534377" cy="259045"/>
    <xdr:sp macro="" textlink="">
      <xdr:nvSpPr>
        <xdr:cNvPr id="327" name="テキスト ボックス 326"/>
        <xdr:cNvSpPr txBox="1"/>
      </xdr:nvSpPr>
      <xdr:spPr>
        <a:xfrm>
          <a:off x="6705111" y="650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51294</xdr:rowOff>
    </xdr:from>
    <xdr:to>
      <xdr:col>15</xdr:col>
      <xdr:colOff>180975</xdr:colOff>
      <xdr:row>58</xdr:row>
      <xdr:rowOff>53058</xdr:rowOff>
    </xdr:to>
    <xdr:cxnSp macro="">
      <xdr:nvCxnSpPr>
        <xdr:cNvPr id="354" name="直線コネクタ 353"/>
        <xdr:cNvCxnSpPr/>
      </xdr:nvCxnSpPr>
      <xdr:spPr>
        <a:xfrm>
          <a:off x="9639300" y="9995394"/>
          <a:ext cx="8382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5"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51294</xdr:rowOff>
    </xdr:from>
    <xdr:to>
      <xdr:col>14</xdr:col>
      <xdr:colOff>28575</xdr:colOff>
      <xdr:row>58</xdr:row>
      <xdr:rowOff>104167</xdr:rowOff>
    </xdr:to>
    <xdr:cxnSp macro="">
      <xdr:nvCxnSpPr>
        <xdr:cNvPr id="357" name="直線コネクタ 356"/>
        <xdr:cNvCxnSpPr/>
      </xdr:nvCxnSpPr>
      <xdr:spPr>
        <a:xfrm flipV="1">
          <a:off x="8750300" y="9995394"/>
          <a:ext cx="889000" cy="5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87674</xdr:rowOff>
    </xdr:from>
    <xdr:to>
      <xdr:col>12</xdr:col>
      <xdr:colOff>511175</xdr:colOff>
      <xdr:row>58</xdr:row>
      <xdr:rowOff>104167</xdr:rowOff>
    </xdr:to>
    <xdr:cxnSp macro="">
      <xdr:nvCxnSpPr>
        <xdr:cNvPr id="360" name="直線コネクタ 359"/>
        <xdr:cNvCxnSpPr/>
      </xdr:nvCxnSpPr>
      <xdr:spPr>
        <a:xfrm>
          <a:off x="7861300" y="10031774"/>
          <a:ext cx="889000" cy="1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87674</xdr:rowOff>
    </xdr:from>
    <xdr:to>
      <xdr:col>11</xdr:col>
      <xdr:colOff>307975</xdr:colOff>
      <xdr:row>58</xdr:row>
      <xdr:rowOff>108488</xdr:rowOff>
    </xdr:to>
    <xdr:cxnSp macro="">
      <xdr:nvCxnSpPr>
        <xdr:cNvPr id="363" name="直線コネクタ 362"/>
        <xdr:cNvCxnSpPr/>
      </xdr:nvCxnSpPr>
      <xdr:spPr>
        <a:xfrm flipV="1">
          <a:off x="6972300" y="10031774"/>
          <a:ext cx="889000" cy="2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7" name="テキスト ボックス 366"/>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2258</xdr:rowOff>
    </xdr:from>
    <xdr:to>
      <xdr:col>15</xdr:col>
      <xdr:colOff>231775</xdr:colOff>
      <xdr:row>58</xdr:row>
      <xdr:rowOff>103858</xdr:rowOff>
    </xdr:to>
    <xdr:sp macro="" textlink="">
      <xdr:nvSpPr>
        <xdr:cNvPr id="373" name="円/楕円 372"/>
        <xdr:cNvSpPr/>
      </xdr:nvSpPr>
      <xdr:spPr>
        <a:xfrm>
          <a:off x="10426700" y="994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133085</xdr:rowOff>
    </xdr:from>
    <xdr:ext cx="534377" cy="259045"/>
    <xdr:sp macro="" textlink="">
      <xdr:nvSpPr>
        <xdr:cNvPr id="374" name="普通建設事業費該当値テキスト"/>
        <xdr:cNvSpPr txBox="1"/>
      </xdr:nvSpPr>
      <xdr:spPr>
        <a:xfrm>
          <a:off x="10528300" y="973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94,753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494</xdr:rowOff>
    </xdr:from>
    <xdr:to>
      <xdr:col>14</xdr:col>
      <xdr:colOff>79375</xdr:colOff>
      <xdr:row>58</xdr:row>
      <xdr:rowOff>102094</xdr:rowOff>
    </xdr:to>
    <xdr:sp macro="" textlink="">
      <xdr:nvSpPr>
        <xdr:cNvPr id="375" name="円/楕円 374"/>
        <xdr:cNvSpPr/>
      </xdr:nvSpPr>
      <xdr:spPr>
        <a:xfrm>
          <a:off x="9588500" y="994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93221</xdr:rowOff>
    </xdr:from>
    <xdr:ext cx="534377" cy="259045"/>
    <xdr:sp macro="" textlink="">
      <xdr:nvSpPr>
        <xdr:cNvPr id="376" name="テキスト ボックス 375"/>
        <xdr:cNvSpPr txBox="1"/>
      </xdr:nvSpPr>
      <xdr:spPr>
        <a:xfrm>
          <a:off x="9372111" y="1003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96,682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53367</xdr:rowOff>
    </xdr:from>
    <xdr:to>
      <xdr:col>12</xdr:col>
      <xdr:colOff>561975</xdr:colOff>
      <xdr:row>58</xdr:row>
      <xdr:rowOff>154967</xdr:rowOff>
    </xdr:to>
    <xdr:sp macro="" textlink="">
      <xdr:nvSpPr>
        <xdr:cNvPr id="377" name="円/楕円 376"/>
        <xdr:cNvSpPr/>
      </xdr:nvSpPr>
      <xdr:spPr>
        <a:xfrm>
          <a:off x="8699500" y="999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146094</xdr:rowOff>
    </xdr:from>
    <xdr:ext cx="534377" cy="259045"/>
    <xdr:sp macro="" textlink="">
      <xdr:nvSpPr>
        <xdr:cNvPr id="378" name="テキスト ボックス 377"/>
        <xdr:cNvSpPr txBox="1"/>
      </xdr:nvSpPr>
      <xdr:spPr>
        <a:xfrm>
          <a:off x="8483111" y="1009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38,859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36874</xdr:rowOff>
    </xdr:from>
    <xdr:to>
      <xdr:col>11</xdr:col>
      <xdr:colOff>358775</xdr:colOff>
      <xdr:row>58</xdr:row>
      <xdr:rowOff>138474</xdr:rowOff>
    </xdr:to>
    <xdr:sp macro="" textlink="">
      <xdr:nvSpPr>
        <xdr:cNvPr id="379" name="円/楕円 378"/>
        <xdr:cNvSpPr/>
      </xdr:nvSpPr>
      <xdr:spPr>
        <a:xfrm>
          <a:off x="7810500" y="99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129601</xdr:rowOff>
    </xdr:from>
    <xdr:ext cx="534377" cy="259045"/>
    <xdr:sp macro="" textlink="">
      <xdr:nvSpPr>
        <xdr:cNvPr id="380" name="テキスト ボックス 379"/>
        <xdr:cNvSpPr txBox="1"/>
      </xdr:nvSpPr>
      <xdr:spPr>
        <a:xfrm>
          <a:off x="7594111" y="1007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56,897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57688</xdr:rowOff>
    </xdr:from>
    <xdr:to>
      <xdr:col>10</xdr:col>
      <xdr:colOff>155575</xdr:colOff>
      <xdr:row>58</xdr:row>
      <xdr:rowOff>159288</xdr:rowOff>
    </xdr:to>
    <xdr:sp macro="" textlink="">
      <xdr:nvSpPr>
        <xdr:cNvPr id="381" name="円/楕円 380"/>
        <xdr:cNvSpPr/>
      </xdr:nvSpPr>
      <xdr:spPr>
        <a:xfrm>
          <a:off x="6921500" y="1000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150415</xdr:rowOff>
    </xdr:from>
    <xdr:ext cx="534377" cy="259045"/>
    <xdr:sp macro="" textlink="">
      <xdr:nvSpPr>
        <xdr:cNvPr id="382" name="テキスト ボックス 381"/>
        <xdr:cNvSpPr txBox="1"/>
      </xdr:nvSpPr>
      <xdr:spPr>
        <a:xfrm>
          <a:off x="6705111" y="1009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139660</xdr:rowOff>
    </xdr:from>
    <xdr:to>
      <xdr:col>15</xdr:col>
      <xdr:colOff>180975</xdr:colOff>
      <xdr:row>79</xdr:row>
      <xdr:rowOff>10885</xdr:rowOff>
    </xdr:to>
    <xdr:cxnSp macro="">
      <xdr:nvCxnSpPr>
        <xdr:cNvPr id="411" name="直線コネクタ 410"/>
        <xdr:cNvCxnSpPr/>
      </xdr:nvCxnSpPr>
      <xdr:spPr>
        <a:xfrm flipV="1">
          <a:off x="9639300" y="13512760"/>
          <a:ext cx="838200" cy="4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92191</xdr:rowOff>
    </xdr:from>
    <xdr:ext cx="534377" cy="259045"/>
    <xdr:sp macro="" textlink="">
      <xdr:nvSpPr>
        <xdr:cNvPr id="412" name="普通建設事業費 （ うち新規整備　）平均値テキスト"/>
        <xdr:cNvSpPr txBox="1"/>
      </xdr:nvSpPr>
      <xdr:spPr>
        <a:xfrm>
          <a:off x="10528300" y="1346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88860</xdr:rowOff>
    </xdr:from>
    <xdr:to>
      <xdr:col>15</xdr:col>
      <xdr:colOff>231775</xdr:colOff>
      <xdr:row>79</xdr:row>
      <xdr:rowOff>19010</xdr:rowOff>
    </xdr:to>
    <xdr:sp macro="" textlink="">
      <xdr:nvSpPr>
        <xdr:cNvPr id="421" name="円/楕円 420"/>
        <xdr:cNvSpPr/>
      </xdr:nvSpPr>
      <xdr:spPr>
        <a:xfrm>
          <a:off x="10426700" y="1346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48237</xdr:rowOff>
    </xdr:from>
    <xdr:ext cx="534377" cy="259045"/>
    <xdr:sp macro="" textlink="">
      <xdr:nvSpPr>
        <xdr:cNvPr id="422" name="普通建設事業費 （ うち新規整備　）該当値テキスト"/>
        <xdr:cNvSpPr txBox="1"/>
      </xdr:nvSpPr>
      <xdr:spPr>
        <a:xfrm>
          <a:off x="10528300" y="132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60,032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131535</xdr:rowOff>
    </xdr:from>
    <xdr:to>
      <xdr:col>14</xdr:col>
      <xdr:colOff>79375</xdr:colOff>
      <xdr:row>79</xdr:row>
      <xdr:rowOff>61685</xdr:rowOff>
    </xdr:to>
    <xdr:sp macro="" textlink="">
      <xdr:nvSpPr>
        <xdr:cNvPr id="423" name="円/楕円 422"/>
        <xdr:cNvSpPr/>
      </xdr:nvSpPr>
      <xdr:spPr>
        <a:xfrm>
          <a:off x="9588500" y="135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52812</xdr:rowOff>
    </xdr:from>
    <xdr:ext cx="534377" cy="259045"/>
    <xdr:sp macro="" textlink="">
      <xdr:nvSpPr>
        <xdr:cNvPr id="424" name="テキスト ボックス 423"/>
        <xdr:cNvSpPr txBox="1"/>
      </xdr:nvSpPr>
      <xdr:spPr>
        <a:xfrm>
          <a:off x="9372111" y="1359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70358</xdr:rowOff>
    </xdr:from>
    <xdr:to>
      <xdr:col>15</xdr:col>
      <xdr:colOff>180975</xdr:colOff>
      <xdr:row>97</xdr:row>
      <xdr:rowOff>164778</xdr:rowOff>
    </xdr:to>
    <xdr:cxnSp macro="">
      <xdr:nvCxnSpPr>
        <xdr:cNvPr id="453" name="直線コネクタ 452"/>
        <xdr:cNvCxnSpPr/>
      </xdr:nvCxnSpPr>
      <xdr:spPr>
        <a:xfrm>
          <a:off x="9639300" y="16529558"/>
          <a:ext cx="838200" cy="26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153502</xdr:rowOff>
    </xdr:from>
    <xdr:ext cx="534377" cy="259045"/>
    <xdr:sp macro="" textlink="">
      <xdr:nvSpPr>
        <xdr:cNvPr id="457" name="テキスト ボックス 456"/>
        <xdr:cNvSpPr txBox="1"/>
      </xdr:nvSpPr>
      <xdr:spPr>
        <a:xfrm>
          <a:off x="9372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113978</xdr:rowOff>
    </xdr:from>
    <xdr:to>
      <xdr:col>15</xdr:col>
      <xdr:colOff>231775</xdr:colOff>
      <xdr:row>98</xdr:row>
      <xdr:rowOff>44128</xdr:rowOff>
    </xdr:to>
    <xdr:sp macro="" textlink="">
      <xdr:nvSpPr>
        <xdr:cNvPr id="463" name="円/楕円 462"/>
        <xdr:cNvSpPr/>
      </xdr:nvSpPr>
      <xdr:spPr>
        <a:xfrm>
          <a:off x="10426700" y="167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92405</xdr:rowOff>
    </xdr:from>
    <xdr:ext cx="534377" cy="259045"/>
    <xdr:sp macro="" textlink="">
      <xdr:nvSpPr>
        <xdr:cNvPr id="464" name="普通建設事業費 （ うち更新整備　）該当値テキスト"/>
        <xdr:cNvSpPr txBox="1"/>
      </xdr:nvSpPr>
      <xdr:spPr>
        <a:xfrm>
          <a:off x="10528300" y="1672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29,209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19558</xdr:rowOff>
    </xdr:from>
    <xdr:to>
      <xdr:col>14</xdr:col>
      <xdr:colOff>79375</xdr:colOff>
      <xdr:row>96</xdr:row>
      <xdr:rowOff>121158</xdr:rowOff>
    </xdr:to>
    <xdr:sp macro="" textlink="">
      <xdr:nvSpPr>
        <xdr:cNvPr id="465" name="円/楕円 464"/>
        <xdr:cNvSpPr/>
      </xdr:nvSpPr>
      <xdr:spPr>
        <a:xfrm>
          <a:off x="9588500" y="1647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137685</xdr:rowOff>
    </xdr:from>
    <xdr:ext cx="534377" cy="259045"/>
    <xdr:sp macro="" textlink="">
      <xdr:nvSpPr>
        <xdr:cNvPr id="466" name="テキスト ボックス 465"/>
        <xdr:cNvSpPr txBox="1"/>
      </xdr:nvSpPr>
      <xdr:spPr>
        <a:xfrm>
          <a:off x="9372111" y="162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137400</xdr:rowOff>
    </xdr:from>
    <xdr:to>
      <xdr:col>23</xdr:col>
      <xdr:colOff>517525</xdr:colOff>
      <xdr:row>38</xdr:row>
      <xdr:rowOff>137670</xdr:rowOff>
    </xdr:to>
    <xdr:cxnSp macro="">
      <xdr:nvCxnSpPr>
        <xdr:cNvPr id="493" name="直線コネクタ 492"/>
        <xdr:cNvCxnSpPr/>
      </xdr:nvCxnSpPr>
      <xdr:spPr>
        <a:xfrm flipV="1">
          <a:off x="15481300" y="6652500"/>
          <a:ext cx="8382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133985</xdr:rowOff>
    </xdr:from>
    <xdr:to>
      <xdr:col>22</xdr:col>
      <xdr:colOff>365125</xdr:colOff>
      <xdr:row>38</xdr:row>
      <xdr:rowOff>137670</xdr:rowOff>
    </xdr:to>
    <xdr:cxnSp macro="">
      <xdr:nvCxnSpPr>
        <xdr:cNvPr id="496" name="直線コネクタ 495"/>
        <xdr:cNvCxnSpPr/>
      </xdr:nvCxnSpPr>
      <xdr:spPr>
        <a:xfrm>
          <a:off x="14592300" y="6649085"/>
          <a:ext cx="889000" cy="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136499</xdr:rowOff>
    </xdr:from>
    <xdr:to>
      <xdr:col>21</xdr:col>
      <xdr:colOff>161925</xdr:colOff>
      <xdr:row>38</xdr:row>
      <xdr:rowOff>133985</xdr:rowOff>
    </xdr:to>
    <xdr:cxnSp macro="">
      <xdr:nvCxnSpPr>
        <xdr:cNvPr id="499" name="直線コネクタ 498"/>
        <xdr:cNvCxnSpPr/>
      </xdr:nvCxnSpPr>
      <xdr:spPr>
        <a:xfrm>
          <a:off x="13703300" y="6480149"/>
          <a:ext cx="889000" cy="16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136499</xdr:rowOff>
    </xdr:from>
    <xdr:to>
      <xdr:col>19</xdr:col>
      <xdr:colOff>644525</xdr:colOff>
      <xdr:row>38</xdr:row>
      <xdr:rowOff>58099</xdr:rowOff>
    </xdr:to>
    <xdr:cxnSp macro="">
      <xdr:nvCxnSpPr>
        <xdr:cNvPr id="502" name="直線コネクタ 501"/>
        <xdr:cNvCxnSpPr/>
      </xdr:nvCxnSpPr>
      <xdr:spPr>
        <a:xfrm flipV="1">
          <a:off x="12814300" y="6480149"/>
          <a:ext cx="889000" cy="9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130398</xdr:rowOff>
    </xdr:from>
    <xdr:ext cx="534377" cy="259045"/>
    <xdr:sp macro="" textlink="">
      <xdr:nvSpPr>
        <xdr:cNvPr id="504" name="テキスト ボックス 503"/>
        <xdr:cNvSpPr txBox="1"/>
      </xdr:nvSpPr>
      <xdr:spPr>
        <a:xfrm>
          <a:off x="13436111" y="664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149029</xdr:rowOff>
    </xdr:from>
    <xdr:ext cx="469744" cy="259045"/>
    <xdr:sp macro="" textlink="">
      <xdr:nvSpPr>
        <xdr:cNvPr id="506" name="テキスト ボックス 505"/>
        <xdr:cNvSpPr txBox="1"/>
      </xdr:nvSpPr>
      <xdr:spPr>
        <a:xfrm>
          <a:off x="12579427" y="666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86600</xdr:rowOff>
    </xdr:from>
    <xdr:to>
      <xdr:col>23</xdr:col>
      <xdr:colOff>568325</xdr:colOff>
      <xdr:row>39</xdr:row>
      <xdr:rowOff>16750</xdr:rowOff>
    </xdr:to>
    <xdr:sp macro="" textlink="">
      <xdr:nvSpPr>
        <xdr:cNvPr id="512" name="円/楕円 511"/>
        <xdr:cNvSpPr/>
      </xdr:nvSpPr>
      <xdr:spPr>
        <a:xfrm>
          <a:off x="16268700" y="6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378565" cy="259045"/>
    <xdr:sp macro="" textlink="">
      <xdr:nvSpPr>
        <xdr:cNvPr id="513" name="災害復旧事業費該当値テキスト"/>
        <xdr:cNvSpPr txBox="1"/>
      </xdr:nvSpPr>
      <xdr:spPr>
        <a:xfrm>
          <a:off x="16370300" y="6559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86870</xdr:rowOff>
    </xdr:from>
    <xdr:to>
      <xdr:col>22</xdr:col>
      <xdr:colOff>415925</xdr:colOff>
      <xdr:row>39</xdr:row>
      <xdr:rowOff>17020</xdr:rowOff>
    </xdr:to>
    <xdr:sp macro="" textlink="">
      <xdr:nvSpPr>
        <xdr:cNvPr id="514" name="円/楕円 513"/>
        <xdr:cNvSpPr/>
      </xdr:nvSpPr>
      <xdr:spPr>
        <a:xfrm>
          <a:off x="15430500" y="66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8147</xdr:rowOff>
    </xdr:from>
    <xdr:ext cx="378565" cy="259045"/>
    <xdr:sp macro="" textlink="">
      <xdr:nvSpPr>
        <xdr:cNvPr id="515" name="テキスト ボックス 514"/>
        <xdr:cNvSpPr txBox="1"/>
      </xdr:nvSpPr>
      <xdr:spPr>
        <a:xfrm>
          <a:off x="15292017" y="6694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83185</xdr:rowOff>
    </xdr:from>
    <xdr:to>
      <xdr:col>21</xdr:col>
      <xdr:colOff>212725</xdr:colOff>
      <xdr:row>39</xdr:row>
      <xdr:rowOff>13335</xdr:rowOff>
    </xdr:to>
    <xdr:sp macro="" textlink="">
      <xdr:nvSpPr>
        <xdr:cNvPr id="516" name="円/楕円 515"/>
        <xdr:cNvSpPr/>
      </xdr:nvSpPr>
      <xdr:spPr>
        <a:xfrm>
          <a:off x="14541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4462</xdr:rowOff>
    </xdr:from>
    <xdr:ext cx="469744" cy="259045"/>
    <xdr:sp macro="" textlink="">
      <xdr:nvSpPr>
        <xdr:cNvPr id="517" name="テキスト ボックス 516"/>
        <xdr:cNvSpPr txBox="1"/>
      </xdr:nvSpPr>
      <xdr:spPr>
        <a:xfrm>
          <a:off x="14357427" y="669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85699</xdr:rowOff>
    </xdr:from>
    <xdr:to>
      <xdr:col>20</xdr:col>
      <xdr:colOff>9525</xdr:colOff>
      <xdr:row>38</xdr:row>
      <xdr:rowOff>15849</xdr:rowOff>
    </xdr:to>
    <xdr:sp macro="" textlink="">
      <xdr:nvSpPr>
        <xdr:cNvPr id="518" name="円/楕円 517"/>
        <xdr:cNvSpPr/>
      </xdr:nvSpPr>
      <xdr:spPr>
        <a:xfrm>
          <a:off x="13652500" y="64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32376</xdr:rowOff>
    </xdr:from>
    <xdr:ext cx="534377" cy="259045"/>
    <xdr:sp macro="" textlink="">
      <xdr:nvSpPr>
        <xdr:cNvPr id="519" name="テキスト ボックス 518"/>
        <xdr:cNvSpPr txBox="1"/>
      </xdr:nvSpPr>
      <xdr:spPr>
        <a:xfrm>
          <a:off x="13436111" y="620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38,200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7299</xdr:rowOff>
    </xdr:from>
    <xdr:to>
      <xdr:col>18</xdr:col>
      <xdr:colOff>492125</xdr:colOff>
      <xdr:row>38</xdr:row>
      <xdr:rowOff>108899</xdr:rowOff>
    </xdr:to>
    <xdr:sp macro="" textlink="">
      <xdr:nvSpPr>
        <xdr:cNvPr id="520" name="円/楕円 519"/>
        <xdr:cNvSpPr/>
      </xdr:nvSpPr>
      <xdr:spPr>
        <a:xfrm>
          <a:off x="12763500" y="65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125426</xdr:rowOff>
    </xdr:from>
    <xdr:ext cx="534377" cy="259045"/>
    <xdr:sp macro="" textlink="">
      <xdr:nvSpPr>
        <xdr:cNvPr id="521" name="テキスト ボックス 520"/>
        <xdr:cNvSpPr txBox="1"/>
      </xdr:nvSpPr>
      <xdr:spPr>
        <a:xfrm>
          <a:off x="12547111" y="62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140923</xdr:rowOff>
    </xdr:from>
    <xdr:to>
      <xdr:col>23</xdr:col>
      <xdr:colOff>517525</xdr:colOff>
      <xdr:row>77</xdr:row>
      <xdr:rowOff>150417</xdr:rowOff>
    </xdr:to>
    <xdr:cxnSp macro="">
      <xdr:nvCxnSpPr>
        <xdr:cNvPr id="605" name="直線コネクタ 604"/>
        <xdr:cNvCxnSpPr/>
      </xdr:nvCxnSpPr>
      <xdr:spPr>
        <a:xfrm>
          <a:off x="15481300" y="13342573"/>
          <a:ext cx="838200" cy="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6"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126986</xdr:rowOff>
    </xdr:from>
    <xdr:to>
      <xdr:col>22</xdr:col>
      <xdr:colOff>365125</xdr:colOff>
      <xdr:row>77</xdr:row>
      <xdr:rowOff>140923</xdr:rowOff>
    </xdr:to>
    <xdr:cxnSp macro="">
      <xdr:nvCxnSpPr>
        <xdr:cNvPr id="608" name="直線コネクタ 607"/>
        <xdr:cNvCxnSpPr/>
      </xdr:nvCxnSpPr>
      <xdr:spPr>
        <a:xfrm>
          <a:off x="14592300" y="13328636"/>
          <a:ext cx="889000" cy="1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24978</xdr:rowOff>
    </xdr:from>
    <xdr:ext cx="534377" cy="259045"/>
    <xdr:sp macro="" textlink="">
      <xdr:nvSpPr>
        <xdr:cNvPr id="610" name="テキスト ボックス 609"/>
        <xdr:cNvSpPr txBox="1"/>
      </xdr:nvSpPr>
      <xdr:spPr>
        <a:xfrm>
          <a:off x="15214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113700</xdr:rowOff>
    </xdr:from>
    <xdr:to>
      <xdr:col>21</xdr:col>
      <xdr:colOff>161925</xdr:colOff>
      <xdr:row>77</xdr:row>
      <xdr:rowOff>126986</xdr:rowOff>
    </xdr:to>
    <xdr:cxnSp macro="">
      <xdr:nvCxnSpPr>
        <xdr:cNvPr id="611" name="直線コネクタ 610"/>
        <xdr:cNvCxnSpPr/>
      </xdr:nvCxnSpPr>
      <xdr:spPr>
        <a:xfrm>
          <a:off x="13703300" y="13315350"/>
          <a:ext cx="889000" cy="1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109021</xdr:rowOff>
    </xdr:from>
    <xdr:to>
      <xdr:col>19</xdr:col>
      <xdr:colOff>644525</xdr:colOff>
      <xdr:row>77</xdr:row>
      <xdr:rowOff>113700</xdr:rowOff>
    </xdr:to>
    <xdr:cxnSp macro="">
      <xdr:nvCxnSpPr>
        <xdr:cNvPr id="614" name="直線コネクタ 613"/>
        <xdr:cNvCxnSpPr/>
      </xdr:nvCxnSpPr>
      <xdr:spPr>
        <a:xfrm>
          <a:off x="12814300" y="13310671"/>
          <a:ext cx="889000" cy="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8" name="テキスト ボックス 617"/>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99617</xdr:rowOff>
    </xdr:from>
    <xdr:to>
      <xdr:col>23</xdr:col>
      <xdr:colOff>568325</xdr:colOff>
      <xdr:row>78</xdr:row>
      <xdr:rowOff>29767</xdr:rowOff>
    </xdr:to>
    <xdr:sp macro="" textlink="">
      <xdr:nvSpPr>
        <xdr:cNvPr id="624" name="円/楕円 623"/>
        <xdr:cNvSpPr/>
      </xdr:nvSpPr>
      <xdr:spPr>
        <a:xfrm>
          <a:off x="16268700" y="1330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78044</xdr:rowOff>
    </xdr:from>
    <xdr:ext cx="534377" cy="259045"/>
    <xdr:sp macro="" textlink="">
      <xdr:nvSpPr>
        <xdr:cNvPr id="625" name="公債費該当値テキスト"/>
        <xdr:cNvSpPr txBox="1"/>
      </xdr:nvSpPr>
      <xdr:spPr>
        <a:xfrm>
          <a:off x="16370300" y="1327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62,187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90123</xdr:rowOff>
    </xdr:from>
    <xdr:to>
      <xdr:col>22</xdr:col>
      <xdr:colOff>415925</xdr:colOff>
      <xdr:row>78</xdr:row>
      <xdr:rowOff>20273</xdr:rowOff>
    </xdr:to>
    <xdr:sp macro="" textlink="">
      <xdr:nvSpPr>
        <xdr:cNvPr id="626" name="円/楕円 625"/>
        <xdr:cNvSpPr/>
      </xdr:nvSpPr>
      <xdr:spPr>
        <a:xfrm>
          <a:off x="15430500" y="1329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11400</xdr:rowOff>
    </xdr:from>
    <xdr:ext cx="534377" cy="259045"/>
    <xdr:sp macro="" textlink="">
      <xdr:nvSpPr>
        <xdr:cNvPr id="627" name="テキスト ボックス 626"/>
        <xdr:cNvSpPr txBox="1"/>
      </xdr:nvSpPr>
      <xdr:spPr>
        <a:xfrm>
          <a:off x="15214111" y="1338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64,679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76186</xdr:rowOff>
    </xdr:from>
    <xdr:to>
      <xdr:col>21</xdr:col>
      <xdr:colOff>212725</xdr:colOff>
      <xdr:row>78</xdr:row>
      <xdr:rowOff>6336</xdr:rowOff>
    </xdr:to>
    <xdr:sp macro="" textlink="">
      <xdr:nvSpPr>
        <xdr:cNvPr id="628" name="円/楕円 627"/>
        <xdr:cNvSpPr/>
      </xdr:nvSpPr>
      <xdr:spPr>
        <a:xfrm>
          <a:off x="14541500" y="1327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22863</xdr:rowOff>
    </xdr:from>
    <xdr:ext cx="534377" cy="259045"/>
    <xdr:sp macro="" textlink="">
      <xdr:nvSpPr>
        <xdr:cNvPr id="629" name="テキスト ボックス 628"/>
        <xdr:cNvSpPr txBox="1"/>
      </xdr:nvSpPr>
      <xdr:spPr>
        <a:xfrm>
          <a:off x="14325111" y="1305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68,337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62900</xdr:rowOff>
    </xdr:from>
    <xdr:to>
      <xdr:col>20</xdr:col>
      <xdr:colOff>9525</xdr:colOff>
      <xdr:row>77</xdr:row>
      <xdr:rowOff>164500</xdr:rowOff>
    </xdr:to>
    <xdr:sp macro="" textlink="">
      <xdr:nvSpPr>
        <xdr:cNvPr id="630" name="円/楕円 629"/>
        <xdr:cNvSpPr/>
      </xdr:nvSpPr>
      <xdr:spPr>
        <a:xfrm>
          <a:off x="13652500" y="1326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9577</xdr:rowOff>
    </xdr:from>
    <xdr:ext cx="534377" cy="259045"/>
    <xdr:sp macro="" textlink="">
      <xdr:nvSpPr>
        <xdr:cNvPr id="631" name="テキスト ボックス 630"/>
        <xdr:cNvSpPr txBox="1"/>
      </xdr:nvSpPr>
      <xdr:spPr>
        <a:xfrm>
          <a:off x="13436111" y="1303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71,824</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58221</xdr:rowOff>
    </xdr:from>
    <xdr:to>
      <xdr:col>18</xdr:col>
      <xdr:colOff>492125</xdr:colOff>
      <xdr:row>77</xdr:row>
      <xdr:rowOff>159821</xdr:rowOff>
    </xdr:to>
    <xdr:sp macro="" textlink="">
      <xdr:nvSpPr>
        <xdr:cNvPr id="632" name="円/楕円 631"/>
        <xdr:cNvSpPr/>
      </xdr:nvSpPr>
      <xdr:spPr>
        <a:xfrm>
          <a:off x="12763500" y="1325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4898</xdr:rowOff>
    </xdr:from>
    <xdr:ext cx="534377" cy="259045"/>
    <xdr:sp macro="" textlink="">
      <xdr:nvSpPr>
        <xdr:cNvPr id="633" name="テキスト ボックス 632"/>
        <xdr:cNvSpPr txBox="1"/>
      </xdr:nvSpPr>
      <xdr:spPr>
        <a:xfrm>
          <a:off x="12547111" y="1303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90883</xdr:rowOff>
    </xdr:from>
    <xdr:to>
      <xdr:col>23</xdr:col>
      <xdr:colOff>517525</xdr:colOff>
      <xdr:row>98</xdr:row>
      <xdr:rowOff>90994</xdr:rowOff>
    </xdr:to>
    <xdr:cxnSp macro="">
      <xdr:nvCxnSpPr>
        <xdr:cNvPr id="660" name="直線コネクタ 659"/>
        <xdr:cNvCxnSpPr/>
      </xdr:nvCxnSpPr>
      <xdr:spPr>
        <a:xfrm>
          <a:off x="15481300" y="16892983"/>
          <a:ext cx="838200" cy="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21223</xdr:rowOff>
    </xdr:from>
    <xdr:ext cx="534377" cy="259045"/>
    <xdr:sp macro="" textlink="">
      <xdr:nvSpPr>
        <xdr:cNvPr id="661" name="積立金平均値テキスト"/>
        <xdr:cNvSpPr txBox="1"/>
      </xdr:nvSpPr>
      <xdr:spPr>
        <a:xfrm>
          <a:off x="16370300" y="16823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43493</xdr:rowOff>
    </xdr:from>
    <xdr:to>
      <xdr:col>22</xdr:col>
      <xdr:colOff>365125</xdr:colOff>
      <xdr:row>98</xdr:row>
      <xdr:rowOff>90883</xdr:rowOff>
    </xdr:to>
    <xdr:cxnSp macro="">
      <xdr:nvCxnSpPr>
        <xdr:cNvPr id="663" name="直線コネクタ 662"/>
        <xdr:cNvCxnSpPr/>
      </xdr:nvCxnSpPr>
      <xdr:spPr>
        <a:xfrm>
          <a:off x="14592300" y="16845593"/>
          <a:ext cx="889000" cy="4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43493</xdr:rowOff>
    </xdr:from>
    <xdr:to>
      <xdr:col>21</xdr:col>
      <xdr:colOff>161925</xdr:colOff>
      <xdr:row>98</xdr:row>
      <xdr:rowOff>79133</xdr:rowOff>
    </xdr:to>
    <xdr:cxnSp macro="">
      <xdr:nvCxnSpPr>
        <xdr:cNvPr id="666" name="直線コネクタ 665"/>
        <xdr:cNvCxnSpPr/>
      </xdr:nvCxnSpPr>
      <xdr:spPr>
        <a:xfrm flipV="1">
          <a:off x="13703300" y="16845593"/>
          <a:ext cx="889000" cy="3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116634</xdr:rowOff>
    </xdr:from>
    <xdr:ext cx="534377" cy="259045"/>
    <xdr:sp macro="" textlink="">
      <xdr:nvSpPr>
        <xdr:cNvPr id="668" name="テキスト ボックス 667"/>
        <xdr:cNvSpPr txBox="1"/>
      </xdr:nvSpPr>
      <xdr:spPr>
        <a:xfrm>
          <a:off x="14325111" y="169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79133</xdr:rowOff>
    </xdr:from>
    <xdr:to>
      <xdr:col>19</xdr:col>
      <xdr:colOff>644525</xdr:colOff>
      <xdr:row>98</xdr:row>
      <xdr:rowOff>97327</xdr:rowOff>
    </xdr:to>
    <xdr:cxnSp macro="">
      <xdr:nvCxnSpPr>
        <xdr:cNvPr id="669" name="直線コネクタ 668"/>
        <xdr:cNvCxnSpPr/>
      </xdr:nvCxnSpPr>
      <xdr:spPr>
        <a:xfrm flipV="1">
          <a:off x="12814300" y="16881233"/>
          <a:ext cx="889000" cy="1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40194</xdr:rowOff>
    </xdr:from>
    <xdr:to>
      <xdr:col>23</xdr:col>
      <xdr:colOff>568325</xdr:colOff>
      <xdr:row>98</xdr:row>
      <xdr:rowOff>141794</xdr:rowOff>
    </xdr:to>
    <xdr:sp macro="" textlink="">
      <xdr:nvSpPr>
        <xdr:cNvPr id="679" name="円/楕円 678"/>
        <xdr:cNvSpPr/>
      </xdr:nvSpPr>
      <xdr:spPr>
        <a:xfrm>
          <a:off x="16268700" y="1684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171021</xdr:rowOff>
    </xdr:from>
    <xdr:ext cx="534377" cy="259045"/>
    <xdr:sp macro="" textlink="">
      <xdr:nvSpPr>
        <xdr:cNvPr id="680" name="積立金該当値テキスト"/>
        <xdr:cNvSpPr txBox="1"/>
      </xdr:nvSpPr>
      <xdr:spPr>
        <a:xfrm>
          <a:off x="16370300" y="1663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21,306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40083</xdr:rowOff>
    </xdr:from>
    <xdr:to>
      <xdr:col>22</xdr:col>
      <xdr:colOff>415925</xdr:colOff>
      <xdr:row>98</xdr:row>
      <xdr:rowOff>141683</xdr:rowOff>
    </xdr:to>
    <xdr:sp macro="" textlink="">
      <xdr:nvSpPr>
        <xdr:cNvPr id="681" name="円/楕円 680"/>
        <xdr:cNvSpPr/>
      </xdr:nvSpPr>
      <xdr:spPr>
        <a:xfrm>
          <a:off x="15430500" y="1684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132810</xdr:rowOff>
    </xdr:from>
    <xdr:ext cx="534377" cy="259045"/>
    <xdr:sp macro="" textlink="">
      <xdr:nvSpPr>
        <xdr:cNvPr id="682" name="テキスト ボックス 681"/>
        <xdr:cNvSpPr txBox="1"/>
      </xdr:nvSpPr>
      <xdr:spPr>
        <a:xfrm>
          <a:off x="15214111" y="1693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164143</xdr:rowOff>
    </xdr:from>
    <xdr:to>
      <xdr:col>21</xdr:col>
      <xdr:colOff>212725</xdr:colOff>
      <xdr:row>98</xdr:row>
      <xdr:rowOff>94293</xdr:rowOff>
    </xdr:to>
    <xdr:sp macro="" textlink="">
      <xdr:nvSpPr>
        <xdr:cNvPr id="683" name="円/楕円 682"/>
        <xdr:cNvSpPr/>
      </xdr:nvSpPr>
      <xdr:spPr>
        <a:xfrm>
          <a:off x="14541500" y="1679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110820</xdr:rowOff>
    </xdr:from>
    <xdr:ext cx="534377" cy="259045"/>
    <xdr:sp macro="" textlink="">
      <xdr:nvSpPr>
        <xdr:cNvPr id="684" name="テキスト ボックス 683"/>
        <xdr:cNvSpPr txBox="1"/>
      </xdr:nvSpPr>
      <xdr:spPr>
        <a:xfrm>
          <a:off x="14325111" y="1657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42,085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28333</xdr:rowOff>
    </xdr:from>
    <xdr:to>
      <xdr:col>20</xdr:col>
      <xdr:colOff>9525</xdr:colOff>
      <xdr:row>98</xdr:row>
      <xdr:rowOff>129933</xdr:rowOff>
    </xdr:to>
    <xdr:sp macro="" textlink="">
      <xdr:nvSpPr>
        <xdr:cNvPr id="685" name="円/楕円 684"/>
        <xdr:cNvSpPr/>
      </xdr:nvSpPr>
      <xdr:spPr>
        <a:xfrm>
          <a:off x="13652500" y="1683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121060</xdr:rowOff>
    </xdr:from>
    <xdr:ext cx="534377" cy="259045"/>
    <xdr:sp macro="" textlink="">
      <xdr:nvSpPr>
        <xdr:cNvPr id="686" name="テキスト ボックス 685"/>
        <xdr:cNvSpPr txBox="1"/>
      </xdr:nvSpPr>
      <xdr:spPr>
        <a:xfrm>
          <a:off x="13436111" y="1692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46527</xdr:rowOff>
    </xdr:from>
    <xdr:to>
      <xdr:col>18</xdr:col>
      <xdr:colOff>492125</xdr:colOff>
      <xdr:row>98</xdr:row>
      <xdr:rowOff>148127</xdr:rowOff>
    </xdr:to>
    <xdr:sp macro="" textlink="">
      <xdr:nvSpPr>
        <xdr:cNvPr id="687" name="円/楕円 686"/>
        <xdr:cNvSpPr/>
      </xdr:nvSpPr>
      <xdr:spPr>
        <a:xfrm>
          <a:off x="12763500" y="1684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139254</xdr:rowOff>
    </xdr:from>
    <xdr:ext cx="534377" cy="259045"/>
    <xdr:sp macro="" textlink="">
      <xdr:nvSpPr>
        <xdr:cNvPr id="688" name="テキスト ボックス 687"/>
        <xdr:cNvSpPr txBox="1"/>
      </xdr:nvSpPr>
      <xdr:spPr>
        <a:xfrm>
          <a:off x="12547111" y="1694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65999</xdr:rowOff>
    </xdr:from>
    <xdr:to>
      <xdr:col>32</xdr:col>
      <xdr:colOff>187325</xdr:colOff>
      <xdr:row>38</xdr:row>
      <xdr:rowOff>139197</xdr:rowOff>
    </xdr:to>
    <xdr:cxnSp macro="">
      <xdr:nvCxnSpPr>
        <xdr:cNvPr id="715" name="直線コネクタ 714"/>
        <xdr:cNvCxnSpPr/>
      </xdr:nvCxnSpPr>
      <xdr:spPr>
        <a:xfrm flipV="1">
          <a:off x="21323300" y="6581099"/>
          <a:ext cx="838200" cy="7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139197</xdr:rowOff>
    </xdr:from>
    <xdr:to>
      <xdr:col>31</xdr:col>
      <xdr:colOff>34925</xdr:colOff>
      <xdr:row>38</xdr:row>
      <xdr:rowOff>139700</xdr:rowOff>
    </xdr:to>
    <xdr:cxnSp macro="">
      <xdr:nvCxnSpPr>
        <xdr:cNvPr id="718" name="直線コネクタ 717"/>
        <xdr:cNvCxnSpPr/>
      </xdr:nvCxnSpPr>
      <xdr:spPr>
        <a:xfrm flipV="1">
          <a:off x="20434300" y="6654297"/>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1" name="直線コネクタ 72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89362</xdr:rowOff>
    </xdr:from>
    <xdr:to>
      <xdr:col>28</xdr:col>
      <xdr:colOff>314325</xdr:colOff>
      <xdr:row>38</xdr:row>
      <xdr:rowOff>139700</xdr:rowOff>
    </xdr:to>
    <xdr:cxnSp macro="">
      <xdr:nvCxnSpPr>
        <xdr:cNvPr id="724" name="直線コネクタ 723"/>
        <xdr:cNvCxnSpPr/>
      </xdr:nvCxnSpPr>
      <xdr:spPr>
        <a:xfrm>
          <a:off x="18656300" y="6604462"/>
          <a:ext cx="889000" cy="5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15199</xdr:rowOff>
    </xdr:from>
    <xdr:to>
      <xdr:col>32</xdr:col>
      <xdr:colOff>238125</xdr:colOff>
      <xdr:row>38</xdr:row>
      <xdr:rowOff>116799</xdr:rowOff>
    </xdr:to>
    <xdr:sp macro="" textlink="">
      <xdr:nvSpPr>
        <xdr:cNvPr id="734" name="円/楕円 733"/>
        <xdr:cNvSpPr/>
      </xdr:nvSpPr>
      <xdr:spPr>
        <a:xfrm>
          <a:off x="22110700" y="653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160870</xdr:rowOff>
    </xdr:from>
    <xdr:ext cx="469744" cy="259045"/>
    <xdr:sp macro="" textlink="">
      <xdr:nvSpPr>
        <xdr:cNvPr id="735" name="投資及び出資金該当値テキスト"/>
        <xdr:cNvSpPr txBox="1"/>
      </xdr:nvSpPr>
      <xdr:spPr>
        <a:xfrm>
          <a:off x="22212300" y="650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88397</xdr:rowOff>
    </xdr:from>
    <xdr:to>
      <xdr:col>31</xdr:col>
      <xdr:colOff>85725</xdr:colOff>
      <xdr:row>39</xdr:row>
      <xdr:rowOff>18547</xdr:rowOff>
    </xdr:to>
    <xdr:sp macro="" textlink="">
      <xdr:nvSpPr>
        <xdr:cNvPr id="736" name="円/楕円 735"/>
        <xdr:cNvSpPr/>
      </xdr:nvSpPr>
      <xdr:spPr>
        <a:xfrm>
          <a:off x="21272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9674</xdr:rowOff>
    </xdr:from>
    <xdr:ext cx="313932" cy="259045"/>
    <xdr:sp macro="" textlink="">
      <xdr:nvSpPr>
        <xdr:cNvPr id="737" name="テキスト ボックス 736"/>
        <xdr:cNvSpPr txBox="1"/>
      </xdr:nvSpPr>
      <xdr:spPr>
        <a:xfrm>
          <a:off x="21166333" y="6696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8" name="円/楕円 73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9" name="テキスト ボックス 73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0" name="円/楕円 73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1" name="テキスト ボックス 74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38562</xdr:rowOff>
    </xdr:from>
    <xdr:to>
      <xdr:col>27</xdr:col>
      <xdr:colOff>161925</xdr:colOff>
      <xdr:row>38</xdr:row>
      <xdr:rowOff>140162</xdr:rowOff>
    </xdr:to>
    <xdr:sp macro="" textlink="">
      <xdr:nvSpPr>
        <xdr:cNvPr id="742" name="円/楕円 741"/>
        <xdr:cNvSpPr/>
      </xdr:nvSpPr>
      <xdr:spPr>
        <a:xfrm>
          <a:off x="18605500" y="655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131289</xdr:rowOff>
    </xdr:from>
    <xdr:ext cx="469744" cy="259045"/>
    <xdr:sp macro="" textlink="">
      <xdr:nvSpPr>
        <xdr:cNvPr id="743" name="テキスト ボックス 742"/>
        <xdr:cNvSpPr txBox="1"/>
      </xdr:nvSpPr>
      <xdr:spPr>
        <a:xfrm>
          <a:off x="18421427" y="664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29343</xdr:rowOff>
    </xdr:from>
    <xdr:to>
      <xdr:col>32</xdr:col>
      <xdr:colOff>187325</xdr:colOff>
      <xdr:row>59</xdr:row>
      <xdr:rowOff>30600</xdr:rowOff>
    </xdr:to>
    <xdr:cxnSp macro="">
      <xdr:nvCxnSpPr>
        <xdr:cNvPr id="772" name="直線コネクタ 771"/>
        <xdr:cNvCxnSpPr/>
      </xdr:nvCxnSpPr>
      <xdr:spPr>
        <a:xfrm flipV="1">
          <a:off x="21323300" y="10144893"/>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27686</xdr:rowOff>
    </xdr:from>
    <xdr:to>
      <xdr:col>31</xdr:col>
      <xdr:colOff>34925</xdr:colOff>
      <xdr:row>59</xdr:row>
      <xdr:rowOff>30600</xdr:rowOff>
    </xdr:to>
    <xdr:cxnSp macro="">
      <xdr:nvCxnSpPr>
        <xdr:cNvPr id="775" name="直線コネクタ 774"/>
        <xdr:cNvCxnSpPr/>
      </xdr:nvCxnSpPr>
      <xdr:spPr>
        <a:xfrm>
          <a:off x="20434300" y="10143236"/>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27686</xdr:rowOff>
    </xdr:from>
    <xdr:to>
      <xdr:col>29</xdr:col>
      <xdr:colOff>517525</xdr:colOff>
      <xdr:row>59</xdr:row>
      <xdr:rowOff>31248</xdr:rowOff>
    </xdr:to>
    <xdr:cxnSp macro="">
      <xdr:nvCxnSpPr>
        <xdr:cNvPr id="778" name="直線コネクタ 777"/>
        <xdr:cNvCxnSpPr/>
      </xdr:nvCxnSpPr>
      <xdr:spPr>
        <a:xfrm flipV="1">
          <a:off x="19545300" y="10143236"/>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31248</xdr:rowOff>
    </xdr:from>
    <xdr:to>
      <xdr:col>28</xdr:col>
      <xdr:colOff>314325</xdr:colOff>
      <xdr:row>59</xdr:row>
      <xdr:rowOff>32524</xdr:rowOff>
    </xdr:to>
    <xdr:cxnSp macro="">
      <xdr:nvCxnSpPr>
        <xdr:cNvPr id="781" name="直線コネクタ 780"/>
        <xdr:cNvCxnSpPr/>
      </xdr:nvCxnSpPr>
      <xdr:spPr>
        <a:xfrm flipV="1">
          <a:off x="18656300" y="10146798"/>
          <a:ext cx="8890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149993</xdr:rowOff>
    </xdr:from>
    <xdr:to>
      <xdr:col>32</xdr:col>
      <xdr:colOff>238125</xdr:colOff>
      <xdr:row>59</xdr:row>
      <xdr:rowOff>80143</xdr:rowOff>
    </xdr:to>
    <xdr:sp macro="" textlink="">
      <xdr:nvSpPr>
        <xdr:cNvPr id="791" name="円/楕円 790"/>
        <xdr:cNvSpPr/>
      </xdr:nvSpPr>
      <xdr:spPr>
        <a:xfrm>
          <a:off x="22110700" y="1009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64920</xdr:rowOff>
    </xdr:from>
    <xdr:ext cx="378565" cy="259045"/>
    <xdr:sp macro="" textlink="">
      <xdr:nvSpPr>
        <xdr:cNvPr id="792" name="貸付金該当値テキスト"/>
        <xdr:cNvSpPr txBox="1"/>
      </xdr:nvSpPr>
      <xdr:spPr>
        <a:xfrm>
          <a:off x="22212300" y="10009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151250</xdr:rowOff>
    </xdr:from>
    <xdr:to>
      <xdr:col>31</xdr:col>
      <xdr:colOff>85725</xdr:colOff>
      <xdr:row>59</xdr:row>
      <xdr:rowOff>81400</xdr:rowOff>
    </xdr:to>
    <xdr:sp macro="" textlink="">
      <xdr:nvSpPr>
        <xdr:cNvPr id="793" name="円/楕円 792"/>
        <xdr:cNvSpPr/>
      </xdr:nvSpPr>
      <xdr:spPr>
        <a:xfrm>
          <a:off x="21272500" y="100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72527</xdr:rowOff>
    </xdr:from>
    <xdr:ext cx="378565" cy="259045"/>
    <xdr:sp macro="" textlink="">
      <xdr:nvSpPr>
        <xdr:cNvPr id="794" name="テキスト ボックス 793"/>
        <xdr:cNvSpPr txBox="1"/>
      </xdr:nvSpPr>
      <xdr:spPr>
        <a:xfrm>
          <a:off x="21134017" y="10188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148336</xdr:rowOff>
    </xdr:from>
    <xdr:to>
      <xdr:col>29</xdr:col>
      <xdr:colOff>568325</xdr:colOff>
      <xdr:row>59</xdr:row>
      <xdr:rowOff>78486</xdr:rowOff>
    </xdr:to>
    <xdr:sp macro="" textlink="">
      <xdr:nvSpPr>
        <xdr:cNvPr id="795" name="円/楕円 794"/>
        <xdr:cNvSpPr/>
      </xdr:nvSpPr>
      <xdr:spPr>
        <a:xfrm>
          <a:off x="20383500" y="1009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69613</xdr:rowOff>
    </xdr:from>
    <xdr:ext cx="378565" cy="259045"/>
    <xdr:sp macro="" textlink="">
      <xdr:nvSpPr>
        <xdr:cNvPr id="796" name="テキスト ボックス 795"/>
        <xdr:cNvSpPr txBox="1"/>
      </xdr:nvSpPr>
      <xdr:spPr>
        <a:xfrm>
          <a:off x="20245017" y="10185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151898</xdr:rowOff>
    </xdr:from>
    <xdr:to>
      <xdr:col>28</xdr:col>
      <xdr:colOff>365125</xdr:colOff>
      <xdr:row>59</xdr:row>
      <xdr:rowOff>82048</xdr:rowOff>
    </xdr:to>
    <xdr:sp macro="" textlink="">
      <xdr:nvSpPr>
        <xdr:cNvPr id="797" name="円/楕円 796"/>
        <xdr:cNvSpPr/>
      </xdr:nvSpPr>
      <xdr:spPr>
        <a:xfrm>
          <a:off x="19494500" y="100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73175</xdr:rowOff>
    </xdr:from>
    <xdr:ext cx="378565" cy="259045"/>
    <xdr:sp macro="" textlink="">
      <xdr:nvSpPr>
        <xdr:cNvPr id="798" name="テキスト ボックス 797"/>
        <xdr:cNvSpPr txBox="1"/>
      </xdr:nvSpPr>
      <xdr:spPr>
        <a:xfrm>
          <a:off x="19356017" y="10188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153174</xdr:rowOff>
    </xdr:from>
    <xdr:to>
      <xdr:col>27</xdr:col>
      <xdr:colOff>161925</xdr:colOff>
      <xdr:row>59</xdr:row>
      <xdr:rowOff>83324</xdr:rowOff>
    </xdr:to>
    <xdr:sp macro="" textlink="">
      <xdr:nvSpPr>
        <xdr:cNvPr id="799" name="円/楕円 798"/>
        <xdr:cNvSpPr/>
      </xdr:nvSpPr>
      <xdr:spPr>
        <a:xfrm>
          <a:off x="18605500" y="100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74451</xdr:rowOff>
    </xdr:from>
    <xdr:ext cx="378565" cy="259045"/>
    <xdr:sp macro="" textlink="">
      <xdr:nvSpPr>
        <xdr:cNvPr id="800" name="テキスト ボックス 799"/>
        <xdr:cNvSpPr txBox="1"/>
      </xdr:nvSpPr>
      <xdr:spPr>
        <a:xfrm>
          <a:off x="18467017" y="10190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14637</xdr:rowOff>
    </xdr:from>
    <xdr:to>
      <xdr:col>32</xdr:col>
      <xdr:colOff>187325</xdr:colOff>
      <xdr:row>74</xdr:row>
      <xdr:rowOff>60833</xdr:rowOff>
    </xdr:to>
    <xdr:cxnSp macro="">
      <xdr:nvCxnSpPr>
        <xdr:cNvPr id="830" name="直線コネクタ 829"/>
        <xdr:cNvCxnSpPr/>
      </xdr:nvCxnSpPr>
      <xdr:spPr>
        <a:xfrm flipV="1">
          <a:off x="21323300" y="12701937"/>
          <a:ext cx="838200" cy="4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60833</xdr:rowOff>
    </xdr:from>
    <xdr:to>
      <xdr:col>31</xdr:col>
      <xdr:colOff>34925</xdr:colOff>
      <xdr:row>74</xdr:row>
      <xdr:rowOff>77730</xdr:rowOff>
    </xdr:to>
    <xdr:cxnSp macro="">
      <xdr:nvCxnSpPr>
        <xdr:cNvPr id="833" name="直線コネクタ 832"/>
        <xdr:cNvCxnSpPr/>
      </xdr:nvCxnSpPr>
      <xdr:spPr>
        <a:xfrm flipV="1">
          <a:off x="20434300" y="12748133"/>
          <a:ext cx="889000" cy="1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70472</xdr:rowOff>
    </xdr:from>
    <xdr:to>
      <xdr:col>29</xdr:col>
      <xdr:colOff>517525</xdr:colOff>
      <xdr:row>74</xdr:row>
      <xdr:rowOff>77730</xdr:rowOff>
    </xdr:to>
    <xdr:cxnSp macro="">
      <xdr:nvCxnSpPr>
        <xdr:cNvPr id="836" name="直線コネクタ 835"/>
        <xdr:cNvCxnSpPr/>
      </xdr:nvCxnSpPr>
      <xdr:spPr>
        <a:xfrm>
          <a:off x="19545300" y="12757772"/>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20485</xdr:rowOff>
    </xdr:from>
    <xdr:to>
      <xdr:col>28</xdr:col>
      <xdr:colOff>314325</xdr:colOff>
      <xdr:row>74</xdr:row>
      <xdr:rowOff>70472</xdr:rowOff>
    </xdr:to>
    <xdr:cxnSp macro="">
      <xdr:nvCxnSpPr>
        <xdr:cNvPr id="839" name="直線コネクタ 838"/>
        <xdr:cNvCxnSpPr/>
      </xdr:nvCxnSpPr>
      <xdr:spPr>
        <a:xfrm>
          <a:off x="18656300" y="12707785"/>
          <a:ext cx="889000" cy="4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135287</xdr:rowOff>
    </xdr:from>
    <xdr:to>
      <xdr:col>32</xdr:col>
      <xdr:colOff>238125</xdr:colOff>
      <xdr:row>74</xdr:row>
      <xdr:rowOff>65437</xdr:rowOff>
    </xdr:to>
    <xdr:sp macro="" textlink="">
      <xdr:nvSpPr>
        <xdr:cNvPr id="849" name="円/楕円 848"/>
        <xdr:cNvSpPr/>
      </xdr:nvSpPr>
      <xdr:spPr>
        <a:xfrm>
          <a:off x="22110700" y="1265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158164</xdr:rowOff>
    </xdr:from>
    <xdr:ext cx="534377" cy="259045"/>
    <xdr:sp macro="" textlink="">
      <xdr:nvSpPr>
        <xdr:cNvPr id="850" name="繰出金該当値テキスト"/>
        <xdr:cNvSpPr txBox="1"/>
      </xdr:nvSpPr>
      <xdr:spPr>
        <a:xfrm>
          <a:off x="22212300" y="1250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66,565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10033</xdr:rowOff>
    </xdr:from>
    <xdr:to>
      <xdr:col>31</xdr:col>
      <xdr:colOff>85725</xdr:colOff>
      <xdr:row>74</xdr:row>
      <xdr:rowOff>111633</xdr:rowOff>
    </xdr:to>
    <xdr:sp macro="" textlink="">
      <xdr:nvSpPr>
        <xdr:cNvPr id="851" name="円/楕円 850"/>
        <xdr:cNvSpPr/>
      </xdr:nvSpPr>
      <xdr:spPr>
        <a:xfrm>
          <a:off x="21272500" y="1269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128160</xdr:rowOff>
    </xdr:from>
    <xdr:ext cx="534377" cy="259045"/>
    <xdr:sp macro="" textlink="">
      <xdr:nvSpPr>
        <xdr:cNvPr id="852" name="テキスト ボックス 851"/>
        <xdr:cNvSpPr txBox="1"/>
      </xdr:nvSpPr>
      <xdr:spPr>
        <a:xfrm>
          <a:off x="21056111" y="1247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64,140</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26930</xdr:rowOff>
    </xdr:from>
    <xdr:to>
      <xdr:col>29</xdr:col>
      <xdr:colOff>568325</xdr:colOff>
      <xdr:row>74</xdr:row>
      <xdr:rowOff>128530</xdr:rowOff>
    </xdr:to>
    <xdr:sp macro="" textlink="">
      <xdr:nvSpPr>
        <xdr:cNvPr id="853" name="円/楕円 852"/>
        <xdr:cNvSpPr/>
      </xdr:nvSpPr>
      <xdr:spPr>
        <a:xfrm>
          <a:off x="20383500" y="12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145057</xdr:rowOff>
    </xdr:from>
    <xdr:ext cx="534377" cy="259045"/>
    <xdr:sp macro="" textlink="">
      <xdr:nvSpPr>
        <xdr:cNvPr id="854" name="テキスト ボックス 853"/>
        <xdr:cNvSpPr txBox="1"/>
      </xdr:nvSpPr>
      <xdr:spPr>
        <a:xfrm>
          <a:off x="20167111" y="1248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63,253</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19672</xdr:rowOff>
    </xdr:from>
    <xdr:to>
      <xdr:col>28</xdr:col>
      <xdr:colOff>365125</xdr:colOff>
      <xdr:row>74</xdr:row>
      <xdr:rowOff>121272</xdr:rowOff>
    </xdr:to>
    <xdr:sp macro="" textlink="">
      <xdr:nvSpPr>
        <xdr:cNvPr id="855" name="円/楕円 854"/>
        <xdr:cNvSpPr/>
      </xdr:nvSpPr>
      <xdr:spPr>
        <a:xfrm>
          <a:off x="19494500" y="1270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137799</xdr:rowOff>
    </xdr:from>
    <xdr:ext cx="534377" cy="259045"/>
    <xdr:sp macro="" textlink="">
      <xdr:nvSpPr>
        <xdr:cNvPr id="856" name="テキスト ボックス 855"/>
        <xdr:cNvSpPr txBox="1"/>
      </xdr:nvSpPr>
      <xdr:spPr>
        <a:xfrm>
          <a:off x="19278111" y="124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63,634</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141135</xdr:rowOff>
    </xdr:from>
    <xdr:to>
      <xdr:col>27</xdr:col>
      <xdr:colOff>161925</xdr:colOff>
      <xdr:row>74</xdr:row>
      <xdr:rowOff>71285</xdr:rowOff>
    </xdr:to>
    <xdr:sp macro="" textlink="">
      <xdr:nvSpPr>
        <xdr:cNvPr id="857" name="円/楕円 856"/>
        <xdr:cNvSpPr/>
      </xdr:nvSpPr>
      <xdr:spPr>
        <a:xfrm>
          <a:off x="18605500" y="126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87812</xdr:rowOff>
    </xdr:from>
    <xdr:ext cx="534377" cy="259045"/>
    <xdr:sp macro="" textlink="">
      <xdr:nvSpPr>
        <xdr:cNvPr id="858" name="テキスト ボックス 857"/>
        <xdr:cNvSpPr txBox="1"/>
      </xdr:nvSpPr>
      <xdr:spPr>
        <a:xfrm>
          <a:off x="18389111" y="1243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66,258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人件費については，</a:t>
          </a:r>
          <a:r>
            <a:rPr kumimoji="1" lang="en-US" altLang="ja-JP" sz="1300">
              <a:solidFill>
                <a:schemeClr val="dk1"/>
              </a:solidFill>
              <a:effectLst/>
              <a:latin typeface="+mn-lt"/>
              <a:ea typeface="+mn-ea"/>
              <a:cs typeface="+mn-cs"/>
            </a:rPr>
            <a:t>85,811</a:t>
          </a:r>
          <a:r>
            <a:rPr kumimoji="1" lang="ja-JP" altLang="ja-JP" sz="1300">
              <a:solidFill>
                <a:schemeClr val="dk1"/>
              </a:solidFill>
              <a:effectLst/>
              <a:latin typeface="+mn-lt"/>
              <a:ea typeface="+mn-ea"/>
              <a:cs typeface="+mn-cs"/>
            </a:rPr>
            <a:t>円と前年度より</a:t>
          </a:r>
          <a:r>
            <a:rPr kumimoji="1" lang="en-US" altLang="ja-JP" sz="1300">
              <a:solidFill>
                <a:schemeClr val="dk1"/>
              </a:solidFill>
              <a:effectLst/>
              <a:latin typeface="+mn-lt"/>
              <a:ea typeface="+mn-ea"/>
              <a:cs typeface="+mn-cs"/>
            </a:rPr>
            <a:t>1,661</a:t>
          </a:r>
          <a:r>
            <a:rPr kumimoji="1" lang="ja-JP" altLang="ja-JP" sz="1300">
              <a:solidFill>
                <a:schemeClr val="dk1"/>
              </a:solidFill>
              <a:effectLst/>
              <a:latin typeface="+mn-lt"/>
              <a:ea typeface="+mn-ea"/>
              <a:cs typeface="+mn-cs"/>
            </a:rPr>
            <a:t>円の減となっている。これは，職員数が８人減となったことが主な要因である。引き続き定員適正化計画に基づき，機構改革等で新規採用を抑制し職員数を削減し，コストの削減を図っていく。</a:t>
          </a:r>
          <a:endParaRPr lang="ja-JP" altLang="ja-JP" sz="1300">
            <a:effectLst/>
          </a:endParaRPr>
        </a:p>
        <a:p>
          <a:r>
            <a:rPr kumimoji="1" lang="ja-JP" altLang="ja-JP" sz="1300">
              <a:solidFill>
                <a:schemeClr val="dk1"/>
              </a:solidFill>
              <a:effectLst/>
              <a:latin typeface="+mn-lt"/>
              <a:ea typeface="+mn-ea"/>
              <a:cs typeface="+mn-cs"/>
            </a:rPr>
            <a:t>　物件費については，住民一人当たり</a:t>
          </a:r>
          <a:r>
            <a:rPr kumimoji="1" lang="en-US" altLang="ja-JP" sz="1300">
              <a:solidFill>
                <a:schemeClr val="dk1"/>
              </a:solidFill>
              <a:effectLst/>
              <a:latin typeface="+mn-lt"/>
              <a:ea typeface="+mn-ea"/>
              <a:cs typeface="+mn-cs"/>
            </a:rPr>
            <a:t>75,641</a:t>
          </a:r>
          <a:r>
            <a:rPr kumimoji="1" lang="ja-JP" altLang="ja-JP" sz="1300">
              <a:solidFill>
                <a:schemeClr val="dk1"/>
              </a:solidFill>
              <a:effectLst/>
              <a:latin typeface="+mn-lt"/>
              <a:ea typeface="+mn-ea"/>
              <a:cs typeface="+mn-cs"/>
            </a:rPr>
            <a:t>円と前年度より</a:t>
          </a:r>
          <a:r>
            <a:rPr kumimoji="1" lang="en-US" altLang="ja-JP" sz="1300">
              <a:solidFill>
                <a:schemeClr val="dk1"/>
              </a:solidFill>
              <a:effectLst/>
              <a:latin typeface="+mn-lt"/>
              <a:ea typeface="+mn-ea"/>
              <a:cs typeface="+mn-cs"/>
            </a:rPr>
            <a:t>5,003</a:t>
          </a:r>
          <a:r>
            <a:rPr kumimoji="1" lang="ja-JP" altLang="ja-JP" sz="1300">
              <a:solidFill>
                <a:schemeClr val="dk1"/>
              </a:solidFill>
              <a:effectLst/>
              <a:latin typeface="+mn-lt"/>
              <a:ea typeface="+mn-ea"/>
              <a:cs typeface="+mn-cs"/>
            </a:rPr>
            <a:t>円の増となっている。これは，市内循環バス運行委託料と学校統廃合により運行しているスクールバス運行委託料の増によるものである。また，類似団体内平均を上回っている要因は，前記のスクールバス運行委託料等や施設の指定管理委託を積極的に活用していること等が要因である。</a:t>
          </a:r>
          <a:endParaRPr lang="ja-JP" altLang="ja-JP" sz="1300">
            <a:effectLst/>
          </a:endParaRPr>
        </a:p>
        <a:p>
          <a:r>
            <a:rPr kumimoji="1" lang="ja-JP" altLang="ja-JP" sz="1300">
              <a:solidFill>
                <a:schemeClr val="dk1"/>
              </a:solidFill>
              <a:effectLst/>
              <a:latin typeface="+mn-lt"/>
              <a:ea typeface="+mn-ea"/>
              <a:cs typeface="+mn-cs"/>
            </a:rPr>
            <a:t>　普通建設事業費（うち新規整備）については，</a:t>
          </a:r>
          <a:r>
            <a:rPr kumimoji="1" lang="en-US" altLang="ja-JP" sz="1300">
              <a:solidFill>
                <a:schemeClr val="dk1"/>
              </a:solidFill>
              <a:effectLst/>
              <a:latin typeface="+mn-lt"/>
              <a:ea typeface="+mn-ea"/>
              <a:cs typeface="+mn-cs"/>
            </a:rPr>
            <a:t>60,032</a:t>
          </a:r>
          <a:r>
            <a:rPr kumimoji="1" lang="ja-JP" altLang="ja-JP" sz="1300">
              <a:solidFill>
                <a:schemeClr val="dk1"/>
              </a:solidFill>
              <a:effectLst/>
              <a:latin typeface="+mn-lt"/>
              <a:ea typeface="+mn-ea"/>
              <a:cs typeface="+mn-cs"/>
            </a:rPr>
            <a:t>円と前年度より</a:t>
          </a:r>
          <a:r>
            <a:rPr kumimoji="1" lang="en-US" altLang="ja-JP" sz="1300">
              <a:solidFill>
                <a:schemeClr val="dk1"/>
              </a:solidFill>
              <a:effectLst/>
              <a:latin typeface="+mn-lt"/>
              <a:ea typeface="+mn-ea"/>
              <a:cs typeface="+mn-cs"/>
            </a:rPr>
            <a:t>33,603</a:t>
          </a:r>
          <a:r>
            <a:rPr kumimoji="1" lang="ja-JP" altLang="ja-JP" sz="1300">
              <a:solidFill>
                <a:schemeClr val="dk1"/>
              </a:solidFill>
              <a:effectLst/>
              <a:latin typeface="+mn-lt"/>
              <a:ea typeface="+mn-ea"/>
              <a:cs typeface="+mn-cs"/>
            </a:rPr>
            <a:t>円の増となっている。これは，道の駅整備事業が主な要因である。</a:t>
          </a:r>
          <a:endParaRPr lang="ja-JP" altLang="ja-JP" sz="1300">
            <a:effectLst/>
          </a:endParaRPr>
        </a:p>
        <a:p>
          <a:r>
            <a:rPr kumimoji="1" lang="ja-JP" altLang="ja-JP" sz="1300">
              <a:solidFill>
                <a:schemeClr val="dk1"/>
              </a:solidFill>
              <a:effectLst/>
              <a:latin typeface="+mn-lt"/>
              <a:ea typeface="+mn-ea"/>
              <a:cs typeface="+mn-cs"/>
            </a:rPr>
            <a:t>　普通建設事業費（うち更新整備）については，</a:t>
          </a:r>
          <a:r>
            <a:rPr kumimoji="1" lang="en-US" altLang="ja-JP" sz="1300">
              <a:solidFill>
                <a:schemeClr val="dk1"/>
              </a:solidFill>
              <a:effectLst/>
              <a:latin typeface="+mn-lt"/>
              <a:ea typeface="+mn-ea"/>
              <a:cs typeface="+mn-cs"/>
            </a:rPr>
            <a:t>29,209</a:t>
          </a:r>
          <a:r>
            <a:rPr kumimoji="1" lang="ja-JP" altLang="ja-JP" sz="1300">
              <a:solidFill>
                <a:schemeClr val="dk1"/>
              </a:solidFill>
              <a:effectLst/>
              <a:latin typeface="+mn-lt"/>
              <a:ea typeface="+mn-ea"/>
              <a:cs typeface="+mn-cs"/>
            </a:rPr>
            <a:t>円と前年度より</a:t>
          </a:r>
          <a:r>
            <a:rPr kumimoji="1" lang="en-US" altLang="ja-JP" sz="1300">
              <a:solidFill>
                <a:schemeClr val="dk1"/>
              </a:solidFill>
              <a:effectLst/>
              <a:latin typeface="+mn-lt"/>
              <a:ea typeface="+mn-ea"/>
              <a:cs typeface="+mn-cs"/>
            </a:rPr>
            <a:t>34,891</a:t>
          </a:r>
          <a:r>
            <a:rPr kumimoji="1" lang="ja-JP" altLang="ja-JP" sz="1300">
              <a:solidFill>
                <a:schemeClr val="dk1"/>
              </a:solidFill>
              <a:effectLst/>
              <a:latin typeface="+mn-lt"/>
              <a:ea typeface="+mn-ea"/>
              <a:cs typeface="+mn-cs"/>
            </a:rPr>
            <a:t>円の減となっている。これは，大宮中学校及び緒川中学校の校舎等耐震補強工事の完了が主な要因である。</a:t>
          </a:r>
          <a:endParaRPr lang="ja-JP" altLang="ja-JP" sz="1300">
            <a:effectLst/>
          </a:endParaRPr>
        </a:p>
        <a:p>
          <a:r>
            <a:rPr kumimoji="1" lang="ja-JP" altLang="ja-JP" sz="1300">
              <a:solidFill>
                <a:schemeClr val="dk1"/>
              </a:solidFill>
              <a:effectLst/>
              <a:latin typeface="+mn-lt"/>
              <a:ea typeface="+mn-ea"/>
              <a:cs typeface="+mn-cs"/>
            </a:rPr>
            <a:t>　繰出金については，</a:t>
          </a:r>
          <a:r>
            <a:rPr kumimoji="1" lang="en-US" altLang="ja-JP" sz="1300">
              <a:solidFill>
                <a:schemeClr val="dk1"/>
              </a:solidFill>
              <a:effectLst/>
              <a:latin typeface="+mn-lt"/>
              <a:ea typeface="+mn-ea"/>
              <a:cs typeface="+mn-cs"/>
            </a:rPr>
            <a:t>66,565</a:t>
          </a:r>
          <a:r>
            <a:rPr kumimoji="1" lang="ja-JP" altLang="ja-JP" sz="1300">
              <a:solidFill>
                <a:schemeClr val="dk1"/>
              </a:solidFill>
              <a:effectLst/>
              <a:latin typeface="+mn-lt"/>
              <a:ea typeface="+mn-ea"/>
              <a:cs typeface="+mn-cs"/>
            </a:rPr>
            <a:t>円と前年度より</a:t>
          </a:r>
          <a:r>
            <a:rPr kumimoji="1" lang="en-US" altLang="ja-JP" sz="1300">
              <a:solidFill>
                <a:schemeClr val="dk1"/>
              </a:solidFill>
              <a:effectLst/>
              <a:latin typeface="+mn-lt"/>
              <a:ea typeface="+mn-ea"/>
              <a:cs typeface="+mn-cs"/>
            </a:rPr>
            <a:t>2,425</a:t>
          </a:r>
          <a:r>
            <a:rPr kumimoji="1" lang="ja-JP" altLang="ja-JP" sz="1300">
              <a:solidFill>
                <a:schemeClr val="dk1"/>
              </a:solidFill>
              <a:effectLst/>
              <a:latin typeface="+mn-lt"/>
              <a:ea typeface="+mn-ea"/>
              <a:cs typeface="+mn-cs"/>
            </a:rPr>
            <a:t>円の増となっている。これは，国民健康保険特別会計繰出金の増が主な要因である。また，類似団体内平均を超えているので，経常経費の削減に努めるなど，特別会計においても健全な財政運営に努める。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茨城県常陸大宮市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44,117
43,882
348.45
25,544,070
23,619,999
1,502,510
14,629,984
26,443,156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8.6
25.9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144843</xdr:rowOff>
    </xdr:from>
    <xdr:to>
      <xdr:col>6</xdr:col>
      <xdr:colOff>511175</xdr:colOff>
      <xdr:row>36</xdr:row>
      <xdr:rowOff>15494</xdr:rowOff>
    </xdr:to>
    <xdr:cxnSp macro="">
      <xdr:nvCxnSpPr>
        <xdr:cNvPr id="61" name="直線コネクタ 60"/>
        <xdr:cNvCxnSpPr/>
      </xdr:nvCxnSpPr>
      <xdr:spPr>
        <a:xfrm flipV="1">
          <a:off x="3797300" y="6145593"/>
          <a:ext cx="838200" cy="4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3683</xdr:rowOff>
    </xdr:from>
    <xdr:to>
      <xdr:col>5</xdr:col>
      <xdr:colOff>358775</xdr:colOff>
      <xdr:row>36</xdr:row>
      <xdr:rowOff>15494</xdr:rowOff>
    </xdr:to>
    <xdr:cxnSp macro="">
      <xdr:nvCxnSpPr>
        <xdr:cNvPr id="64" name="直線コネクタ 63"/>
        <xdr:cNvCxnSpPr/>
      </xdr:nvCxnSpPr>
      <xdr:spPr>
        <a:xfrm>
          <a:off x="2908300" y="6175883"/>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156464</xdr:rowOff>
    </xdr:from>
    <xdr:to>
      <xdr:col>4</xdr:col>
      <xdr:colOff>155575</xdr:colOff>
      <xdr:row>36</xdr:row>
      <xdr:rowOff>3683</xdr:rowOff>
    </xdr:to>
    <xdr:cxnSp macro="">
      <xdr:nvCxnSpPr>
        <xdr:cNvPr id="67" name="直線コネクタ 66"/>
        <xdr:cNvCxnSpPr/>
      </xdr:nvCxnSpPr>
      <xdr:spPr>
        <a:xfrm>
          <a:off x="2019300" y="6157214"/>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52641</xdr:rowOff>
    </xdr:from>
    <xdr:to>
      <xdr:col>2</xdr:col>
      <xdr:colOff>638175</xdr:colOff>
      <xdr:row>35</xdr:row>
      <xdr:rowOff>156464</xdr:rowOff>
    </xdr:to>
    <xdr:cxnSp macro="">
      <xdr:nvCxnSpPr>
        <xdr:cNvPr id="70" name="直線コネクタ 69"/>
        <xdr:cNvCxnSpPr/>
      </xdr:nvCxnSpPr>
      <xdr:spPr>
        <a:xfrm>
          <a:off x="1130300" y="6053391"/>
          <a:ext cx="889000" cy="10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72" name="テキスト ボックス 71"/>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6049</xdr:rowOff>
    </xdr:from>
    <xdr:ext cx="469744" cy="259045"/>
    <xdr:sp macro="" textlink="">
      <xdr:nvSpPr>
        <xdr:cNvPr id="74" name="テキスト ボックス 73"/>
        <xdr:cNvSpPr txBox="1"/>
      </xdr:nvSpPr>
      <xdr:spPr>
        <a:xfrm>
          <a:off x="895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94043</xdr:rowOff>
    </xdr:from>
    <xdr:to>
      <xdr:col>6</xdr:col>
      <xdr:colOff>561975</xdr:colOff>
      <xdr:row>36</xdr:row>
      <xdr:rowOff>24193</xdr:rowOff>
    </xdr:to>
    <xdr:sp macro="" textlink="">
      <xdr:nvSpPr>
        <xdr:cNvPr id="80" name="円/楕円 79"/>
        <xdr:cNvSpPr/>
      </xdr:nvSpPr>
      <xdr:spPr>
        <a:xfrm>
          <a:off x="4584700" y="609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72470</xdr:rowOff>
    </xdr:from>
    <xdr:ext cx="469744" cy="259045"/>
    <xdr:sp macro="" textlink="">
      <xdr:nvSpPr>
        <xdr:cNvPr id="81" name="議会費該当値テキスト"/>
        <xdr:cNvSpPr txBox="1"/>
      </xdr:nvSpPr>
      <xdr:spPr>
        <a:xfrm>
          <a:off x="4686300" y="607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136144</xdr:rowOff>
    </xdr:from>
    <xdr:to>
      <xdr:col>5</xdr:col>
      <xdr:colOff>409575</xdr:colOff>
      <xdr:row>36</xdr:row>
      <xdr:rowOff>66294</xdr:rowOff>
    </xdr:to>
    <xdr:sp macro="" textlink="">
      <xdr:nvSpPr>
        <xdr:cNvPr id="82" name="円/楕円 81"/>
        <xdr:cNvSpPr/>
      </xdr:nvSpPr>
      <xdr:spPr>
        <a:xfrm>
          <a:off x="3746500" y="61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57421</xdr:rowOff>
    </xdr:from>
    <xdr:ext cx="469744" cy="259045"/>
    <xdr:sp macro="" textlink="">
      <xdr:nvSpPr>
        <xdr:cNvPr id="83" name="テキスト ボックス 82"/>
        <xdr:cNvSpPr txBox="1"/>
      </xdr:nvSpPr>
      <xdr:spPr>
        <a:xfrm>
          <a:off x="3562427" y="62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124333</xdr:rowOff>
    </xdr:from>
    <xdr:to>
      <xdr:col>4</xdr:col>
      <xdr:colOff>206375</xdr:colOff>
      <xdr:row>36</xdr:row>
      <xdr:rowOff>54483</xdr:rowOff>
    </xdr:to>
    <xdr:sp macro="" textlink="">
      <xdr:nvSpPr>
        <xdr:cNvPr id="84" name="円/楕円 83"/>
        <xdr:cNvSpPr/>
      </xdr:nvSpPr>
      <xdr:spPr>
        <a:xfrm>
          <a:off x="2857500" y="612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45610</xdr:rowOff>
    </xdr:from>
    <xdr:ext cx="469744" cy="259045"/>
    <xdr:sp macro="" textlink="">
      <xdr:nvSpPr>
        <xdr:cNvPr id="85" name="テキスト ボックス 84"/>
        <xdr:cNvSpPr txBox="1"/>
      </xdr:nvSpPr>
      <xdr:spPr>
        <a:xfrm>
          <a:off x="2673427" y="621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105664</xdr:rowOff>
    </xdr:from>
    <xdr:to>
      <xdr:col>3</xdr:col>
      <xdr:colOff>3175</xdr:colOff>
      <xdr:row>36</xdr:row>
      <xdr:rowOff>35814</xdr:rowOff>
    </xdr:to>
    <xdr:sp macro="" textlink="">
      <xdr:nvSpPr>
        <xdr:cNvPr id="86" name="円/楕円 85"/>
        <xdr:cNvSpPr/>
      </xdr:nvSpPr>
      <xdr:spPr>
        <a:xfrm>
          <a:off x="1968500" y="61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26941</xdr:rowOff>
    </xdr:from>
    <xdr:ext cx="469744" cy="259045"/>
    <xdr:sp macro="" textlink="">
      <xdr:nvSpPr>
        <xdr:cNvPr id="87" name="テキスト ボックス 86"/>
        <xdr:cNvSpPr txBox="1"/>
      </xdr:nvSpPr>
      <xdr:spPr>
        <a:xfrm>
          <a:off x="1784427" y="619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1841</xdr:rowOff>
    </xdr:from>
    <xdr:to>
      <xdr:col>1</xdr:col>
      <xdr:colOff>485775</xdr:colOff>
      <xdr:row>35</xdr:row>
      <xdr:rowOff>103441</xdr:rowOff>
    </xdr:to>
    <xdr:sp macro="" textlink="">
      <xdr:nvSpPr>
        <xdr:cNvPr id="88" name="円/楕円 87"/>
        <xdr:cNvSpPr/>
      </xdr:nvSpPr>
      <xdr:spPr>
        <a:xfrm>
          <a:off x="1079500" y="600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94568</xdr:rowOff>
    </xdr:from>
    <xdr:ext cx="469744" cy="259045"/>
    <xdr:sp macro="" textlink="">
      <xdr:nvSpPr>
        <xdr:cNvPr id="89" name="テキスト ボックス 88"/>
        <xdr:cNvSpPr txBox="1"/>
      </xdr:nvSpPr>
      <xdr:spPr>
        <a:xfrm>
          <a:off x="895427" y="609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56836</xdr:rowOff>
    </xdr:from>
    <xdr:to>
      <xdr:col>6</xdr:col>
      <xdr:colOff>511175</xdr:colOff>
      <xdr:row>58</xdr:row>
      <xdr:rowOff>62264</xdr:rowOff>
    </xdr:to>
    <xdr:cxnSp macro="">
      <xdr:nvCxnSpPr>
        <xdr:cNvPr id="118" name="直線コネクタ 117"/>
        <xdr:cNvCxnSpPr/>
      </xdr:nvCxnSpPr>
      <xdr:spPr>
        <a:xfrm>
          <a:off x="3797300" y="10000936"/>
          <a:ext cx="838200" cy="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30962</xdr:rowOff>
    </xdr:from>
    <xdr:to>
      <xdr:col>5</xdr:col>
      <xdr:colOff>358775</xdr:colOff>
      <xdr:row>58</xdr:row>
      <xdr:rowOff>56836</xdr:rowOff>
    </xdr:to>
    <xdr:cxnSp macro="">
      <xdr:nvCxnSpPr>
        <xdr:cNvPr id="121" name="直線コネクタ 120"/>
        <xdr:cNvCxnSpPr/>
      </xdr:nvCxnSpPr>
      <xdr:spPr>
        <a:xfrm>
          <a:off x="2908300" y="9975062"/>
          <a:ext cx="889000" cy="2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30962</xdr:rowOff>
    </xdr:from>
    <xdr:to>
      <xdr:col>4</xdr:col>
      <xdr:colOff>155575</xdr:colOff>
      <xdr:row>58</xdr:row>
      <xdr:rowOff>59237</xdr:rowOff>
    </xdr:to>
    <xdr:cxnSp macro="">
      <xdr:nvCxnSpPr>
        <xdr:cNvPr id="124" name="直線コネクタ 123"/>
        <xdr:cNvCxnSpPr/>
      </xdr:nvCxnSpPr>
      <xdr:spPr>
        <a:xfrm flipV="1">
          <a:off x="2019300" y="9975062"/>
          <a:ext cx="889000" cy="2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99402</xdr:rowOff>
    </xdr:from>
    <xdr:ext cx="534377" cy="259045"/>
    <xdr:sp macro="" textlink="">
      <xdr:nvSpPr>
        <xdr:cNvPr id="126" name="テキスト ボックス 125"/>
        <xdr:cNvSpPr txBox="1"/>
      </xdr:nvSpPr>
      <xdr:spPr>
        <a:xfrm>
          <a:off x="2641111" y="100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59237</xdr:rowOff>
    </xdr:from>
    <xdr:to>
      <xdr:col>2</xdr:col>
      <xdr:colOff>638175</xdr:colOff>
      <xdr:row>58</xdr:row>
      <xdr:rowOff>79173</xdr:rowOff>
    </xdr:to>
    <xdr:cxnSp macro="">
      <xdr:nvCxnSpPr>
        <xdr:cNvPr id="127" name="直線コネクタ 126"/>
        <xdr:cNvCxnSpPr/>
      </xdr:nvCxnSpPr>
      <xdr:spPr>
        <a:xfrm flipV="1">
          <a:off x="1130300" y="10003337"/>
          <a:ext cx="889000" cy="1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11464</xdr:rowOff>
    </xdr:from>
    <xdr:to>
      <xdr:col>6</xdr:col>
      <xdr:colOff>561975</xdr:colOff>
      <xdr:row>58</xdr:row>
      <xdr:rowOff>113064</xdr:rowOff>
    </xdr:to>
    <xdr:sp macro="" textlink="">
      <xdr:nvSpPr>
        <xdr:cNvPr id="137" name="円/楕円 136"/>
        <xdr:cNvSpPr/>
      </xdr:nvSpPr>
      <xdr:spPr>
        <a:xfrm>
          <a:off x="4584700" y="995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157763</xdr:rowOff>
    </xdr:from>
    <xdr:ext cx="534377" cy="259045"/>
    <xdr:sp macro="" textlink="">
      <xdr:nvSpPr>
        <xdr:cNvPr id="138" name="総務費該当値テキスト"/>
        <xdr:cNvSpPr txBox="1"/>
      </xdr:nvSpPr>
      <xdr:spPr>
        <a:xfrm>
          <a:off x="4686300" y="99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80,649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6036</xdr:rowOff>
    </xdr:from>
    <xdr:to>
      <xdr:col>5</xdr:col>
      <xdr:colOff>409575</xdr:colOff>
      <xdr:row>58</xdr:row>
      <xdr:rowOff>107636</xdr:rowOff>
    </xdr:to>
    <xdr:sp macro="" textlink="">
      <xdr:nvSpPr>
        <xdr:cNvPr id="139" name="円/楕円 138"/>
        <xdr:cNvSpPr/>
      </xdr:nvSpPr>
      <xdr:spPr>
        <a:xfrm>
          <a:off x="3746500" y="995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98763</xdr:rowOff>
    </xdr:from>
    <xdr:ext cx="534377" cy="259045"/>
    <xdr:sp macro="" textlink="">
      <xdr:nvSpPr>
        <xdr:cNvPr id="140" name="テキスト ボックス 139"/>
        <xdr:cNvSpPr txBox="1"/>
      </xdr:nvSpPr>
      <xdr:spPr>
        <a:xfrm>
          <a:off x="3530111" y="1004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83,498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151612</xdr:rowOff>
    </xdr:from>
    <xdr:to>
      <xdr:col>4</xdr:col>
      <xdr:colOff>206375</xdr:colOff>
      <xdr:row>58</xdr:row>
      <xdr:rowOff>81762</xdr:rowOff>
    </xdr:to>
    <xdr:sp macro="" textlink="">
      <xdr:nvSpPr>
        <xdr:cNvPr id="141" name="円/楕円 140"/>
        <xdr:cNvSpPr/>
      </xdr:nvSpPr>
      <xdr:spPr>
        <a:xfrm>
          <a:off x="2857500" y="992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98289</xdr:rowOff>
    </xdr:from>
    <xdr:ext cx="534377" cy="259045"/>
    <xdr:sp macro="" textlink="">
      <xdr:nvSpPr>
        <xdr:cNvPr id="142" name="テキスト ボックス 141"/>
        <xdr:cNvSpPr txBox="1"/>
      </xdr:nvSpPr>
      <xdr:spPr>
        <a:xfrm>
          <a:off x="2641111" y="969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97,080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8437</xdr:rowOff>
    </xdr:from>
    <xdr:to>
      <xdr:col>3</xdr:col>
      <xdr:colOff>3175</xdr:colOff>
      <xdr:row>58</xdr:row>
      <xdr:rowOff>110037</xdr:rowOff>
    </xdr:to>
    <xdr:sp macro="" textlink="">
      <xdr:nvSpPr>
        <xdr:cNvPr id="143" name="円/楕円 142"/>
        <xdr:cNvSpPr/>
      </xdr:nvSpPr>
      <xdr:spPr>
        <a:xfrm>
          <a:off x="1968500" y="995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101164</xdr:rowOff>
    </xdr:from>
    <xdr:ext cx="534377" cy="259045"/>
    <xdr:sp macro="" textlink="">
      <xdr:nvSpPr>
        <xdr:cNvPr id="144" name="テキスト ボックス 143"/>
        <xdr:cNvSpPr txBox="1"/>
      </xdr:nvSpPr>
      <xdr:spPr>
        <a:xfrm>
          <a:off x="1752111" y="1004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82,238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28373</xdr:rowOff>
    </xdr:from>
    <xdr:to>
      <xdr:col>1</xdr:col>
      <xdr:colOff>485775</xdr:colOff>
      <xdr:row>58</xdr:row>
      <xdr:rowOff>129973</xdr:rowOff>
    </xdr:to>
    <xdr:sp macro="" textlink="">
      <xdr:nvSpPr>
        <xdr:cNvPr id="145" name="円/楕円 144"/>
        <xdr:cNvSpPr/>
      </xdr:nvSpPr>
      <xdr:spPr>
        <a:xfrm>
          <a:off x="1079500" y="997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121100</xdr:rowOff>
    </xdr:from>
    <xdr:ext cx="534377" cy="259045"/>
    <xdr:sp macro="" textlink="">
      <xdr:nvSpPr>
        <xdr:cNvPr id="146" name="テキスト ボックス 145"/>
        <xdr:cNvSpPr txBox="1"/>
      </xdr:nvSpPr>
      <xdr:spPr>
        <a:xfrm>
          <a:off x="863111" y="1006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40678</xdr:rowOff>
    </xdr:from>
    <xdr:to>
      <xdr:col>6</xdr:col>
      <xdr:colOff>511175</xdr:colOff>
      <xdr:row>77</xdr:row>
      <xdr:rowOff>89942</xdr:rowOff>
    </xdr:to>
    <xdr:cxnSp macro="">
      <xdr:nvCxnSpPr>
        <xdr:cNvPr id="176" name="直線コネクタ 175"/>
        <xdr:cNvCxnSpPr/>
      </xdr:nvCxnSpPr>
      <xdr:spPr>
        <a:xfrm flipV="1">
          <a:off x="3797300" y="13242328"/>
          <a:ext cx="838200" cy="4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89942</xdr:rowOff>
    </xdr:from>
    <xdr:to>
      <xdr:col>5</xdr:col>
      <xdr:colOff>358775</xdr:colOff>
      <xdr:row>77</xdr:row>
      <xdr:rowOff>138123</xdr:rowOff>
    </xdr:to>
    <xdr:cxnSp macro="">
      <xdr:nvCxnSpPr>
        <xdr:cNvPr id="179" name="直線コネクタ 178"/>
        <xdr:cNvCxnSpPr/>
      </xdr:nvCxnSpPr>
      <xdr:spPr>
        <a:xfrm flipV="1">
          <a:off x="2908300" y="13291592"/>
          <a:ext cx="889000" cy="4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81" name="テキスト ボックス 180"/>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78535</xdr:rowOff>
    </xdr:from>
    <xdr:to>
      <xdr:col>4</xdr:col>
      <xdr:colOff>155575</xdr:colOff>
      <xdr:row>77</xdr:row>
      <xdr:rowOff>138123</xdr:rowOff>
    </xdr:to>
    <xdr:cxnSp macro="">
      <xdr:nvCxnSpPr>
        <xdr:cNvPr id="182" name="直線コネクタ 181"/>
        <xdr:cNvCxnSpPr/>
      </xdr:nvCxnSpPr>
      <xdr:spPr>
        <a:xfrm>
          <a:off x="2019300" y="13280185"/>
          <a:ext cx="889000" cy="59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78535</xdr:rowOff>
    </xdr:from>
    <xdr:to>
      <xdr:col>2</xdr:col>
      <xdr:colOff>638175</xdr:colOff>
      <xdr:row>77</xdr:row>
      <xdr:rowOff>110043</xdr:rowOff>
    </xdr:to>
    <xdr:cxnSp macro="">
      <xdr:nvCxnSpPr>
        <xdr:cNvPr id="185" name="直線コネクタ 184"/>
        <xdr:cNvCxnSpPr/>
      </xdr:nvCxnSpPr>
      <xdr:spPr>
        <a:xfrm flipV="1">
          <a:off x="1130300" y="13280185"/>
          <a:ext cx="889000" cy="3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161328</xdr:rowOff>
    </xdr:from>
    <xdr:to>
      <xdr:col>6</xdr:col>
      <xdr:colOff>561975</xdr:colOff>
      <xdr:row>77</xdr:row>
      <xdr:rowOff>91478</xdr:rowOff>
    </xdr:to>
    <xdr:sp macro="" textlink="">
      <xdr:nvSpPr>
        <xdr:cNvPr id="195" name="円/楕円 194"/>
        <xdr:cNvSpPr/>
      </xdr:nvSpPr>
      <xdr:spPr>
        <a:xfrm>
          <a:off x="4584700" y="1319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139755</xdr:rowOff>
    </xdr:from>
    <xdr:ext cx="599010" cy="259045"/>
    <xdr:sp macro="" textlink="">
      <xdr:nvSpPr>
        <xdr:cNvPr id="196" name="民生費該当値テキスト"/>
        <xdr:cNvSpPr txBox="1"/>
      </xdr:nvSpPr>
      <xdr:spPr>
        <a:xfrm>
          <a:off x="4686300" y="13169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145,495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39142</xdr:rowOff>
    </xdr:from>
    <xdr:to>
      <xdr:col>5</xdr:col>
      <xdr:colOff>409575</xdr:colOff>
      <xdr:row>77</xdr:row>
      <xdr:rowOff>140742</xdr:rowOff>
    </xdr:to>
    <xdr:sp macro="" textlink="">
      <xdr:nvSpPr>
        <xdr:cNvPr id="197" name="円/楕円 196"/>
        <xdr:cNvSpPr/>
      </xdr:nvSpPr>
      <xdr:spPr>
        <a:xfrm>
          <a:off x="3746500" y="1324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131869</xdr:rowOff>
    </xdr:from>
    <xdr:ext cx="599010" cy="259045"/>
    <xdr:sp macro="" textlink="">
      <xdr:nvSpPr>
        <xdr:cNvPr id="198" name="テキスト ボックス 197"/>
        <xdr:cNvSpPr txBox="1"/>
      </xdr:nvSpPr>
      <xdr:spPr>
        <a:xfrm>
          <a:off x="3497794" y="1333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139,030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87323</xdr:rowOff>
    </xdr:from>
    <xdr:to>
      <xdr:col>4</xdr:col>
      <xdr:colOff>206375</xdr:colOff>
      <xdr:row>78</xdr:row>
      <xdr:rowOff>17473</xdr:rowOff>
    </xdr:to>
    <xdr:sp macro="" textlink="">
      <xdr:nvSpPr>
        <xdr:cNvPr id="199" name="円/楕円 198"/>
        <xdr:cNvSpPr/>
      </xdr:nvSpPr>
      <xdr:spPr>
        <a:xfrm>
          <a:off x="2857500" y="1328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8600</xdr:rowOff>
    </xdr:from>
    <xdr:ext cx="599010" cy="259045"/>
    <xdr:sp macro="" textlink="">
      <xdr:nvSpPr>
        <xdr:cNvPr id="200" name="テキスト ボックス 199"/>
        <xdr:cNvSpPr txBox="1"/>
      </xdr:nvSpPr>
      <xdr:spPr>
        <a:xfrm>
          <a:off x="2608794" y="1338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132,707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27735</xdr:rowOff>
    </xdr:from>
    <xdr:to>
      <xdr:col>3</xdr:col>
      <xdr:colOff>3175</xdr:colOff>
      <xdr:row>77</xdr:row>
      <xdr:rowOff>129335</xdr:rowOff>
    </xdr:to>
    <xdr:sp macro="" textlink="">
      <xdr:nvSpPr>
        <xdr:cNvPr id="201" name="円/楕円 200"/>
        <xdr:cNvSpPr/>
      </xdr:nvSpPr>
      <xdr:spPr>
        <a:xfrm>
          <a:off x="1968500" y="1322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120462</xdr:rowOff>
    </xdr:from>
    <xdr:ext cx="599010" cy="259045"/>
    <xdr:sp macro="" textlink="">
      <xdr:nvSpPr>
        <xdr:cNvPr id="202" name="テキスト ボックス 201"/>
        <xdr:cNvSpPr txBox="1"/>
      </xdr:nvSpPr>
      <xdr:spPr>
        <a:xfrm>
          <a:off x="1719794" y="1332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140,527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59243</xdr:rowOff>
    </xdr:from>
    <xdr:to>
      <xdr:col>1</xdr:col>
      <xdr:colOff>485775</xdr:colOff>
      <xdr:row>77</xdr:row>
      <xdr:rowOff>160843</xdr:rowOff>
    </xdr:to>
    <xdr:sp macro="" textlink="">
      <xdr:nvSpPr>
        <xdr:cNvPr id="203" name="円/楕円 202"/>
        <xdr:cNvSpPr/>
      </xdr:nvSpPr>
      <xdr:spPr>
        <a:xfrm>
          <a:off x="1079500" y="1326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151970</xdr:rowOff>
    </xdr:from>
    <xdr:ext cx="599010" cy="259045"/>
    <xdr:sp macro="" textlink="">
      <xdr:nvSpPr>
        <xdr:cNvPr id="204" name="テキスト ボックス 203"/>
        <xdr:cNvSpPr txBox="1"/>
      </xdr:nvSpPr>
      <xdr:spPr>
        <a:xfrm>
          <a:off x="830794" y="1335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71185</xdr:rowOff>
    </xdr:from>
    <xdr:to>
      <xdr:col>6</xdr:col>
      <xdr:colOff>511175</xdr:colOff>
      <xdr:row>96</xdr:row>
      <xdr:rowOff>164388</xdr:rowOff>
    </xdr:to>
    <xdr:cxnSp macro="">
      <xdr:nvCxnSpPr>
        <xdr:cNvPr id="235" name="直線コネクタ 234"/>
        <xdr:cNvCxnSpPr/>
      </xdr:nvCxnSpPr>
      <xdr:spPr>
        <a:xfrm>
          <a:off x="3797300" y="16530385"/>
          <a:ext cx="838200" cy="9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71185</xdr:rowOff>
    </xdr:from>
    <xdr:to>
      <xdr:col>5</xdr:col>
      <xdr:colOff>358775</xdr:colOff>
      <xdr:row>96</xdr:row>
      <xdr:rowOff>147081</xdr:rowOff>
    </xdr:to>
    <xdr:cxnSp macro="">
      <xdr:nvCxnSpPr>
        <xdr:cNvPr id="238" name="直線コネクタ 237"/>
        <xdr:cNvCxnSpPr/>
      </xdr:nvCxnSpPr>
      <xdr:spPr>
        <a:xfrm flipV="1">
          <a:off x="2908300" y="16530385"/>
          <a:ext cx="889000" cy="7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146177</xdr:rowOff>
    </xdr:from>
    <xdr:to>
      <xdr:col>4</xdr:col>
      <xdr:colOff>155575</xdr:colOff>
      <xdr:row>96</xdr:row>
      <xdr:rowOff>147081</xdr:rowOff>
    </xdr:to>
    <xdr:cxnSp macro="">
      <xdr:nvCxnSpPr>
        <xdr:cNvPr id="241" name="直線コネクタ 240"/>
        <xdr:cNvCxnSpPr/>
      </xdr:nvCxnSpPr>
      <xdr:spPr>
        <a:xfrm>
          <a:off x="2019300" y="16605377"/>
          <a:ext cx="8890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139112</xdr:rowOff>
    </xdr:from>
    <xdr:to>
      <xdr:col>2</xdr:col>
      <xdr:colOff>638175</xdr:colOff>
      <xdr:row>96</xdr:row>
      <xdr:rowOff>146177</xdr:rowOff>
    </xdr:to>
    <xdr:cxnSp macro="">
      <xdr:nvCxnSpPr>
        <xdr:cNvPr id="244" name="直線コネクタ 243"/>
        <xdr:cNvCxnSpPr/>
      </xdr:nvCxnSpPr>
      <xdr:spPr>
        <a:xfrm>
          <a:off x="1130300" y="16598312"/>
          <a:ext cx="889000" cy="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113588</xdr:rowOff>
    </xdr:from>
    <xdr:to>
      <xdr:col>6</xdr:col>
      <xdr:colOff>561975</xdr:colOff>
      <xdr:row>97</xdr:row>
      <xdr:rowOff>43738</xdr:rowOff>
    </xdr:to>
    <xdr:sp macro="" textlink="">
      <xdr:nvSpPr>
        <xdr:cNvPr id="254" name="円/楕円 253"/>
        <xdr:cNvSpPr/>
      </xdr:nvSpPr>
      <xdr:spPr>
        <a:xfrm>
          <a:off x="4584700" y="1657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92015</xdr:rowOff>
    </xdr:from>
    <xdr:ext cx="534377" cy="259045"/>
    <xdr:sp macro="" textlink="">
      <xdr:nvSpPr>
        <xdr:cNvPr id="255" name="衛生費該当値テキスト"/>
        <xdr:cNvSpPr txBox="1"/>
      </xdr:nvSpPr>
      <xdr:spPr>
        <a:xfrm>
          <a:off x="4686300" y="1655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41,232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20385</xdr:rowOff>
    </xdr:from>
    <xdr:to>
      <xdr:col>5</xdr:col>
      <xdr:colOff>409575</xdr:colOff>
      <xdr:row>96</xdr:row>
      <xdr:rowOff>121985</xdr:rowOff>
    </xdr:to>
    <xdr:sp macro="" textlink="">
      <xdr:nvSpPr>
        <xdr:cNvPr id="256" name="円/楕円 255"/>
        <xdr:cNvSpPr/>
      </xdr:nvSpPr>
      <xdr:spPr>
        <a:xfrm>
          <a:off x="3746500" y="1647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113112</xdr:rowOff>
    </xdr:from>
    <xdr:ext cx="534377" cy="259045"/>
    <xdr:sp macro="" textlink="">
      <xdr:nvSpPr>
        <xdr:cNvPr id="257" name="テキスト ボックス 256"/>
        <xdr:cNvSpPr txBox="1"/>
      </xdr:nvSpPr>
      <xdr:spPr>
        <a:xfrm>
          <a:off x="3530111" y="1657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49,794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96281</xdr:rowOff>
    </xdr:from>
    <xdr:to>
      <xdr:col>4</xdr:col>
      <xdr:colOff>206375</xdr:colOff>
      <xdr:row>97</xdr:row>
      <xdr:rowOff>26431</xdr:rowOff>
    </xdr:to>
    <xdr:sp macro="" textlink="">
      <xdr:nvSpPr>
        <xdr:cNvPr id="258" name="円/楕円 257"/>
        <xdr:cNvSpPr/>
      </xdr:nvSpPr>
      <xdr:spPr>
        <a:xfrm>
          <a:off x="2857500" y="1655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17558</xdr:rowOff>
    </xdr:from>
    <xdr:ext cx="534377" cy="259045"/>
    <xdr:sp macro="" textlink="">
      <xdr:nvSpPr>
        <xdr:cNvPr id="259" name="テキスト ボックス 258"/>
        <xdr:cNvSpPr txBox="1"/>
      </xdr:nvSpPr>
      <xdr:spPr>
        <a:xfrm>
          <a:off x="2641111" y="1664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42,822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95377</xdr:rowOff>
    </xdr:from>
    <xdr:to>
      <xdr:col>3</xdr:col>
      <xdr:colOff>3175</xdr:colOff>
      <xdr:row>97</xdr:row>
      <xdr:rowOff>25527</xdr:rowOff>
    </xdr:to>
    <xdr:sp macro="" textlink="">
      <xdr:nvSpPr>
        <xdr:cNvPr id="260" name="円/楕円 259"/>
        <xdr:cNvSpPr/>
      </xdr:nvSpPr>
      <xdr:spPr>
        <a:xfrm>
          <a:off x="1968500" y="1655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16654</xdr:rowOff>
    </xdr:from>
    <xdr:ext cx="534377" cy="259045"/>
    <xdr:sp macro="" textlink="">
      <xdr:nvSpPr>
        <xdr:cNvPr id="261" name="テキスト ボックス 260"/>
        <xdr:cNvSpPr txBox="1"/>
      </xdr:nvSpPr>
      <xdr:spPr>
        <a:xfrm>
          <a:off x="1752111" y="1664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42,905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88312</xdr:rowOff>
    </xdr:from>
    <xdr:to>
      <xdr:col>1</xdr:col>
      <xdr:colOff>485775</xdr:colOff>
      <xdr:row>97</xdr:row>
      <xdr:rowOff>18462</xdr:rowOff>
    </xdr:to>
    <xdr:sp macro="" textlink="">
      <xdr:nvSpPr>
        <xdr:cNvPr id="262" name="円/楕円 261"/>
        <xdr:cNvSpPr/>
      </xdr:nvSpPr>
      <xdr:spPr>
        <a:xfrm>
          <a:off x="1079500" y="1654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9589</xdr:rowOff>
    </xdr:from>
    <xdr:ext cx="534377" cy="259045"/>
    <xdr:sp macro="" textlink="">
      <xdr:nvSpPr>
        <xdr:cNvPr id="263" name="テキスト ボックス 262"/>
        <xdr:cNvSpPr txBox="1"/>
      </xdr:nvSpPr>
      <xdr:spPr>
        <a:xfrm>
          <a:off x="863111" y="166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89154</xdr:rowOff>
    </xdr:from>
    <xdr:to>
      <xdr:col>15</xdr:col>
      <xdr:colOff>180975</xdr:colOff>
      <xdr:row>38</xdr:row>
      <xdr:rowOff>118364</xdr:rowOff>
    </xdr:to>
    <xdr:cxnSp macro="">
      <xdr:nvCxnSpPr>
        <xdr:cNvPr id="292" name="直線コネクタ 291"/>
        <xdr:cNvCxnSpPr/>
      </xdr:nvCxnSpPr>
      <xdr:spPr>
        <a:xfrm>
          <a:off x="9639300" y="6604254"/>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89154</xdr:rowOff>
    </xdr:from>
    <xdr:to>
      <xdr:col>14</xdr:col>
      <xdr:colOff>28575</xdr:colOff>
      <xdr:row>38</xdr:row>
      <xdr:rowOff>170180</xdr:rowOff>
    </xdr:to>
    <xdr:cxnSp macro="">
      <xdr:nvCxnSpPr>
        <xdr:cNvPr id="295" name="直線コネクタ 294"/>
        <xdr:cNvCxnSpPr/>
      </xdr:nvCxnSpPr>
      <xdr:spPr>
        <a:xfrm flipV="1">
          <a:off x="8750300" y="6604254"/>
          <a:ext cx="889000" cy="8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101473</xdr:rowOff>
    </xdr:from>
    <xdr:to>
      <xdr:col>12</xdr:col>
      <xdr:colOff>511175</xdr:colOff>
      <xdr:row>38</xdr:row>
      <xdr:rowOff>170180</xdr:rowOff>
    </xdr:to>
    <xdr:cxnSp macro="">
      <xdr:nvCxnSpPr>
        <xdr:cNvPr id="298" name="直線コネクタ 297"/>
        <xdr:cNvCxnSpPr/>
      </xdr:nvCxnSpPr>
      <xdr:spPr>
        <a:xfrm>
          <a:off x="7861300" y="6616573"/>
          <a:ext cx="889000" cy="6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70485</xdr:rowOff>
    </xdr:from>
    <xdr:to>
      <xdr:col>11</xdr:col>
      <xdr:colOff>307975</xdr:colOff>
      <xdr:row>38</xdr:row>
      <xdr:rowOff>101473</xdr:rowOff>
    </xdr:to>
    <xdr:cxnSp macro="">
      <xdr:nvCxnSpPr>
        <xdr:cNvPr id="301" name="直線コネクタ 300"/>
        <xdr:cNvCxnSpPr/>
      </xdr:nvCxnSpPr>
      <xdr:spPr>
        <a:xfrm>
          <a:off x="6972300" y="6585585"/>
          <a:ext cx="889000" cy="3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67564</xdr:rowOff>
    </xdr:from>
    <xdr:to>
      <xdr:col>15</xdr:col>
      <xdr:colOff>231775</xdr:colOff>
      <xdr:row>38</xdr:row>
      <xdr:rowOff>169164</xdr:rowOff>
    </xdr:to>
    <xdr:sp macro="" textlink="">
      <xdr:nvSpPr>
        <xdr:cNvPr id="311" name="円/楕円 310"/>
        <xdr:cNvSpPr/>
      </xdr:nvSpPr>
      <xdr:spPr>
        <a:xfrm>
          <a:off x="10426700" y="658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33164</xdr:rowOff>
    </xdr:from>
    <xdr:ext cx="378565" cy="259045"/>
    <xdr:sp macro="" textlink="">
      <xdr:nvSpPr>
        <xdr:cNvPr id="312" name="労働費該当値テキスト"/>
        <xdr:cNvSpPr txBox="1"/>
      </xdr:nvSpPr>
      <xdr:spPr>
        <a:xfrm>
          <a:off x="10528300" y="6548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38354</xdr:rowOff>
    </xdr:from>
    <xdr:to>
      <xdr:col>14</xdr:col>
      <xdr:colOff>79375</xdr:colOff>
      <xdr:row>38</xdr:row>
      <xdr:rowOff>139954</xdr:rowOff>
    </xdr:to>
    <xdr:sp macro="" textlink="">
      <xdr:nvSpPr>
        <xdr:cNvPr id="313" name="円/楕円 312"/>
        <xdr:cNvSpPr/>
      </xdr:nvSpPr>
      <xdr:spPr>
        <a:xfrm>
          <a:off x="9588500" y="655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131081</xdr:rowOff>
    </xdr:from>
    <xdr:ext cx="378565" cy="259045"/>
    <xdr:sp macro="" textlink="">
      <xdr:nvSpPr>
        <xdr:cNvPr id="314" name="テキスト ボックス 313"/>
        <xdr:cNvSpPr txBox="1"/>
      </xdr:nvSpPr>
      <xdr:spPr>
        <a:xfrm>
          <a:off x="9450017" y="6646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119380</xdr:rowOff>
    </xdr:from>
    <xdr:to>
      <xdr:col>12</xdr:col>
      <xdr:colOff>561975</xdr:colOff>
      <xdr:row>39</xdr:row>
      <xdr:rowOff>49530</xdr:rowOff>
    </xdr:to>
    <xdr:sp macro="" textlink="">
      <xdr:nvSpPr>
        <xdr:cNvPr id="315" name="円/楕円 314"/>
        <xdr:cNvSpPr/>
      </xdr:nvSpPr>
      <xdr:spPr>
        <a:xfrm>
          <a:off x="8699500" y="66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40657</xdr:rowOff>
    </xdr:from>
    <xdr:ext cx="378565" cy="259045"/>
    <xdr:sp macro="" textlink="">
      <xdr:nvSpPr>
        <xdr:cNvPr id="316" name="テキスト ボックス 315"/>
        <xdr:cNvSpPr txBox="1"/>
      </xdr:nvSpPr>
      <xdr:spPr>
        <a:xfrm>
          <a:off x="8561017" y="6727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50673</xdr:rowOff>
    </xdr:from>
    <xdr:to>
      <xdr:col>11</xdr:col>
      <xdr:colOff>358775</xdr:colOff>
      <xdr:row>38</xdr:row>
      <xdr:rowOff>152273</xdr:rowOff>
    </xdr:to>
    <xdr:sp macro="" textlink="">
      <xdr:nvSpPr>
        <xdr:cNvPr id="317" name="円/楕円 316"/>
        <xdr:cNvSpPr/>
      </xdr:nvSpPr>
      <xdr:spPr>
        <a:xfrm>
          <a:off x="7810500" y="656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143400</xdr:rowOff>
    </xdr:from>
    <xdr:ext cx="378565" cy="259045"/>
    <xdr:sp macro="" textlink="">
      <xdr:nvSpPr>
        <xdr:cNvPr id="318" name="テキスト ボックス 317"/>
        <xdr:cNvSpPr txBox="1"/>
      </xdr:nvSpPr>
      <xdr:spPr>
        <a:xfrm>
          <a:off x="7672017" y="6658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19685</xdr:rowOff>
    </xdr:from>
    <xdr:to>
      <xdr:col>10</xdr:col>
      <xdr:colOff>155575</xdr:colOff>
      <xdr:row>38</xdr:row>
      <xdr:rowOff>121285</xdr:rowOff>
    </xdr:to>
    <xdr:sp macro="" textlink="">
      <xdr:nvSpPr>
        <xdr:cNvPr id="319" name="円/楕円 318"/>
        <xdr:cNvSpPr/>
      </xdr:nvSpPr>
      <xdr:spPr>
        <a:xfrm>
          <a:off x="6921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112412</xdr:rowOff>
    </xdr:from>
    <xdr:ext cx="469744" cy="259045"/>
    <xdr:sp macro="" textlink="">
      <xdr:nvSpPr>
        <xdr:cNvPr id="320" name="テキスト ボックス 319"/>
        <xdr:cNvSpPr txBox="1"/>
      </xdr:nvSpPr>
      <xdr:spPr>
        <a:xfrm>
          <a:off x="6737427" y="662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59023</xdr:rowOff>
    </xdr:from>
    <xdr:to>
      <xdr:col>15</xdr:col>
      <xdr:colOff>180975</xdr:colOff>
      <xdr:row>57</xdr:row>
      <xdr:rowOff>76195</xdr:rowOff>
    </xdr:to>
    <xdr:cxnSp macro="">
      <xdr:nvCxnSpPr>
        <xdr:cNvPr id="347" name="直線コネクタ 346"/>
        <xdr:cNvCxnSpPr/>
      </xdr:nvCxnSpPr>
      <xdr:spPr>
        <a:xfrm flipV="1">
          <a:off x="9639300" y="9831673"/>
          <a:ext cx="838200" cy="1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68276</xdr:rowOff>
    </xdr:from>
    <xdr:to>
      <xdr:col>14</xdr:col>
      <xdr:colOff>28575</xdr:colOff>
      <xdr:row>57</xdr:row>
      <xdr:rowOff>76195</xdr:rowOff>
    </xdr:to>
    <xdr:cxnSp macro="">
      <xdr:nvCxnSpPr>
        <xdr:cNvPr id="350" name="直線コネクタ 349"/>
        <xdr:cNvCxnSpPr/>
      </xdr:nvCxnSpPr>
      <xdr:spPr>
        <a:xfrm>
          <a:off x="8750300" y="9840926"/>
          <a:ext cx="889000" cy="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68276</xdr:rowOff>
    </xdr:from>
    <xdr:to>
      <xdr:col>12</xdr:col>
      <xdr:colOff>511175</xdr:colOff>
      <xdr:row>57</xdr:row>
      <xdr:rowOff>91895</xdr:rowOff>
    </xdr:to>
    <xdr:cxnSp macro="">
      <xdr:nvCxnSpPr>
        <xdr:cNvPr id="353" name="直線コネクタ 352"/>
        <xdr:cNvCxnSpPr/>
      </xdr:nvCxnSpPr>
      <xdr:spPr>
        <a:xfrm flipV="1">
          <a:off x="7861300" y="9840926"/>
          <a:ext cx="889000" cy="2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52667</xdr:rowOff>
    </xdr:from>
    <xdr:to>
      <xdr:col>11</xdr:col>
      <xdr:colOff>307975</xdr:colOff>
      <xdr:row>57</xdr:row>
      <xdr:rowOff>91895</xdr:rowOff>
    </xdr:to>
    <xdr:cxnSp macro="">
      <xdr:nvCxnSpPr>
        <xdr:cNvPr id="356" name="直線コネクタ 355"/>
        <xdr:cNvCxnSpPr/>
      </xdr:nvCxnSpPr>
      <xdr:spPr>
        <a:xfrm>
          <a:off x="6972300" y="9825317"/>
          <a:ext cx="889000" cy="3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139288</xdr:rowOff>
    </xdr:from>
    <xdr:ext cx="534377" cy="259045"/>
    <xdr:sp macro="" textlink="">
      <xdr:nvSpPr>
        <xdr:cNvPr id="358" name="テキスト ボックス 357"/>
        <xdr:cNvSpPr txBox="1"/>
      </xdr:nvSpPr>
      <xdr:spPr>
        <a:xfrm>
          <a:off x="7594111" y="9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8223</xdr:rowOff>
    </xdr:from>
    <xdr:to>
      <xdr:col>15</xdr:col>
      <xdr:colOff>231775</xdr:colOff>
      <xdr:row>57</xdr:row>
      <xdr:rowOff>109823</xdr:rowOff>
    </xdr:to>
    <xdr:sp macro="" textlink="">
      <xdr:nvSpPr>
        <xdr:cNvPr id="366" name="円/楕円 365"/>
        <xdr:cNvSpPr/>
      </xdr:nvSpPr>
      <xdr:spPr>
        <a:xfrm>
          <a:off x="10426700" y="978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158100</xdr:rowOff>
    </xdr:from>
    <xdr:ext cx="534377" cy="259045"/>
    <xdr:sp macro="" textlink="">
      <xdr:nvSpPr>
        <xdr:cNvPr id="367" name="農林水産業費該当値テキスト"/>
        <xdr:cNvSpPr txBox="1"/>
      </xdr:nvSpPr>
      <xdr:spPr>
        <a:xfrm>
          <a:off x="10528300" y="975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27,573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25395</xdr:rowOff>
    </xdr:from>
    <xdr:to>
      <xdr:col>14</xdr:col>
      <xdr:colOff>79375</xdr:colOff>
      <xdr:row>57</xdr:row>
      <xdr:rowOff>126995</xdr:rowOff>
    </xdr:to>
    <xdr:sp macro="" textlink="">
      <xdr:nvSpPr>
        <xdr:cNvPr id="368" name="円/楕円 367"/>
        <xdr:cNvSpPr/>
      </xdr:nvSpPr>
      <xdr:spPr>
        <a:xfrm>
          <a:off x="9588500" y="979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118122</xdr:rowOff>
    </xdr:from>
    <xdr:ext cx="534377" cy="259045"/>
    <xdr:sp macro="" textlink="">
      <xdr:nvSpPr>
        <xdr:cNvPr id="369" name="テキスト ボックス 368"/>
        <xdr:cNvSpPr txBox="1"/>
      </xdr:nvSpPr>
      <xdr:spPr>
        <a:xfrm>
          <a:off x="9372111" y="98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17476</xdr:rowOff>
    </xdr:from>
    <xdr:to>
      <xdr:col>12</xdr:col>
      <xdr:colOff>561975</xdr:colOff>
      <xdr:row>57</xdr:row>
      <xdr:rowOff>119076</xdr:rowOff>
    </xdr:to>
    <xdr:sp macro="" textlink="">
      <xdr:nvSpPr>
        <xdr:cNvPr id="370" name="円/楕円 369"/>
        <xdr:cNvSpPr/>
      </xdr:nvSpPr>
      <xdr:spPr>
        <a:xfrm>
          <a:off x="8699500" y="979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110203</xdr:rowOff>
    </xdr:from>
    <xdr:ext cx="534377" cy="259045"/>
    <xdr:sp macro="" textlink="">
      <xdr:nvSpPr>
        <xdr:cNvPr id="371" name="テキスト ボックス 370"/>
        <xdr:cNvSpPr txBox="1"/>
      </xdr:nvSpPr>
      <xdr:spPr>
        <a:xfrm>
          <a:off x="8483111" y="988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41095</xdr:rowOff>
    </xdr:from>
    <xdr:to>
      <xdr:col>11</xdr:col>
      <xdr:colOff>358775</xdr:colOff>
      <xdr:row>57</xdr:row>
      <xdr:rowOff>142695</xdr:rowOff>
    </xdr:to>
    <xdr:sp macro="" textlink="">
      <xdr:nvSpPr>
        <xdr:cNvPr id="372" name="円/楕円 371"/>
        <xdr:cNvSpPr/>
      </xdr:nvSpPr>
      <xdr:spPr>
        <a:xfrm>
          <a:off x="7810500" y="9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133822</xdr:rowOff>
    </xdr:from>
    <xdr:ext cx="534377" cy="259045"/>
    <xdr:sp macro="" textlink="">
      <xdr:nvSpPr>
        <xdr:cNvPr id="373" name="テキスト ボックス 372"/>
        <xdr:cNvSpPr txBox="1"/>
      </xdr:nvSpPr>
      <xdr:spPr>
        <a:xfrm>
          <a:off x="7594111" y="990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23,978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1867</xdr:rowOff>
    </xdr:from>
    <xdr:to>
      <xdr:col>10</xdr:col>
      <xdr:colOff>155575</xdr:colOff>
      <xdr:row>57</xdr:row>
      <xdr:rowOff>103467</xdr:rowOff>
    </xdr:to>
    <xdr:sp macro="" textlink="">
      <xdr:nvSpPr>
        <xdr:cNvPr id="374" name="円/楕円 373"/>
        <xdr:cNvSpPr/>
      </xdr:nvSpPr>
      <xdr:spPr>
        <a:xfrm>
          <a:off x="6921500" y="977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119994</xdr:rowOff>
    </xdr:from>
    <xdr:ext cx="534377" cy="259045"/>
    <xdr:sp macro="" textlink="">
      <xdr:nvSpPr>
        <xdr:cNvPr id="375" name="テキスト ボックス 374"/>
        <xdr:cNvSpPr txBox="1"/>
      </xdr:nvSpPr>
      <xdr:spPr>
        <a:xfrm>
          <a:off x="6705111" y="954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79807</xdr:rowOff>
    </xdr:from>
    <xdr:to>
      <xdr:col>15</xdr:col>
      <xdr:colOff>180975</xdr:colOff>
      <xdr:row>77</xdr:row>
      <xdr:rowOff>165908</xdr:rowOff>
    </xdr:to>
    <xdr:cxnSp macro="">
      <xdr:nvCxnSpPr>
        <xdr:cNvPr id="406" name="直線コネクタ 405"/>
        <xdr:cNvCxnSpPr/>
      </xdr:nvCxnSpPr>
      <xdr:spPr>
        <a:xfrm flipV="1">
          <a:off x="9639300" y="12767107"/>
          <a:ext cx="838200" cy="60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68846</xdr:rowOff>
    </xdr:from>
    <xdr:ext cx="534377" cy="259045"/>
    <xdr:sp macro="" textlink="">
      <xdr:nvSpPr>
        <xdr:cNvPr id="407" name="商工費平均値テキスト"/>
        <xdr:cNvSpPr txBox="1"/>
      </xdr:nvSpPr>
      <xdr:spPr>
        <a:xfrm>
          <a:off x="10528300" y="1327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165908</xdr:rowOff>
    </xdr:from>
    <xdr:to>
      <xdr:col>14</xdr:col>
      <xdr:colOff>28575</xdr:colOff>
      <xdr:row>78</xdr:row>
      <xdr:rowOff>72834</xdr:rowOff>
    </xdr:to>
    <xdr:cxnSp macro="">
      <xdr:nvCxnSpPr>
        <xdr:cNvPr id="409" name="直線コネクタ 408"/>
        <xdr:cNvCxnSpPr/>
      </xdr:nvCxnSpPr>
      <xdr:spPr>
        <a:xfrm flipV="1">
          <a:off x="8750300" y="13367558"/>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57024</xdr:rowOff>
    </xdr:from>
    <xdr:ext cx="534377" cy="259045"/>
    <xdr:sp macro="" textlink="">
      <xdr:nvSpPr>
        <xdr:cNvPr id="411" name="テキスト ボックス 410"/>
        <xdr:cNvSpPr txBox="1"/>
      </xdr:nvSpPr>
      <xdr:spPr>
        <a:xfrm>
          <a:off x="9372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72834</xdr:rowOff>
    </xdr:from>
    <xdr:to>
      <xdr:col>12</xdr:col>
      <xdr:colOff>511175</xdr:colOff>
      <xdr:row>78</xdr:row>
      <xdr:rowOff>149219</xdr:rowOff>
    </xdr:to>
    <xdr:cxnSp macro="">
      <xdr:nvCxnSpPr>
        <xdr:cNvPr id="412" name="直線コネクタ 411"/>
        <xdr:cNvCxnSpPr/>
      </xdr:nvCxnSpPr>
      <xdr:spPr>
        <a:xfrm flipV="1">
          <a:off x="7861300" y="13445934"/>
          <a:ext cx="889000" cy="7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131144</xdr:rowOff>
    </xdr:from>
    <xdr:to>
      <xdr:col>11</xdr:col>
      <xdr:colOff>307975</xdr:colOff>
      <xdr:row>78</xdr:row>
      <xdr:rowOff>149219</xdr:rowOff>
    </xdr:to>
    <xdr:cxnSp macro="">
      <xdr:nvCxnSpPr>
        <xdr:cNvPr id="415" name="直線コネクタ 414"/>
        <xdr:cNvCxnSpPr/>
      </xdr:nvCxnSpPr>
      <xdr:spPr>
        <a:xfrm>
          <a:off x="6972300" y="13504244"/>
          <a:ext cx="889000" cy="1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29007</xdr:rowOff>
    </xdr:from>
    <xdr:to>
      <xdr:col>15</xdr:col>
      <xdr:colOff>231775</xdr:colOff>
      <xdr:row>74</xdr:row>
      <xdr:rowOff>130607</xdr:rowOff>
    </xdr:to>
    <xdr:sp macro="" textlink="">
      <xdr:nvSpPr>
        <xdr:cNvPr id="425" name="円/楕円 424"/>
        <xdr:cNvSpPr/>
      </xdr:nvSpPr>
      <xdr:spPr>
        <a:xfrm>
          <a:off x="10426700" y="1271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51884</xdr:rowOff>
    </xdr:from>
    <xdr:ext cx="534377" cy="259045"/>
    <xdr:sp macro="" textlink="">
      <xdr:nvSpPr>
        <xdr:cNvPr id="426" name="商工費該当値テキスト"/>
        <xdr:cNvSpPr txBox="1"/>
      </xdr:nvSpPr>
      <xdr:spPr>
        <a:xfrm>
          <a:off x="10528300" y="1256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53,668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115108</xdr:rowOff>
    </xdr:from>
    <xdr:to>
      <xdr:col>14</xdr:col>
      <xdr:colOff>79375</xdr:colOff>
      <xdr:row>78</xdr:row>
      <xdr:rowOff>45258</xdr:rowOff>
    </xdr:to>
    <xdr:sp macro="" textlink="">
      <xdr:nvSpPr>
        <xdr:cNvPr id="427" name="円/楕円 426"/>
        <xdr:cNvSpPr/>
      </xdr:nvSpPr>
      <xdr:spPr>
        <a:xfrm>
          <a:off x="9588500" y="1331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61785</xdr:rowOff>
    </xdr:from>
    <xdr:ext cx="534377" cy="259045"/>
    <xdr:sp macro="" textlink="">
      <xdr:nvSpPr>
        <xdr:cNvPr id="428" name="テキスト ボックス 427"/>
        <xdr:cNvSpPr txBox="1"/>
      </xdr:nvSpPr>
      <xdr:spPr>
        <a:xfrm>
          <a:off x="9372111" y="1309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22034</xdr:rowOff>
    </xdr:from>
    <xdr:to>
      <xdr:col>12</xdr:col>
      <xdr:colOff>561975</xdr:colOff>
      <xdr:row>78</xdr:row>
      <xdr:rowOff>123634</xdr:rowOff>
    </xdr:to>
    <xdr:sp macro="" textlink="">
      <xdr:nvSpPr>
        <xdr:cNvPr id="429" name="円/楕円 428"/>
        <xdr:cNvSpPr/>
      </xdr:nvSpPr>
      <xdr:spPr>
        <a:xfrm>
          <a:off x="8699500" y="1339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114761</xdr:rowOff>
    </xdr:from>
    <xdr:ext cx="534377" cy="259045"/>
    <xdr:sp macro="" textlink="">
      <xdr:nvSpPr>
        <xdr:cNvPr id="430" name="テキスト ボックス 429"/>
        <xdr:cNvSpPr txBox="1"/>
      </xdr:nvSpPr>
      <xdr:spPr>
        <a:xfrm>
          <a:off x="8483111" y="134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98419</xdr:rowOff>
    </xdr:from>
    <xdr:to>
      <xdr:col>11</xdr:col>
      <xdr:colOff>358775</xdr:colOff>
      <xdr:row>79</xdr:row>
      <xdr:rowOff>28569</xdr:rowOff>
    </xdr:to>
    <xdr:sp macro="" textlink="">
      <xdr:nvSpPr>
        <xdr:cNvPr id="431" name="円/楕円 430"/>
        <xdr:cNvSpPr/>
      </xdr:nvSpPr>
      <xdr:spPr>
        <a:xfrm>
          <a:off x="7810500" y="1347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19696</xdr:rowOff>
    </xdr:from>
    <xdr:ext cx="469744" cy="259045"/>
    <xdr:sp macro="" textlink="">
      <xdr:nvSpPr>
        <xdr:cNvPr id="432" name="テキスト ボックス 431"/>
        <xdr:cNvSpPr txBox="1"/>
      </xdr:nvSpPr>
      <xdr:spPr>
        <a:xfrm>
          <a:off x="7626427" y="13564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80344</xdr:rowOff>
    </xdr:from>
    <xdr:to>
      <xdr:col>10</xdr:col>
      <xdr:colOff>155575</xdr:colOff>
      <xdr:row>79</xdr:row>
      <xdr:rowOff>10494</xdr:rowOff>
    </xdr:to>
    <xdr:sp macro="" textlink="">
      <xdr:nvSpPr>
        <xdr:cNvPr id="433" name="円/楕円 432"/>
        <xdr:cNvSpPr/>
      </xdr:nvSpPr>
      <xdr:spPr>
        <a:xfrm>
          <a:off x="6921500" y="1345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1621</xdr:rowOff>
    </xdr:from>
    <xdr:ext cx="469744" cy="259045"/>
    <xdr:sp macro="" textlink="">
      <xdr:nvSpPr>
        <xdr:cNvPr id="434" name="テキスト ボックス 433"/>
        <xdr:cNvSpPr txBox="1"/>
      </xdr:nvSpPr>
      <xdr:spPr>
        <a:xfrm>
          <a:off x="6737427" y="1354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106183</xdr:rowOff>
    </xdr:from>
    <xdr:to>
      <xdr:col>15</xdr:col>
      <xdr:colOff>180975</xdr:colOff>
      <xdr:row>98</xdr:row>
      <xdr:rowOff>112823</xdr:rowOff>
    </xdr:to>
    <xdr:cxnSp macro="">
      <xdr:nvCxnSpPr>
        <xdr:cNvPr id="461" name="直線コネクタ 460"/>
        <xdr:cNvCxnSpPr/>
      </xdr:nvCxnSpPr>
      <xdr:spPr>
        <a:xfrm flipV="1">
          <a:off x="9639300" y="16908283"/>
          <a:ext cx="8382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112823</xdr:rowOff>
    </xdr:from>
    <xdr:to>
      <xdr:col>14</xdr:col>
      <xdr:colOff>28575</xdr:colOff>
      <xdr:row>98</xdr:row>
      <xdr:rowOff>114663</xdr:rowOff>
    </xdr:to>
    <xdr:cxnSp macro="">
      <xdr:nvCxnSpPr>
        <xdr:cNvPr id="464" name="直線コネクタ 463"/>
        <xdr:cNvCxnSpPr/>
      </xdr:nvCxnSpPr>
      <xdr:spPr>
        <a:xfrm flipV="1">
          <a:off x="8750300" y="16914923"/>
          <a:ext cx="889000" cy="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114663</xdr:rowOff>
    </xdr:from>
    <xdr:to>
      <xdr:col>12</xdr:col>
      <xdr:colOff>511175</xdr:colOff>
      <xdr:row>98</xdr:row>
      <xdr:rowOff>115994</xdr:rowOff>
    </xdr:to>
    <xdr:cxnSp macro="">
      <xdr:nvCxnSpPr>
        <xdr:cNvPr id="467" name="直線コネクタ 466"/>
        <xdr:cNvCxnSpPr/>
      </xdr:nvCxnSpPr>
      <xdr:spPr>
        <a:xfrm flipV="1">
          <a:off x="7861300" y="16916763"/>
          <a:ext cx="889000" cy="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115298</xdr:rowOff>
    </xdr:from>
    <xdr:to>
      <xdr:col>11</xdr:col>
      <xdr:colOff>307975</xdr:colOff>
      <xdr:row>98</xdr:row>
      <xdr:rowOff>115994</xdr:rowOff>
    </xdr:to>
    <xdr:cxnSp macro="">
      <xdr:nvCxnSpPr>
        <xdr:cNvPr id="470" name="直線コネクタ 469"/>
        <xdr:cNvCxnSpPr/>
      </xdr:nvCxnSpPr>
      <xdr:spPr>
        <a:xfrm>
          <a:off x="6972300" y="16917398"/>
          <a:ext cx="889000" cy="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55383</xdr:rowOff>
    </xdr:from>
    <xdr:to>
      <xdr:col>15</xdr:col>
      <xdr:colOff>231775</xdr:colOff>
      <xdr:row>98</xdr:row>
      <xdr:rowOff>156983</xdr:rowOff>
    </xdr:to>
    <xdr:sp macro="" textlink="">
      <xdr:nvSpPr>
        <xdr:cNvPr id="480" name="円/楕円 479"/>
        <xdr:cNvSpPr/>
      </xdr:nvSpPr>
      <xdr:spPr>
        <a:xfrm>
          <a:off x="10426700" y="1685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19825</xdr:rowOff>
    </xdr:from>
    <xdr:ext cx="534377" cy="259045"/>
    <xdr:sp macro="" textlink="">
      <xdr:nvSpPr>
        <xdr:cNvPr id="481" name="土木費該当値テキスト"/>
        <xdr:cNvSpPr txBox="1"/>
      </xdr:nvSpPr>
      <xdr:spPr>
        <a:xfrm>
          <a:off x="10528300" y="168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36,655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62023</xdr:rowOff>
    </xdr:from>
    <xdr:to>
      <xdr:col>14</xdr:col>
      <xdr:colOff>79375</xdr:colOff>
      <xdr:row>98</xdr:row>
      <xdr:rowOff>163623</xdr:rowOff>
    </xdr:to>
    <xdr:sp macro="" textlink="">
      <xdr:nvSpPr>
        <xdr:cNvPr id="482" name="円/楕円 481"/>
        <xdr:cNvSpPr/>
      </xdr:nvSpPr>
      <xdr:spPr>
        <a:xfrm>
          <a:off x="9588500" y="1686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154750</xdr:rowOff>
    </xdr:from>
    <xdr:ext cx="534377" cy="259045"/>
    <xdr:sp macro="" textlink="">
      <xdr:nvSpPr>
        <xdr:cNvPr id="483" name="テキスト ボックス 482"/>
        <xdr:cNvSpPr txBox="1"/>
      </xdr:nvSpPr>
      <xdr:spPr>
        <a:xfrm>
          <a:off x="9372111" y="1695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29,394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63863</xdr:rowOff>
    </xdr:from>
    <xdr:to>
      <xdr:col>12</xdr:col>
      <xdr:colOff>561975</xdr:colOff>
      <xdr:row>98</xdr:row>
      <xdr:rowOff>165463</xdr:rowOff>
    </xdr:to>
    <xdr:sp macro="" textlink="">
      <xdr:nvSpPr>
        <xdr:cNvPr id="484" name="円/楕円 483"/>
        <xdr:cNvSpPr/>
      </xdr:nvSpPr>
      <xdr:spPr>
        <a:xfrm>
          <a:off x="8699500" y="168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156590</xdr:rowOff>
    </xdr:from>
    <xdr:ext cx="534377" cy="259045"/>
    <xdr:sp macro="" textlink="">
      <xdr:nvSpPr>
        <xdr:cNvPr id="485" name="テキスト ボックス 484"/>
        <xdr:cNvSpPr txBox="1"/>
      </xdr:nvSpPr>
      <xdr:spPr>
        <a:xfrm>
          <a:off x="8483111" y="1695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27,381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65194</xdr:rowOff>
    </xdr:from>
    <xdr:to>
      <xdr:col>11</xdr:col>
      <xdr:colOff>358775</xdr:colOff>
      <xdr:row>98</xdr:row>
      <xdr:rowOff>166794</xdr:rowOff>
    </xdr:to>
    <xdr:sp macro="" textlink="">
      <xdr:nvSpPr>
        <xdr:cNvPr id="486" name="円/楕円 485"/>
        <xdr:cNvSpPr/>
      </xdr:nvSpPr>
      <xdr:spPr>
        <a:xfrm>
          <a:off x="7810500" y="1686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157921</xdr:rowOff>
    </xdr:from>
    <xdr:ext cx="534377" cy="259045"/>
    <xdr:sp macro="" textlink="">
      <xdr:nvSpPr>
        <xdr:cNvPr id="487" name="テキスト ボックス 486"/>
        <xdr:cNvSpPr txBox="1"/>
      </xdr:nvSpPr>
      <xdr:spPr>
        <a:xfrm>
          <a:off x="7594111" y="1696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25,924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64498</xdr:rowOff>
    </xdr:from>
    <xdr:to>
      <xdr:col>10</xdr:col>
      <xdr:colOff>155575</xdr:colOff>
      <xdr:row>98</xdr:row>
      <xdr:rowOff>166098</xdr:rowOff>
    </xdr:to>
    <xdr:sp macro="" textlink="">
      <xdr:nvSpPr>
        <xdr:cNvPr id="488" name="円/楕円 487"/>
        <xdr:cNvSpPr/>
      </xdr:nvSpPr>
      <xdr:spPr>
        <a:xfrm>
          <a:off x="6921500" y="1686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157225</xdr:rowOff>
    </xdr:from>
    <xdr:ext cx="534377" cy="259045"/>
    <xdr:sp macro="" textlink="">
      <xdr:nvSpPr>
        <xdr:cNvPr id="489" name="テキスト ボックス 488"/>
        <xdr:cNvSpPr txBox="1"/>
      </xdr:nvSpPr>
      <xdr:spPr>
        <a:xfrm>
          <a:off x="6705111" y="1695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33956</xdr:rowOff>
    </xdr:from>
    <xdr:to>
      <xdr:col>23</xdr:col>
      <xdr:colOff>517525</xdr:colOff>
      <xdr:row>37</xdr:row>
      <xdr:rowOff>90176</xdr:rowOff>
    </xdr:to>
    <xdr:cxnSp macro="">
      <xdr:nvCxnSpPr>
        <xdr:cNvPr id="520" name="直線コネクタ 519"/>
        <xdr:cNvCxnSpPr/>
      </xdr:nvCxnSpPr>
      <xdr:spPr>
        <a:xfrm flipV="1">
          <a:off x="15481300" y="6377606"/>
          <a:ext cx="838200" cy="5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139793</xdr:rowOff>
    </xdr:from>
    <xdr:ext cx="534377" cy="259045"/>
    <xdr:sp macro="" textlink="">
      <xdr:nvSpPr>
        <xdr:cNvPr id="521" name="消防費平均値テキスト"/>
        <xdr:cNvSpPr txBox="1"/>
      </xdr:nvSpPr>
      <xdr:spPr>
        <a:xfrm>
          <a:off x="16370300" y="631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90176</xdr:rowOff>
    </xdr:from>
    <xdr:to>
      <xdr:col>22</xdr:col>
      <xdr:colOff>365125</xdr:colOff>
      <xdr:row>37</xdr:row>
      <xdr:rowOff>99907</xdr:rowOff>
    </xdr:to>
    <xdr:cxnSp macro="">
      <xdr:nvCxnSpPr>
        <xdr:cNvPr id="523" name="直線コネクタ 522"/>
        <xdr:cNvCxnSpPr/>
      </xdr:nvCxnSpPr>
      <xdr:spPr>
        <a:xfrm flipV="1">
          <a:off x="14592300" y="6433826"/>
          <a:ext cx="889000" cy="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5" name="テキスト ボックス 524"/>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99907</xdr:rowOff>
    </xdr:from>
    <xdr:to>
      <xdr:col>21</xdr:col>
      <xdr:colOff>161925</xdr:colOff>
      <xdr:row>37</xdr:row>
      <xdr:rowOff>125592</xdr:rowOff>
    </xdr:to>
    <xdr:cxnSp macro="">
      <xdr:nvCxnSpPr>
        <xdr:cNvPr id="526" name="直線コネクタ 525"/>
        <xdr:cNvCxnSpPr/>
      </xdr:nvCxnSpPr>
      <xdr:spPr>
        <a:xfrm flipV="1">
          <a:off x="13703300" y="6443557"/>
          <a:ext cx="889000" cy="2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125592</xdr:rowOff>
    </xdr:from>
    <xdr:to>
      <xdr:col>19</xdr:col>
      <xdr:colOff>644525</xdr:colOff>
      <xdr:row>37</xdr:row>
      <xdr:rowOff>135128</xdr:rowOff>
    </xdr:to>
    <xdr:cxnSp macro="">
      <xdr:nvCxnSpPr>
        <xdr:cNvPr id="529" name="直線コネクタ 528"/>
        <xdr:cNvCxnSpPr/>
      </xdr:nvCxnSpPr>
      <xdr:spPr>
        <a:xfrm flipV="1">
          <a:off x="12814300" y="6469242"/>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31" name="テキスト ボックス 530"/>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3" name="テキスト ボックス 532"/>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154606</xdr:rowOff>
    </xdr:from>
    <xdr:to>
      <xdr:col>23</xdr:col>
      <xdr:colOff>568325</xdr:colOff>
      <xdr:row>37</xdr:row>
      <xdr:rowOff>84756</xdr:rowOff>
    </xdr:to>
    <xdr:sp macro="" textlink="">
      <xdr:nvSpPr>
        <xdr:cNvPr id="539" name="円/楕円 538"/>
        <xdr:cNvSpPr/>
      </xdr:nvSpPr>
      <xdr:spPr>
        <a:xfrm>
          <a:off x="16268700" y="632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6033</xdr:rowOff>
    </xdr:from>
    <xdr:ext cx="534377" cy="259045"/>
    <xdr:sp macro="" textlink="">
      <xdr:nvSpPr>
        <xdr:cNvPr id="540" name="消防費該当値テキスト"/>
        <xdr:cNvSpPr txBox="1"/>
      </xdr:nvSpPr>
      <xdr:spPr>
        <a:xfrm>
          <a:off x="16370300" y="617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24,976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39376</xdr:rowOff>
    </xdr:from>
    <xdr:to>
      <xdr:col>22</xdr:col>
      <xdr:colOff>415925</xdr:colOff>
      <xdr:row>37</xdr:row>
      <xdr:rowOff>140976</xdr:rowOff>
    </xdr:to>
    <xdr:sp macro="" textlink="">
      <xdr:nvSpPr>
        <xdr:cNvPr id="541" name="円/楕円 540"/>
        <xdr:cNvSpPr/>
      </xdr:nvSpPr>
      <xdr:spPr>
        <a:xfrm>
          <a:off x="15430500" y="638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132102</xdr:rowOff>
    </xdr:from>
    <xdr:ext cx="534377" cy="259045"/>
    <xdr:sp macro="" textlink="">
      <xdr:nvSpPr>
        <xdr:cNvPr id="542" name="テキスト ボックス 541"/>
        <xdr:cNvSpPr txBox="1"/>
      </xdr:nvSpPr>
      <xdr:spPr>
        <a:xfrm>
          <a:off x="15214111" y="647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49107</xdr:rowOff>
    </xdr:from>
    <xdr:to>
      <xdr:col>21</xdr:col>
      <xdr:colOff>212725</xdr:colOff>
      <xdr:row>37</xdr:row>
      <xdr:rowOff>150707</xdr:rowOff>
    </xdr:to>
    <xdr:sp macro="" textlink="">
      <xdr:nvSpPr>
        <xdr:cNvPr id="543" name="円/楕円 542"/>
        <xdr:cNvSpPr/>
      </xdr:nvSpPr>
      <xdr:spPr>
        <a:xfrm>
          <a:off x="14541500" y="639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141834</xdr:rowOff>
    </xdr:from>
    <xdr:ext cx="534377" cy="259045"/>
    <xdr:sp macro="" textlink="">
      <xdr:nvSpPr>
        <xdr:cNvPr id="544" name="テキスト ボックス 543"/>
        <xdr:cNvSpPr txBox="1"/>
      </xdr:nvSpPr>
      <xdr:spPr>
        <a:xfrm>
          <a:off x="14325111" y="648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20,937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74792</xdr:rowOff>
    </xdr:from>
    <xdr:to>
      <xdr:col>20</xdr:col>
      <xdr:colOff>9525</xdr:colOff>
      <xdr:row>38</xdr:row>
      <xdr:rowOff>4942</xdr:rowOff>
    </xdr:to>
    <xdr:sp macro="" textlink="">
      <xdr:nvSpPr>
        <xdr:cNvPr id="545" name="円/楕円 544"/>
        <xdr:cNvSpPr/>
      </xdr:nvSpPr>
      <xdr:spPr>
        <a:xfrm>
          <a:off x="13652500" y="64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167519</xdr:rowOff>
    </xdr:from>
    <xdr:ext cx="534377" cy="259045"/>
    <xdr:sp macro="" textlink="">
      <xdr:nvSpPr>
        <xdr:cNvPr id="546" name="テキスト ボックス 545"/>
        <xdr:cNvSpPr txBox="1"/>
      </xdr:nvSpPr>
      <xdr:spPr>
        <a:xfrm>
          <a:off x="13436111" y="651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19,364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84328</xdr:rowOff>
    </xdr:from>
    <xdr:to>
      <xdr:col>18</xdr:col>
      <xdr:colOff>492125</xdr:colOff>
      <xdr:row>38</xdr:row>
      <xdr:rowOff>14478</xdr:rowOff>
    </xdr:to>
    <xdr:sp macro="" textlink="">
      <xdr:nvSpPr>
        <xdr:cNvPr id="547" name="円/楕円 546"/>
        <xdr:cNvSpPr/>
      </xdr:nvSpPr>
      <xdr:spPr>
        <a:xfrm>
          <a:off x="12763500" y="64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5605</xdr:rowOff>
    </xdr:from>
    <xdr:ext cx="534377" cy="259045"/>
    <xdr:sp macro="" textlink="">
      <xdr:nvSpPr>
        <xdr:cNvPr id="548" name="テキスト ボックス 547"/>
        <xdr:cNvSpPr txBox="1"/>
      </xdr:nvSpPr>
      <xdr:spPr>
        <a:xfrm>
          <a:off x="12547111" y="652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19574</xdr:rowOff>
    </xdr:from>
    <xdr:to>
      <xdr:col>23</xdr:col>
      <xdr:colOff>517525</xdr:colOff>
      <xdr:row>57</xdr:row>
      <xdr:rowOff>72002</xdr:rowOff>
    </xdr:to>
    <xdr:cxnSp macro="">
      <xdr:nvCxnSpPr>
        <xdr:cNvPr id="579" name="直線コネクタ 578"/>
        <xdr:cNvCxnSpPr/>
      </xdr:nvCxnSpPr>
      <xdr:spPr>
        <a:xfrm>
          <a:off x="15481300" y="9620774"/>
          <a:ext cx="838200" cy="22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19574</xdr:rowOff>
    </xdr:from>
    <xdr:to>
      <xdr:col>22</xdr:col>
      <xdr:colOff>365125</xdr:colOff>
      <xdr:row>57</xdr:row>
      <xdr:rowOff>139824</xdr:rowOff>
    </xdr:to>
    <xdr:cxnSp macro="">
      <xdr:nvCxnSpPr>
        <xdr:cNvPr id="582" name="直線コネクタ 581"/>
        <xdr:cNvCxnSpPr/>
      </xdr:nvCxnSpPr>
      <xdr:spPr>
        <a:xfrm flipV="1">
          <a:off x="14592300" y="9620774"/>
          <a:ext cx="889000" cy="29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87091</xdr:rowOff>
    </xdr:from>
    <xdr:ext cx="534377" cy="259045"/>
    <xdr:sp macro="" textlink="">
      <xdr:nvSpPr>
        <xdr:cNvPr id="584" name="テキスト ボックス 583"/>
        <xdr:cNvSpPr txBox="1"/>
      </xdr:nvSpPr>
      <xdr:spPr>
        <a:xfrm>
          <a:off x="15214111" y="985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22630</xdr:rowOff>
    </xdr:from>
    <xdr:to>
      <xdr:col>21</xdr:col>
      <xdr:colOff>161925</xdr:colOff>
      <xdr:row>57</xdr:row>
      <xdr:rowOff>139824</xdr:rowOff>
    </xdr:to>
    <xdr:cxnSp macro="">
      <xdr:nvCxnSpPr>
        <xdr:cNvPr id="585" name="直線コネクタ 584"/>
        <xdr:cNvCxnSpPr/>
      </xdr:nvCxnSpPr>
      <xdr:spPr>
        <a:xfrm>
          <a:off x="13703300" y="9795280"/>
          <a:ext cx="889000" cy="11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22630</xdr:rowOff>
    </xdr:from>
    <xdr:to>
      <xdr:col>19</xdr:col>
      <xdr:colOff>644525</xdr:colOff>
      <xdr:row>57</xdr:row>
      <xdr:rowOff>123241</xdr:rowOff>
    </xdr:to>
    <xdr:cxnSp macro="">
      <xdr:nvCxnSpPr>
        <xdr:cNvPr id="588" name="直線コネクタ 587"/>
        <xdr:cNvCxnSpPr/>
      </xdr:nvCxnSpPr>
      <xdr:spPr>
        <a:xfrm flipV="1">
          <a:off x="12814300" y="9795280"/>
          <a:ext cx="889000" cy="10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133471</xdr:rowOff>
    </xdr:from>
    <xdr:ext cx="534377" cy="259045"/>
    <xdr:sp macro="" textlink="">
      <xdr:nvSpPr>
        <xdr:cNvPr id="590" name="テキスト ボックス 589"/>
        <xdr:cNvSpPr txBox="1"/>
      </xdr:nvSpPr>
      <xdr:spPr>
        <a:xfrm>
          <a:off x="13436111" y="99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21202</xdr:rowOff>
    </xdr:from>
    <xdr:to>
      <xdr:col>23</xdr:col>
      <xdr:colOff>568325</xdr:colOff>
      <xdr:row>57</xdr:row>
      <xdr:rowOff>122802</xdr:rowOff>
    </xdr:to>
    <xdr:sp macro="" textlink="">
      <xdr:nvSpPr>
        <xdr:cNvPr id="598" name="円/楕円 597"/>
        <xdr:cNvSpPr/>
      </xdr:nvSpPr>
      <xdr:spPr>
        <a:xfrm>
          <a:off x="16268700" y="97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171079</xdr:rowOff>
    </xdr:from>
    <xdr:ext cx="534377" cy="259045"/>
    <xdr:sp macro="" textlink="">
      <xdr:nvSpPr>
        <xdr:cNvPr id="599" name="教育費該当値テキスト"/>
        <xdr:cNvSpPr txBox="1"/>
      </xdr:nvSpPr>
      <xdr:spPr>
        <a:xfrm>
          <a:off x="16370300" y="977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56,615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140224</xdr:rowOff>
    </xdr:from>
    <xdr:to>
      <xdr:col>22</xdr:col>
      <xdr:colOff>415925</xdr:colOff>
      <xdr:row>56</xdr:row>
      <xdr:rowOff>70374</xdr:rowOff>
    </xdr:to>
    <xdr:sp macro="" textlink="">
      <xdr:nvSpPr>
        <xdr:cNvPr id="600" name="円/楕円 599"/>
        <xdr:cNvSpPr/>
      </xdr:nvSpPr>
      <xdr:spPr>
        <a:xfrm>
          <a:off x="15430500" y="956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86901</xdr:rowOff>
    </xdr:from>
    <xdr:ext cx="534377" cy="259045"/>
    <xdr:sp macro="" textlink="">
      <xdr:nvSpPr>
        <xdr:cNvPr id="601" name="テキスト ボックス 600"/>
        <xdr:cNvSpPr txBox="1"/>
      </xdr:nvSpPr>
      <xdr:spPr>
        <a:xfrm>
          <a:off x="15214111" y="93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90,892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89024</xdr:rowOff>
    </xdr:from>
    <xdr:to>
      <xdr:col>21</xdr:col>
      <xdr:colOff>212725</xdr:colOff>
      <xdr:row>58</xdr:row>
      <xdr:rowOff>19174</xdr:rowOff>
    </xdr:to>
    <xdr:sp macro="" textlink="">
      <xdr:nvSpPr>
        <xdr:cNvPr id="602" name="円/楕円 601"/>
        <xdr:cNvSpPr/>
      </xdr:nvSpPr>
      <xdr:spPr>
        <a:xfrm>
          <a:off x="14541500" y="986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10301</xdr:rowOff>
    </xdr:from>
    <xdr:ext cx="534377" cy="259045"/>
    <xdr:sp macro="" textlink="">
      <xdr:nvSpPr>
        <xdr:cNvPr id="603" name="テキスト ボックス 602"/>
        <xdr:cNvSpPr txBox="1"/>
      </xdr:nvSpPr>
      <xdr:spPr>
        <a:xfrm>
          <a:off x="14325111" y="99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46,231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143280</xdr:rowOff>
    </xdr:from>
    <xdr:to>
      <xdr:col>20</xdr:col>
      <xdr:colOff>9525</xdr:colOff>
      <xdr:row>57</xdr:row>
      <xdr:rowOff>73430</xdr:rowOff>
    </xdr:to>
    <xdr:sp macro="" textlink="">
      <xdr:nvSpPr>
        <xdr:cNvPr id="604" name="円/楕円 603"/>
        <xdr:cNvSpPr/>
      </xdr:nvSpPr>
      <xdr:spPr>
        <a:xfrm>
          <a:off x="13652500" y="974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89957</xdr:rowOff>
    </xdr:from>
    <xdr:ext cx="534377" cy="259045"/>
    <xdr:sp macro="" textlink="">
      <xdr:nvSpPr>
        <xdr:cNvPr id="605" name="テキスト ボックス 604"/>
        <xdr:cNvSpPr txBox="1"/>
      </xdr:nvSpPr>
      <xdr:spPr>
        <a:xfrm>
          <a:off x="13436111" y="951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64,174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72441</xdr:rowOff>
    </xdr:from>
    <xdr:to>
      <xdr:col>18</xdr:col>
      <xdr:colOff>492125</xdr:colOff>
      <xdr:row>58</xdr:row>
      <xdr:rowOff>2591</xdr:rowOff>
    </xdr:to>
    <xdr:sp macro="" textlink="">
      <xdr:nvSpPr>
        <xdr:cNvPr id="606" name="円/楕円 605"/>
        <xdr:cNvSpPr/>
      </xdr:nvSpPr>
      <xdr:spPr>
        <a:xfrm>
          <a:off x="12763500" y="98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165168</xdr:rowOff>
    </xdr:from>
    <xdr:ext cx="534377" cy="259045"/>
    <xdr:sp macro="" textlink="">
      <xdr:nvSpPr>
        <xdr:cNvPr id="607" name="テキスト ボックス 606"/>
        <xdr:cNvSpPr txBox="1"/>
      </xdr:nvSpPr>
      <xdr:spPr>
        <a:xfrm>
          <a:off x="12547111" y="993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48,770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137401</xdr:rowOff>
    </xdr:from>
    <xdr:to>
      <xdr:col>23</xdr:col>
      <xdr:colOff>517525</xdr:colOff>
      <xdr:row>78</xdr:row>
      <xdr:rowOff>137671</xdr:rowOff>
    </xdr:to>
    <xdr:cxnSp macro="">
      <xdr:nvCxnSpPr>
        <xdr:cNvPr id="634" name="直線コネクタ 633"/>
        <xdr:cNvCxnSpPr/>
      </xdr:nvCxnSpPr>
      <xdr:spPr>
        <a:xfrm flipV="1">
          <a:off x="15481300" y="13510501"/>
          <a:ext cx="8382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133986</xdr:rowOff>
    </xdr:from>
    <xdr:to>
      <xdr:col>22</xdr:col>
      <xdr:colOff>365125</xdr:colOff>
      <xdr:row>78</xdr:row>
      <xdr:rowOff>137671</xdr:rowOff>
    </xdr:to>
    <xdr:cxnSp macro="">
      <xdr:nvCxnSpPr>
        <xdr:cNvPr id="637" name="直線コネクタ 636"/>
        <xdr:cNvCxnSpPr/>
      </xdr:nvCxnSpPr>
      <xdr:spPr>
        <a:xfrm>
          <a:off x="14592300" y="13507086"/>
          <a:ext cx="889000" cy="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136500</xdr:rowOff>
    </xdr:from>
    <xdr:to>
      <xdr:col>21</xdr:col>
      <xdr:colOff>161925</xdr:colOff>
      <xdr:row>78</xdr:row>
      <xdr:rowOff>133986</xdr:rowOff>
    </xdr:to>
    <xdr:cxnSp macro="">
      <xdr:nvCxnSpPr>
        <xdr:cNvPr id="640" name="直線コネクタ 639"/>
        <xdr:cNvCxnSpPr/>
      </xdr:nvCxnSpPr>
      <xdr:spPr>
        <a:xfrm>
          <a:off x="13703300" y="13338150"/>
          <a:ext cx="889000" cy="16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136500</xdr:rowOff>
    </xdr:from>
    <xdr:to>
      <xdr:col>19</xdr:col>
      <xdr:colOff>644525</xdr:colOff>
      <xdr:row>78</xdr:row>
      <xdr:rowOff>58099</xdr:rowOff>
    </xdr:to>
    <xdr:cxnSp macro="">
      <xdr:nvCxnSpPr>
        <xdr:cNvPr id="643" name="直線コネクタ 642"/>
        <xdr:cNvCxnSpPr/>
      </xdr:nvCxnSpPr>
      <xdr:spPr>
        <a:xfrm flipV="1">
          <a:off x="12814300" y="13338150"/>
          <a:ext cx="889000" cy="9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130398</xdr:rowOff>
    </xdr:from>
    <xdr:ext cx="534377" cy="259045"/>
    <xdr:sp macro="" textlink="">
      <xdr:nvSpPr>
        <xdr:cNvPr id="645" name="テキスト ボックス 644"/>
        <xdr:cNvSpPr txBox="1"/>
      </xdr:nvSpPr>
      <xdr:spPr>
        <a:xfrm>
          <a:off x="13436111" y="1350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149020</xdr:rowOff>
    </xdr:from>
    <xdr:ext cx="469744" cy="259045"/>
    <xdr:sp macro="" textlink="">
      <xdr:nvSpPr>
        <xdr:cNvPr id="647" name="テキスト ボックス 646"/>
        <xdr:cNvSpPr txBox="1"/>
      </xdr:nvSpPr>
      <xdr:spPr>
        <a:xfrm>
          <a:off x="12579427" y="1352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86601</xdr:rowOff>
    </xdr:from>
    <xdr:to>
      <xdr:col>23</xdr:col>
      <xdr:colOff>568325</xdr:colOff>
      <xdr:row>79</xdr:row>
      <xdr:rowOff>16751</xdr:rowOff>
    </xdr:to>
    <xdr:sp macro="" textlink="">
      <xdr:nvSpPr>
        <xdr:cNvPr id="653" name="円/楕円 652"/>
        <xdr:cNvSpPr/>
      </xdr:nvSpPr>
      <xdr:spPr>
        <a:xfrm>
          <a:off x="16268700" y="1345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44619</xdr:rowOff>
    </xdr:from>
    <xdr:ext cx="378565" cy="259045"/>
    <xdr:sp macro="" textlink="">
      <xdr:nvSpPr>
        <xdr:cNvPr id="654" name="災害復旧費該当値テキスト"/>
        <xdr:cNvSpPr txBox="1"/>
      </xdr:nvSpPr>
      <xdr:spPr>
        <a:xfrm>
          <a:off x="16370300" y="13417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86871</xdr:rowOff>
    </xdr:from>
    <xdr:to>
      <xdr:col>22</xdr:col>
      <xdr:colOff>415925</xdr:colOff>
      <xdr:row>79</xdr:row>
      <xdr:rowOff>17021</xdr:rowOff>
    </xdr:to>
    <xdr:sp macro="" textlink="">
      <xdr:nvSpPr>
        <xdr:cNvPr id="655" name="円/楕円 654"/>
        <xdr:cNvSpPr/>
      </xdr:nvSpPr>
      <xdr:spPr>
        <a:xfrm>
          <a:off x="15430500" y="1345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8148</xdr:rowOff>
    </xdr:from>
    <xdr:ext cx="378565" cy="259045"/>
    <xdr:sp macro="" textlink="">
      <xdr:nvSpPr>
        <xdr:cNvPr id="656" name="テキスト ボックス 655"/>
        <xdr:cNvSpPr txBox="1"/>
      </xdr:nvSpPr>
      <xdr:spPr>
        <a:xfrm>
          <a:off x="15292017" y="13552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83186</xdr:rowOff>
    </xdr:from>
    <xdr:to>
      <xdr:col>21</xdr:col>
      <xdr:colOff>212725</xdr:colOff>
      <xdr:row>79</xdr:row>
      <xdr:rowOff>13336</xdr:rowOff>
    </xdr:to>
    <xdr:sp macro="" textlink="">
      <xdr:nvSpPr>
        <xdr:cNvPr id="657" name="円/楕円 656"/>
        <xdr:cNvSpPr/>
      </xdr:nvSpPr>
      <xdr:spPr>
        <a:xfrm>
          <a:off x="14541500" y="1345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4463</xdr:rowOff>
    </xdr:from>
    <xdr:ext cx="469744" cy="259045"/>
    <xdr:sp macro="" textlink="">
      <xdr:nvSpPr>
        <xdr:cNvPr id="658" name="テキスト ボックス 657"/>
        <xdr:cNvSpPr txBox="1"/>
      </xdr:nvSpPr>
      <xdr:spPr>
        <a:xfrm>
          <a:off x="14357427" y="1354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85700</xdr:rowOff>
    </xdr:from>
    <xdr:to>
      <xdr:col>20</xdr:col>
      <xdr:colOff>9525</xdr:colOff>
      <xdr:row>78</xdr:row>
      <xdr:rowOff>15850</xdr:rowOff>
    </xdr:to>
    <xdr:sp macro="" textlink="">
      <xdr:nvSpPr>
        <xdr:cNvPr id="659" name="円/楕円 658"/>
        <xdr:cNvSpPr/>
      </xdr:nvSpPr>
      <xdr:spPr>
        <a:xfrm>
          <a:off x="13652500" y="132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32377</xdr:rowOff>
    </xdr:from>
    <xdr:ext cx="534377" cy="259045"/>
    <xdr:sp macro="" textlink="">
      <xdr:nvSpPr>
        <xdr:cNvPr id="660" name="テキスト ボックス 659"/>
        <xdr:cNvSpPr txBox="1"/>
      </xdr:nvSpPr>
      <xdr:spPr>
        <a:xfrm>
          <a:off x="13436111" y="1306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38,200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7299</xdr:rowOff>
    </xdr:from>
    <xdr:to>
      <xdr:col>18</xdr:col>
      <xdr:colOff>492125</xdr:colOff>
      <xdr:row>78</xdr:row>
      <xdr:rowOff>108899</xdr:rowOff>
    </xdr:to>
    <xdr:sp macro="" textlink="">
      <xdr:nvSpPr>
        <xdr:cNvPr id="661" name="円/楕円 660"/>
        <xdr:cNvSpPr/>
      </xdr:nvSpPr>
      <xdr:spPr>
        <a:xfrm>
          <a:off x="12763500" y="1338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125426</xdr:rowOff>
    </xdr:from>
    <xdr:ext cx="534377" cy="259045"/>
    <xdr:sp macro="" textlink="">
      <xdr:nvSpPr>
        <xdr:cNvPr id="662" name="テキスト ボックス 661"/>
        <xdr:cNvSpPr txBox="1"/>
      </xdr:nvSpPr>
      <xdr:spPr>
        <a:xfrm>
          <a:off x="12547111" y="1315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140923</xdr:rowOff>
    </xdr:from>
    <xdr:to>
      <xdr:col>23</xdr:col>
      <xdr:colOff>517525</xdr:colOff>
      <xdr:row>97</xdr:row>
      <xdr:rowOff>150417</xdr:rowOff>
    </xdr:to>
    <xdr:cxnSp macro="">
      <xdr:nvCxnSpPr>
        <xdr:cNvPr id="691" name="直線コネクタ 690"/>
        <xdr:cNvCxnSpPr/>
      </xdr:nvCxnSpPr>
      <xdr:spPr>
        <a:xfrm>
          <a:off x="15481300" y="16771573"/>
          <a:ext cx="838200" cy="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126986</xdr:rowOff>
    </xdr:from>
    <xdr:to>
      <xdr:col>22</xdr:col>
      <xdr:colOff>365125</xdr:colOff>
      <xdr:row>97</xdr:row>
      <xdr:rowOff>140923</xdr:rowOff>
    </xdr:to>
    <xdr:cxnSp macro="">
      <xdr:nvCxnSpPr>
        <xdr:cNvPr id="694" name="直線コネクタ 693"/>
        <xdr:cNvCxnSpPr/>
      </xdr:nvCxnSpPr>
      <xdr:spPr>
        <a:xfrm>
          <a:off x="14592300" y="16757636"/>
          <a:ext cx="889000" cy="1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24821</xdr:rowOff>
    </xdr:from>
    <xdr:ext cx="534377" cy="259045"/>
    <xdr:sp macro="" textlink="">
      <xdr:nvSpPr>
        <xdr:cNvPr id="696" name="テキスト ボックス 695"/>
        <xdr:cNvSpPr txBox="1"/>
      </xdr:nvSpPr>
      <xdr:spPr>
        <a:xfrm>
          <a:off x="15214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113700</xdr:rowOff>
    </xdr:from>
    <xdr:to>
      <xdr:col>21</xdr:col>
      <xdr:colOff>161925</xdr:colOff>
      <xdr:row>97</xdr:row>
      <xdr:rowOff>126986</xdr:rowOff>
    </xdr:to>
    <xdr:cxnSp macro="">
      <xdr:nvCxnSpPr>
        <xdr:cNvPr id="697" name="直線コネクタ 696"/>
        <xdr:cNvCxnSpPr/>
      </xdr:nvCxnSpPr>
      <xdr:spPr>
        <a:xfrm>
          <a:off x="13703300" y="16744350"/>
          <a:ext cx="889000" cy="1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22821</xdr:rowOff>
    </xdr:from>
    <xdr:ext cx="534377" cy="259045"/>
    <xdr:sp macro="" textlink="">
      <xdr:nvSpPr>
        <xdr:cNvPr id="699" name="テキスト ボックス 698"/>
        <xdr:cNvSpPr txBox="1"/>
      </xdr:nvSpPr>
      <xdr:spPr>
        <a:xfrm>
          <a:off x="14325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109021</xdr:rowOff>
    </xdr:from>
    <xdr:to>
      <xdr:col>19</xdr:col>
      <xdr:colOff>644525</xdr:colOff>
      <xdr:row>97</xdr:row>
      <xdr:rowOff>113700</xdr:rowOff>
    </xdr:to>
    <xdr:cxnSp macro="">
      <xdr:nvCxnSpPr>
        <xdr:cNvPr id="700" name="直線コネクタ 699"/>
        <xdr:cNvCxnSpPr/>
      </xdr:nvCxnSpPr>
      <xdr:spPr>
        <a:xfrm>
          <a:off x="12814300" y="16739671"/>
          <a:ext cx="889000" cy="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99617</xdr:rowOff>
    </xdr:from>
    <xdr:to>
      <xdr:col>23</xdr:col>
      <xdr:colOff>568325</xdr:colOff>
      <xdr:row>98</xdr:row>
      <xdr:rowOff>29767</xdr:rowOff>
    </xdr:to>
    <xdr:sp macro="" textlink="">
      <xdr:nvSpPr>
        <xdr:cNvPr id="710" name="円/楕円 709"/>
        <xdr:cNvSpPr/>
      </xdr:nvSpPr>
      <xdr:spPr>
        <a:xfrm>
          <a:off x="16268700" y="1673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78044</xdr:rowOff>
    </xdr:from>
    <xdr:ext cx="534377" cy="259045"/>
    <xdr:sp macro="" textlink="">
      <xdr:nvSpPr>
        <xdr:cNvPr id="711" name="公債費該当値テキスト"/>
        <xdr:cNvSpPr txBox="1"/>
      </xdr:nvSpPr>
      <xdr:spPr>
        <a:xfrm>
          <a:off x="16370300" y="1670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62,187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90123</xdr:rowOff>
    </xdr:from>
    <xdr:to>
      <xdr:col>22</xdr:col>
      <xdr:colOff>415925</xdr:colOff>
      <xdr:row>98</xdr:row>
      <xdr:rowOff>20273</xdr:rowOff>
    </xdr:to>
    <xdr:sp macro="" textlink="">
      <xdr:nvSpPr>
        <xdr:cNvPr id="712" name="円/楕円 711"/>
        <xdr:cNvSpPr/>
      </xdr:nvSpPr>
      <xdr:spPr>
        <a:xfrm>
          <a:off x="15430500" y="1672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11400</xdr:rowOff>
    </xdr:from>
    <xdr:ext cx="534377" cy="259045"/>
    <xdr:sp macro="" textlink="">
      <xdr:nvSpPr>
        <xdr:cNvPr id="713" name="テキスト ボックス 712"/>
        <xdr:cNvSpPr txBox="1"/>
      </xdr:nvSpPr>
      <xdr:spPr>
        <a:xfrm>
          <a:off x="15214111" y="1681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64,679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76186</xdr:rowOff>
    </xdr:from>
    <xdr:to>
      <xdr:col>21</xdr:col>
      <xdr:colOff>212725</xdr:colOff>
      <xdr:row>98</xdr:row>
      <xdr:rowOff>6336</xdr:rowOff>
    </xdr:to>
    <xdr:sp macro="" textlink="">
      <xdr:nvSpPr>
        <xdr:cNvPr id="714" name="円/楕円 713"/>
        <xdr:cNvSpPr/>
      </xdr:nvSpPr>
      <xdr:spPr>
        <a:xfrm>
          <a:off x="14541500" y="1670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168913</xdr:rowOff>
    </xdr:from>
    <xdr:ext cx="534377" cy="259045"/>
    <xdr:sp macro="" textlink="">
      <xdr:nvSpPr>
        <xdr:cNvPr id="715" name="テキスト ボックス 714"/>
        <xdr:cNvSpPr txBox="1"/>
      </xdr:nvSpPr>
      <xdr:spPr>
        <a:xfrm>
          <a:off x="14325111" y="1679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68,337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62900</xdr:rowOff>
    </xdr:from>
    <xdr:to>
      <xdr:col>20</xdr:col>
      <xdr:colOff>9525</xdr:colOff>
      <xdr:row>97</xdr:row>
      <xdr:rowOff>164500</xdr:rowOff>
    </xdr:to>
    <xdr:sp macro="" textlink="">
      <xdr:nvSpPr>
        <xdr:cNvPr id="716" name="円/楕円 715"/>
        <xdr:cNvSpPr/>
      </xdr:nvSpPr>
      <xdr:spPr>
        <a:xfrm>
          <a:off x="13652500" y="1669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9577</xdr:rowOff>
    </xdr:from>
    <xdr:ext cx="534377" cy="259045"/>
    <xdr:sp macro="" textlink="">
      <xdr:nvSpPr>
        <xdr:cNvPr id="717" name="テキスト ボックス 716"/>
        <xdr:cNvSpPr txBox="1"/>
      </xdr:nvSpPr>
      <xdr:spPr>
        <a:xfrm>
          <a:off x="13436111" y="1646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71,824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58221</xdr:rowOff>
    </xdr:from>
    <xdr:to>
      <xdr:col>18</xdr:col>
      <xdr:colOff>492125</xdr:colOff>
      <xdr:row>97</xdr:row>
      <xdr:rowOff>159821</xdr:rowOff>
    </xdr:to>
    <xdr:sp macro="" textlink="">
      <xdr:nvSpPr>
        <xdr:cNvPr id="718" name="円/楕円 717"/>
        <xdr:cNvSpPr/>
      </xdr:nvSpPr>
      <xdr:spPr>
        <a:xfrm>
          <a:off x="12763500" y="1668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4898</xdr:rowOff>
    </xdr:from>
    <xdr:ext cx="534377" cy="259045"/>
    <xdr:sp macro="" textlink="">
      <xdr:nvSpPr>
        <xdr:cNvPr id="719" name="テキスト ボックス 718"/>
        <xdr:cNvSpPr txBox="1"/>
      </xdr:nvSpPr>
      <xdr:spPr>
        <a:xfrm>
          <a:off x="12547111" y="1646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おおむね全ての費目において，類似団体内平均値と同水準か下回っている。しかし，商工費では，住民一人当たり</a:t>
          </a:r>
          <a:r>
            <a:rPr kumimoji="1" lang="en-US" altLang="ja-JP" sz="1300" baseline="0">
              <a:solidFill>
                <a:schemeClr val="dk1"/>
              </a:solidFill>
              <a:effectLst/>
              <a:latin typeface="+mn-lt"/>
              <a:ea typeface="+mn-ea"/>
              <a:cs typeface="+mn-cs"/>
            </a:rPr>
            <a:t>53,668</a:t>
          </a:r>
          <a:r>
            <a:rPr kumimoji="1" lang="ja-JP" altLang="ja-JP" sz="1300" baseline="0">
              <a:solidFill>
                <a:schemeClr val="dk1"/>
              </a:solidFill>
              <a:effectLst/>
              <a:latin typeface="+mn-lt"/>
              <a:ea typeface="+mn-ea"/>
              <a:cs typeface="+mn-cs"/>
            </a:rPr>
            <a:t>円と類似団体内平均値</a:t>
          </a:r>
          <a:r>
            <a:rPr kumimoji="1" lang="en-US" altLang="ja-JP" sz="1300" baseline="0">
              <a:solidFill>
                <a:schemeClr val="dk1"/>
              </a:solidFill>
              <a:effectLst/>
              <a:latin typeface="+mn-lt"/>
              <a:ea typeface="+mn-ea"/>
              <a:cs typeface="+mn-cs"/>
            </a:rPr>
            <a:t>18,407</a:t>
          </a:r>
          <a:r>
            <a:rPr kumimoji="1" lang="ja-JP" altLang="ja-JP" sz="1300" baseline="0">
              <a:solidFill>
                <a:schemeClr val="dk1"/>
              </a:solidFill>
              <a:effectLst/>
              <a:latin typeface="+mn-lt"/>
              <a:ea typeface="+mn-ea"/>
              <a:cs typeface="+mn-cs"/>
            </a:rPr>
            <a:t>円より</a:t>
          </a:r>
          <a:r>
            <a:rPr kumimoji="1" lang="en-US" altLang="ja-JP" sz="1300" baseline="0">
              <a:solidFill>
                <a:schemeClr val="dk1"/>
              </a:solidFill>
              <a:effectLst/>
              <a:latin typeface="+mn-lt"/>
              <a:ea typeface="+mn-ea"/>
              <a:cs typeface="+mn-cs"/>
            </a:rPr>
            <a:t>35,261</a:t>
          </a:r>
          <a:r>
            <a:rPr kumimoji="1" lang="ja-JP" altLang="ja-JP" sz="1300" baseline="0">
              <a:solidFill>
                <a:schemeClr val="dk1"/>
              </a:solidFill>
              <a:effectLst/>
              <a:latin typeface="+mn-lt"/>
              <a:ea typeface="+mn-ea"/>
              <a:cs typeface="+mn-cs"/>
            </a:rPr>
            <a:t>円高くなっている。これは，道の駅整備事業を行い，これに対する住民一人当たりの額が</a:t>
          </a:r>
          <a:r>
            <a:rPr kumimoji="1" lang="en-US" altLang="ja-JP" sz="1300" baseline="0">
              <a:solidFill>
                <a:schemeClr val="dk1"/>
              </a:solidFill>
              <a:effectLst/>
              <a:latin typeface="+mn-lt"/>
              <a:ea typeface="+mn-ea"/>
              <a:cs typeface="+mn-cs"/>
            </a:rPr>
            <a:t>40,950</a:t>
          </a:r>
          <a:r>
            <a:rPr kumimoji="1" lang="ja-JP" altLang="ja-JP" sz="1300" baseline="0">
              <a:solidFill>
                <a:schemeClr val="dk1"/>
              </a:solidFill>
              <a:effectLst/>
              <a:latin typeface="+mn-lt"/>
              <a:ea typeface="+mn-ea"/>
              <a:cs typeface="+mn-cs"/>
            </a:rPr>
            <a:t>円となることが主な要因である。整備事業は</a:t>
          </a:r>
          <a:r>
            <a:rPr kumimoji="1" lang="ja-JP" altLang="en-US" sz="1300" baseline="0">
              <a:solidFill>
                <a:schemeClr val="dk1"/>
              </a:solidFill>
              <a:effectLst/>
              <a:latin typeface="+mn-lt"/>
              <a:ea typeface="+mn-ea"/>
              <a:cs typeface="+mn-cs"/>
            </a:rPr>
            <a:t>平成２７年度で</a:t>
          </a:r>
          <a:r>
            <a:rPr kumimoji="1" lang="ja-JP" altLang="ja-JP" sz="1300" baseline="0">
              <a:solidFill>
                <a:schemeClr val="dk1"/>
              </a:solidFill>
              <a:effectLst/>
              <a:latin typeface="+mn-lt"/>
              <a:ea typeface="+mn-ea"/>
              <a:cs typeface="+mn-cs"/>
            </a:rPr>
            <a:t>完了</a:t>
          </a:r>
          <a:r>
            <a:rPr kumimoji="1" lang="ja-JP" altLang="en-US" sz="1300" baseline="0">
              <a:solidFill>
                <a:schemeClr val="dk1"/>
              </a:solidFill>
              <a:effectLst/>
              <a:latin typeface="+mn-lt"/>
              <a:ea typeface="+mn-ea"/>
              <a:cs typeface="+mn-cs"/>
            </a:rPr>
            <a:t>しているため</a:t>
          </a:r>
          <a:r>
            <a:rPr kumimoji="1" lang="ja-JP" altLang="ja-JP" sz="1300" baseline="0">
              <a:solidFill>
                <a:schemeClr val="dk1"/>
              </a:solidFill>
              <a:effectLst/>
              <a:latin typeface="+mn-lt"/>
              <a:ea typeface="+mn-ea"/>
              <a:cs typeface="+mn-cs"/>
            </a:rPr>
            <a:t>，次年度</a:t>
          </a:r>
          <a:r>
            <a:rPr kumimoji="1" lang="ja-JP" altLang="en-US" sz="1300" baseline="0">
              <a:solidFill>
                <a:schemeClr val="dk1"/>
              </a:solidFill>
              <a:effectLst/>
              <a:latin typeface="+mn-lt"/>
              <a:ea typeface="+mn-ea"/>
              <a:cs typeface="+mn-cs"/>
            </a:rPr>
            <a:t>以降</a:t>
          </a:r>
          <a:r>
            <a:rPr kumimoji="1" lang="ja-JP" altLang="ja-JP" sz="1300" baseline="0">
              <a:solidFill>
                <a:schemeClr val="dk1"/>
              </a:solidFill>
              <a:effectLst/>
              <a:latin typeface="+mn-lt"/>
              <a:ea typeface="+mn-ea"/>
              <a:cs typeface="+mn-cs"/>
            </a:rPr>
            <a:t>は低くなる</a:t>
          </a:r>
          <a:r>
            <a:rPr kumimoji="1" lang="ja-JP" altLang="en-US" sz="1300" baseline="0">
              <a:solidFill>
                <a:schemeClr val="dk1"/>
              </a:solidFill>
              <a:effectLst/>
              <a:latin typeface="+mn-lt"/>
              <a:ea typeface="+mn-ea"/>
              <a:cs typeface="+mn-cs"/>
            </a:rPr>
            <a:t>見込みである</a:t>
          </a:r>
          <a:r>
            <a:rPr kumimoji="1" lang="ja-JP" altLang="ja-JP" sz="1300" baseline="0">
              <a:solidFill>
                <a:schemeClr val="dk1"/>
              </a:solidFill>
              <a:effectLst/>
              <a:latin typeface="+mn-lt"/>
              <a:ea typeface="+mn-ea"/>
              <a:cs typeface="+mn-cs"/>
            </a:rPr>
            <a:t>。</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茨城県常陸大宮市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ja-JP" sz="1300">
              <a:solidFill>
                <a:schemeClr val="dk1"/>
              </a:solidFill>
              <a:effectLst/>
              <a:latin typeface="+mn-lt"/>
              <a:ea typeface="+mn-ea"/>
              <a:cs typeface="+mn-cs"/>
            </a:rPr>
            <a:t>財政調整基金残高は，予算執行時での節減及び財源の確保により，基金取り崩しを行わなかったこと，また，決算剰余金分として</a:t>
          </a:r>
          <a:r>
            <a:rPr kumimoji="1" lang="en-US" altLang="ja-JP" sz="1300">
              <a:solidFill>
                <a:schemeClr val="dk1"/>
              </a:solidFill>
              <a:effectLst/>
              <a:latin typeface="+mn-lt"/>
              <a:ea typeface="+mn-ea"/>
              <a:cs typeface="+mn-cs"/>
            </a:rPr>
            <a:t>685</a:t>
          </a:r>
          <a:r>
            <a:rPr kumimoji="1" lang="ja-JP" altLang="ja-JP" sz="1300">
              <a:solidFill>
                <a:schemeClr val="dk1"/>
              </a:solidFill>
              <a:effectLst/>
              <a:latin typeface="+mn-lt"/>
              <a:ea typeface="+mn-ea"/>
              <a:cs typeface="+mn-cs"/>
            </a:rPr>
            <a:t>百万（</a:t>
          </a:r>
          <a:r>
            <a:rPr kumimoji="1" lang="en-US" altLang="ja-JP" sz="1300">
              <a:solidFill>
                <a:schemeClr val="dk1"/>
              </a:solidFill>
              <a:effectLst/>
              <a:latin typeface="+mn-lt"/>
              <a:ea typeface="+mn-ea"/>
              <a:cs typeface="+mn-cs"/>
            </a:rPr>
            <a:t>4.68</a:t>
          </a:r>
          <a:r>
            <a:rPr kumimoji="1" lang="ja-JP" altLang="ja-JP" sz="1300">
              <a:solidFill>
                <a:schemeClr val="dk1"/>
              </a:solidFill>
              <a:effectLst/>
              <a:latin typeface="+mn-lt"/>
              <a:ea typeface="+mn-ea"/>
              <a:cs typeface="+mn-cs"/>
            </a:rPr>
            <a:t>ポイント）の積み立てを行った結果，前年度より</a:t>
          </a:r>
          <a:r>
            <a:rPr kumimoji="1" lang="en-US" altLang="ja-JP" sz="1300">
              <a:solidFill>
                <a:schemeClr val="dk1"/>
              </a:solidFill>
              <a:effectLst/>
              <a:latin typeface="+mn-lt"/>
              <a:ea typeface="+mn-ea"/>
              <a:cs typeface="+mn-cs"/>
            </a:rPr>
            <a:t>5.08</a:t>
          </a:r>
          <a:r>
            <a:rPr kumimoji="1" lang="ja-JP" altLang="ja-JP" sz="1300">
              <a:solidFill>
                <a:schemeClr val="dk1"/>
              </a:solidFill>
              <a:effectLst/>
              <a:latin typeface="+mn-lt"/>
              <a:ea typeface="+mn-ea"/>
              <a:cs typeface="+mn-cs"/>
            </a:rPr>
            <a:t>ポイント増となっている。</a:t>
          </a:r>
          <a:endParaRPr lang="ja-JP" altLang="ja-JP" sz="1300">
            <a:effectLst/>
          </a:endParaRPr>
        </a:p>
        <a:p>
          <a:r>
            <a:rPr kumimoji="1" lang="ja-JP" altLang="ja-JP" sz="1300">
              <a:solidFill>
                <a:schemeClr val="dk1"/>
              </a:solidFill>
              <a:effectLst/>
              <a:latin typeface="+mn-lt"/>
              <a:ea typeface="+mn-ea"/>
              <a:cs typeface="+mn-cs"/>
            </a:rPr>
            <a:t>　実質収支額は，公営墓地特別会計で新たに整備した墓地の永代使用料</a:t>
          </a:r>
          <a:r>
            <a:rPr kumimoji="1" lang="en-US" altLang="ja-JP" sz="1300" b="0" i="0">
              <a:solidFill>
                <a:schemeClr val="dk1"/>
              </a:solidFill>
              <a:effectLst/>
              <a:latin typeface="+mn-lt"/>
              <a:ea typeface="+mn-ea"/>
              <a:cs typeface="+mn-cs"/>
            </a:rPr>
            <a:t>68</a:t>
          </a:r>
          <a:r>
            <a:rPr kumimoji="1" lang="ja-JP" altLang="ja-JP" sz="1300" b="0" i="0">
              <a:solidFill>
                <a:schemeClr val="dk1"/>
              </a:solidFill>
              <a:effectLst/>
              <a:latin typeface="+mn-lt"/>
              <a:ea typeface="+mn-ea"/>
              <a:cs typeface="+mn-cs"/>
            </a:rPr>
            <a:t>百万円の収入があったことなどから，実質収支額が</a:t>
          </a:r>
          <a:r>
            <a:rPr kumimoji="1" lang="ja-JP" altLang="ja-JP"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149</a:t>
          </a:r>
          <a:r>
            <a:rPr kumimoji="1" lang="ja-JP" altLang="ja-JP" sz="1300">
              <a:solidFill>
                <a:schemeClr val="dk1"/>
              </a:solidFill>
              <a:effectLst/>
              <a:latin typeface="+mn-lt"/>
              <a:ea typeface="+mn-ea"/>
              <a:cs typeface="+mn-cs"/>
            </a:rPr>
            <a:t>百万円，</a:t>
          </a:r>
          <a:r>
            <a:rPr kumimoji="1" lang="en-US" altLang="ja-JP" sz="1300">
              <a:solidFill>
                <a:schemeClr val="dk1"/>
              </a:solidFill>
              <a:effectLst/>
              <a:latin typeface="+mn-lt"/>
              <a:ea typeface="+mn-ea"/>
              <a:cs typeface="+mn-cs"/>
            </a:rPr>
            <a:t>1.02</a:t>
          </a:r>
          <a:r>
            <a:rPr kumimoji="1" lang="ja-JP" altLang="ja-JP" sz="1300">
              <a:solidFill>
                <a:schemeClr val="dk1"/>
              </a:solidFill>
              <a:effectLst/>
              <a:latin typeface="+mn-lt"/>
              <a:ea typeface="+mn-ea"/>
              <a:cs typeface="+mn-cs"/>
            </a:rPr>
            <a:t>ポイント増となり，実質単年度収支も</a:t>
          </a:r>
          <a:r>
            <a:rPr kumimoji="1" lang="en-US" altLang="ja-JP" sz="1300">
              <a:solidFill>
                <a:schemeClr val="dk1"/>
              </a:solidFill>
              <a:effectLst/>
              <a:latin typeface="+mn-lt"/>
              <a:ea typeface="+mn-ea"/>
              <a:cs typeface="+mn-cs"/>
            </a:rPr>
            <a:t>0.24</a:t>
          </a:r>
          <a:r>
            <a:rPr kumimoji="1" lang="ja-JP" altLang="ja-JP" sz="1300">
              <a:solidFill>
                <a:schemeClr val="dk1"/>
              </a:solidFill>
              <a:effectLst/>
              <a:latin typeface="+mn-lt"/>
              <a:ea typeface="+mn-ea"/>
              <a:cs typeface="+mn-cs"/>
            </a:rPr>
            <a:t>ポイント増となっている。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茨城県常陸大宮市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全会計が黒字決算であり連結実質赤字比率は算定されていない。</a:t>
          </a:r>
          <a:endParaRPr lang="ja-JP" altLang="ja-JP" sz="1300">
            <a:effectLst/>
          </a:endParaRPr>
        </a:p>
        <a:p>
          <a:r>
            <a:rPr kumimoji="1" lang="ja-JP" altLang="ja-JP" sz="1300">
              <a:solidFill>
                <a:schemeClr val="dk1"/>
              </a:solidFill>
              <a:effectLst/>
              <a:latin typeface="+mn-lt"/>
              <a:ea typeface="+mn-ea"/>
              <a:cs typeface="+mn-cs"/>
            </a:rPr>
            <a:t>　上水道事業会計では，</a:t>
          </a:r>
          <a:r>
            <a:rPr lang="ja-JP" altLang="ja-JP" sz="1300" b="0" i="0">
              <a:solidFill>
                <a:schemeClr val="dk1"/>
              </a:solidFill>
              <a:effectLst/>
              <a:latin typeface="+mn-lt"/>
              <a:ea typeface="+mn-ea"/>
              <a:cs typeface="+mn-cs"/>
            </a:rPr>
            <a:t>繰越工事等に伴う未払金の解消により流動負債が</a:t>
          </a:r>
          <a:r>
            <a:rPr lang="en-US" altLang="ja-JP" sz="1300" b="0" i="0">
              <a:solidFill>
                <a:schemeClr val="dk1"/>
              </a:solidFill>
              <a:effectLst/>
              <a:latin typeface="+mn-lt"/>
              <a:ea typeface="+mn-ea"/>
              <a:cs typeface="+mn-cs"/>
            </a:rPr>
            <a:t>163</a:t>
          </a:r>
          <a:r>
            <a:rPr lang="ja-JP" altLang="ja-JP" sz="1300" b="0" i="0">
              <a:solidFill>
                <a:schemeClr val="dk1"/>
              </a:solidFill>
              <a:effectLst/>
              <a:latin typeface="+mn-lt"/>
              <a:ea typeface="+mn-ea"/>
              <a:cs typeface="+mn-cs"/>
            </a:rPr>
            <a:t>百万円減となったことから実質収支が</a:t>
          </a:r>
          <a:r>
            <a:rPr lang="en-US" altLang="ja-JP" sz="1300" b="0" i="0">
              <a:solidFill>
                <a:schemeClr val="dk1"/>
              </a:solidFill>
              <a:effectLst/>
              <a:latin typeface="+mn-lt"/>
              <a:ea typeface="+mn-ea"/>
              <a:cs typeface="+mn-cs"/>
            </a:rPr>
            <a:t>1.57</a:t>
          </a:r>
          <a:r>
            <a:rPr lang="ja-JP" altLang="ja-JP" sz="1300" b="0" i="0">
              <a:solidFill>
                <a:schemeClr val="dk1"/>
              </a:solidFill>
              <a:effectLst/>
              <a:latin typeface="+mn-lt"/>
              <a:ea typeface="+mn-ea"/>
              <a:cs typeface="+mn-cs"/>
            </a:rPr>
            <a:t>ポイント増となっている。</a:t>
          </a:r>
          <a:endParaRPr lang="ja-JP" altLang="ja-JP" sz="1300">
            <a:effectLst/>
          </a:endParaRPr>
        </a:p>
        <a:p>
          <a:r>
            <a:rPr kumimoji="1" lang="ja-JP" altLang="ja-JP" sz="1300" b="0" i="0">
              <a:solidFill>
                <a:schemeClr val="dk1"/>
              </a:solidFill>
              <a:effectLst/>
              <a:latin typeface="+mn-lt"/>
              <a:ea typeface="+mn-ea"/>
              <a:cs typeface="+mn-cs"/>
            </a:rPr>
            <a:t>　介護保険特別会計では，介護給付費等負担金等の収入が増となったことから，実質収支が</a:t>
          </a:r>
          <a:r>
            <a:rPr kumimoji="1" lang="en-US" altLang="ja-JP" sz="1300" b="0" i="0">
              <a:solidFill>
                <a:schemeClr val="dk1"/>
              </a:solidFill>
              <a:effectLst/>
              <a:latin typeface="+mn-lt"/>
              <a:ea typeface="+mn-ea"/>
              <a:cs typeface="+mn-cs"/>
            </a:rPr>
            <a:t>1.01</a:t>
          </a:r>
          <a:r>
            <a:rPr kumimoji="1" lang="ja-JP" altLang="ja-JP" sz="1300" b="0" i="0">
              <a:solidFill>
                <a:schemeClr val="dk1"/>
              </a:solidFill>
              <a:effectLst/>
              <a:latin typeface="+mn-lt"/>
              <a:ea typeface="+mn-ea"/>
              <a:cs typeface="+mn-cs"/>
            </a:rPr>
            <a:t>ポイント増となった。しかし，これらについては，翌年度精算を行い，その結果，返還が</a:t>
          </a:r>
          <a:r>
            <a:rPr kumimoji="1" lang="en-US" altLang="ja-JP" sz="1300" b="0" i="0">
              <a:solidFill>
                <a:schemeClr val="dk1"/>
              </a:solidFill>
              <a:effectLst/>
              <a:latin typeface="+mn-lt"/>
              <a:ea typeface="+mn-ea"/>
              <a:cs typeface="+mn-cs"/>
            </a:rPr>
            <a:t>121</a:t>
          </a:r>
          <a:r>
            <a:rPr kumimoji="1" lang="ja-JP" altLang="ja-JP" sz="1300" b="0" i="0">
              <a:solidFill>
                <a:schemeClr val="dk1"/>
              </a:solidFill>
              <a:effectLst/>
              <a:latin typeface="+mn-lt"/>
              <a:ea typeface="+mn-ea"/>
              <a:cs typeface="+mn-cs"/>
            </a:rPr>
            <a:t>百万円となっており，これを差し引くと例年と同水準となる。</a:t>
          </a:r>
          <a:endParaRPr lang="ja-JP" altLang="ja-JP" sz="1300">
            <a:effectLst/>
          </a:endParaRPr>
        </a:p>
        <a:p>
          <a:r>
            <a:rPr kumimoji="1" lang="ja-JP" altLang="ja-JP" sz="1300" b="0" i="0">
              <a:solidFill>
                <a:schemeClr val="dk1"/>
              </a:solidFill>
              <a:effectLst/>
              <a:latin typeface="+mn-lt"/>
              <a:ea typeface="+mn-ea"/>
              <a:cs typeface="+mn-cs"/>
            </a:rPr>
            <a:t>　国民健康保険特別会計（事業勘定）では，国保加入世帯数の減などから国民健康保険税が減収となっており，昨年度は実質収支が落ち込んだ。今年度はそれらを踏まえ一般会計からの繰入金を</a:t>
          </a:r>
          <a:r>
            <a:rPr kumimoji="1" lang="en-US" altLang="ja-JP" sz="1300" b="0" i="0">
              <a:solidFill>
                <a:schemeClr val="dk1"/>
              </a:solidFill>
              <a:effectLst/>
              <a:latin typeface="+mn-lt"/>
              <a:ea typeface="+mn-ea"/>
              <a:cs typeface="+mn-cs"/>
            </a:rPr>
            <a:t>117</a:t>
          </a:r>
          <a:r>
            <a:rPr kumimoji="1" lang="ja-JP" altLang="ja-JP" sz="1300" b="0" i="0">
              <a:solidFill>
                <a:schemeClr val="dk1"/>
              </a:solidFill>
              <a:effectLst/>
              <a:latin typeface="+mn-lt"/>
              <a:ea typeface="+mn-ea"/>
              <a:cs typeface="+mn-cs"/>
            </a:rPr>
            <a:t>百万円増した結果，例年と同水準の実質収支となった。国民健康保険特別会計の健全財政を保つため，保険税の見直しについても検討課題となってきている。</a:t>
          </a:r>
          <a:endParaRPr lang="ja-JP" altLang="ja-JP" sz="1300">
            <a:effectLst/>
          </a:endParaRPr>
        </a:p>
        <a:p>
          <a:r>
            <a:rPr kumimoji="1" lang="ja-JP" altLang="ja-JP" sz="1300">
              <a:solidFill>
                <a:schemeClr val="dk1"/>
              </a:solidFill>
              <a:effectLst/>
              <a:latin typeface="+mn-lt"/>
              <a:ea typeface="+mn-ea"/>
              <a:cs typeface="+mn-cs"/>
            </a:rPr>
            <a:t>　公営墓地特別会計では，新たに整備した墓地の永代使用料</a:t>
          </a:r>
          <a:r>
            <a:rPr kumimoji="1" lang="en-US" altLang="ja-JP" sz="1300" b="0" i="0">
              <a:solidFill>
                <a:schemeClr val="dk1"/>
              </a:solidFill>
              <a:effectLst/>
              <a:latin typeface="+mn-lt"/>
              <a:ea typeface="+mn-ea"/>
              <a:cs typeface="+mn-cs"/>
            </a:rPr>
            <a:t>68</a:t>
          </a:r>
          <a:r>
            <a:rPr kumimoji="1" lang="ja-JP" altLang="ja-JP" sz="1300" b="0" i="0">
              <a:solidFill>
                <a:schemeClr val="dk1"/>
              </a:solidFill>
              <a:effectLst/>
              <a:latin typeface="+mn-lt"/>
              <a:ea typeface="+mn-ea"/>
              <a:cs typeface="+mn-cs"/>
            </a:rPr>
            <a:t>百万円の収入があったことから実質収支が</a:t>
          </a:r>
          <a:r>
            <a:rPr kumimoji="1" lang="en-US" altLang="ja-JP" sz="1300" b="0" i="0">
              <a:solidFill>
                <a:schemeClr val="dk1"/>
              </a:solidFill>
              <a:effectLst/>
              <a:latin typeface="+mn-lt"/>
              <a:ea typeface="+mn-ea"/>
              <a:cs typeface="+mn-cs"/>
            </a:rPr>
            <a:t>0.37</a:t>
          </a:r>
          <a:r>
            <a:rPr kumimoji="1" lang="ja-JP" altLang="ja-JP" sz="1300" b="0" i="0">
              <a:solidFill>
                <a:schemeClr val="dk1"/>
              </a:solidFill>
              <a:effectLst/>
              <a:latin typeface="+mn-lt"/>
              <a:ea typeface="+mn-ea"/>
              <a:cs typeface="+mn-cs"/>
            </a:rPr>
            <a:t>ポイント増となっている。この永代使用料は今後，整備費に充当した借入金の償還財源となるものである。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25544070</v>
      </c>
      <c r="BO4" s="379"/>
      <c r="BP4" s="379"/>
      <c r="BQ4" s="379"/>
      <c r="BR4" s="379"/>
      <c r="BS4" s="379"/>
      <c r="BT4" s="379"/>
      <c r="BU4" s="380"/>
      <c r="BV4" s="378">
        <v>25216732</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10.3</v>
      </c>
      <c r="CU4" s="385"/>
      <c r="CV4" s="385"/>
      <c r="CW4" s="385"/>
      <c r="CX4" s="385"/>
      <c r="CY4" s="385"/>
      <c r="CZ4" s="385"/>
      <c r="DA4" s="386"/>
      <c r="DB4" s="384">
        <v>9.3000000000000007</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23619999</v>
      </c>
      <c r="BO5" s="416"/>
      <c r="BP5" s="416"/>
      <c r="BQ5" s="416"/>
      <c r="BR5" s="416"/>
      <c r="BS5" s="416"/>
      <c r="BT5" s="416"/>
      <c r="BU5" s="417"/>
      <c r="BV5" s="415">
        <v>23592622</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84.6</v>
      </c>
      <c r="CU5" s="413"/>
      <c r="CV5" s="413"/>
      <c r="CW5" s="413"/>
      <c r="CX5" s="413"/>
      <c r="CY5" s="413"/>
      <c r="CZ5" s="413"/>
      <c r="DA5" s="414"/>
      <c r="DB5" s="412">
        <v>84.5</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1924071</v>
      </c>
      <c r="BO6" s="416"/>
      <c r="BP6" s="416"/>
      <c r="BQ6" s="416"/>
      <c r="BR6" s="416"/>
      <c r="BS6" s="416"/>
      <c r="BT6" s="416"/>
      <c r="BU6" s="417"/>
      <c r="BV6" s="415">
        <v>1624110</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90</v>
      </c>
      <c r="CU6" s="453"/>
      <c r="CV6" s="453"/>
      <c r="CW6" s="453"/>
      <c r="CX6" s="453"/>
      <c r="CY6" s="453"/>
      <c r="CZ6" s="453"/>
      <c r="DA6" s="454"/>
      <c r="DB6" s="452">
        <v>90.5</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421561</v>
      </c>
      <c r="BO7" s="416"/>
      <c r="BP7" s="416"/>
      <c r="BQ7" s="416"/>
      <c r="BR7" s="416"/>
      <c r="BS7" s="416"/>
      <c r="BT7" s="416"/>
      <c r="BU7" s="417"/>
      <c r="BV7" s="415">
        <v>254923</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14629984</v>
      </c>
      <c r="CU7" s="416"/>
      <c r="CV7" s="416"/>
      <c r="CW7" s="416"/>
      <c r="CX7" s="416"/>
      <c r="CY7" s="416"/>
      <c r="CZ7" s="416"/>
      <c r="DA7" s="417"/>
      <c r="DB7" s="415">
        <v>14799077</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1502510</v>
      </c>
      <c r="BO8" s="416"/>
      <c r="BP8" s="416"/>
      <c r="BQ8" s="416"/>
      <c r="BR8" s="416"/>
      <c r="BS8" s="416"/>
      <c r="BT8" s="416"/>
      <c r="BU8" s="417"/>
      <c r="BV8" s="415">
        <v>1369187</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0.44</v>
      </c>
      <c r="CU8" s="456"/>
      <c r="CV8" s="456"/>
      <c r="CW8" s="456"/>
      <c r="CX8" s="456"/>
      <c r="CY8" s="456"/>
      <c r="CZ8" s="456"/>
      <c r="DA8" s="457"/>
      <c r="DB8" s="455">
        <v>0.44</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42587</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133323</v>
      </c>
      <c r="BO9" s="416"/>
      <c r="BP9" s="416"/>
      <c r="BQ9" s="416"/>
      <c r="BR9" s="416"/>
      <c r="BS9" s="416"/>
      <c r="BT9" s="416"/>
      <c r="BU9" s="417"/>
      <c r="BV9" s="415">
        <v>225226</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14.4</v>
      </c>
      <c r="CU9" s="413"/>
      <c r="CV9" s="413"/>
      <c r="CW9" s="413"/>
      <c r="CX9" s="413"/>
      <c r="CY9" s="413"/>
      <c r="CZ9" s="413"/>
      <c r="DA9" s="414"/>
      <c r="DB9" s="412">
        <v>15.6</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45178</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102</v>
      </c>
      <c r="AV10" s="448"/>
      <c r="AW10" s="448"/>
      <c r="AX10" s="448"/>
      <c r="AY10" s="449" t="s">
        <v>103</v>
      </c>
      <c r="AZ10" s="450"/>
      <c r="BA10" s="450"/>
      <c r="BB10" s="450"/>
      <c r="BC10" s="450"/>
      <c r="BD10" s="450"/>
      <c r="BE10" s="450"/>
      <c r="BF10" s="450"/>
      <c r="BG10" s="450"/>
      <c r="BH10" s="450"/>
      <c r="BI10" s="450"/>
      <c r="BJ10" s="450"/>
      <c r="BK10" s="450"/>
      <c r="BL10" s="450"/>
      <c r="BM10" s="451"/>
      <c r="BN10" s="415">
        <v>684938</v>
      </c>
      <c r="BO10" s="416"/>
      <c r="BP10" s="416"/>
      <c r="BQ10" s="416"/>
      <c r="BR10" s="416"/>
      <c r="BS10" s="416"/>
      <c r="BT10" s="416"/>
      <c r="BU10" s="417"/>
      <c r="BV10" s="415">
        <v>567178</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108</v>
      </c>
      <c r="AV11" s="448"/>
      <c r="AW11" s="448"/>
      <c r="AX11" s="448"/>
      <c r="AY11" s="449" t="s">
        <v>109</v>
      </c>
      <c r="AZ11" s="450"/>
      <c r="BA11" s="450"/>
      <c r="BB11" s="450"/>
      <c r="BC11" s="450"/>
      <c r="BD11" s="450"/>
      <c r="BE11" s="450"/>
      <c r="BF11" s="450"/>
      <c r="BG11" s="450"/>
      <c r="BH11" s="450"/>
      <c r="BI11" s="450"/>
      <c r="BJ11" s="450"/>
      <c r="BK11" s="450"/>
      <c r="BL11" s="450"/>
      <c r="BM11" s="451"/>
      <c r="BN11" s="415" t="s">
        <v>110</v>
      </c>
      <c r="BO11" s="416"/>
      <c r="BP11" s="416"/>
      <c r="BQ11" s="416"/>
      <c r="BR11" s="416"/>
      <c r="BS11" s="416"/>
      <c r="BT11" s="416"/>
      <c r="BU11" s="417"/>
      <c r="BV11" s="415" t="s">
        <v>110</v>
      </c>
      <c r="BW11" s="416"/>
      <c r="BX11" s="416"/>
      <c r="BY11" s="416"/>
      <c r="BZ11" s="416"/>
      <c r="CA11" s="416"/>
      <c r="CB11" s="416"/>
      <c r="CC11" s="417"/>
      <c r="CD11" s="418" t="s">
        <v>111</v>
      </c>
      <c r="CE11" s="419"/>
      <c r="CF11" s="419"/>
      <c r="CG11" s="419"/>
      <c r="CH11" s="419"/>
      <c r="CI11" s="419"/>
      <c r="CJ11" s="419"/>
      <c r="CK11" s="419"/>
      <c r="CL11" s="419"/>
      <c r="CM11" s="419"/>
      <c r="CN11" s="419"/>
      <c r="CO11" s="419"/>
      <c r="CP11" s="419"/>
      <c r="CQ11" s="419"/>
      <c r="CR11" s="419"/>
      <c r="CS11" s="420"/>
      <c r="CT11" s="455" t="s">
        <v>110</v>
      </c>
      <c r="CU11" s="456"/>
      <c r="CV11" s="456"/>
      <c r="CW11" s="456"/>
      <c r="CX11" s="456"/>
      <c r="CY11" s="456"/>
      <c r="CZ11" s="456"/>
      <c r="DA11" s="457"/>
      <c r="DB11" s="455" t="s">
        <v>110</v>
      </c>
      <c r="DC11" s="456"/>
      <c r="DD11" s="456"/>
      <c r="DE11" s="456"/>
      <c r="DF11" s="456"/>
      <c r="DG11" s="456"/>
      <c r="DH11" s="456"/>
      <c r="DI11" s="457"/>
      <c r="DJ11" s="137"/>
      <c r="DK11" s="137"/>
      <c r="DL11" s="137"/>
      <c r="DM11" s="137"/>
      <c r="DN11" s="137"/>
      <c r="DO11" s="137"/>
    </row>
    <row r="12" spans="1:119" ht="18.75" customHeight="1" x14ac:dyDescent="0.15">
      <c r="A12" s="138"/>
      <c r="B12" s="475" t="s">
        <v>112</v>
      </c>
      <c r="C12" s="476"/>
      <c r="D12" s="476"/>
      <c r="E12" s="476"/>
      <c r="F12" s="476"/>
      <c r="G12" s="476"/>
      <c r="H12" s="476"/>
      <c r="I12" s="476"/>
      <c r="J12" s="476"/>
      <c r="K12" s="477"/>
      <c r="L12" s="484" t="s">
        <v>113</v>
      </c>
      <c r="M12" s="485"/>
      <c r="N12" s="485"/>
      <c r="O12" s="485"/>
      <c r="P12" s="485"/>
      <c r="Q12" s="486"/>
      <c r="R12" s="487">
        <v>44117</v>
      </c>
      <c r="S12" s="488"/>
      <c r="T12" s="488"/>
      <c r="U12" s="488"/>
      <c r="V12" s="489"/>
      <c r="W12" s="490" t="s">
        <v>1</v>
      </c>
      <c r="X12" s="448"/>
      <c r="Y12" s="448"/>
      <c r="Z12" s="448"/>
      <c r="AA12" s="448"/>
      <c r="AB12" s="491"/>
      <c r="AC12" s="447" t="s">
        <v>114</v>
      </c>
      <c r="AD12" s="448"/>
      <c r="AE12" s="448"/>
      <c r="AF12" s="448"/>
      <c r="AG12" s="491"/>
      <c r="AH12" s="447" t="s">
        <v>115</v>
      </c>
      <c r="AI12" s="448"/>
      <c r="AJ12" s="448"/>
      <c r="AK12" s="448"/>
      <c r="AL12" s="492"/>
      <c r="AM12" s="444" t="s">
        <v>116</v>
      </c>
      <c r="AN12" s="445"/>
      <c r="AO12" s="445"/>
      <c r="AP12" s="445"/>
      <c r="AQ12" s="445"/>
      <c r="AR12" s="445"/>
      <c r="AS12" s="445"/>
      <c r="AT12" s="446"/>
      <c r="AU12" s="447" t="s">
        <v>117</v>
      </c>
      <c r="AV12" s="448"/>
      <c r="AW12" s="448"/>
      <c r="AX12" s="448"/>
      <c r="AY12" s="449" t="s">
        <v>118</v>
      </c>
      <c r="AZ12" s="450"/>
      <c r="BA12" s="450"/>
      <c r="BB12" s="450"/>
      <c r="BC12" s="450"/>
      <c r="BD12" s="450"/>
      <c r="BE12" s="450"/>
      <c r="BF12" s="450"/>
      <c r="BG12" s="450"/>
      <c r="BH12" s="450"/>
      <c r="BI12" s="450"/>
      <c r="BJ12" s="450"/>
      <c r="BK12" s="450"/>
      <c r="BL12" s="450"/>
      <c r="BM12" s="451"/>
      <c r="BN12" s="415" t="s">
        <v>119</v>
      </c>
      <c r="BO12" s="416"/>
      <c r="BP12" s="416"/>
      <c r="BQ12" s="416"/>
      <c r="BR12" s="416"/>
      <c r="BS12" s="416"/>
      <c r="BT12" s="416"/>
      <c r="BU12" s="417"/>
      <c r="BV12" s="415" t="s">
        <v>119</v>
      </c>
      <c r="BW12" s="416"/>
      <c r="BX12" s="416"/>
      <c r="BY12" s="416"/>
      <c r="BZ12" s="416"/>
      <c r="CA12" s="416"/>
      <c r="CB12" s="416"/>
      <c r="CC12" s="417"/>
      <c r="CD12" s="418" t="s">
        <v>120</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121</v>
      </c>
      <c r="N13" s="504"/>
      <c r="O13" s="504"/>
      <c r="P13" s="504"/>
      <c r="Q13" s="505"/>
      <c r="R13" s="496">
        <v>43882</v>
      </c>
      <c r="S13" s="497"/>
      <c r="T13" s="497"/>
      <c r="U13" s="497"/>
      <c r="V13" s="498"/>
      <c r="W13" s="431" t="s">
        <v>122</v>
      </c>
      <c r="X13" s="432"/>
      <c r="Y13" s="432"/>
      <c r="Z13" s="432"/>
      <c r="AA13" s="432"/>
      <c r="AB13" s="422"/>
      <c r="AC13" s="466">
        <v>2399</v>
      </c>
      <c r="AD13" s="467"/>
      <c r="AE13" s="467"/>
      <c r="AF13" s="467"/>
      <c r="AG13" s="506"/>
      <c r="AH13" s="466">
        <v>3499</v>
      </c>
      <c r="AI13" s="467"/>
      <c r="AJ13" s="467"/>
      <c r="AK13" s="467"/>
      <c r="AL13" s="468"/>
      <c r="AM13" s="444" t="s">
        <v>123</v>
      </c>
      <c r="AN13" s="445"/>
      <c r="AO13" s="445"/>
      <c r="AP13" s="445"/>
      <c r="AQ13" s="445"/>
      <c r="AR13" s="445"/>
      <c r="AS13" s="445"/>
      <c r="AT13" s="446"/>
      <c r="AU13" s="447" t="s">
        <v>124</v>
      </c>
      <c r="AV13" s="448"/>
      <c r="AW13" s="448"/>
      <c r="AX13" s="448"/>
      <c r="AY13" s="449" t="s">
        <v>125</v>
      </c>
      <c r="AZ13" s="450"/>
      <c r="BA13" s="450"/>
      <c r="BB13" s="450"/>
      <c r="BC13" s="450"/>
      <c r="BD13" s="450"/>
      <c r="BE13" s="450"/>
      <c r="BF13" s="450"/>
      <c r="BG13" s="450"/>
      <c r="BH13" s="450"/>
      <c r="BI13" s="450"/>
      <c r="BJ13" s="450"/>
      <c r="BK13" s="450"/>
      <c r="BL13" s="450"/>
      <c r="BM13" s="451"/>
      <c r="BN13" s="415">
        <v>818261</v>
      </c>
      <c r="BO13" s="416"/>
      <c r="BP13" s="416"/>
      <c r="BQ13" s="416"/>
      <c r="BR13" s="416"/>
      <c r="BS13" s="416"/>
      <c r="BT13" s="416"/>
      <c r="BU13" s="417"/>
      <c r="BV13" s="415">
        <v>792404</v>
      </c>
      <c r="BW13" s="416"/>
      <c r="BX13" s="416"/>
      <c r="BY13" s="416"/>
      <c r="BZ13" s="416"/>
      <c r="CA13" s="416"/>
      <c r="CB13" s="416"/>
      <c r="CC13" s="417"/>
      <c r="CD13" s="418" t="s">
        <v>126</v>
      </c>
      <c r="CE13" s="419"/>
      <c r="CF13" s="419"/>
      <c r="CG13" s="419"/>
      <c r="CH13" s="419"/>
      <c r="CI13" s="419"/>
      <c r="CJ13" s="419"/>
      <c r="CK13" s="419"/>
      <c r="CL13" s="419"/>
      <c r="CM13" s="419"/>
      <c r="CN13" s="419"/>
      <c r="CO13" s="419"/>
      <c r="CP13" s="419"/>
      <c r="CQ13" s="419"/>
      <c r="CR13" s="419"/>
      <c r="CS13" s="420"/>
      <c r="CT13" s="412">
        <v>8.6</v>
      </c>
      <c r="CU13" s="413"/>
      <c r="CV13" s="413"/>
      <c r="CW13" s="413"/>
      <c r="CX13" s="413"/>
      <c r="CY13" s="413"/>
      <c r="CZ13" s="413"/>
      <c r="DA13" s="414"/>
      <c r="DB13" s="412">
        <v>9.9</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127</v>
      </c>
      <c r="M14" s="494"/>
      <c r="N14" s="494"/>
      <c r="O14" s="494"/>
      <c r="P14" s="494"/>
      <c r="Q14" s="495"/>
      <c r="R14" s="496">
        <v>44708</v>
      </c>
      <c r="S14" s="497"/>
      <c r="T14" s="497"/>
      <c r="U14" s="497"/>
      <c r="V14" s="498"/>
      <c r="W14" s="405"/>
      <c r="X14" s="406"/>
      <c r="Y14" s="406"/>
      <c r="Z14" s="406"/>
      <c r="AA14" s="406"/>
      <c r="AB14" s="395"/>
      <c r="AC14" s="499">
        <v>11.2</v>
      </c>
      <c r="AD14" s="500"/>
      <c r="AE14" s="500"/>
      <c r="AF14" s="500"/>
      <c r="AG14" s="501"/>
      <c r="AH14" s="499">
        <v>14.3</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128</v>
      </c>
      <c r="CE14" s="508"/>
      <c r="CF14" s="508"/>
      <c r="CG14" s="508"/>
      <c r="CH14" s="508"/>
      <c r="CI14" s="508"/>
      <c r="CJ14" s="508"/>
      <c r="CK14" s="508"/>
      <c r="CL14" s="508"/>
      <c r="CM14" s="508"/>
      <c r="CN14" s="508"/>
      <c r="CO14" s="508"/>
      <c r="CP14" s="508"/>
      <c r="CQ14" s="508"/>
      <c r="CR14" s="508"/>
      <c r="CS14" s="509"/>
      <c r="CT14" s="510">
        <v>25.9</v>
      </c>
      <c r="CU14" s="511"/>
      <c r="CV14" s="511"/>
      <c r="CW14" s="511"/>
      <c r="CX14" s="511"/>
      <c r="CY14" s="511"/>
      <c r="CZ14" s="511"/>
      <c r="DA14" s="512"/>
      <c r="DB14" s="510">
        <v>35.200000000000003</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121</v>
      </c>
      <c r="N15" s="504"/>
      <c r="O15" s="504"/>
      <c r="P15" s="504"/>
      <c r="Q15" s="505"/>
      <c r="R15" s="496">
        <v>44478</v>
      </c>
      <c r="S15" s="497"/>
      <c r="T15" s="497"/>
      <c r="U15" s="497"/>
      <c r="V15" s="498"/>
      <c r="W15" s="431" t="s">
        <v>129</v>
      </c>
      <c r="X15" s="432"/>
      <c r="Y15" s="432"/>
      <c r="Z15" s="432"/>
      <c r="AA15" s="432"/>
      <c r="AB15" s="422"/>
      <c r="AC15" s="466">
        <v>6639</v>
      </c>
      <c r="AD15" s="467"/>
      <c r="AE15" s="467"/>
      <c r="AF15" s="467"/>
      <c r="AG15" s="506"/>
      <c r="AH15" s="466">
        <v>7797</v>
      </c>
      <c r="AI15" s="467"/>
      <c r="AJ15" s="467"/>
      <c r="AK15" s="467"/>
      <c r="AL15" s="468"/>
      <c r="AM15" s="444"/>
      <c r="AN15" s="445"/>
      <c r="AO15" s="445"/>
      <c r="AP15" s="445"/>
      <c r="AQ15" s="445"/>
      <c r="AR15" s="445"/>
      <c r="AS15" s="445"/>
      <c r="AT15" s="446"/>
      <c r="AU15" s="447"/>
      <c r="AV15" s="448"/>
      <c r="AW15" s="448"/>
      <c r="AX15" s="448"/>
      <c r="AY15" s="375" t="s">
        <v>130</v>
      </c>
      <c r="AZ15" s="376"/>
      <c r="BA15" s="376"/>
      <c r="BB15" s="376"/>
      <c r="BC15" s="376"/>
      <c r="BD15" s="376"/>
      <c r="BE15" s="376"/>
      <c r="BF15" s="376"/>
      <c r="BG15" s="376"/>
      <c r="BH15" s="376"/>
      <c r="BI15" s="376"/>
      <c r="BJ15" s="376"/>
      <c r="BK15" s="376"/>
      <c r="BL15" s="376"/>
      <c r="BM15" s="377"/>
      <c r="BN15" s="378">
        <v>4689251</v>
      </c>
      <c r="BO15" s="379"/>
      <c r="BP15" s="379"/>
      <c r="BQ15" s="379"/>
      <c r="BR15" s="379"/>
      <c r="BS15" s="379"/>
      <c r="BT15" s="379"/>
      <c r="BU15" s="380"/>
      <c r="BV15" s="378">
        <v>4527535</v>
      </c>
      <c r="BW15" s="379"/>
      <c r="BX15" s="379"/>
      <c r="BY15" s="379"/>
      <c r="BZ15" s="379"/>
      <c r="CA15" s="379"/>
      <c r="CB15" s="379"/>
      <c r="CC15" s="380"/>
      <c r="CD15" s="513" t="s">
        <v>131</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132</v>
      </c>
      <c r="M16" s="524"/>
      <c r="N16" s="524"/>
      <c r="O16" s="524"/>
      <c r="P16" s="524"/>
      <c r="Q16" s="525"/>
      <c r="R16" s="516" t="s">
        <v>133</v>
      </c>
      <c r="S16" s="517"/>
      <c r="T16" s="517"/>
      <c r="U16" s="517"/>
      <c r="V16" s="518"/>
      <c r="W16" s="405"/>
      <c r="X16" s="406"/>
      <c r="Y16" s="406"/>
      <c r="Z16" s="406"/>
      <c r="AA16" s="406"/>
      <c r="AB16" s="395"/>
      <c r="AC16" s="499">
        <v>31.1</v>
      </c>
      <c r="AD16" s="500"/>
      <c r="AE16" s="500"/>
      <c r="AF16" s="500"/>
      <c r="AG16" s="501"/>
      <c r="AH16" s="499">
        <v>31.9</v>
      </c>
      <c r="AI16" s="500"/>
      <c r="AJ16" s="500"/>
      <c r="AK16" s="500"/>
      <c r="AL16" s="502"/>
      <c r="AM16" s="444"/>
      <c r="AN16" s="445"/>
      <c r="AO16" s="445"/>
      <c r="AP16" s="445"/>
      <c r="AQ16" s="445"/>
      <c r="AR16" s="445"/>
      <c r="AS16" s="445"/>
      <c r="AT16" s="446"/>
      <c r="AU16" s="447"/>
      <c r="AV16" s="448"/>
      <c r="AW16" s="448"/>
      <c r="AX16" s="448"/>
      <c r="AY16" s="449" t="s">
        <v>134</v>
      </c>
      <c r="AZ16" s="450"/>
      <c r="BA16" s="450"/>
      <c r="BB16" s="450"/>
      <c r="BC16" s="450"/>
      <c r="BD16" s="450"/>
      <c r="BE16" s="450"/>
      <c r="BF16" s="450"/>
      <c r="BG16" s="450"/>
      <c r="BH16" s="450"/>
      <c r="BI16" s="450"/>
      <c r="BJ16" s="450"/>
      <c r="BK16" s="450"/>
      <c r="BL16" s="450"/>
      <c r="BM16" s="451"/>
      <c r="BN16" s="415">
        <v>10796772</v>
      </c>
      <c r="BO16" s="416"/>
      <c r="BP16" s="416"/>
      <c r="BQ16" s="416"/>
      <c r="BR16" s="416"/>
      <c r="BS16" s="416"/>
      <c r="BT16" s="416"/>
      <c r="BU16" s="417"/>
      <c r="BV16" s="415">
        <v>10255043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135</v>
      </c>
      <c r="N17" s="520"/>
      <c r="O17" s="520"/>
      <c r="P17" s="520"/>
      <c r="Q17" s="521"/>
      <c r="R17" s="516" t="s">
        <v>133</v>
      </c>
      <c r="S17" s="517"/>
      <c r="T17" s="517"/>
      <c r="U17" s="517"/>
      <c r="V17" s="518"/>
      <c r="W17" s="431" t="s">
        <v>136</v>
      </c>
      <c r="X17" s="432"/>
      <c r="Y17" s="432"/>
      <c r="Z17" s="432"/>
      <c r="AA17" s="432"/>
      <c r="AB17" s="422"/>
      <c r="AC17" s="466">
        <v>12329</v>
      </c>
      <c r="AD17" s="467"/>
      <c r="AE17" s="467"/>
      <c r="AF17" s="467"/>
      <c r="AG17" s="506"/>
      <c r="AH17" s="466">
        <v>12843</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5901713</v>
      </c>
      <c r="BO17" s="416"/>
      <c r="BP17" s="416"/>
      <c r="BQ17" s="416"/>
      <c r="BR17" s="416"/>
      <c r="BS17" s="416"/>
      <c r="BT17" s="416"/>
      <c r="BU17" s="417"/>
      <c r="BV17" s="415">
        <v>5791798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138</v>
      </c>
      <c r="C18" s="458"/>
      <c r="D18" s="458"/>
      <c r="E18" s="527"/>
      <c r="F18" s="527"/>
      <c r="G18" s="527"/>
      <c r="H18" s="527"/>
      <c r="I18" s="527"/>
      <c r="J18" s="527"/>
      <c r="K18" s="527"/>
      <c r="L18" s="528">
        <v>348.45</v>
      </c>
      <c r="M18" s="528"/>
      <c r="N18" s="528"/>
      <c r="O18" s="528"/>
      <c r="P18" s="528"/>
      <c r="Q18" s="528"/>
      <c r="R18" s="529"/>
      <c r="S18" s="529"/>
      <c r="T18" s="529"/>
      <c r="U18" s="529"/>
      <c r="V18" s="530"/>
      <c r="W18" s="433"/>
      <c r="X18" s="434"/>
      <c r="Y18" s="434"/>
      <c r="Z18" s="434"/>
      <c r="AA18" s="434"/>
      <c r="AB18" s="425"/>
      <c r="AC18" s="531">
        <v>57.7</v>
      </c>
      <c r="AD18" s="532"/>
      <c r="AE18" s="532"/>
      <c r="AF18" s="532"/>
      <c r="AG18" s="533"/>
      <c r="AH18" s="531">
        <v>52.6</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12572888</v>
      </c>
      <c r="BO18" s="416"/>
      <c r="BP18" s="416"/>
      <c r="BQ18" s="416"/>
      <c r="BR18" s="416"/>
      <c r="BS18" s="416"/>
      <c r="BT18" s="416"/>
      <c r="BU18" s="417"/>
      <c r="BV18" s="415">
        <v>12630172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140</v>
      </c>
      <c r="C19" s="458"/>
      <c r="D19" s="458"/>
      <c r="E19" s="527"/>
      <c r="F19" s="527"/>
      <c r="G19" s="527"/>
      <c r="H19" s="527"/>
      <c r="I19" s="527"/>
      <c r="J19" s="527"/>
      <c r="K19" s="527"/>
      <c r="L19" s="535">
        <v>122</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17915459</v>
      </c>
      <c r="BO19" s="416"/>
      <c r="BP19" s="416"/>
      <c r="BQ19" s="416"/>
      <c r="BR19" s="416"/>
      <c r="BS19" s="416"/>
      <c r="BT19" s="416"/>
      <c r="BU19" s="417"/>
      <c r="BV19" s="415">
        <v>17568195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142</v>
      </c>
      <c r="C20" s="458"/>
      <c r="D20" s="458"/>
      <c r="E20" s="527"/>
      <c r="F20" s="527"/>
      <c r="G20" s="527"/>
      <c r="H20" s="527"/>
      <c r="I20" s="527"/>
      <c r="J20" s="527"/>
      <c r="K20" s="527"/>
      <c r="L20" s="535">
        <v>16005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26443156</v>
      </c>
      <c r="BO23" s="416"/>
      <c r="BP23" s="416"/>
      <c r="BQ23" s="416"/>
      <c r="BR23" s="416"/>
      <c r="BS23" s="416"/>
      <c r="BT23" s="416"/>
      <c r="BU23" s="417"/>
      <c r="BV23" s="415">
        <v>25720387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151</v>
      </c>
      <c r="F24" s="445"/>
      <c r="G24" s="445"/>
      <c r="H24" s="445"/>
      <c r="I24" s="445"/>
      <c r="J24" s="445"/>
      <c r="K24" s="446"/>
      <c r="L24" s="466">
        <v>1</v>
      </c>
      <c r="M24" s="467"/>
      <c r="N24" s="467"/>
      <c r="O24" s="467"/>
      <c r="P24" s="506"/>
      <c r="Q24" s="466">
        <v>6560</v>
      </c>
      <c r="R24" s="467"/>
      <c r="S24" s="467"/>
      <c r="T24" s="467"/>
      <c r="U24" s="467"/>
      <c r="V24" s="506"/>
      <c r="W24" s="561"/>
      <c r="X24" s="549"/>
      <c r="Y24" s="550"/>
      <c r="Z24" s="465" t="s">
        <v>152</v>
      </c>
      <c r="AA24" s="445"/>
      <c r="AB24" s="445"/>
      <c r="AC24" s="445"/>
      <c r="AD24" s="445"/>
      <c r="AE24" s="445"/>
      <c r="AF24" s="445"/>
      <c r="AG24" s="446"/>
      <c r="AH24" s="466">
        <v>436</v>
      </c>
      <c r="AI24" s="467"/>
      <c r="AJ24" s="467"/>
      <c r="AK24" s="467"/>
      <c r="AL24" s="506"/>
      <c r="AM24" s="466">
        <v>1362936</v>
      </c>
      <c r="AN24" s="467"/>
      <c r="AO24" s="467"/>
      <c r="AP24" s="467"/>
      <c r="AQ24" s="467"/>
      <c r="AR24" s="506"/>
      <c r="AS24" s="466">
        <v>3126</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19534677</v>
      </c>
      <c r="BO24" s="416"/>
      <c r="BP24" s="416"/>
      <c r="BQ24" s="416"/>
      <c r="BR24" s="416"/>
      <c r="BS24" s="416"/>
      <c r="BT24" s="416"/>
      <c r="BU24" s="417"/>
      <c r="BV24" s="415">
        <v>19854539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154</v>
      </c>
      <c r="F25" s="445"/>
      <c r="G25" s="445"/>
      <c r="H25" s="445"/>
      <c r="I25" s="445"/>
      <c r="J25" s="445"/>
      <c r="K25" s="446"/>
      <c r="L25" s="466">
        <v>1</v>
      </c>
      <c r="M25" s="467"/>
      <c r="N25" s="467"/>
      <c r="O25" s="467"/>
      <c r="P25" s="506"/>
      <c r="Q25" s="466">
        <v>6430</v>
      </c>
      <c r="R25" s="467"/>
      <c r="S25" s="467"/>
      <c r="T25" s="467"/>
      <c r="U25" s="467"/>
      <c r="V25" s="506"/>
      <c r="W25" s="561"/>
      <c r="X25" s="549"/>
      <c r="Y25" s="550"/>
      <c r="Z25" s="465" t="s">
        <v>155</v>
      </c>
      <c r="AA25" s="445"/>
      <c r="AB25" s="445"/>
      <c r="AC25" s="445"/>
      <c r="AD25" s="445"/>
      <c r="AE25" s="445"/>
      <c r="AF25" s="445"/>
      <c r="AG25" s="446"/>
      <c r="AH25" s="466">
        <v>77</v>
      </c>
      <c r="AI25" s="467"/>
      <c r="AJ25" s="467"/>
      <c r="AK25" s="467"/>
      <c r="AL25" s="506"/>
      <c r="AM25" s="466">
        <v>230461</v>
      </c>
      <c r="AN25" s="467"/>
      <c r="AO25" s="467"/>
      <c r="AP25" s="467"/>
      <c r="AQ25" s="467"/>
      <c r="AR25" s="506"/>
      <c r="AS25" s="466">
        <v>2993</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v>3717304</v>
      </c>
      <c r="BO25" s="379"/>
      <c r="BP25" s="379"/>
      <c r="BQ25" s="379"/>
      <c r="BR25" s="379"/>
      <c r="BS25" s="379"/>
      <c r="BT25" s="379"/>
      <c r="BU25" s="380"/>
      <c r="BV25" s="378">
        <v>1860722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157</v>
      </c>
      <c r="F26" s="445"/>
      <c r="G26" s="445"/>
      <c r="H26" s="445"/>
      <c r="I26" s="445"/>
      <c r="J26" s="445"/>
      <c r="K26" s="446"/>
      <c r="L26" s="466">
        <v>1</v>
      </c>
      <c r="M26" s="467"/>
      <c r="N26" s="467"/>
      <c r="O26" s="467"/>
      <c r="P26" s="506"/>
      <c r="Q26" s="466">
        <v>6000</v>
      </c>
      <c r="R26" s="467"/>
      <c r="S26" s="467"/>
      <c r="T26" s="467"/>
      <c r="U26" s="467"/>
      <c r="V26" s="506"/>
      <c r="W26" s="561"/>
      <c r="X26" s="549"/>
      <c r="Y26" s="550"/>
      <c r="Z26" s="465" t="s">
        <v>158</v>
      </c>
      <c r="AA26" s="571"/>
      <c r="AB26" s="571"/>
      <c r="AC26" s="571"/>
      <c r="AD26" s="571"/>
      <c r="AE26" s="571"/>
      <c r="AF26" s="571"/>
      <c r="AG26" s="572"/>
      <c r="AH26" s="466">
        <v>21</v>
      </c>
      <c r="AI26" s="467"/>
      <c r="AJ26" s="467"/>
      <c r="AK26" s="467"/>
      <c r="AL26" s="506"/>
      <c r="AM26" s="466">
        <v>66948</v>
      </c>
      <c r="AN26" s="467"/>
      <c r="AO26" s="467"/>
      <c r="AP26" s="467"/>
      <c r="AQ26" s="467"/>
      <c r="AR26" s="506"/>
      <c r="AS26" s="466">
        <v>3188</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160</v>
      </c>
      <c r="F27" s="445"/>
      <c r="G27" s="445"/>
      <c r="H27" s="445"/>
      <c r="I27" s="445"/>
      <c r="J27" s="445"/>
      <c r="K27" s="446"/>
      <c r="L27" s="466">
        <v>1</v>
      </c>
      <c r="M27" s="467"/>
      <c r="N27" s="467"/>
      <c r="O27" s="467"/>
      <c r="P27" s="506"/>
      <c r="Q27" s="466">
        <v>4100</v>
      </c>
      <c r="R27" s="467"/>
      <c r="S27" s="467"/>
      <c r="T27" s="467"/>
      <c r="U27" s="467"/>
      <c r="V27" s="506"/>
      <c r="W27" s="561"/>
      <c r="X27" s="549"/>
      <c r="Y27" s="550"/>
      <c r="Z27" s="465" t="s">
        <v>161</v>
      </c>
      <c r="AA27" s="445"/>
      <c r="AB27" s="445"/>
      <c r="AC27" s="445"/>
      <c r="AD27" s="445"/>
      <c r="AE27" s="445"/>
      <c r="AF27" s="445"/>
      <c r="AG27" s="446"/>
      <c r="AH27" s="466">
        <v>8</v>
      </c>
      <c r="AI27" s="467"/>
      <c r="AJ27" s="467"/>
      <c r="AK27" s="467"/>
      <c r="AL27" s="506"/>
      <c r="AM27" s="466">
        <v>28696</v>
      </c>
      <c r="AN27" s="467"/>
      <c r="AO27" s="467"/>
      <c r="AP27" s="467"/>
      <c r="AQ27" s="467"/>
      <c r="AR27" s="506"/>
      <c r="AS27" s="466">
        <v>3587</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601432</v>
      </c>
      <c r="BO27" s="585"/>
      <c r="BP27" s="585"/>
      <c r="BQ27" s="585"/>
      <c r="BR27" s="585"/>
      <c r="BS27" s="585"/>
      <c r="BT27" s="585"/>
      <c r="BU27" s="586"/>
      <c r="BV27" s="584">
        <v>601161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163</v>
      </c>
      <c r="F28" s="445"/>
      <c r="G28" s="445"/>
      <c r="H28" s="445"/>
      <c r="I28" s="445"/>
      <c r="J28" s="445"/>
      <c r="K28" s="446"/>
      <c r="L28" s="466">
        <v>1</v>
      </c>
      <c r="M28" s="467"/>
      <c r="N28" s="467"/>
      <c r="O28" s="467"/>
      <c r="P28" s="506"/>
      <c r="Q28" s="466">
        <v>3700</v>
      </c>
      <c r="R28" s="467"/>
      <c r="S28" s="467"/>
      <c r="T28" s="467"/>
      <c r="U28" s="467"/>
      <c r="V28" s="506"/>
      <c r="W28" s="561"/>
      <c r="X28" s="549"/>
      <c r="Y28" s="550"/>
      <c r="Z28" s="465" t="s">
        <v>164</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5697943</v>
      </c>
      <c r="BO28" s="379"/>
      <c r="BP28" s="379"/>
      <c r="BQ28" s="379"/>
      <c r="BR28" s="379"/>
      <c r="BS28" s="379"/>
      <c r="BT28" s="379"/>
      <c r="BU28" s="380"/>
      <c r="BV28" s="378">
        <v>5013005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167</v>
      </c>
      <c r="F29" s="445"/>
      <c r="G29" s="445"/>
      <c r="H29" s="445"/>
      <c r="I29" s="445"/>
      <c r="J29" s="445"/>
      <c r="K29" s="446"/>
      <c r="L29" s="466">
        <v>18</v>
      </c>
      <c r="M29" s="467"/>
      <c r="N29" s="467"/>
      <c r="O29" s="467"/>
      <c r="P29" s="506"/>
      <c r="Q29" s="466">
        <v>3500</v>
      </c>
      <c r="R29" s="467"/>
      <c r="S29" s="467"/>
      <c r="T29" s="467"/>
      <c r="U29" s="467"/>
      <c r="V29" s="506"/>
      <c r="W29" s="562"/>
      <c r="X29" s="563"/>
      <c r="Y29" s="564"/>
      <c r="Z29" s="465" t="s">
        <v>168</v>
      </c>
      <c r="AA29" s="445"/>
      <c r="AB29" s="445"/>
      <c r="AC29" s="445"/>
      <c r="AD29" s="445"/>
      <c r="AE29" s="445"/>
      <c r="AF29" s="445"/>
      <c r="AG29" s="446"/>
      <c r="AH29" s="466">
        <v>444</v>
      </c>
      <c r="AI29" s="467"/>
      <c r="AJ29" s="467"/>
      <c r="AK29" s="467"/>
      <c r="AL29" s="506"/>
      <c r="AM29" s="466">
        <v>1391632</v>
      </c>
      <c r="AN29" s="467"/>
      <c r="AO29" s="467"/>
      <c r="AP29" s="467"/>
      <c r="AQ29" s="467"/>
      <c r="AR29" s="506"/>
      <c r="AS29" s="466">
        <v>3134</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1881018</v>
      </c>
      <c r="BO29" s="416"/>
      <c r="BP29" s="416"/>
      <c r="BQ29" s="416"/>
      <c r="BR29" s="416"/>
      <c r="BS29" s="416"/>
      <c r="BT29" s="416"/>
      <c r="BU29" s="417"/>
      <c r="BV29" s="415">
        <v>1706924</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2606987</v>
      </c>
      <c r="BO30" s="585"/>
      <c r="BP30" s="585"/>
      <c r="BQ30" s="585"/>
      <c r="BR30" s="585"/>
      <c r="BS30" s="585"/>
      <c r="BT30" s="585"/>
      <c r="BU30" s="586"/>
      <c r="BV30" s="584">
        <v>2652427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国民健康保険特別会計（事業勘定）</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IF('各会計、関係団体の財政状況及び健全化判断比率'!B32="","",'各会計、関係団体の財政状況及び健全化判断比率'!B32)</f>
        <v>上水道事業会計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IF('各会計、関係団体の財政状況及び健全化判断比率'!B33="","",'各会計、関係団体の財政状況及び健全化判断比率'!B33)</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14</v>
      </c>
      <c r="BX34" s="596"/>
      <c r="BY34" s="597" t="str">
        <f>IF('各会計、関係団体の財政状況及び健全化判断比率'!B68="","",'各会計、関係団体の財政状況及び健全化判断比率'!B68)</f>
        <v>茨城県市町村総合事務組合（一般会計)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21</v>
      </c>
      <c r="CP34" s="596"/>
      <c r="CQ34" s="597" t="str">
        <f>IF('各会計、関係団体の財政状況及び健全化判断比率'!BS7="","",'各会計、関係団体の財政状況及び健全化判断比率'!BS7)</f>
        <v>常陸大宮市農業公社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公営墓地特別会計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国民健康保険特別会計（診療施設勘定）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IF('各会計、関係団体の財政状況及び健全化判断比率'!B34="","",'各会計、関係団体の財政状況及び健全化判断比率'!B34)</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15</v>
      </c>
      <c r="BX35" s="596"/>
      <c r="BY35" s="597" t="str">
        <f>IF('各会計、関係団体の財政状況及び健全化判断比率'!B69="","",'各会計、関係団体の財政状況及び健全化判断比率'!B69)</f>
        <v>茨城県市町村総合事務組合（県民交通災害共済事業特別会計)</v>
      </c>
      <c r="BZ35" s="597"/>
      <c r="CA35" s="597"/>
      <c r="CB35" s="597"/>
      <c r="CC35" s="597"/>
      <c r="CD35" s="597"/>
      <c r="CE35" s="597"/>
      <c r="CF35" s="597"/>
      <c r="CG35" s="597"/>
      <c r="CH35" s="597"/>
      <c r="CI35" s="597"/>
      <c r="CJ35" s="597"/>
      <c r="CK35" s="597"/>
      <c r="CL35" s="597"/>
      <c r="CM35" s="597"/>
      <c r="CN35" s="165"/>
      <c r="CO35" s="596">
        <f t="shared" ref="CO35:CO43" si="3">IF(CQ35="","",CO34+1)</f>
        <v>22</v>
      </c>
      <c r="CP35" s="596"/>
      <c r="CQ35" s="597" t="str">
        <f>IF('各会計、関係団体の財政状況及び健全化判断比率'!BS8="","",'各会計、関係団体の財政状況及び健全化判断比率'!BS8)</f>
        <v>常陸大宮街づくり</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温泉事業特別会計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11</v>
      </c>
      <c r="BF36" s="596"/>
      <c r="BG36" s="597" t="str">
        <f>IF('各会計、関係団体の財政状況及び健全化判断比率'!B35="","",'各会計、関係団体の財政状況及び健全化判断比率'!B35)</f>
        <v>簡易水道事業特別会計</v>
      </c>
      <c r="BH36" s="597"/>
      <c r="BI36" s="597"/>
      <c r="BJ36" s="597"/>
      <c r="BK36" s="597"/>
      <c r="BL36" s="597"/>
      <c r="BM36" s="597"/>
      <c r="BN36" s="597"/>
      <c r="BO36" s="597"/>
      <c r="BP36" s="597"/>
      <c r="BQ36" s="597"/>
      <c r="BR36" s="597"/>
      <c r="BS36" s="597"/>
      <c r="BT36" s="597"/>
      <c r="BU36" s="597"/>
      <c r="BV36" s="165"/>
      <c r="BW36" s="596">
        <f t="shared" si="2"/>
        <v>16</v>
      </c>
      <c r="BX36" s="596"/>
      <c r="BY36" s="597" t="str">
        <f>IF('各会計、関係団体の財政状況及び健全化判断比率'!B70="","",'各会計、関係団体の財政状況及び健全化判断比率'!B70)</f>
        <v>茨城租税債権管理機構</v>
      </c>
      <c r="BZ36" s="597"/>
      <c r="CA36" s="597"/>
      <c r="CB36" s="597"/>
      <c r="CC36" s="597"/>
      <c r="CD36" s="597"/>
      <c r="CE36" s="597"/>
      <c r="CF36" s="597"/>
      <c r="CG36" s="597"/>
      <c r="CH36" s="597"/>
      <c r="CI36" s="597"/>
      <c r="CJ36" s="597"/>
      <c r="CK36" s="597"/>
      <c r="CL36" s="597"/>
      <c r="CM36" s="597"/>
      <c r="CN36" s="165"/>
      <c r="CO36" s="596">
        <f t="shared" si="3"/>
        <v>23</v>
      </c>
      <c r="CP36" s="596"/>
      <c r="CQ36" s="597" t="str">
        <f>IF('各会計、関係団体の財政状況及び健全化判断比率'!BS9="","",'各会計、関係団体の財政状況及び健全化判断比率'!BS9)</f>
        <v>常陸大宮市振興財団</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7</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12</v>
      </c>
      <c r="BF37" s="596"/>
      <c r="BG37" s="597" t="str">
        <f>IF('各会計、関係団体の財政状況及び健全化判断比率'!B36="","",'各会計、関係団体の財政状況及び健全化判断比率'!B36)</f>
        <v>戸別浄化槽整備事業特別会計</v>
      </c>
      <c r="BH37" s="597"/>
      <c r="BI37" s="597"/>
      <c r="BJ37" s="597"/>
      <c r="BK37" s="597"/>
      <c r="BL37" s="597"/>
      <c r="BM37" s="597"/>
      <c r="BN37" s="597"/>
      <c r="BO37" s="597"/>
      <c r="BP37" s="597"/>
      <c r="BQ37" s="597"/>
      <c r="BR37" s="597"/>
      <c r="BS37" s="597"/>
      <c r="BT37" s="597"/>
      <c r="BU37" s="597"/>
      <c r="BV37" s="165"/>
      <c r="BW37" s="596">
        <f t="shared" si="2"/>
        <v>17</v>
      </c>
      <c r="BX37" s="596"/>
      <c r="BY37" s="597" t="str">
        <f>IF('各会計、関係団体の財政状況及び健全化判断比率'!B71="","",'各会計、関係団体の財政状況及び健全化判断比率'!B71)</f>
        <v>茨城県後期高齢者医療広域連合（一般会計)</v>
      </c>
      <c r="BZ37" s="597"/>
      <c r="CA37" s="597"/>
      <c r="CB37" s="597"/>
      <c r="CC37" s="597"/>
      <c r="CD37" s="597"/>
      <c r="CE37" s="597"/>
      <c r="CF37" s="597"/>
      <c r="CG37" s="597"/>
      <c r="CH37" s="597"/>
      <c r="CI37" s="597"/>
      <c r="CJ37" s="597"/>
      <c r="CK37" s="597"/>
      <c r="CL37" s="597"/>
      <c r="CM37" s="597"/>
      <c r="CN37" s="165"/>
      <c r="CO37" s="596">
        <f t="shared" si="3"/>
        <v>24</v>
      </c>
      <c r="CP37" s="596"/>
      <c r="CQ37" s="597" t="str">
        <f>IF('各会計、関係団体の財政状況及び健全化判断比率'!BS10="","",'各会計、関係団体の財政状況及び健全化判断比率'!BS10)</f>
        <v>ふるさと活性化センターみわ</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13</v>
      </c>
      <c r="BF38" s="596"/>
      <c r="BG38" s="597" t="str">
        <f>IF('各会計、関係団体の財政状況及び健全化判断比率'!B37="","",'各会計、関係団体の財政状況及び健全化判断比率'!B37)</f>
        <v>宅地造成事業特別会計</v>
      </c>
      <c r="BH38" s="597"/>
      <c r="BI38" s="597"/>
      <c r="BJ38" s="597"/>
      <c r="BK38" s="597"/>
      <c r="BL38" s="597"/>
      <c r="BM38" s="597"/>
      <c r="BN38" s="597"/>
      <c r="BO38" s="597"/>
      <c r="BP38" s="597"/>
      <c r="BQ38" s="597"/>
      <c r="BR38" s="597"/>
      <c r="BS38" s="597"/>
      <c r="BT38" s="597"/>
      <c r="BU38" s="597"/>
      <c r="BV38" s="165"/>
      <c r="BW38" s="596">
        <f t="shared" si="2"/>
        <v>18</v>
      </c>
      <c r="BX38" s="596"/>
      <c r="BY38" s="597" t="str">
        <f>IF('各会計、関係団体の財政状況及び健全化判断比率'!B72="","",'各会計、関係団体の財政状況及び健全化判断比率'!B72)</f>
        <v>茨城県後期高齢者医療広域連合（後期高齢者医療特別会計）</v>
      </c>
      <c r="BZ38" s="597"/>
      <c r="CA38" s="597"/>
      <c r="CB38" s="597"/>
      <c r="CC38" s="597"/>
      <c r="CD38" s="597"/>
      <c r="CE38" s="597"/>
      <c r="CF38" s="597"/>
      <c r="CG38" s="597"/>
      <c r="CH38" s="597"/>
      <c r="CI38" s="597"/>
      <c r="CJ38" s="597"/>
      <c r="CK38" s="597"/>
      <c r="CL38" s="597"/>
      <c r="CM38" s="597"/>
      <c r="CN38" s="165"/>
      <c r="CO38" s="596">
        <f t="shared" si="3"/>
        <v>25</v>
      </c>
      <c r="CP38" s="596"/>
      <c r="CQ38" s="597" t="str">
        <f>IF('各会計、関係団体の財政状況及び健全化判断比率'!BS11="","",'各会計、関係団体の財政状況及び健全化判断比率'!BS11)</f>
        <v>おがわ地域振興</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19</v>
      </c>
      <c r="BX39" s="596"/>
      <c r="BY39" s="597" t="str">
        <f>IF('各会計、関係団体の財政状況及び健全化判断比率'!B73="","",'各会計、関係団体の財政状況及び健全化判断比率'!B73)</f>
        <v>茨城北農業共済事務組合（農業共済事務会計）</v>
      </c>
      <c r="BZ39" s="597"/>
      <c r="CA39" s="597"/>
      <c r="CB39" s="597"/>
      <c r="CC39" s="597"/>
      <c r="CD39" s="597"/>
      <c r="CE39" s="597"/>
      <c r="CF39" s="597"/>
      <c r="CG39" s="597"/>
      <c r="CH39" s="597"/>
      <c r="CI39" s="597"/>
      <c r="CJ39" s="597"/>
      <c r="CK39" s="597"/>
      <c r="CL39" s="597"/>
      <c r="CM39" s="597"/>
      <c r="CN39" s="165"/>
      <c r="CO39" s="596">
        <f t="shared" si="3"/>
        <v>26</v>
      </c>
      <c r="CP39" s="596"/>
      <c r="CQ39" s="597" t="str">
        <f>IF('各会計、関係団体の財政状況及び健全化判断比率'!BS12="","",'各会計、関係団体の財政状況及び健全化判断比率'!BS12)</f>
        <v>常陸大宮市体育協会</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20</v>
      </c>
      <c r="BX40" s="596"/>
      <c r="BY40" s="597" t="str">
        <f>IF('各会計、関係団体の財政状況及び健全化判断比率'!B74="","",'各会計、関係団体の財政状況及び健全化判断比率'!B74)</f>
        <v>大宮地方環境整備組合</v>
      </c>
      <c r="BZ40" s="597"/>
      <c r="CA40" s="597"/>
      <c r="CB40" s="597"/>
      <c r="CC40" s="597"/>
      <c r="CD40" s="597"/>
      <c r="CE40" s="597"/>
      <c r="CF40" s="597"/>
      <c r="CG40" s="597"/>
      <c r="CH40" s="597"/>
      <c r="CI40" s="597"/>
      <c r="CJ40" s="597"/>
      <c r="CK40" s="597"/>
      <c r="CL40" s="597"/>
      <c r="CM40" s="597"/>
      <c r="CN40" s="165"/>
      <c r="CO40" s="596">
        <f t="shared" si="3"/>
        <v>27</v>
      </c>
      <c r="CP40" s="596"/>
      <c r="CQ40" s="597" t="str">
        <f>IF('各会計、関係団体の財政状況及び健全化判断比率'!BS13="","",'各会計、関係団体の財政状況及び健全化判断比率'!BS13)</f>
        <v>常陸大宮市温泉事業</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f t="shared" si="3"/>
        <v>28</v>
      </c>
      <c r="CP41" s="596"/>
      <c r="CQ41" s="597" t="str">
        <f>IF('各会計、関係団体の財政状況及び健全化判断比率'!BS14="","",'各会計、関係団体の財政状況及び健全化判断比率'!BS14)</f>
        <v>元気な郷づくり</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x14ac:dyDescent="0.15">
      <c r="A34" s="22"/>
      <c r="B34" s="31"/>
      <c r="C34" s="1181" t="s">
        <v>535</v>
      </c>
      <c r="D34" s="1181"/>
      <c r="E34" s="1182"/>
      <c r="F34" s="32">
        <v>6.74</v>
      </c>
      <c r="G34" s="33">
        <v>6.76</v>
      </c>
      <c r="H34" s="33">
        <v>7.48</v>
      </c>
      <c r="I34" s="33">
        <v>9.14</v>
      </c>
      <c r="J34" s="34">
        <v>9.8000000000000007</v>
      </c>
      <c r="K34" s="22"/>
      <c r="L34" s="22"/>
      <c r="M34" s="22"/>
      <c r="N34" s="22"/>
      <c r="O34" s="22"/>
      <c r="P34" s="22"/>
    </row>
    <row r="35" spans="1:16" ht="39" customHeight="1" x14ac:dyDescent="0.15">
      <c r="A35" s="22"/>
      <c r="B35" s="35"/>
      <c r="C35" s="1175" t="s">
        <v>536</v>
      </c>
      <c r="D35" s="1176"/>
      <c r="E35" s="1177"/>
      <c r="F35" s="36">
        <v>3.67</v>
      </c>
      <c r="G35" s="37">
        <v>4.82</v>
      </c>
      <c r="H35" s="37">
        <v>6.2</v>
      </c>
      <c r="I35" s="37">
        <v>4.08</v>
      </c>
      <c r="J35" s="38">
        <v>5.65</v>
      </c>
      <c r="K35" s="22"/>
      <c r="L35" s="22"/>
      <c r="M35" s="22"/>
      <c r="N35" s="22"/>
      <c r="O35" s="22"/>
      <c r="P35" s="22"/>
    </row>
    <row r="36" spans="1:16" ht="39" customHeight="1" x14ac:dyDescent="0.15">
      <c r="A36" s="22"/>
      <c r="B36" s="35"/>
      <c r="C36" s="1175" t="s">
        <v>537</v>
      </c>
      <c r="D36" s="1176"/>
      <c r="E36" s="1177"/>
      <c r="F36" s="36">
        <v>0.28999999999999998</v>
      </c>
      <c r="G36" s="37">
        <v>0.48</v>
      </c>
      <c r="H36" s="37">
        <v>0.4</v>
      </c>
      <c r="I36" s="37">
        <v>0.37</v>
      </c>
      <c r="J36" s="38">
        <v>1.38</v>
      </c>
      <c r="K36" s="22"/>
      <c r="L36" s="22"/>
      <c r="M36" s="22"/>
      <c r="N36" s="22"/>
      <c r="O36" s="22"/>
      <c r="P36" s="22"/>
    </row>
    <row r="37" spans="1:16" ht="39" customHeight="1" x14ac:dyDescent="0.15">
      <c r="A37" s="22"/>
      <c r="B37" s="35"/>
      <c r="C37" s="1175" t="s">
        <v>538</v>
      </c>
      <c r="D37" s="1176"/>
      <c r="E37" s="1177"/>
      <c r="F37" s="36">
        <v>1.32</v>
      </c>
      <c r="G37" s="37">
        <v>1.58</v>
      </c>
      <c r="H37" s="37">
        <v>1.43</v>
      </c>
      <c r="I37" s="37">
        <v>0.74</v>
      </c>
      <c r="J37" s="38">
        <v>1.35</v>
      </c>
      <c r="K37" s="22"/>
      <c r="L37" s="22"/>
      <c r="M37" s="22"/>
      <c r="N37" s="22"/>
      <c r="O37" s="22"/>
      <c r="P37" s="22"/>
    </row>
    <row r="38" spans="1:16" ht="39" customHeight="1" x14ac:dyDescent="0.15">
      <c r="A38" s="22"/>
      <c r="B38" s="35"/>
      <c r="C38" s="1175" t="s">
        <v>539</v>
      </c>
      <c r="D38" s="1176"/>
      <c r="E38" s="1177"/>
      <c r="F38" s="36">
        <v>0.36</v>
      </c>
      <c r="G38" s="37">
        <v>0.06</v>
      </c>
      <c r="H38" s="37">
        <v>7.0000000000000007E-2</v>
      </c>
      <c r="I38" s="37">
        <v>0.09</v>
      </c>
      <c r="J38" s="38">
        <v>0.46</v>
      </c>
      <c r="K38" s="22"/>
      <c r="L38" s="22"/>
      <c r="M38" s="22"/>
      <c r="N38" s="22"/>
      <c r="O38" s="22"/>
      <c r="P38" s="22"/>
    </row>
    <row r="39" spans="1:16" ht="39" customHeight="1" x14ac:dyDescent="0.15">
      <c r="A39" s="22"/>
      <c r="B39" s="35"/>
      <c r="C39" s="1175" t="s">
        <v>540</v>
      </c>
      <c r="D39" s="1176"/>
      <c r="E39" s="1177"/>
      <c r="F39" s="36">
        <v>0.16</v>
      </c>
      <c r="G39" s="37">
        <v>0.1</v>
      </c>
      <c r="H39" s="37">
        <v>0.1</v>
      </c>
      <c r="I39" s="37">
        <v>0.1</v>
      </c>
      <c r="J39" s="38">
        <v>0.28999999999999998</v>
      </c>
      <c r="K39" s="22"/>
      <c r="L39" s="22"/>
      <c r="M39" s="22"/>
      <c r="N39" s="22"/>
      <c r="O39" s="22"/>
      <c r="P39" s="22"/>
    </row>
    <row r="40" spans="1:16" ht="39" customHeight="1" x14ac:dyDescent="0.15">
      <c r="A40" s="22"/>
      <c r="B40" s="35"/>
      <c r="C40" s="1175" t="s">
        <v>541</v>
      </c>
      <c r="D40" s="1176"/>
      <c r="E40" s="1177"/>
      <c r="F40" s="36">
        <v>0.04</v>
      </c>
      <c r="G40" s="37">
        <v>0.11</v>
      </c>
      <c r="H40" s="37">
        <v>0.13</v>
      </c>
      <c r="I40" s="37">
        <v>0.12</v>
      </c>
      <c r="J40" s="38">
        <v>0.24</v>
      </c>
      <c r="K40" s="22"/>
      <c r="L40" s="22"/>
      <c r="M40" s="22"/>
      <c r="N40" s="22"/>
      <c r="O40" s="22"/>
      <c r="P40" s="22"/>
    </row>
    <row r="41" spans="1:16" ht="39" customHeight="1" x14ac:dyDescent="0.15">
      <c r="A41" s="22"/>
      <c r="B41" s="35"/>
      <c r="C41" s="1175" t="s">
        <v>542</v>
      </c>
      <c r="D41" s="1176"/>
      <c r="E41" s="1177"/>
      <c r="F41" s="36">
        <v>0.4</v>
      </c>
      <c r="G41" s="37">
        <v>0.13</v>
      </c>
      <c r="H41" s="37">
        <v>7.0000000000000007E-2</v>
      </c>
      <c r="I41" s="37">
        <v>0.1</v>
      </c>
      <c r="J41" s="38">
        <v>0.1</v>
      </c>
      <c r="K41" s="22"/>
      <c r="L41" s="22"/>
      <c r="M41" s="22"/>
      <c r="N41" s="22"/>
      <c r="O41" s="22"/>
      <c r="P41" s="22"/>
    </row>
    <row r="42" spans="1:16" ht="39" customHeight="1" x14ac:dyDescent="0.15">
      <c r="A42" s="22"/>
      <c r="B42" s="39"/>
      <c r="C42" s="1175" t="s">
        <v>543</v>
      </c>
      <c r="D42" s="1176"/>
      <c r="E42" s="1177"/>
      <c r="F42" s="36" t="s">
        <v>491</v>
      </c>
      <c r="G42" s="37" t="s">
        <v>491</v>
      </c>
      <c r="H42" s="37" t="s">
        <v>491</v>
      </c>
      <c r="I42" s="37" t="s">
        <v>491</v>
      </c>
      <c r="J42" s="38" t="s">
        <v>491</v>
      </c>
      <c r="K42" s="22"/>
      <c r="L42" s="22"/>
      <c r="M42" s="22"/>
      <c r="N42" s="22"/>
      <c r="O42" s="22"/>
      <c r="P42" s="22"/>
    </row>
    <row r="43" spans="1:16" ht="39" customHeight="1" thickBot="1" x14ac:dyDescent="0.2">
      <c r="A43" s="22"/>
      <c r="B43" s="40"/>
      <c r="C43" s="1178" t="s">
        <v>544</v>
      </c>
      <c r="D43" s="1179"/>
      <c r="E43" s="1180"/>
      <c r="F43" s="41">
        <v>0.16</v>
      </c>
      <c r="G43" s="42">
        <v>0.17</v>
      </c>
      <c r="H43" s="42">
        <v>0.17</v>
      </c>
      <c r="I43" s="42">
        <v>0.17</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3352</v>
      </c>
      <c r="L45" s="60">
        <v>3269</v>
      </c>
      <c r="M45" s="60">
        <v>3090</v>
      </c>
      <c r="N45" s="60">
        <v>2892</v>
      </c>
      <c r="O45" s="61">
        <v>2744</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491</v>
      </c>
      <c r="L46" s="64" t="s">
        <v>491</v>
      </c>
      <c r="M46" s="64" t="s">
        <v>491</v>
      </c>
      <c r="N46" s="64" t="s">
        <v>491</v>
      </c>
      <c r="O46" s="65" t="s">
        <v>491</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491</v>
      </c>
      <c r="L47" s="64" t="s">
        <v>491</v>
      </c>
      <c r="M47" s="64" t="s">
        <v>491</v>
      </c>
      <c r="N47" s="64" t="s">
        <v>491</v>
      </c>
      <c r="O47" s="65" t="s">
        <v>491</v>
      </c>
      <c r="P47" s="48"/>
      <c r="Q47" s="48"/>
      <c r="R47" s="48"/>
      <c r="S47" s="48"/>
      <c r="T47" s="48"/>
      <c r="U47" s="48"/>
    </row>
    <row r="48" spans="1:21" ht="30.75" customHeight="1" x14ac:dyDescent="0.15">
      <c r="A48" s="48"/>
      <c r="B48" s="1193"/>
      <c r="C48" s="1194"/>
      <c r="D48" s="62"/>
      <c r="E48" s="1185" t="s">
        <v>15</v>
      </c>
      <c r="F48" s="1185"/>
      <c r="G48" s="1185"/>
      <c r="H48" s="1185"/>
      <c r="I48" s="1185"/>
      <c r="J48" s="1186"/>
      <c r="K48" s="63">
        <v>708</v>
      </c>
      <c r="L48" s="64">
        <v>684</v>
      </c>
      <c r="M48" s="64">
        <v>711</v>
      </c>
      <c r="N48" s="64">
        <v>732</v>
      </c>
      <c r="O48" s="65">
        <v>727</v>
      </c>
      <c r="P48" s="48"/>
      <c r="Q48" s="48"/>
      <c r="R48" s="48"/>
      <c r="S48" s="48"/>
      <c r="T48" s="48"/>
      <c r="U48" s="48"/>
    </row>
    <row r="49" spans="1:21" ht="30.75" customHeight="1" x14ac:dyDescent="0.15">
      <c r="A49" s="48"/>
      <c r="B49" s="1193"/>
      <c r="C49" s="1194"/>
      <c r="D49" s="62"/>
      <c r="E49" s="1185" t="s">
        <v>16</v>
      </c>
      <c r="F49" s="1185"/>
      <c r="G49" s="1185"/>
      <c r="H49" s="1185"/>
      <c r="I49" s="1185"/>
      <c r="J49" s="1186"/>
      <c r="K49" s="63">
        <v>80</v>
      </c>
      <c r="L49" s="64">
        <v>46</v>
      </c>
      <c r="M49" s="64" t="s">
        <v>491</v>
      </c>
      <c r="N49" s="64" t="s">
        <v>491</v>
      </c>
      <c r="O49" s="65" t="s">
        <v>491</v>
      </c>
      <c r="P49" s="48"/>
      <c r="Q49" s="48"/>
      <c r="R49" s="48"/>
      <c r="S49" s="48"/>
      <c r="T49" s="48"/>
      <c r="U49" s="48"/>
    </row>
    <row r="50" spans="1:21" ht="30.75" customHeight="1" x14ac:dyDescent="0.15">
      <c r="A50" s="48"/>
      <c r="B50" s="1193"/>
      <c r="C50" s="1194"/>
      <c r="D50" s="62"/>
      <c r="E50" s="1185" t="s">
        <v>17</v>
      </c>
      <c r="F50" s="1185"/>
      <c r="G50" s="1185"/>
      <c r="H50" s="1185"/>
      <c r="I50" s="1185"/>
      <c r="J50" s="1186"/>
      <c r="K50" s="63">
        <v>3</v>
      </c>
      <c r="L50" s="64">
        <v>2</v>
      </c>
      <c r="M50" s="64">
        <v>0</v>
      </c>
      <c r="N50" s="64">
        <v>0</v>
      </c>
      <c r="O50" s="65" t="s">
        <v>491</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491</v>
      </c>
      <c r="L51" s="64" t="s">
        <v>491</v>
      </c>
      <c r="M51" s="64" t="s">
        <v>491</v>
      </c>
      <c r="N51" s="64" t="s">
        <v>491</v>
      </c>
      <c r="O51" s="65" t="s">
        <v>491</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2502</v>
      </c>
      <c r="L52" s="64">
        <v>2517</v>
      </c>
      <c r="M52" s="64">
        <v>2548</v>
      </c>
      <c r="N52" s="64">
        <v>2592</v>
      </c>
      <c r="O52" s="65">
        <v>2529</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1641</v>
      </c>
      <c r="L53" s="69">
        <v>1484</v>
      </c>
      <c r="M53" s="69">
        <v>1253</v>
      </c>
      <c r="N53" s="69">
        <v>1032</v>
      </c>
      <c r="O53" s="70">
        <v>942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530</v>
      </c>
      <c r="J40" s="79" t="s">
        <v>531</v>
      </c>
      <c r="K40" s="79" t="s">
        <v>532</v>
      </c>
      <c r="L40" s="79" t="s">
        <v>533</v>
      </c>
      <c r="M40" s="80" t="s">
        <v>534</v>
      </c>
    </row>
    <row r="41" spans="2:13" ht="27.75" customHeight="1" x14ac:dyDescent="0.15">
      <c r="B41" s="1199" t="s">
        <v>24</v>
      </c>
      <c r="C41" s="1200"/>
      <c r="D41" s="81"/>
      <c r="E41" s="1205" t="s">
        <v>25</v>
      </c>
      <c r="F41" s="1205"/>
      <c r="G41" s="1205"/>
      <c r="H41" s="1206"/>
      <c r="I41" s="82">
        <v>25183</v>
      </c>
      <c r="J41" s="83">
        <v>24879</v>
      </c>
      <c r="K41" s="83">
        <v>24611</v>
      </c>
      <c r="L41" s="83">
        <v>25720</v>
      </c>
      <c r="M41" s="84">
        <v>26443</v>
      </c>
    </row>
    <row r="42" spans="2:13" ht="27.75" customHeight="1" x14ac:dyDescent="0.15">
      <c r="B42" s="1201"/>
      <c r="C42" s="1202"/>
      <c r="D42" s="85"/>
      <c r="E42" s="1207" t="s">
        <v>26</v>
      </c>
      <c r="F42" s="1207"/>
      <c r="G42" s="1207"/>
      <c r="H42" s="1208"/>
      <c r="I42" s="86">
        <v>2</v>
      </c>
      <c r="J42" s="87">
        <v>1</v>
      </c>
      <c r="K42" s="87">
        <v>0</v>
      </c>
      <c r="L42" s="87" t="s">
        <v>491</v>
      </c>
      <c r="M42" s="88" t="s">
        <v>491</v>
      </c>
    </row>
    <row r="43" spans="2:13" ht="27.75" customHeight="1" x14ac:dyDescent="0.15">
      <c r="B43" s="1201"/>
      <c r="C43" s="1202"/>
      <c r="D43" s="85"/>
      <c r="E43" s="1207" t="s">
        <v>27</v>
      </c>
      <c r="F43" s="1207"/>
      <c r="G43" s="1207"/>
      <c r="H43" s="1208"/>
      <c r="I43" s="86">
        <v>9983</v>
      </c>
      <c r="J43" s="87">
        <v>9636</v>
      </c>
      <c r="K43" s="87">
        <v>9387</v>
      </c>
      <c r="L43" s="87">
        <v>9139</v>
      </c>
      <c r="M43" s="88">
        <v>8770</v>
      </c>
    </row>
    <row r="44" spans="2:13" ht="27.75" customHeight="1" x14ac:dyDescent="0.15">
      <c r="B44" s="1201"/>
      <c r="C44" s="1202"/>
      <c r="D44" s="85"/>
      <c r="E44" s="1207" t="s">
        <v>28</v>
      </c>
      <c r="F44" s="1207"/>
      <c r="G44" s="1207"/>
      <c r="H44" s="1208"/>
      <c r="I44" s="86">
        <v>31</v>
      </c>
      <c r="J44" s="87" t="s">
        <v>491</v>
      </c>
      <c r="K44" s="87" t="s">
        <v>491</v>
      </c>
      <c r="L44" s="87" t="s">
        <v>491</v>
      </c>
      <c r="M44" s="88" t="s">
        <v>491</v>
      </c>
    </row>
    <row r="45" spans="2:13" ht="27.75" customHeight="1" x14ac:dyDescent="0.15">
      <c r="B45" s="1201"/>
      <c r="C45" s="1202"/>
      <c r="D45" s="85"/>
      <c r="E45" s="1207" t="s">
        <v>29</v>
      </c>
      <c r="F45" s="1207"/>
      <c r="G45" s="1207"/>
      <c r="H45" s="1208"/>
      <c r="I45" s="86">
        <v>5902</v>
      </c>
      <c r="J45" s="87">
        <v>5680</v>
      </c>
      <c r="K45" s="87">
        <v>5403</v>
      </c>
      <c r="L45" s="87">
        <v>5039</v>
      </c>
      <c r="M45" s="88">
        <v>4855</v>
      </c>
    </row>
    <row r="46" spans="2:13" ht="27.75" customHeight="1" x14ac:dyDescent="0.15">
      <c r="B46" s="1201"/>
      <c r="C46" s="1202"/>
      <c r="D46" s="85"/>
      <c r="E46" s="1207" t="s">
        <v>30</v>
      </c>
      <c r="F46" s="1207"/>
      <c r="G46" s="1207"/>
      <c r="H46" s="1208"/>
      <c r="I46" s="86" t="s">
        <v>491</v>
      </c>
      <c r="J46" s="87" t="s">
        <v>491</v>
      </c>
      <c r="K46" s="87">
        <v>6</v>
      </c>
      <c r="L46" s="87">
        <v>3</v>
      </c>
      <c r="M46" s="88" t="s">
        <v>491</v>
      </c>
    </row>
    <row r="47" spans="2:13" ht="27.75" customHeight="1" x14ac:dyDescent="0.15">
      <c r="B47" s="1201"/>
      <c r="C47" s="1202"/>
      <c r="D47" s="85"/>
      <c r="E47" s="1207" t="s">
        <v>31</v>
      </c>
      <c r="F47" s="1207"/>
      <c r="G47" s="1207"/>
      <c r="H47" s="1208"/>
      <c r="I47" s="86" t="s">
        <v>491</v>
      </c>
      <c r="J47" s="87" t="s">
        <v>491</v>
      </c>
      <c r="K47" s="87" t="s">
        <v>491</v>
      </c>
      <c r="L47" s="87" t="s">
        <v>491</v>
      </c>
      <c r="M47" s="88" t="s">
        <v>491</v>
      </c>
    </row>
    <row r="48" spans="2:13" ht="27.75" customHeight="1" x14ac:dyDescent="0.15">
      <c r="B48" s="1203"/>
      <c r="C48" s="1204"/>
      <c r="D48" s="85"/>
      <c r="E48" s="1207" t="s">
        <v>32</v>
      </c>
      <c r="F48" s="1207"/>
      <c r="G48" s="1207"/>
      <c r="H48" s="1208"/>
      <c r="I48" s="86" t="s">
        <v>491</v>
      </c>
      <c r="J48" s="87" t="s">
        <v>491</v>
      </c>
      <c r="K48" s="87" t="s">
        <v>491</v>
      </c>
      <c r="L48" s="87" t="s">
        <v>491</v>
      </c>
      <c r="M48" s="88" t="s">
        <v>491</v>
      </c>
    </row>
    <row r="49" spans="2:13" ht="27.75" customHeight="1" x14ac:dyDescent="0.15">
      <c r="B49" s="1209" t="s">
        <v>33</v>
      </c>
      <c r="C49" s="1210"/>
      <c r="D49" s="89"/>
      <c r="E49" s="1207" t="s">
        <v>34</v>
      </c>
      <c r="F49" s="1207"/>
      <c r="G49" s="1207"/>
      <c r="H49" s="1208"/>
      <c r="I49" s="86">
        <v>6234</v>
      </c>
      <c r="J49" s="87">
        <v>7405</v>
      </c>
      <c r="K49" s="87">
        <v>9275</v>
      </c>
      <c r="L49" s="87">
        <v>10187</v>
      </c>
      <c r="M49" s="88">
        <v>11083</v>
      </c>
    </row>
    <row r="50" spans="2:13" ht="27.75" customHeight="1" x14ac:dyDescent="0.15">
      <c r="B50" s="1201"/>
      <c r="C50" s="1202"/>
      <c r="D50" s="85"/>
      <c r="E50" s="1207" t="s">
        <v>35</v>
      </c>
      <c r="F50" s="1207"/>
      <c r="G50" s="1207"/>
      <c r="H50" s="1208"/>
      <c r="I50" s="86">
        <v>1717</v>
      </c>
      <c r="J50" s="87">
        <v>1478</v>
      </c>
      <c r="K50" s="87">
        <v>1259</v>
      </c>
      <c r="L50" s="87">
        <v>1096</v>
      </c>
      <c r="M50" s="88">
        <v>1025</v>
      </c>
    </row>
    <row r="51" spans="2:13" ht="27.75" customHeight="1" x14ac:dyDescent="0.15">
      <c r="B51" s="1203"/>
      <c r="C51" s="1204"/>
      <c r="D51" s="85"/>
      <c r="E51" s="1207" t="s">
        <v>36</v>
      </c>
      <c r="F51" s="1207"/>
      <c r="G51" s="1207"/>
      <c r="H51" s="1208"/>
      <c r="I51" s="86">
        <v>22953</v>
      </c>
      <c r="J51" s="87">
        <v>23258</v>
      </c>
      <c r="K51" s="87">
        <v>24439</v>
      </c>
      <c r="L51" s="87">
        <v>24259</v>
      </c>
      <c r="M51" s="88">
        <v>24777</v>
      </c>
    </row>
    <row r="52" spans="2:13" ht="27.75" customHeight="1" thickBot="1" x14ac:dyDescent="0.2">
      <c r="B52" s="1211" t="s">
        <v>37</v>
      </c>
      <c r="C52" s="1212"/>
      <c r="D52" s="90"/>
      <c r="E52" s="1213" t="s">
        <v>38</v>
      </c>
      <c r="F52" s="1213"/>
      <c r="G52" s="1213"/>
      <c r="H52" s="1214"/>
      <c r="I52" s="91">
        <v>10197</v>
      </c>
      <c r="J52" s="92">
        <v>8055</v>
      </c>
      <c r="K52" s="92">
        <v>4436</v>
      </c>
      <c r="L52" s="92">
        <v>4360</v>
      </c>
      <c r="M52" s="93">
        <v>3183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election activeCell="J71" sqref="J71"/>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570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571</v>
      </c>
      <c r="I42" s="352"/>
      <c r="J42" s="352"/>
      <c r="K42" s="352"/>
      <c r="L42" s="244"/>
      <c r="M42" s="244"/>
      <c r="N42" s="244"/>
      <c r="O42" s="244"/>
    </row>
    <row r="43" spans="2:17" x14ac:dyDescent="0.15">
      <c r="B43" s="248"/>
      <c r="C43" s="244"/>
      <c r="D43" s="244"/>
      <c r="E43" s="244"/>
      <c r="F43" s="244"/>
      <c r="G43" s="1227" t="s">
        <v>580</v>
      </c>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572</v>
      </c>
    </row>
    <row r="50" spans="1:17" x14ac:dyDescent="0.15">
      <c r="B50" s="248"/>
      <c r="C50" s="244"/>
      <c r="D50" s="244"/>
      <c r="E50" s="244"/>
      <c r="F50" s="244"/>
      <c r="G50" s="1236"/>
      <c r="H50" s="1237"/>
      <c r="I50" s="1237"/>
      <c r="J50" s="1238"/>
      <c r="K50" s="354" t="s">
        <v>530</v>
      </c>
      <c r="L50" s="354" t="s">
        <v>531</v>
      </c>
      <c r="M50" s="354" t="s">
        <v>532</v>
      </c>
      <c r="N50" s="354" t="s">
        <v>533</v>
      </c>
      <c r="O50" s="354" t="s">
        <v>534</v>
      </c>
    </row>
    <row r="51" spans="1:17" x14ac:dyDescent="0.15">
      <c r="B51" s="248"/>
      <c r="C51" s="244"/>
      <c r="D51" s="244"/>
      <c r="E51" s="244"/>
      <c r="F51" s="244"/>
      <c r="G51" s="1239" t="s">
        <v>573</v>
      </c>
      <c r="H51" s="1240"/>
      <c r="I51" s="1245" t="s">
        <v>574</v>
      </c>
      <c r="J51" s="1245"/>
      <c r="K51" s="1249"/>
      <c r="L51" s="1249"/>
      <c r="M51" s="1249"/>
      <c r="N51" s="1249"/>
      <c r="O51" s="1215">
        <v>25.9</v>
      </c>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575</v>
      </c>
      <c r="J53" s="1225"/>
      <c r="K53" s="1250"/>
      <c r="L53" s="1250"/>
      <c r="M53" s="1250"/>
      <c r="N53" s="1250"/>
      <c r="O53" s="1247">
        <v>55.2</v>
      </c>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576</v>
      </c>
      <c r="H55" s="1220"/>
      <c r="I55" s="1225" t="s">
        <v>574</v>
      </c>
      <c r="J55" s="1225"/>
      <c r="K55" s="1249"/>
      <c r="L55" s="1249"/>
      <c r="M55" s="1249"/>
      <c r="N55" s="1249"/>
      <c r="O55" s="1215">
        <v>58.5</v>
      </c>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575</v>
      </c>
      <c r="J57" s="1217"/>
      <c r="K57" s="1250"/>
      <c r="L57" s="1250"/>
      <c r="M57" s="1250"/>
      <c r="N57" s="1250"/>
      <c r="O57" s="1247">
        <v>49</v>
      </c>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577</v>
      </c>
      <c r="C63" s="244"/>
      <c r="D63" s="244"/>
      <c r="E63" s="244"/>
      <c r="F63" s="244"/>
      <c r="G63" s="244"/>
      <c r="H63" s="244"/>
      <c r="I63" s="244"/>
      <c r="J63" s="244"/>
      <c r="K63" s="244"/>
      <c r="L63" s="244"/>
      <c r="M63" s="244"/>
      <c r="N63" s="244"/>
      <c r="O63" s="244"/>
    </row>
    <row r="64" spans="1:17" x14ac:dyDescent="0.15">
      <c r="B64" s="248"/>
      <c r="C64" s="244"/>
      <c r="D64" s="244"/>
      <c r="E64" s="244"/>
      <c r="F64" s="244"/>
      <c r="G64" s="351" t="s">
        <v>571</v>
      </c>
      <c r="I64" s="352"/>
      <c r="J64" s="352"/>
      <c r="K64" s="352"/>
      <c r="L64" s="244"/>
      <c r="M64" s="244"/>
      <c r="N64" s="244"/>
      <c r="O64" s="244"/>
    </row>
    <row r="65" spans="2:30" x14ac:dyDescent="0.15">
      <c r="B65" s="248"/>
      <c r="C65" s="244"/>
      <c r="D65" s="244"/>
      <c r="E65" s="244"/>
      <c r="F65" s="244"/>
      <c r="G65" s="1227" t="s">
        <v>581</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578</v>
      </c>
      <c r="I71" s="368"/>
      <c r="J71" s="364"/>
      <c r="K71" s="364"/>
      <c r="L71" s="365"/>
      <c r="M71" s="364"/>
      <c r="N71" s="365"/>
      <c r="O71" s="366"/>
    </row>
    <row r="72" spans="2:30" x14ac:dyDescent="0.15">
      <c r="B72" s="248"/>
      <c r="C72" s="244"/>
      <c r="D72" s="244"/>
      <c r="E72" s="244"/>
      <c r="F72" s="244"/>
      <c r="G72" s="1236"/>
      <c r="H72" s="1237"/>
      <c r="I72" s="1237"/>
      <c r="J72" s="1238"/>
      <c r="K72" s="354" t="s">
        <v>530</v>
      </c>
      <c r="L72" s="354" t="s">
        <v>531</v>
      </c>
      <c r="M72" s="354" t="s">
        <v>532</v>
      </c>
      <c r="N72" s="354" t="s">
        <v>533</v>
      </c>
      <c r="O72" s="354" t="s">
        <v>534</v>
      </c>
    </row>
    <row r="73" spans="2:30" x14ac:dyDescent="0.15">
      <c r="B73" s="248"/>
      <c r="C73" s="244"/>
      <c r="D73" s="244"/>
      <c r="E73" s="244"/>
      <c r="F73" s="244"/>
      <c r="G73" s="1239" t="s">
        <v>573</v>
      </c>
      <c r="H73" s="1240"/>
      <c r="I73" s="1245" t="s">
        <v>574</v>
      </c>
      <c r="J73" s="1245"/>
      <c r="K73" s="1226">
        <v>79.099999999999994</v>
      </c>
      <c r="L73" s="1226">
        <v>63.5</v>
      </c>
      <c r="M73" s="1215">
        <v>35</v>
      </c>
      <c r="N73" s="1215">
        <v>35.200000000000003</v>
      </c>
      <c r="O73" s="1215">
        <v>25.9</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579</v>
      </c>
      <c r="J75" s="1225"/>
      <c r="K75" s="1247">
        <v>13.3</v>
      </c>
      <c r="L75" s="1247">
        <v>12.4</v>
      </c>
      <c r="M75" s="1247">
        <v>11.4</v>
      </c>
      <c r="N75" s="1247">
        <v>9.9</v>
      </c>
      <c r="O75" s="1247">
        <v>8.6</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576</v>
      </c>
      <c r="H77" s="1220"/>
      <c r="I77" s="1225" t="s">
        <v>574</v>
      </c>
      <c r="J77" s="1225"/>
      <c r="K77" s="1226">
        <v>88.3</v>
      </c>
      <c r="L77" s="1226">
        <v>76.2</v>
      </c>
      <c r="M77" s="1215">
        <v>65.3</v>
      </c>
      <c r="N77" s="1215">
        <v>60.8</v>
      </c>
      <c r="O77" s="1215">
        <v>58.5</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579</v>
      </c>
      <c r="J79" s="1217"/>
      <c r="K79" s="1218">
        <v>13.8</v>
      </c>
      <c r="L79" s="1218">
        <v>12.8</v>
      </c>
      <c r="M79" s="1218">
        <v>12</v>
      </c>
      <c r="N79" s="1218">
        <v>11.1</v>
      </c>
      <c r="O79" s="1218">
        <v>10.7</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529</v>
      </c>
      <c r="G2" s="111"/>
      <c r="H2" s="112"/>
    </row>
    <row r="3" spans="1:8" x14ac:dyDescent="0.15">
      <c r="A3" s="108" t="s">
        <v>522</v>
      </c>
      <c r="B3" s="113"/>
      <c r="C3" s="114"/>
      <c r="D3" s="115">
        <v>34134</v>
      </c>
      <c r="E3" s="116"/>
      <c r="F3" s="117">
        <v>67201</v>
      </c>
      <c r="G3" s="118"/>
      <c r="H3" s="119"/>
    </row>
    <row r="4" spans="1:8" x14ac:dyDescent="0.15">
      <c r="A4" s="120"/>
      <c r="B4" s="121"/>
      <c r="C4" s="122"/>
      <c r="D4" s="123">
        <v>23536</v>
      </c>
      <c r="E4" s="124"/>
      <c r="F4" s="125">
        <v>35210</v>
      </c>
      <c r="G4" s="126"/>
      <c r="H4" s="127"/>
    </row>
    <row r="5" spans="1:8" x14ac:dyDescent="0.15">
      <c r="A5" s="108" t="s">
        <v>524</v>
      </c>
      <c r="B5" s="113"/>
      <c r="C5" s="114"/>
      <c r="D5" s="115">
        <v>56897</v>
      </c>
      <c r="E5" s="116"/>
      <c r="F5" s="117">
        <v>75709</v>
      </c>
      <c r="G5" s="118"/>
      <c r="H5" s="119"/>
    </row>
    <row r="6" spans="1:8" x14ac:dyDescent="0.15">
      <c r="A6" s="120"/>
      <c r="B6" s="121"/>
      <c r="C6" s="122"/>
      <c r="D6" s="123">
        <v>27416</v>
      </c>
      <c r="E6" s="124"/>
      <c r="F6" s="125">
        <v>35212</v>
      </c>
      <c r="G6" s="126"/>
      <c r="H6" s="127"/>
    </row>
    <row r="7" spans="1:8" x14ac:dyDescent="0.15">
      <c r="A7" s="108" t="s">
        <v>525</v>
      </c>
      <c r="B7" s="113"/>
      <c r="C7" s="114"/>
      <c r="D7" s="115">
        <v>38859</v>
      </c>
      <c r="E7" s="116"/>
      <c r="F7" s="117">
        <v>90961</v>
      </c>
      <c r="G7" s="118"/>
      <c r="H7" s="119"/>
    </row>
    <row r="8" spans="1:8" x14ac:dyDescent="0.15">
      <c r="A8" s="120"/>
      <c r="B8" s="121"/>
      <c r="C8" s="122"/>
      <c r="D8" s="123">
        <v>31663</v>
      </c>
      <c r="E8" s="124"/>
      <c r="F8" s="125">
        <v>37720</v>
      </c>
      <c r="G8" s="126"/>
      <c r="H8" s="127"/>
    </row>
    <row r="9" spans="1:8" x14ac:dyDescent="0.15">
      <c r="A9" s="108" t="s">
        <v>526</v>
      </c>
      <c r="B9" s="113"/>
      <c r="C9" s="114"/>
      <c r="D9" s="115">
        <v>96682</v>
      </c>
      <c r="E9" s="116"/>
      <c r="F9" s="117">
        <v>106614</v>
      </c>
      <c r="G9" s="118"/>
      <c r="H9" s="119"/>
    </row>
    <row r="10" spans="1:8" x14ac:dyDescent="0.15">
      <c r="A10" s="120"/>
      <c r="B10" s="121"/>
      <c r="C10" s="122"/>
      <c r="D10" s="123">
        <v>37450</v>
      </c>
      <c r="E10" s="124"/>
      <c r="F10" s="125">
        <v>45545</v>
      </c>
      <c r="G10" s="126"/>
      <c r="H10" s="127"/>
    </row>
    <row r="11" spans="1:8" x14ac:dyDescent="0.15">
      <c r="A11" s="108" t="s">
        <v>527</v>
      </c>
      <c r="B11" s="113"/>
      <c r="C11" s="114"/>
      <c r="D11" s="115">
        <v>94753</v>
      </c>
      <c r="E11" s="116"/>
      <c r="F11" s="117">
        <v>85459</v>
      </c>
      <c r="G11" s="118"/>
      <c r="H11" s="119"/>
    </row>
    <row r="12" spans="1:8" x14ac:dyDescent="0.15">
      <c r="A12" s="120"/>
      <c r="B12" s="121"/>
      <c r="C12" s="128"/>
      <c r="D12" s="123">
        <v>56549</v>
      </c>
      <c r="E12" s="124"/>
      <c r="F12" s="125">
        <v>44378</v>
      </c>
      <c r="G12" s="126"/>
      <c r="H12" s="127"/>
    </row>
    <row r="13" spans="1:8" x14ac:dyDescent="0.15">
      <c r="A13" s="108"/>
      <c r="B13" s="113"/>
      <c r="C13" s="129"/>
      <c r="D13" s="130">
        <v>64265</v>
      </c>
      <c r="E13" s="131"/>
      <c r="F13" s="132">
        <v>85189</v>
      </c>
      <c r="G13" s="133"/>
      <c r="H13" s="119"/>
    </row>
    <row r="14" spans="1:8" x14ac:dyDescent="0.15">
      <c r="A14" s="120"/>
      <c r="B14" s="121"/>
      <c r="C14" s="122"/>
      <c r="D14" s="123">
        <v>35323</v>
      </c>
      <c r="E14" s="124"/>
      <c r="F14" s="125">
        <v>39613</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7.15</v>
      </c>
      <c r="C19" s="134">
        <f>ROUND(VALUE(SUBSTITUTE(実質収支比率等に係る経年分析!G$48,"▲","-")),2)</f>
        <v>6.87</v>
      </c>
      <c r="D19" s="134">
        <f>ROUND(VALUE(SUBSTITUTE(実質収支比率等に係る経年分析!H$48,"▲","-")),2)</f>
        <v>7.59</v>
      </c>
      <c r="E19" s="134">
        <f>ROUND(VALUE(SUBSTITUTE(実質収支比率等に係る経年分析!I$48,"▲","-")),2)</f>
        <v>9.25</v>
      </c>
      <c r="F19" s="134">
        <f>ROUND(VALUE(SUBSTITUTE(実質収支比率等に係る経年分析!J$48,"▲","-")),2)</f>
        <v>10.27</v>
      </c>
    </row>
    <row r="20" spans="1:11" x14ac:dyDescent="0.15">
      <c r="A20" s="134" t="s">
        <v>43</v>
      </c>
      <c r="B20" s="134">
        <f>ROUND(VALUE(SUBSTITUTE(実質収支比率等に係る経年分析!F$47,"▲","-")),2)</f>
        <v>18.64</v>
      </c>
      <c r="C20" s="134">
        <f>ROUND(VALUE(SUBSTITUTE(実質収支比率等に係る経年分析!G$47,"▲","-")),2)</f>
        <v>26.17</v>
      </c>
      <c r="D20" s="134">
        <f>ROUND(VALUE(SUBSTITUTE(実質収支比率等に係る経年分析!H$47,"▲","-")),2)</f>
        <v>29.5</v>
      </c>
      <c r="E20" s="134">
        <f>ROUND(VALUE(SUBSTITUTE(実質収支比率等に係る経年分析!I$47,"▲","-")),2)</f>
        <v>33.869999999999997</v>
      </c>
      <c r="F20" s="134">
        <f>ROUND(VALUE(SUBSTITUTE(実質収支比率等に係る経年分析!J$47,"▲","-")),2)</f>
        <v>38.950000000000003</v>
      </c>
    </row>
    <row r="21" spans="1:11" x14ac:dyDescent="0.15">
      <c r="A21" s="134" t="s">
        <v>44</v>
      </c>
      <c r="B21" s="134">
        <f>IF(ISNUMBER(VALUE(SUBSTITUTE(実質収支比率等に係る経年分析!F$49,"▲","-"))),ROUND(VALUE(SUBSTITUTE(実質収支比率等に係る経年分析!F$49,"▲","-")),2),NA())</f>
        <v>4.29</v>
      </c>
      <c r="C21" s="134">
        <f>IF(ISNUMBER(VALUE(SUBSTITUTE(実質収支比率等に係る経年分析!G$49,"▲","-"))),ROUND(VALUE(SUBSTITUTE(実質収支比率等に係る経年分析!G$49,"▲","-")),2),NA())</f>
        <v>6.9</v>
      </c>
      <c r="D21" s="134">
        <f>IF(ISNUMBER(VALUE(SUBSTITUTE(実質収支比率等に係る経年分析!H$49,"▲","-"))),ROUND(VALUE(SUBSTITUTE(実質収支比率等に係る経年分析!H$49,"▲","-")),2),NA())</f>
        <v>4.13</v>
      </c>
      <c r="E21" s="134">
        <f>IF(ISNUMBER(VALUE(SUBSTITUTE(実質収支比率等に係る経年分析!I$49,"▲","-"))),ROUND(VALUE(SUBSTITUTE(実質収支比率等に係る経年分析!I$49,"▲","-")),2),NA())</f>
        <v>5.35</v>
      </c>
      <c r="F21" s="134">
        <f>IF(ISNUMBER(VALUE(SUBSTITUTE(実質収支比率等に係る経年分析!J$49,"▲","-"))),ROUND(VALUE(SUBSTITUTE(実質収支比率等に係る経年分析!J$49,"▲","-")),2),NA())</f>
        <v>5.59</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0.17</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7.0000000000000007E-2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7.0000000000000007E-2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v>
      </c>
    </row>
    <row r="30" spans="1:11" x14ac:dyDescent="0.15">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0.24</v>
      </c>
    </row>
    <row r="31" spans="1:11" x14ac:dyDescent="0.15">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0.28999999999999998</v>
      </c>
    </row>
    <row r="32" spans="1:11" x14ac:dyDescent="0.15">
      <c r="A32" s="135" t="str">
        <f>IF(連結実質赤字比率に係る赤字・黒字の構成分析!C$38="",NA(),連結実質赤字比率に係る赤字・黒字の構成分析!C$38)</f>
        <v>公営墓地特別会計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0.46</v>
      </c>
    </row>
    <row r="33" spans="1:16" x14ac:dyDescent="0.15">
      <c r="A33" s="135" t="str">
        <f>IF(連結実質赤字比率に係る赤字・黒字の構成分析!C$37="",NA(),連結実質赤字比率に係る赤字・黒字の構成分析!C$37)</f>
        <v>国民健康保険特別会計（事業勘定）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1.35</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0.28999999999999998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1.38</v>
      </c>
    </row>
    <row r="35" spans="1:16" x14ac:dyDescent="0.15">
      <c r="A35" s="135" t="str">
        <f>IF(連結実質赤字比率に係る赤字・黒字の構成分析!C$35="",NA(),連結実質赤字比率に係る赤字・黒字の構成分析!C$35)</f>
        <v>上水道事業会計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4.82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5.65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6.74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6.76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7.48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9.14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9.8000000000000007</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2502</v>
      </c>
      <c r="E42" s="136"/>
      <c r="F42" s="136"/>
      <c r="G42" s="136">
        <f>'実質公債費比率（分子）の構造'!L$52</f>
        <v>2517</v>
      </c>
      <c r="H42" s="136"/>
      <c r="I42" s="136"/>
      <c r="J42" s="136">
        <f>'実質公債費比率（分子）の構造'!M$52</f>
        <v>2548</v>
      </c>
      <c r="K42" s="136"/>
      <c r="L42" s="136"/>
      <c r="M42" s="136">
        <f>'実質公債費比率（分子）の構造'!N$52</f>
        <v>2592</v>
      </c>
      <c r="N42" s="136"/>
      <c r="O42" s="136"/>
      <c r="P42" s="136">
        <f>'実質公債費比率（分子）の構造'!O$52</f>
        <v>2529</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3</v>
      </c>
      <c r="C44" s="136"/>
      <c r="D44" s="136"/>
      <c r="E44" s="136">
        <f>'実質公債費比率（分子）の構造'!L$50</f>
        <v>2</v>
      </c>
      <c r="F44" s="136"/>
      <c r="G44" s="136"/>
      <c r="H44" s="136">
        <f>'実質公債費比率（分子）の構造'!M$50</f>
        <v>0</v>
      </c>
      <c r="I44" s="136"/>
      <c r="J44" s="136"/>
      <c r="K44" s="136">
        <f>'実質公債費比率（分子）の構造'!N$50</f>
        <v>0</v>
      </c>
      <c r="L44" s="136"/>
      <c r="M44" s="136"/>
      <c r="N44" s="136" t="str">
        <f>'実質公債費比率（分子）の構造'!O$50</f>
        <v>-</v>
      </c>
      <c r="O44" s="136"/>
      <c r="P44" s="136"/>
    </row>
    <row r="45" spans="1:16" x14ac:dyDescent="0.15">
      <c r="A45" s="136" t="s">
        <v>54</v>
      </c>
      <c r="B45" s="136">
        <f>'実質公債費比率（分子）の構造'!K$49</f>
        <v>80</v>
      </c>
      <c r="C45" s="136"/>
      <c r="D45" s="136"/>
      <c r="E45" s="136">
        <f>'実質公債費比率（分子）の構造'!L$49</f>
        <v>46</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708</v>
      </c>
      <c r="C46" s="136"/>
      <c r="D46" s="136"/>
      <c r="E46" s="136">
        <f>'実質公債費比率（分子）の構造'!L$48</f>
        <v>684</v>
      </c>
      <c r="F46" s="136"/>
      <c r="G46" s="136"/>
      <c r="H46" s="136">
        <f>'実質公債費比率（分子）の構造'!M$48</f>
        <v>711</v>
      </c>
      <c r="I46" s="136"/>
      <c r="J46" s="136"/>
      <c r="K46" s="136">
        <f>'実質公債費比率（分子）の構造'!N$48</f>
        <v>732</v>
      </c>
      <c r="L46" s="136"/>
      <c r="M46" s="136"/>
      <c r="N46" s="136">
        <f>'実質公債費比率（分子）の構造'!O$48</f>
        <v>727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3352</v>
      </c>
      <c r="C49" s="136"/>
      <c r="D49" s="136"/>
      <c r="E49" s="136">
        <f>'実質公債費比率（分子）の構造'!L$45</f>
        <v>3269</v>
      </c>
      <c r="F49" s="136"/>
      <c r="G49" s="136"/>
      <c r="H49" s="136">
        <f>'実質公債費比率（分子）の構造'!M$45</f>
        <v>3090</v>
      </c>
      <c r="I49" s="136"/>
      <c r="J49" s="136"/>
      <c r="K49" s="136">
        <f>'実質公債費比率（分子）の構造'!N$45</f>
        <v>2892</v>
      </c>
      <c r="L49" s="136"/>
      <c r="M49" s="136"/>
      <c r="N49" s="136">
        <f>'実質公債費比率（分子）の構造'!O$45</f>
        <v>2744</v>
      </c>
      <c r="O49" s="136"/>
      <c r="P49" s="136"/>
    </row>
    <row r="50" spans="1:16" x14ac:dyDescent="0.15">
      <c r="A50" s="136" t="s">
        <v>59</v>
      </c>
      <c r="B50" s="136" t="e">
        <f>NA()</f>
        <v>#N/A</v>
      </c>
      <c r="C50" s="136">
        <f>IF(ISNUMBER('実質公債費比率（分子）の構造'!K$53),'実質公債費比率（分子）の構造'!K$53,NA())</f>
        <v>1641</v>
      </c>
      <c r="D50" s="136" t="e">
        <f>NA()</f>
        <v>#N/A</v>
      </c>
      <c r="E50" s="136" t="e">
        <f>NA()</f>
        <v>#N/A</v>
      </c>
      <c r="F50" s="136">
        <f>IF(ISNUMBER('実質公債費比率（分子）の構造'!L$53),'実質公債費比率（分子）の構造'!L$53,NA())</f>
        <v>1484</v>
      </c>
      <c r="G50" s="136" t="e">
        <f>NA()</f>
        <v>#N/A</v>
      </c>
      <c r="H50" s="136" t="e">
        <f>NA()</f>
        <v>#N/A</v>
      </c>
      <c r="I50" s="136">
        <f>IF(ISNUMBER('実質公債費比率（分子）の構造'!M$53),'実質公債費比率（分子）の構造'!M$53,NA())</f>
        <v>1253</v>
      </c>
      <c r="J50" s="136" t="e">
        <f>NA()</f>
        <v>#N/A</v>
      </c>
      <c r="K50" s="136" t="e">
        <f>NA()</f>
        <v>#N/A</v>
      </c>
      <c r="L50" s="136">
        <f>IF(ISNUMBER('実質公債費比率（分子）の構造'!N$53),'実質公債費比率（分子）の構造'!N$53,NA())</f>
        <v>1032</v>
      </c>
      <c r="M50" s="136" t="e">
        <f>NA()</f>
        <v>#N/A</v>
      </c>
      <c r="N50" s="136" t="e">
        <f>NA()</f>
        <v>#N/A</v>
      </c>
      <c r="O50" s="136">
        <f>IF(ISNUMBER('実質公債費比率（分子）の構造'!O$53),'実質公債費比率（分子）の構造'!O$53,NA())</f>
        <v>942</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22953</v>
      </c>
      <c r="E56" s="135"/>
      <c r="F56" s="135"/>
      <c r="G56" s="135">
        <f>'将来負担比率（分子）の構造'!J$51</f>
        <v>23258</v>
      </c>
      <c r="H56" s="135"/>
      <c r="I56" s="135"/>
      <c r="J56" s="135">
        <f>'将来負担比率（分子）の構造'!K$51</f>
        <v>24439</v>
      </c>
      <c r="K56" s="135"/>
      <c r="L56" s="135"/>
      <c r="M56" s="135">
        <f>'将来負担比率（分子）の構造'!L$51</f>
        <v>24259</v>
      </c>
      <c r="N56" s="135"/>
      <c r="O56" s="135"/>
      <c r="P56" s="135">
        <f>'将来負担比率（分子）の構造'!M$51</f>
        <v>24777</v>
      </c>
    </row>
    <row r="57" spans="1:16" x14ac:dyDescent="0.15">
      <c r="A57" s="135" t="s">
        <v>35</v>
      </c>
      <c r="B57" s="135"/>
      <c r="C57" s="135"/>
      <c r="D57" s="135">
        <f>'将来負担比率（分子）の構造'!I$50</f>
        <v>1717</v>
      </c>
      <c r="E57" s="135"/>
      <c r="F57" s="135"/>
      <c r="G57" s="135">
        <f>'将来負担比率（分子）の構造'!J$50</f>
        <v>1478</v>
      </c>
      <c r="H57" s="135"/>
      <c r="I57" s="135"/>
      <c r="J57" s="135">
        <f>'将来負担比率（分子）の構造'!K$50</f>
        <v>1259</v>
      </c>
      <c r="K57" s="135"/>
      <c r="L57" s="135"/>
      <c r="M57" s="135">
        <f>'将来負担比率（分子）の構造'!L$50</f>
        <v>1096</v>
      </c>
      <c r="N57" s="135"/>
      <c r="O57" s="135"/>
      <c r="P57" s="135">
        <f>'将来負担比率（分子）の構造'!M$50</f>
        <v>1025</v>
      </c>
    </row>
    <row r="58" spans="1:16" x14ac:dyDescent="0.15">
      <c r="A58" s="135" t="s">
        <v>34</v>
      </c>
      <c r="B58" s="135"/>
      <c r="C58" s="135"/>
      <c r="D58" s="135">
        <f>'将来負担比率（分子）の構造'!I$49</f>
        <v>6234</v>
      </c>
      <c r="E58" s="135"/>
      <c r="F58" s="135"/>
      <c r="G58" s="135">
        <f>'将来負担比率（分子）の構造'!J$49</f>
        <v>7405</v>
      </c>
      <c r="H58" s="135"/>
      <c r="I58" s="135"/>
      <c r="J58" s="135">
        <f>'将来負担比率（分子）の構造'!K$49</f>
        <v>9275</v>
      </c>
      <c r="K58" s="135"/>
      <c r="L58" s="135"/>
      <c r="M58" s="135">
        <f>'将来負担比率（分子）の構造'!L$49</f>
        <v>10187</v>
      </c>
      <c r="N58" s="135"/>
      <c r="O58" s="135"/>
      <c r="P58" s="135">
        <f>'将来負担比率（分子）の構造'!M$49</f>
        <v>11083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f>'将来負担比率（分子）の構造'!K$46</f>
        <v>6</v>
      </c>
      <c r="I61" s="135"/>
      <c r="J61" s="135"/>
      <c r="K61" s="135">
        <f>'将来負担比率（分子）の構造'!L$46</f>
        <v>3</v>
      </c>
      <c r="L61" s="135"/>
      <c r="M61" s="135"/>
      <c r="N61" s="135" t="str">
        <f>'将来負担比率（分子）の構造'!M$46</f>
        <v>-</v>
      </c>
      <c r="O61" s="135"/>
      <c r="P61" s="135"/>
    </row>
    <row r="62" spans="1:16" x14ac:dyDescent="0.15">
      <c r="A62" s="135" t="s">
        <v>29</v>
      </c>
      <c r="B62" s="135">
        <f>'将来負担比率（分子）の構造'!I$45</f>
        <v>5902</v>
      </c>
      <c r="C62" s="135"/>
      <c r="D62" s="135"/>
      <c r="E62" s="135">
        <f>'将来負担比率（分子）の構造'!J$45</f>
        <v>5680</v>
      </c>
      <c r="F62" s="135"/>
      <c r="G62" s="135"/>
      <c r="H62" s="135">
        <f>'将来負担比率（分子）の構造'!K$45</f>
        <v>5403</v>
      </c>
      <c r="I62" s="135"/>
      <c r="J62" s="135"/>
      <c r="K62" s="135">
        <f>'将来負担比率（分子）の構造'!L$45</f>
        <v>5039</v>
      </c>
      <c r="L62" s="135"/>
      <c r="M62" s="135"/>
      <c r="N62" s="135">
        <f>'将来負担比率（分子）の構造'!M$45</f>
        <v>4855</v>
      </c>
      <c r="O62" s="135"/>
      <c r="P62" s="135"/>
    </row>
    <row r="63" spans="1:16" x14ac:dyDescent="0.15">
      <c r="A63" s="135" t="s">
        <v>28</v>
      </c>
      <c r="B63" s="135">
        <f>'将来負担比率（分子）の構造'!I$44</f>
        <v>31</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9983</v>
      </c>
      <c r="C64" s="135"/>
      <c r="D64" s="135"/>
      <c r="E64" s="135">
        <f>'将来負担比率（分子）の構造'!J$43</f>
        <v>9636</v>
      </c>
      <c r="F64" s="135"/>
      <c r="G64" s="135"/>
      <c r="H64" s="135">
        <f>'将来負担比率（分子）の構造'!K$43</f>
        <v>9387</v>
      </c>
      <c r="I64" s="135"/>
      <c r="J64" s="135"/>
      <c r="K64" s="135">
        <f>'将来負担比率（分子）の構造'!L$43</f>
        <v>9139</v>
      </c>
      <c r="L64" s="135"/>
      <c r="M64" s="135"/>
      <c r="N64" s="135">
        <f>'将来負担比率（分子）の構造'!M$43</f>
        <v>8770</v>
      </c>
      <c r="O64" s="135"/>
      <c r="P64" s="135"/>
    </row>
    <row r="65" spans="1:16" x14ac:dyDescent="0.15">
      <c r="A65" s="135" t="s">
        <v>26</v>
      </c>
      <c r="B65" s="135">
        <f>'将来負担比率（分子）の構造'!I$42</f>
        <v>2</v>
      </c>
      <c r="C65" s="135"/>
      <c r="D65" s="135"/>
      <c r="E65" s="135">
        <f>'将来負担比率（分子）の構造'!J$42</f>
        <v>1</v>
      </c>
      <c r="F65" s="135"/>
      <c r="G65" s="135"/>
      <c r="H65" s="135">
        <f>'将来負担比率（分子）の構造'!K$42</f>
        <v>0</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25183</v>
      </c>
      <c r="C66" s="135"/>
      <c r="D66" s="135"/>
      <c r="E66" s="135">
        <f>'将来負担比率（分子）の構造'!J$41</f>
        <v>24879</v>
      </c>
      <c r="F66" s="135"/>
      <c r="G66" s="135"/>
      <c r="H66" s="135">
        <f>'将来負担比率（分子）の構造'!K$41</f>
        <v>24611</v>
      </c>
      <c r="I66" s="135"/>
      <c r="J66" s="135"/>
      <c r="K66" s="135">
        <f>'将来負担比率（分子）の構造'!L$41</f>
        <v>25720</v>
      </c>
      <c r="L66" s="135"/>
      <c r="M66" s="135"/>
      <c r="N66" s="135">
        <f>'将来負担比率（分子）の構造'!M$41</f>
        <v>26443</v>
      </c>
      <c r="O66" s="135"/>
      <c r="P66" s="135"/>
    </row>
    <row r="67" spans="1:16" x14ac:dyDescent="0.15">
      <c r="A67" s="135" t="s">
        <v>63</v>
      </c>
      <c r="B67" s="135" t="e">
        <f>NA()</f>
        <v>#N/A</v>
      </c>
      <c r="C67" s="135">
        <f>IF(ISNUMBER('将来負担比率（分子）の構造'!I$52), IF('将来負担比率（分子）の構造'!I$52 &lt; 0, 0, '将来負担比率（分子）の構造'!I$52), NA())</f>
        <v>10197</v>
      </c>
      <c r="D67" s="135" t="e">
        <f>NA()</f>
        <v>#N/A</v>
      </c>
      <c r="E67" s="135" t="e">
        <f>NA()</f>
        <v>#N/A</v>
      </c>
      <c r="F67" s="135">
        <f>IF(ISNUMBER('将来負担比率（分子）の構造'!J$52), IF('将来負担比率（分子）の構造'!J$52 &lt; 0, 0, '将来負担比率（分子）の構造'!J$52), NA())</f>
        <v>8055</v>
      </c>
      <c r="G67" s="135" t="e">
        <f>NA()</f>
        <v>#N/A</v>
      </c>
      <c r="H67" s="135" t="e">
        <f>NA()</f>
        <v>#N/A</v>
      </c>
      <c r="I67" s="135">
        <f>IF(ISNUMBER('将来負担比率（分子）の構造'!K$52), IF('将来負担比率（分子）の構造'!K$52 &lt; 0, 0, '将来負担比率（分子）の構造'!K$52), NA())</f>
        <v>4436</v>
      </c>
      <c r="J67" s="135" t="e">
        <f>NA()</f>
        <v>#N/A</v>
      </c>
      <c r="K67" s="135" t="e">
        <f>NA()</f>
        <v>#N/A</v>
      </c>
      <c r="L67" s="135">
        <f>IF(ISNUMBER('将来負担比率（分子）の構造'!L$52), IF('将来負担比率（分子）の構造'!L$52 &lt; 0, 0, '将来負担比率（分子）の構造'!L$52), NA())</f>
        <v>4360</v>
      </c>
      <c r="M67" s="135" t="e">
        <f>NA()</f>
        <v>#N/A</v>
      </c>
      <c r="N67" s="135" t="e">
        <f>NA()</f>
        <v>#N/A</v>
      </c>
      <c r="O67" s="135">
        <f>IF(ISNUMBER('将来負担比率（分子）の構造'!M$52), IF('将来負担比率（分子）の構造'!M$52 &lt; 0, 0, '将来負担比率（分子）の構造'!M$52), NA())</f>
        <v>3183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206</v>
      </c>
      <c r="C5" s="610"/>
      <c r="D5" s="610"/>
      <c r="E5" s="610"/>
      <c r="F5" s="610"/>
      <c r="G5" s="610"/>
      <c r="H5" s="610"/>
      <c r="I5" s="610"/>
      <c r="J5" s="610"/>
      <c r="K5" s="610"/>
      <c r="L5" s="610"/>
      <c r="M5" s="610"/>
      <c r="N5" s="610"/>
      <c r="O5" s="610"/>
      <c r="P5" s="610"/>
      <c r="Q5" s="611"/>
      <c r="R5" s="612">
        <v>4829962</v>
      </c>
      <c r="S5" s="613"/>
      <c r="T5" s="613"/>
      <c r="U5" s="613"/>
      <c r="V5" s="613"/>
      <c r="W5" s="613"/>
      <c r="X5" s="613"/>
      <c r="Y5" s="614"/>
      <c r="Z5" s="615">
        <v>18.899999999999999</v>
      </c>
      <c r="AA5" s="615"/>
      <c r="AB5" s="615"/>
      <c r="AC5" s="615"/>
      <c r="AD5" s="616">
        <v>4829962</v>
      </c>
      <c r="AE5" s="616"/>
      <c r="AF5" s="616"/>
      <c r="AG5" s="616"/>
      <c r="AH5" s="616"/>
      <c r="AI5" s="616"/>
      <c r="AJ5" s="616"/>
      <c r="AK5" s="616"/>
      <c r="AL5" s="617">
        <v>34.6</v>
      </c>
      <c r="AM5" s="618"/>
      <c r="AN5" s="618"/>
      <c r="AO5" s="619"/>
      <c r="AP5" s="609" t="s">
        <v>207</v>
      </c>
      <c r="AQ5" s="610"/>
      <c r="AR5" s="610"/>
      <c r="AS5" s="610"/>
      <c r="AT5" s="610"/>
      <c r="AU5" s="610"/>
      <c r="AV5" s="610"/>
      <c r="AW5" s="610"/>
      <c r="AX5" s="610"/>
      <c r="AY5" s="610"/>
      <c r="AZ5" s="610"/>
      <c r="BA5" s="610"/>
      <c r="BB5" s="610"/>
      <c r="BC5" s="610"/>
      <c r="BD5" s="610"/>
      <c r="BE5" s="610"/>
      <c r="BF5" s="611"/>
      <c r="BG5" s="623">
        <v>4809085</v>
      </c>
      <c r="BH5" s="624"/>
      <c r="BI5" s="624"/>
      <c r="BJ5" s="624"/>
      <c r="BK5" s="624"/>
      <c r="BL5" s="624"/>
      <c r="BM5" s="624"/>
      <c r="BN5" s="625"/>
      <c r="BO5" s="626">
        <v>99.6</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x14ac:dyDescent="0.15">
      <c r="B6" s="620" t="s">
        <v>212</v>
      </c>
      <c r="C6" s="621"/>
      <c r="D6" s="621"/>
      <c r="E6" s="621"/>
      <c r="F6" s="621"/>
      <c r="G6" s="621"/>
      <c r="H6" s="621"/>
      <c r="I6" s="621"/>
      <c r="J6" s="621"/>
      <c r="K6" s="621"/>
      <c r="L6" s="621"/>
      <c r="M6" s="621"/>
      <c r="N6" s="621"/>
      <c r="O6" s="621"/>
      <c r="P6" s="621"/>
      <c r="Q6" s="622"/>
      <c r="R6" s="623">
        <v>261331</v>
      </c>
      <c r="S6" s="624"/>
      <c r="T6" s="624"/>
      <c r="U6" s="624"/>
      <c r="V6" s="624"/>
      <c r="W6" s="624"/>
      <c r="X6" s="624"/>
      <c r="Y6" s="625"/>
      <c r="Z6" s="626">
        <v>1</v>
      </c>
      <c r="AA6" s="626"/>
      <c r="AB6" s="626"/>
      <c r="AC6" s="626"/>
      <c r="AD6" s="627">
        <v>261331</v>
      </c>
      <c r="AE6" s="627"/>
      <c r="AF6" s="627"/>
      <c r="AG6" s="627"/>
      <c r="AH6" s="627"/>
      <c r="AI6" s="627"/>
      <c r="AJ6" s="627"/>
      <c r="AK6" s="627"/>
      <c r="AL6" s="628">
        <v>1.9</v>
      </c>
      <c r="AM6" s="629"/>
      <c r="AN6" s="629"/>
      <c r="AO6" s="630"/>
      <c r="AP6" s="620" t="s">
        <v>213</v>
      </c>
      <c r="AQ6" s="621"/>
      <c r="AR6" s="621"/>
      <c r="AS6" s="621"/>
      <c r="AT6" s="621"/>
      <c r="AU6" s="621"/>
      <c r="AV6" s="621"/>
      <c r="AW6" s="621"/>
      <c r="AX6" s="621"/>
      <c r="AY6" s="621"/>
      <c r="AZ6" s="621"/>
      <c r="BA6" s="621"/>
      <c r="BB6" s="621"/>
      <c r="BC6" s="621"/>
      <c r="BD6" s="621"/>
      <c r="BE6" s="621"/>
      <c r="BF6" s="622"/>
      <c r="BG6" s="623">
        <v>4809085</v>
      </c>
      <c r="BH6" s="624"/>
      <c r="BI6" s="624"/>
      <c r="BJ6" s="624"/>
      <c r="BK6" s="624"/>
      <c r="BL6" s="624"/>
      <c r="BM6" s="624"/>
      <c r="BN6" s="625"/>
      <c r="BO6" s="626">
        <v>99.6</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223797</v>
      </c>
      <c r="CS6" s="624"/>
      <c r="CT6" s="624"/>
      <c r="CU6" s="624"/>
      <c r="CV6" s="624"/>
      <c r="CW6" s="624"/>
      <c r="CX6" s="624"/>
      <c r="CY6" s="625"/>
      <c r="CZ6" s="626">
        <v>0.9</v>
      </c>
      <c r="DA6" s="626"/>
      <c r="DB6" s="626"/>
      <c r="DC6" s="626"/>
      <c r="DD6" s="632" t="s">
        <v>208</v>
      </c>
      <c r="DE6" s="624"/>
      <c r="DF6" s="624"/>
      <c r="DG6" s="624"/>
      <c r="DH6" s="624"/>
      <c r="DI6" s="624"/>
      <c r="DJ6" s="624"/>
      <c r="DK6" s="624"/>
      <c r="DL6" s="624"/>
      <c r="DM6" s="624"/>
      <c r="DN6" s="624"/>
      <c r="DO6" s="624"/>
      <c r="DP6" s="625"/>
      <c r="DQ6" s="632">
        <v>223797</v>
      </c>
      <c r="DR6" s="624"/>
      <c r="DS6" s="624"/>
      <c r="DT6" s="624"/>
      <c r="DU6" s="624"/>
      <c r="DV6" s="624"/>
      <c r="DW6" s="624"/>
      <c r="DX6" s="624"/>
      <c r="DY6" s="624"/>
      <c r="DZ6" s="624"/>
      <c r="EA6" s="624"/>
      <c r="EB6" s="624"/>
      <c r="EC6" s="633"/>
    </row>
    <row r="7" spans="2:143" ht="11.25" customHeight="1" x14ac:dyDescent="0.15">
      <c r="B7" s="620" t="s">
        <v>215</v>
      </c>
      <c r="C7" s="621"/>
      <c r="D7" s="621"/>
      <c r="E7" s="621"/>
      <c r="F7" s="621"/>
      <c r="G7" s="621"/>
      <c r="H7" s="621"/>
      <c r="I7" s="621"/>
      <c r="J7" s="621"/>
      <c r="K7" s="621"/>
      <c r="L7" s="621"/>
      <c r="M7" s="621"/>
      <c r="N7" s="621"/>
      <c r="O7" s="621"/>
      <c r="P7" s="621"/>
      <c r="Q7" s="622"/>
      <c r="R7" s="623">
        <v>6375</v>
      </c>
      <c r="S7" s="624"/>
      <c r="T7" s="624"/>
      <c r="U7" s="624"/>
      <c r="V7" s="624"/>
      <c r="W7" s="624"/>
      <c r="X7" s="624"/>
      <c r="Y7" s="625"/>
      <c r="Z7" s="626">
        <v>0</v>
      </c>
      <c r="AA7" s="626"/>
      <c r="AB7" s="626"/>
      <c r="AC7" s="626"/>
      <c r="AD7" s="627">
        <v>6375</v>
      </c>
      <c r="AE7" s="627"/>
      <c r="AF7" s="627"/>
      <c r="AG7" s="627"/>
      <c r="AH7" s="627"/>
      <c r="AI7" s="627"/>
      <c r="AJ7" s="627"/>
      <c r="AK7" s="627"/>
      <c r="AL7" s="628">
        <v>0</v>
      </c>
      <c r="AM7" s="629"/>
      <c r="AN7" s="629"/>
      <c r="AO7" s="630"/>
      <c r="AP7" s="620" t="s">
        <v>216</v>
      </c>
      <c r="AQ7" s="621"/>
      <c r="AR7" s="621"/>
      <c r="AS7" s="621"/>
      <c r="AT7" s="621"/>
      <c r="AU7" s="621"/>
      <c r="AV7" s="621"/>
      <c r="AW7" s="621"/>
      <c r="AX7" s="621"/>
      <c r="AY7" s="621"/>
      <c r="AZ7" s="621"/>
      <c r="BA7" s="621"/>
      <c r="BB7" s="621"/>
      <c r="BC7" s="621"/>
      <c r="BD7" s="621"/>
      <c r="BE7" s="621"/>
      <c r="BF7" s="622"/>
      <c r="BG7" s="623">
        <v>1980024</v>
      </c>
      <c r="BH7" s="624"/>
      <c r="BI7" s="624"/>
      <c r="BJ7" s="624"/>
      <c r="BK7" s="624"/>
      <c r="BL7" s="624"/>
      <c r="BM7" s="624"/>
      <c r="BN7" s="625"/>
      <c r="BO7" s="626">
        <v>41</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3557971</v>
      </c>
      <c r="CS7" s="624"/>
      <c r="CT7" s="624"/>
      <c r="CU7" s="624"/>
      <c r="CV7" s="624"/>
      <c r="CW7" s="624"/>
      <c r="CX7" s="624"/>
      <c r="CY7" s="625"/>
      <c r="CZ7" s="626">
        <v>15.1</v>
      </c>
      <c r="DA7" s="626"/>
      <c r="DB7" s="626"/>
      <c r="DC7" s="626"/>
      <c r="DD7" s="632">
        <v>35450</v>
      </c>
      <c r="DE7" s="624"/>
      <c r="DF7" s="624"/>
      <c r="DG7" s="624"/>
      <c r="DH7" s="624"/>
      <c r="DI7" s="624"/>
      <c r="DJ7" s="624"/>
      <c r="DK7" s="624"/>
      <c r="DL7" s="624"/>
      <c r="DM7" s="624"/>
      <c r="DN7" s="624"/>
      <c r="DO7" s="624"/>
      <c r="DP7" s="625"/>
      <c r="DQ7" s="632">
        <v>3068860</v>
      </c>
      <c r="DR7" s="624"/>
      <c r="DS7" s="624"/>
      <c r="DT7" s="624"/>
      <c r="DU7" s="624"/>
      <c r="DV7" s="624"/>
      <c r="DW7" s="624"/>
      <c r="DX7" s="624"/>
      <c r="DY7" s="624"/>
      <c r="DZ7" s="624"/>
      <c r="EA7" s="624"/>
      <c r="EB7" s="624"/>
      <c r="EC7" s="633"/>
    </row>
    <row r="8" spans="2:143" ht="11.25" customHeight="1" x14ac:dyDescent="0.15">
      <c r="B8" s="620" t="s">
        <v>218</v>
      </c>
      <c r="C8" s="621"/>
      <c r="D8" s="621"/>
      <c r="E8" s="621"/>
      <c r="F8" s="621"/>
      <c r="G8" s="621"/>
      <c r="H8" s="621"/>
      <c r="I8" s="621"/>
      <c r="J8" s="621"/>
      <c r="K8" s="621"/>
      <c r="L8" s="621"/>
      <c r="M8" s="621"/>
      <c r="N8" s="621"/>
      <c r="O8" s="621"/>
      <c r="P8" s="621"/>
      <c r="Q8" s="622"/>
      <c r="R8" s="623">
        <v>24038</v>
      </c>
      <c r="S8" s="624"/>
      <c r="T8" s="624"/>
      <c r="U8" s="624"/>
      <c r="V8" s="624"/>
      <c r="W8" s="624"/>
      <c r="X8" s="624"/>
      <c r="Y8" s="625"/>
      <c r="Z8" s="626">
        <v>0.1</v>
      </c>
      <c r="AA8" s="626"/>
      <c r="AB8" s="626"/>
      <c r="AC8" s="626"/>
      <c r="AD8" s="627">
        <v>24038</v>
      </c>
      <c r="AE8" s="627"/>
      <c r="AF8" s="627"/>
      <c r="AG8" s="627"/>
      <c r="AH8" s="627"/>
      <c r="AI8" s="627"/>
      <c r="AJ8" s="627"/>
      <c r="AK8" s="627"/>
      <c r="AL8" s="628">
        <v>0.2</v>
      </c>
      <c r="AM8" s="629"/>
      <c r="AN8" s="629"/>
      <c r="AO8" s="630"/>
      <c r="AP8" s="620" t="s">
        <v>219</v>
      </c>
      <c r="AQ8" s="621"/>
      <c r="AR8" s="621"/>
      <c r="AS8" s="621"/>
      <c r="AT8" s="621"/>
      <c r="AU8" s="621"/>
      <c r="AV8" s="621"/>
      <c r="AW8" s="621"/>
      <c r="AX8" s="621"/>
      <c r="AY8" s="621"/>
      <c r="AZ8" s="621"/>
      <c r="BA8" s="621"/>
      <c r="BB8" s="621"/>
      <c r="BC8" s="621"/>
      <c r="BD8" s="621"/>
      <c r="BE8" s="621"/>
      <c r="BF8" s="622"/>
      <c r="BG8" s="623">
        <v>71299</v>
      </c>
      <c r="BH8" s="624"/>
      <c r="BI8" s="624"/>
      <c r="BJ8" s="624"/>
      <c r="BK8" s="624"/>
      <c r="BL8" s="624"/>
      <c r="BM8" s="624"/>
      <c r="BN8" s="625"/>
      <c r="BO8" s="626">
        <v>1.5</v>
      </c>
      <c r="BP8" s="626"/>
      <c r="BQ8" s="626"/>
      <c r="BR8" s="626"/>
      <c r="BS8" s="632" t="s">
        <v>110</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6418820</v>
      </c>
      <c r="CS8" s="624"/>
      <c r="CT8" s="624"/>
      <c r="CU8" s="624"/>
      <c r="CV8" s="624"/>
      <c r="CW8" s="624"/>
      <c r="CX8" s="624"/>
      <c r="CY8" s="625"/>
      <c r="CZ8" s="626">
        <v>27.2</v>
      </c>
      <c r="DA8" s="626"/>
      <c r="DB8" s="626"/>
      <c r="DC8" s="626"/>
      <c r="DD8" s="632">
        <v>50636</v>
      </c>
      <c r="DE8" s="624"/>
      <c r="DF8" s="624"/>
      <c r="DG8" s="624"/>
      <c r="DH8" s="624"/>
      <c r="DI8" s="624"/>
      <c r="DJ8" s="624"/>
      <c r="DK8" s="624"/>
      <c r="DL8" s="624"/>
      <c r="DM8" s="624"/>
      <c r="DN8" s="624"/>
      <c r="DO8" s="624"/>
      <c r="DP8" s="625"/>
      <c r="DQ8" s="632">
        <v>3584958</v>
      </c>
      <c r="DR8" s="624"/>
      <c r="DS8" s="624"/>
      <c r="DT8" s="624"/>
      <c r="DU8" s="624"/>
      <c r="DV8" s="624"/>
      <c r="DW8" s="624"/>
      <c r="DX8" s="624"/>
      <c r="DY8" s="624"/>
      <c r="DZ8" s="624"/>
      <c r="EA8" s="624"/>
      <c r="EB8" s="624"/>
      <c r="EC8" s="633"/>
    </row>
    <row r="9" spans="2:143" ht="11.25" customHeight="1" x14ac:dyDescent="0.15">
      <c r="B9" s="620" t="s">
        <v>221</v>
      </c>
      <c r="C9" s="621"/>
      <c r="D9" s="621"/>
      <c r="E9" s="621"/>
      <c r="F9" s="621"/>
      <c r="G9" s="621"/>
      <c r="H9" s="621"/>
      <c r="I9" s="621"/>
      <c r="J9" s="621"/>
      <c r="K9" s="621"/>
      <c r="L9" s="621"/>
      <c r="M9" s="621"/>
      <c r="N9" s="621"/>
      <c r="O9" s="621"/>
      <c r="P9" s="621"/>
      <c r="Q9" s="622"/>
      <c r="R9" s="623">
        <v>23403</v>
      </c>
      <c r="S9" s="624"/>
      <c r="T9" s="624"/>
      <c r="U9" s="624"/>
      <c r="V9" s="624"/>
      <c r="W9" s="624"/>
      <c r="X9" s="624"/>
      <c r="Y9" s="625"/>
      <c r="Z9" s="626">
        <v>0.1</v>
      </c>
      <c r="AA9" s="626"/>
      <c r="AB9" s="626"/>
      <c r="AC9" s="626"/>
      <c r="AD9" s="627">
        <v>23403</v>
      </c>
      <c r="AE9" s="627"/>
      <c r="AF9" s="627"/>
      <c r="AG9" s="627"/>
      <c r="AH9" s="627"/>
      <c r="AI9" s="627"/>
      <c r="AJ9" s="627"/>
      <c r="AK9" s="627"/>
      <c r="AL9" s="628">
        <v>0.2</v>
      </c>
      <c r="AM9" s="629"/>
      <c r="AN9" s="629"/>
      <c r="AO9" s="630"/>
      <c r="AP9" s="620" t="s">
        <v>222</v>
      </c>
      <c r="AQ9" s="621"/>
      <c r="AR9" s="621"/>
      <c r="AS9" s="621"/>
      <c r="AT9" s="621"/>
      <c r="AU9" s="621"/>
      <c r="AV9" s="621"/>
      <c r="AW9" s="621"/>
      <c r="AX9" s="621"/>
      <c r="AY9" s="621"/>
      <c r="AZ9" s="621"/>
      <c r="BA9" s="621"/>
      <c r="BB9" s="621"/>
      <c r="BC9" s="621"/>
      <c r="BD9" s="621"/>
      <c r="BE9" s="621"/>
      <c r="BF9" s="622"/>
      <c r="BG9" s="623">
        <v>1602382</v>
      </c>
      <c r="BH9" s="624"/>
      <c r="BI9" s="624"/>
      <c r="BJ9" s="624"/>
      <c r="BK9" s="624"/>
      <c r="BL9" s="624"/>
      <c r="BM9" s="624"/>
      <c r="BN9" s="625"/>
      <c r="BO9" s="626">
        <v>33.200000000000003</v>
      </c>
      <c r="BP9" s="626"/>
      <c r="BQ9" s="626"/>
      <c r="BR9" s="626"/>
      <c r="BS9" s="632" t="s">
        <v>110</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1819021</v>
      </c>
      <c r="CS9" s="624"/>
      <c r="CT9" s="624"/>
      <c r="CU9" s="624"/>
      <c r="CV9" s="624"/>
      <c r="CW9" s="624"/>
      <c r="CX9" s="624"/>
      <c r="CY9" s="625"/>
      <c r="CZ9" s="626">
        <v>7.7</v>
      </c>
      <c r="DA9" s="626"/>
      <c r="DB9" s="626"/>
      <c r="DC9" s="626"/>
      <c r="DD9" s="632">
        <v>71747</v>
      </c>
      <c r="DE9" s="624"/>
      <c r="DF9" s="624"/>
      <c r="DG9" s="624"/>
      <c r="DH9" s="624"/>
      <c r="DI9" s="624"/>
      <c r="DJ9" s="624"/>
      <c r="DK9" s="624"/>
      <c r="DL9" s="624"/>
      <c r="DM9" s="624"/>
      <c r="DN9" s="624"/>
      <c r="DO9" s="624"/>
      <c r="DP9" s="625"/>
      <c r="DQ9" s="632">
        <v>1572626</v>
      </c>
      <c r="DR9" s="624"/>
      <c r="DS9" s="624"/>
      <c r="DT9" s="624"/>
      <c r="DU9" s="624"/>
      <c r="DV9" s="624"/>
      <c r="DW9" s="624"/>
      <c r="DX9" s="624"/>
      <c r="DY9" s="624"/>
      <c r="DZ9" s="624"/>
      <c r="EA9" s="624"/>
      <c r="EB9" s="624"/>
      <c r="EC9" s="633"/>
    </row>
    <row r="10" spans="2:143" ht="11.25" customHeight="1" x14ac:dyDescent="0.15">
      <c r="B10" s="620" t="s">
        <v>224</v>
      </c>
      <c r="C10" s="621"/>
      <c r="D10" s="621"/>
      <c r="E10" s="621"/>
      <c r="F10" s="621"/>
      <c r="G10" s="621"/>
      <c r="H10" s="621"/>
      <c r="I10" s="621"/>
      <c r="J10" s="621"/>
      <c r="K10" s="621"/>
      <c r="L10" s="621"/>
      <c r="M10" s="621"/>
      <c r="N10" s="621"/>
      <c r="O10" s="621"/>
      <c r="P10" s="621"/>
      <c r="Q10" s="622"/>
      <c r="R10" s="623">
        <v>765813</v>
      </c>
      <c r="S10" s="624"/>
      <c r="T10" s="624"/>
      <c r="U10" s="624"/>
      <c r="V10" s="624"/>
      <c r="W10" s="624"/>
      <c r="X10" s="624"/>
      <c r="Y10" s="625"/>
      <c r="Z10" s="626">
        <v>3</v>
      </c>
      <c r="AA10" s="626"/>
      <c r="AB10" s="626"/>
      <c r="AC10" s="626"/>
      <c r="AD10" s="627">
        <v>765813</v>
      </c>
      <c r="AE10" s="627"/>
      <c r="AF10" s="627"/>
      <c r="AG10" s="627"/>
      <c r="AH10" s="627"/>
      <c r="AI10" s="627"/>
      <c r="AJ10" s="627"/>
      <c r="AK10" s="627"/>
      <c r="AL10" s="628">
        <v>5.5</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110246</v>
      </c>
      <c r="BH10" s="624"/>
      <c r="BI10" s="624"/>
      <c r="BJ10" s="624"/>
      <c r="BK10" s="624"/>
      <c r="BL10" s="624"/>
      <c r="BM10" s="624"/>
      <c r="BN10" s="625"/>
      <c r="BO10" s="626">
        <v>2.2999999999999998</v>
      </c>
      <c r="BP10" s="626"/>
      <c r="BQ10" s="626"/>
      <c r="BR10" s="626"/>
      <c r="BS10" s="632" t="s">
        <v>110</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33863</v>
      </c>
      <c r="CS10" s="624"/>
      <c r="CT10" s="624"/>
      <c r="CU10" s="624"/>
      <c r="CV10" s="624"/>
      <c r="CW10" s="624"/>
      <c r="CX10" s="624"/>
      <c r="CY10" s="625"/>
      <c r="CZ10" s="626">
        <v>0.1</v>
      </c>
      <c r="DA10" s="626"/>
      <c r="DB10" s="626"/>
      <c r="DC10" s="626"/>
      <c r="DD10" s="632" t="s">
        <v>110</v>
      </c>
      <c r="DE10" s="624"/>
      <c r="DF10" s="624"/>
      <c r="DG10" s="624"/>
      <c r="DH10" s="624"/>
      <c r="DI10" s="624"/>
      <c r="DJ10" s="624"/>
      <c r="DK10" s="624"/>
      <c r="DL10" s="624"/>
      <c r="DM10" s="624"/>
      <c r="DN10" s="624"/>
      <c r="DO10" s="624"/>
      <c r="DP10" s="625"/>
      <c r="DQ10" s="632">
        <v>9292</v>
      </c>
      <c r="DR10" s="624"/>
      <c r="DS10" s="624"/>
      <c r="DT10" s="624"/>
      <c r="DU10" s="624"/>
      <c r="DV10" s="624"/>
      <c r="DW10" s="624"/>
      <c r="DX10" s="624"/>
      <c r="DY10" s="624"/>
      <c r="DZ10" s="624"/>
      <c r="EA10" s="624"/>
      <c r="EB10" s="624"/>
      <c r="EC10" s="633"/>
    </row>
    <row r="11" spans="2:143" ht="11.25" customHeight="1" x14ac:dyDescent="0.15">
      <c r="B11" s="620" t="s">
        <v>227</v>
      </c>
      <c r="C11" s="621"/>
      <c r="D11" s="621"/>
      <c r="E11" s="621"/>
      <c r="F11" s="621"/>
      <c r="G11" s="621"/>
      <c r="H11" s="621"/>
      <c r="I11" s="621"/>
      <c r="J11" s="621"/>
      <c r="K11" s="621"/>
      <c r="L11" s="621"/>
      <c r="M11" s="621"/>
      <c r="N11" s="621"/>
      <c r="O11" s="621"/>
      <c r="P11" s="621"/>
      <c r="Q11" s="622"/>
      <c r="R11" s="623">
        <v>111405</v>
      </c>
      <c r="S11" s="624"/>
      <c r="T11" s="624"/>
      <c r="U11" s="624"/>
      <c r="V11" s="624"/>
      <c r="W11" s="624"/>
      <c r="X11" s="624"/>
      <c r="Y11" s="625"/>
      <c r="Z11" s="626">
        <v>0.4</v>
      </c>
      <c r="AA11" s="626"/>
      <c r="AB11" s="626"/>
      <c r="AC11" s="626"/>
      <c r="AD11" s="627">
        <v>111405</v>
      </c>
      <c r="AE11" s="627"/>
      <c r="AF11" s="627"/>
      <c r="AG11" s="627"/>
      <c r="AH11" s="627"/>
      <c r="AI11" s="627"/>
      <c r="AJ11" s="627"/>
      <c r="AK11" s="627"/>
      <c r="AL11" s="628">
        <v>0.8</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196097</v>
      </c>
      <c r="BH11" s="624"/>
      <c r="BI11" s="624"/>
      <c r="BJ11" s="624"/>
      <c r="BK11" s="624"/>
      <c r="BL11" s="624"/>
      <c r="BM11" s="624"/>
      <c r="BN11" s="625"/>
      <c r="BO11" s="626">
        <v>4.0999999999999996</v>
      </c>
      <c r="BP11" s="626"/>
      <c r="BQ11" s="626"/>
      <c r="BR11" s="626"/>
      <c r="BS11" s="632" t="s">
        <v>110</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1216453</v>
      </c>
      <c r="CS11" s="624"/>
      <c r="CT11" s="624"/>
      <c r="CU11" s="624"/>
      <c r="CV11" s="624"/>
      <c r="CW11" s="624"/>
      <c r="CX11" s="624"/>
      <c r="CY11" s="625"/>
      <c r="CZ11" s="626">
        <v>5.2</v>
      </c>
      <c r="DA11" s="626"/>
      <c r="DB11" s="626"/>
      <c r="DC11" s="626"/>
      <c r="DD11" s="632">
        <v>153261</v>
      </c>
      <c r="DE11" s="624"/>
      <c r="DF11" s="624"/>
      <c r="DG11" s="624"/>
      <c r="DH11" s="624"/>
      <c r="DI11" s="624"/>
      <c r="DJ11" s="624"/>
      <c r="DK11" s="624"/>
      <c r="DL11" s="624"/>
      <c r="DM11" s="624"/>
      <c r="DN11" s="624"/>
      <c r="DO11" s="624"/>
      <c r="DP11" s="625"/>
      <c r="DQ11" s="632">
        <v>954457</v>
      </c>
      <c r="DR11" s="624"/>
      <c r="DS11" s="624"/>
      <c r="DT11" s="624"/>
      <c r="DU11" s="624"/>
      <c r="DV11" s="624"/>
      <c r="DW11" s="624"/>
      <c r="DX11" s="624"/>
      <c r="DY11" s="624"/>
      <c r="DZ11" s="624"/>
      <c r="EA11" s="624"/>
      <c r="EB11" s="624"/>
      <c r="EC11" s="633"/>
    </row>
    <row r="12" spans="2:143" ht="11.25" customHeight="1" x14ac:dyDescent="0.15">
      <c r="B12" s="620" t="s">
        <v>230</v>
      </c>
      <c r="C12" s="621"/>
      <c r="D12" s="621"/>
      <c r="E12" s="621"/>
      <c r="F12" s="621"/>
      <c r="G12" s="621"/>
      <c r="H12" s="621"/>
      <c r="I12" s="621"/>
      <c r="J12" s="621"/>
      <c r="K12" s="621"/>
      <c r="L12" s="621"/>
      <c r="M12" s="621"/>
      <c r="N12" s="621"/>
      <c r="O12" s="621"/>
      <c r="P12" s="621"/>
      <c r="Q12" s="622"/>
      <c r="R12" s="623" t="s">
        <v>110</v>
      </c>
      <c r="S12" s="624"/>
      <c r="T12" s="624"/>
      <c r="U12" s="624"/>
      <c r="V12" s="624"/>
      <c r="W12" s="624"/>
      <c r="X12" s="624"/>
      <c r="Y12" s="625"/>
      <c r="Z12" s="626" t="s">
        <v>110</v>
      </c>
      <c r="AA12" s="626"/>
      <c r="AB12" s="626"/>
      <c r="AC12" s="626"/>
      <c r="AD12" s="627" t="s">
        <v>110</v>
      </c>
      <c r="AE12" s="627"/>
      <c r="AF12" s="627"/>
      <c r="AG12" s="627"/>
      <c r="AH12" s="627"/>
      <c r="AI12" s="627"/>
      <c r="AJ12" s="627"/>
      <c r="AK12" s="627"/>
      <c r="AL12" s="628" t="s">
        <v>110</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2431639</v>
      </c>
      <c r="BH12" s="624"/>
      <c r="BI12" s="624"/>
      <c r="BJ12" s="624"/>
      <c r="BK12" s="624"/>
      <c r="BL12" s="624"/>
      <c r="BM12" s="624"/>
      <c r="BN12" s="625"/>
      <c r="BO12" s="626">
        <v>50.3</v>
      </c>
      <c r="BP12" s="626"/>
      <c r="BQ12" s="626"/>
      <c r="BR12" s="626"/>
      <c r="BS12" s="632" t="s">
        <v>110</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2367681</v>
      </c>
      <c r="CS12" s="624"/>
      <c r="CT12" s="624"/>
      <c r="CU12" s="624"/>
      <c r="CV12" s="624"/>
      <c r="CW12" s="624"/>
      <c r="CX12" s="624"/>
      <c r="CY12" s="625"/>
      <c r="CZ12" s="626">
        <v>10</v>
      </c>
      <c r="DA12" s="626"/>
      <c r="DB12" s="626"/>
      <c r="DC12" s="626"/>
      <c r="DD12" s="632">
        <v>1889823</v>
      </c>
      <c r="DE12" s="624"/>
      <c r="DF12" s="624"/>
      <c r="DG12" s="624"/>
      <c r="DH12" s="624"/>
      <c r="DI12" s="624"/>
      <c r="DJ12" s="624"/>
      <c r="DK12" s="624"/>
      <c r="DL12" s="624"/>
      <c r="DM12" s="624"/>
      <c r="DN12" s="624"/>
      <c r="DO12" s="624"/>
      <c r="DP12" s="625"/>
      <c r="DQ12" s="632">
        <v>559717</v>
      </c>
      <c r="DR12" s="624"/>
      <c r="DS12" s="624"/>
      <c r="DT12" s="624"/>
      <c r="DU12" s="624"/>
      <c r="DV12" s="624"/>
      <c r="DW12" s="624"/>
      <c r="DX12" s="624"/>
      <c r="DY12" s="624"/>
      <c r="DZ12" s="624"/>
      <c r="EA12" s="624"/>
      <c r="EB12" s="624"/>
      <c r="EC12" s="633"/>
    </row>
    <row r="13" spans="2:143" ht="11.25" customHeight="1" x14ac:dyDescent="0.15">
      <c r="B13" s="620" t="s">
        <v>233</v>
      </c>
      <c r="C13" s="621"/>
      <c r="D13" s="621"/>
      <c r="E13" s="621"/>
      <c r="F13" s="621"/>
      <c r="G13" s="621"/>
      <c r="H13" s="621"/>
      <c r="I13" s="621"/>
      <c r="J13" s="621"/>
      <c r="K13" s="621"/>
      <c r="L13" s="621"/>
      <c r="M13" s="621"/>
      <c r="N13" s="621"/>
      <c r="O13" s="621"/>
      <c r="P13" s="621"/>
      <c r="Q13" s="622"/>
      <c r="R13" s="623">
        <v>47973</v>
      </c>
      <c r="S13" s="624"/>
      <c r="T13" s="624"/>
      <c r="U13" s="624"/>
      <c r="V13" s="624"/>
      <c r="W13" s="624"/>
      <c r="X13" s="624"/>
      <c r="Y13" s="625"/>
      <c r="Z13" s="626">
        <v>0.2</v>
      </c>
      <c r="AA13" s="626"/>
      <c r="AB13" s="626"/>
      <c r="AC13" s="626"/>
      <c r="AD13" s="627">
        <v>47973</v>
      </c>
      <c r="AE13" s="627"/>
      <c r="AF13" s="627"/>
      <c r="AG13" s="627"/>
      <c r="AH13" s="627"/>
      <c r="AI13" s="627"/>
      <c r="AJ13" s="627"/>
      <c r="AK13" s="627"/>
      <c r="AL13" s="628">
        <v>0.3</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2419553</v>
      </c>
      <c r="BH13" s="624"/>
      <c r="BI13" s="624"/>
      <c r="BJ13" s="624"/>
      <c r="BK13" s="624"/>
      <c r="BL13" s="624"/>
      <c r="BM13" s="624"/>
      <c r="BN13" s="625"/>
      <c r="BO13" s="626">
        <v>50.1</v>
      </c>
      <c r="BP13" s="626"/>
      <c r="BQ13" s="626"/>
      <c r="BR13" s="626"/>
      <c r="BS13" s="632" t="s">
        <v>110</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1617129</v>
      </c>
      <c r="CS13" s="624"/>
      <c r="CT13" s="624"/>
      <c r="CU13" s="624"/>
      <c r="CV13" s="624"/>
      <c r="CW13" s="624"/>
      <c r="CX13" s="624"/>
      <c r="CY13" s="625"/>
      <c r="CZ13" s="626">
        <v>6.8</v>
      </c>
      <c r="DA13" s="626"/>
      <c r="DB13" s="626"/>
      <c r="DC13" s="626"/>
      <c r="DD13" s="632">
        <v>1017406</v>
      </c>
      <c r="DE13" s="624"/>
      <c r="DF13" s="624"/>
      <c r="DG13" s="624"/>
      <c r="DH13" s="624"/>
      <c r="DI13" s="624"/>
      <c r="DJ13" s="624"/>
      <c r="DK13" s="624"/>
      <c r="DL13" s="624"/>
      <c r="DM13" s="624"/>
      <c r="DN13" s="624"/>
      <c r="DO13" s="624"/>
      <c r="DP13" s="625"/>
      <c r="DQ13" s="632">
        <v>916141</v>
      </c>
      <c r="DR13" s="624"/>
      <c r="DS13" s="624"/>
      <c r="DT13" s="624"/>
      <c r="DU13" s="624"/>
      <c r="DV13" s="624"/>
      <c r="DW13" s="624"/>
      <c r="DX13" s="624"/>
      <c r="DY13" s="624"/>
      <c r="DZ13" s="624"/>
      <c r="EA13" s="624"/>
      <c r="EB13" s="624"/>
      <c r="EC13" s="633"/>
    </row>
    <row r="14" spans="2:143" ht="11.25" customHeight="1" x14ac:dyDescent="0.15">
      <c r="B14" s="620" t="s">
        <v>236</v>
      </c>
      <c r="C14" s="621"/>
      <c r="D14" s="621"/>
      <c r="E14" s="621"/>
      <c r="F14" s="621"/>
      <c r="G14" s="621"/>
      <c r="H14" s="621"/>
      <c r="I14" s="621"/>
      <c r="J14" s="621"/>
      <c r="K14" s="621"/>
      <c r="L14" s="621"/>
      <c r="M14" s="621"/>
      <c r="N14" s="621"/>
      <c r="O14" s="621"/>
      <c r="P14" s="621"/>
      <c r="Q14" s="622"/>
      <c r="R14" s="623" t="s">
        <v>110</v>
      </c>
      <c r="S14" s="624"/>
      <c r="T14" s="624"/>
      <c r="U14" s="624"/>
      <c r="V14" s="624"/>
      <c r="W14" s="624"/>
      <c r="X14" s="624"/>
      <c r="Y14" s="625"/>
      <c r="Z14" s="626" t="s">
        <v>110</v>
      </c>
      <c r="AA14" s="626"/>
      <c r="AB14" s="626"/>
      <c r="AC14" s="626"/>
      <c r="AD14" s="627" t="s">
        <v>110</v>
      </c>
      <c r="AE14" s="627"/>
      <c r="AF14" s="627"/>
      <c r="AG14" s="627"/>
      <c r="AH14" s="627"/>
      <c r="AI14" s="627"/>
      <c r="AJ14" s="627"/>
      <c r="AK14" s="627"/>
      <c r="AL14" s="628" t="s">
        <v>110</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111693</v>
      </c>
      <c r="BH14" s="624"/>
      <c r="BI14" s="624"/>
      <c r="BJ14" s="624"/>
      <c r="BK14" s="624"/>
      <c r="BL14" s="624"/>
      <c r="BM14" s="624"/>
      <c r="BN14" s="625"/>
      <c r="BO14" s="626">
        <v>2.2999999999999998</v>
      </c>
      <c r="BP14" s="626"/>
      <c r="BQ14" s="626"/>
      <c r="BR14" s="626"/>
      <c r="BS14" s="632" t="s">
        <v>110</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1101852</v>
      </c>
      <c r="CS14" s="624"/>
      <c r="CT14" s="624"/>
      <c r="CU14" s="624"/>
      <c r="CV14" s="624"/>
      <c r="CW14" s="624"/>
      <c r="CX14" s="624"/>
      <c r="CY14" s="625"/>
      <c r="CZ14" s="626">
        <v>4.7</v>
      </c>
      <c r="DA14" s="626"/>
      <c r="DB14" s="626"/>
      <c r="DC14" s="626"/>
      <c r="DD14" s="632">
        <v>379487</v>
      </c>
      <c r="DE14" s="624"/>
      <c r="DF14" s="624"/>
      <c r="DG14" s="624"/>
      <c r="DH14" s="624"/>
      <c r="DI14" s="624"/>
      <c r="DJ14" s="624"/>
      <c r="DK14" s="624"/>
      <c r="DL14" s="624"/>
      <c r="DM14" s="624"/>
      <c r="DN14" s="624"/>
      <c r="DO14" s="624"/>
      <c r="DP14" s="625"/>
      <c r="DQ14" s="632">
        <v>777387</v>
      </c>
      <c r="DR14" s="624"/>
      <c r="DS14" s="624"/>
      <c r="DT14" s="624"/>
      <c r="DU14" s="624"/>
      <c r="DV14" s="624"/>
      <c r="DW14" s="624"/>
      <c r="DX14" s="624"/>
      <c r="DY14" s="624"/>
      <c r="DZ14" s="624"/>
      <c r="EA14" s="624"/>
      <c r="EB14" s="624"/>
      <c r="EC14" s="633"/>
    </row>
    <row r="15" spans="2:143" ht="11.25" customHeight="1" x14ac:dyDescent="0.15">
      <c r="B15" s="620" t="s">
        <v>239</v>
      </c>
      <c r="C15" s="621"/>
      <c r="D15" s="621"/>
      <c r="E15" s="621"/>
      <c r="F15" s="621"/>
      <c r="G15" s="621"/>
      <c r="H15" s="621"/>
      <c r="I15" s="621"/>
      <c r="J15" s="621"/>
      <c r="K15" s="621"/>
      <c r="L15" s="621"/>
      <c r="M15" s="621"/>
      <c r="N15" s="621"/>
      <c r="O15" s="621"/>
      <c r="P15" s="621"/>
      <c r="Q15" s="622"/>
      <c r="R15" s="623">
        <v>14949</v>
      </c>
      <c r="S15" s="624"/>
      <c r="T15" s="624"/>
      <c r="U15" s="624"/>
      <c r="V15" s="624"/>
      <c r="W15" s="624"/>
      <c r="X15" s="624"/>
      <c r="Y15" s="625"/>
      <c r="Z15" s="626">
        <v>0.1</v>
      </c>
      <c r="AA15" s="626"/>
      <c r="AB15" s="626"/>
      <c r="AC15" s="626"/>
      <c r="AD15" s="627">
        <v>14949</v>
      </c>
      <c r="AE15" s="627"/>
      <c r="AF15" s="627"/>
      <c r="AG15" s="627"/>
      <c r="AH15" s="627"/>
      <c r="AI15" s="627"/>
      <c r="AJ15" s="627"/>
      <c r="AK15" s="627"/>
      <c r="AL15" s="628">
        <v>0.1</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285729</v>
      </c>
      <c r="BH15" s="624"/>
      <c r="BI15" s="624"/>
      <c r="BJ15" s="624"/>
      <c r="BK15" s="624"/>
      <c r="BL15" s="624"/>
      <c r="BM15" s="624"/>
      <c r="BN15" s="625"/>
      <c r="BO15" s="626">
        <v>5.9</v>
      </c>
      <c r="BP15" s="626"/>
      <c r="BQ15" s="626"/>
      <c r="BR15" s="626"/>
      <c r="BS15" s="632" t="s">
        <v>110</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2497704</v>
      </c>
      <c r="CS15" s="624"/>
      <c r="CT15" s="624"/>
      <c r="CU15" s="624"/>
      <c r="CV15" s="624"/>
      <c r="CW15" s="624"/>
      <c r="CX15" s="624"/>
      <c r="CY15" s="625"/>
      <c r="CZ15" s="626">
        <v>10.6</v>
      </c>
      <c r="DA15" s="626"/>
      <c r="DB15" s="626"/>
      <c r="DC15" s="626"/>
      <c r="DD15" s="632">
        <v>582391</v>
      </c>
      <c r="DE15" s="624"/>
      <c r="DF15" s="624"/>
      <c r="DG15" s="624"/>
      <c r="DH15" s="624"/>
      <c r="DI15" s="624"/>
      <c r="DJ15" s="624"/>
      <c r="DK15" s="624"/>
      <c r="DL15" s="624"/>
      <c r="DM15" s="624"/>
      <c r="DN15" s="624"/>
      <c r="DO15" s="624"/>
      <c r="DP15" s="625"/>
      <c r="DQ15" s="632">
        <v>1738866</v>
      </c>
      <c r="DR15" s="624"/>
      <c r="DS15" s="624"/>
      <c r="DT15" s="624"/>
      <c r="DU15" s="624"/>
      <c r="DV15" s="624"/>
      <c r="DW15" s="624"/>
      <c r="DX15" s="624"/>
      <c r="DY15" s="624"/>
      <c r="DZ15" s="624"/>
      <c r="EA15" s="624"/>
      <c r="EB15" s="624"/>
      <c r="EC15" s="633"/>
    </row>
    <row r="16" spans="2:143" ht="11.25" customHeight="1" x14ac:dyDescent="0.15">
      <c r="B16" s="620" t="s">
        <v>242</v>
      </c>
      <c r="C16" s="621"/>
      <c r="D16" s="621"/>
      <c r="E16" s="621"/>
      <c r="F16" s="621"/>
      <c r="G16" s="621"/>
      <c r="H16" s="621"/>
      <c r="I16" s="621"/>
      <c r="J16" s="621"/>
      <c r="K16" s="621"/>
      <c r="L16" s="621"/>
      <c r="M16" s="621"/>
      <c r="N16" s="621"/>
      <c r="O16" s="621"/>
      <c r="P16" s="621"/>
      <c r="Q16" s="622"/>
      <c r="R16" s="623">
        <v>9102577</v>
      </c>
      <c r="S16" s="624"/>
      <c r="T16" s="624"/>
      <c r="U16" s="624"/>
      <c r="V16" s="624"/>
      <c r="W16" s="624"/>
      <c r="X16" s="624"/>
      <c r="Y16" s="625"/>
      <c r="Z16" s="626">
        <v>35.6</v>
      </c>
      <c r="AA16" s="626"/>
      <c r="AB16" s="626"/>
      <c r="AC16" s="626"/>
      <c r="AD16" s="627">
        <v>7847141</v>
      </c>
      <c r="AE16" s="627"/>
      <c r="AF16" s="627"/>
      <c r="AG16" s="627"/>
      <c r="AH16" s="627"/>
      <c r="AI16" s="627"/>
      <c r="AJ16" s="627"/>
      <c r="AK16" s="627"/>
      <c r="AL16" s="628">
        <v>56.2</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110</v>
      </c>
      <c r="BH16" s="624"/>
      <c r="BI16" s="624"/>
      <c r="BJ16" s="624"/>
      <c r="BK16" s="624"/>
      <c r="BL16" s="624"/>
      <c r="BM16" s="624"/>
      <c r="BN16" s="625"/>
      <c r="BO16" s="626" t="s">
        <v>110</v>
      </c>
      <c r="BP16" s="626"/>
      <c r="BQ16" s="626"/>
      <c r="BR16" s="626"/>
      <c r="BS16" s="632" t="s">
        <v>110</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22187</v>
      </c>
      <c r="CS16" s="624"/>
      <c r="CT16" s="624"/>
      <c r="CU16" s="624"/>
      <c r="CV16" s="624"/>
      <c r="CW16" s="624"/>
      <c r="CX16" s="624"/>
      <c r="CY16" s="625"/>
      <c r="CZ16" s="626">
        <v>0.1</v>
      </c>
      <c r="DA16" s="626"/>
      <c r="DB16" s="626"/>
      <c r="DC16" s="626"/>
      <c r="DD16" s="632" t="s">
        <v>110</v>
      </c>
      <c r="DE16" s="624"/>
      <c r="DF16" s="624"/>
      <c r="DG16" s="624"/>
      <c r="DH16" s="624"/>
      <c r="DI16" s="624"/>
      <c r="DJ16" s="624"/>
      <c r="DK16" s="624"/>
      <c r="DL16" s="624"/>
      <c r="DM16" s="624"/>
      <c r="DN16" s="624"/>
      <c r="DO16" s="624"/>
      <c r="DP16" s="625"/>
      <c r="DQ16" s="632" t="s">
        <v>110</v>
      </c>
      <c r="DR16" s="624"/>
      <c r="DS16" s="624"/>
      <c r="DT16" s="624"/>
      <c r="DU16" s="624"/>
      <c r="DV16" s="624"/>
      <c r="DW16" s="624"/>
      <c r="DX16" s="624"/>
      <c r="DY16" s="624"/>
      <c r="DZ16" s="624"/>
      <c r="EA16" s="624"/>
      <c r="EB16" s="624"/>
      <c r="EC16" s="633"/>
    </row>
    <row r="17" spans="2:133" ht="11.25" customHeight="1" x14ac:dyDescent="0.15">
      <c r="B17" s="620" t="s">
        <v>245</v>
      </c>
      <c r="C17" s="621"/>
      <c r="D17" s="621"/>
      <c r="E17" s="621"/>
      <c r="F17" s="621"/>
      <c r="G17" s="621"/>
      <c r="H17" s="621"/>
      <c r="I17" s="621"/>
      <c r="J17" s="621"/>
      <c r="K17" s="621"/>
      <c r="L17" s="621"/>
      <c r="M17" s="621"/>
      <c r="N17" s="621"/>
      <c r="O17" s="621"/>
      <c r="P17" s="621"/>
      <c r="Q17" s="622"/>
      <c r="R17" s="623">
        <v>7847141</v>
      </c>
      <c r="S17" s="624"/>
      <c r="T17" s="624"/>
      <c r="U17" s="624"/>
      <c r="V17" s="624"/>
      <c r="W17" s="624"/>
      <c r="X17" s="624"/>
      <c r="Y17" s="625"/>
      <c r="Z17" s="626">
        <v>30.7</v>
      </c>
      <c r="AA17" s="626"/>
      <c r="AB17" s="626"/>
      <c r="AC17" s="626"/>
      <c r="AD17" s="627">
        <v>7847141</v>
      </c>
      <c r="AE17" s="627"/>
      <c r="AF17" s="627"/>
      <c r="AG17" s="627"/>
      <c r="AH17" s="627"/>
      <c r="AI17" s="627"/>
      <c r="AJ17" s="627"/>
      <c r="AK17" s="627"/>
      <c r="AL17" s="628">
        <v>56.2</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110</v>
      </c>
      <c r="BH17" s="624"/>
      <c r="BI17" s="624"/>
      <c r="BJ17" s="624"/>
      <c r="BK17" s="624"/>
      <c r="BL17" s="624"/>
      <c r="BM17" s="624"/>
      <c r="BN17" s="625"/>
      <c r="BO17" s="626" t="s">
        <v>110</v>
      </c>
      <c r="BP17" s="626"/>
      <c r="BQ17" s="626"/>
      <c r="BR17" s="626"/>
      <c r="BS17" s="632" t="s">
        <v>110</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2743521</v>
      </c>
      <c r="CS17" s="624"/>
      <c r="CT17" s="624"/>
      <c r="CU17" s="624"/>
      <c r="CV17" s="624"/>
      <c r="CW17" s="624"/>
      <c r="CX17" s="624"/>
      <c r="CY17" s="625"/>
      <c r="CZ17" s="626">
        <v>11.6</v>
      </c>
      <c r="DA17" s="626"/>
      <c r="DB17" s="626"/>
      <c r="DC17" s="626"/>
      <c r="DD17" s="632" t="s">
        <v>110</v>
      </c>
      <c r="DE17" s="624"/>
      <c r="DF17" s="624"/>
      <c r="DG17" s="624"/>
      <c r="DH17" s="624"/>
      <c r="DI17" s="624"/>
      <c r="DJ17" s="624"/>
      <c r="DK17" s="624"/>
      <c r="DL17" s="624"/>
      <c r="DM17" s="624"/>
      <c r="DN17" s="624"/>
      <c r="DO17" s="624"/>
      <c r="DP17" s="625"/>
      <c r="DQ17" s="632">
        <v>2585287</v>
      </c>
      <c r="DR17" s="624"/>
      <c r="DS17" s="624"/>
      <c r="DT17" s="624"/>
      <c r="DU17" s="624"/>
      <c r="DV17" s="624"/>
      <c r="DW17" s="624"/>
      <c r="DX17" s="624"/>
      <c r="DY17" s="624"/>
      <c r="DZ17" s="624"/>
      <c r="EA17" s="624"/>
      <c r="EB17" s="624"/>
      <c r="EC17" s="633"/>
    </row>
    <row r="18" spans="2:133" ht="11.25" customHeight="1" x14ac:dyDescent="0.15">
      <c r="B18" s="620" t="s">
        <v>248</v>
      </c>
      <c r="C18" s="621"/>
      <c r="D18" s="621"/>
      <c r="E18" s="621"/>
      <c r="F18" s="621"/>
      <c r="G18" s="621"/>
      <c r="H18" s="621"/>
      <c r="I18" s="621"/>
      <c r="J18" s="621"/>
      <c r="K18" s="621"/>
      <c r="L18" s="621"/>
      <c r="M18" s="621"/>
      <c r="N18" s="621"/>
      <c r="O18" s="621"/>
      <c r="P18" s="621"/>
      <c r="Q18" s="622"/>
      <c r="R18" s="623">
        <v>1059452</v>
      </c>
      <c r="S18" s="624"/>
      <c r="T18" s="624"/>
      <c r="U18" s="624"/>
      <c r="V18" s="624"/>
      <c r="W18" s="624"/>
      <c r="X18" s="624"/>
      <c r="Y18" s="625"/>
      <c r="Z18" s="626">
        <v>4.0999999999999996</v>
      </c>
      <c r="AA18" s="626"/>
      <c r="AB18" s="626"/>
      <c r="AC18" s="626"/>
      <c r="AD18" s="627" t="s">
        <v>110</v>
      </c>
      <c r="AE18" s="627"/>
      <c r="AF18" s="627"/>
      <c r="AG18" s="627"/>
      <c r="AH18" s="627"/>
      <c r="AI18" s="627"/>
      <c r="AJ18" s="627"/>
      <c r="AK18" s="627"/>
      <c r="AL18" s="628" t="s">
        <v>110</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110</v>
      </c>
      <c r="BH18" s="624"/>
      <c r="BI18" s="624"/>
      <c r="BJ18" s="624"/>
      <c r="BK18" s="624"/>
      <c r="BL18" s="624"/>
      <c r="BM18" s="624"/>
      <c r="BN18" s="625"/>
      <c r="BO18" s="626" t="s">
        <v>110</v>
      </c>
      <c r="BP18" s="626"/>
      <c r="BQ18" s="626"/>
      <c r="BR18" s="626"/>
      <c r="BS18" s="632" t="s">
        <v>110</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110</v>
      </c>
      <c r="CS18" s="624"/>
      <c r="CT18" s="624"/>
      <c r="CU18" s="624"/>
      <c r="CV18" s="624"/>
      <c r="CW18" s="624"/>
      <c r="CX18" s="624"/>
      <c r="CY18" s="625"/>
      <c r="CZ18" s="626" t="s">
        <v>110</v>
      </c>
      <c r="DA18" s="626"/>
      <c r="DB18" s="626"/>
      <c r="DC18" s="626"/>
      <c r="DD18" s="632" t="s">
        <v>110</v>
      </c>
      <c r="DE18" s="624"/>
      <c r="DF18" s="624"/>
      <c r="DG18" s="624"/>
      <c r="DH18" s="624"/>
      <c r="DI18" s="624"/>
      <c r="DJ18" s="624"/>
      <c r="DK18" s="624"/>
      <c r="DL18" s="624"/>
      <c r="DM18" s="624"/>
      <c r="DN18" s="624"/>
      <c r="DO18" s="624"/>
      <c r="DP18" s="625"/>
      <c r="DQ18" s="632" t="s">
        <v>110</v>
      </c>
      <c r="DR18" s="624"/>
      <c r="DS18" s="624"/>
      <c r="DT18" s="624"/>
      <c r="DU18" s="624"/>
      <c r="DV18" s="624"/>
      <c r="DW18" s="624"/>
      <c r="DX18" s="624"/>
      <c r="DY18" s="624"/>
      <c r="DZ18" s="624"/>
      <c r="EA18" s="624"/>
      <c r="EB18" s="624"/>
      <c r="EC18" s="633"/>
    </row>
    <row r="19" spans="2:133" ht="11.25" customHeight="1" x14ac:dyDescent="0.15">
      <c r="B19" s="620" t="s">
        <v>251</v>
      </c>
      <c r="C19" s="621"/>
      <c r="D19" s="621"/>
      <c r="E19" s="621"/>
      <c r="F19" s="621"/>
      <c r="G19" s="621"/>
      <c r="H19" s="621"/>
      <c r="I19" s="621"/>
      <c r="J19" s="621"/>
      <c r="K19" s="621"/>
      <c r="L19" s="621"/>
      <c r="M19" s="621"/>
      <c r="N19" s="621"/>
      <c r="O19" s="621"/>
      <c r="P19" s="621"/>
      <c r="Q19" s="622"/>
      <c r="R19" s="623">
        <v>195984</v>
      </c>
      <c r="S19" s="624"/>
      <c r="T19" s="624"/>
      <c r="U19" s="624"/>
      <c r="V19" s="624"/>
      <c r="W19" s="624"/>
      <c r="X19" s="624"/>
      <c r="Y19" s="625"/>
      <c r="Z19" s="626">
        <v>0.8</v>
      </c>
      <c r="AA19" s="626"/>
      <c r="AB19" s="626"/>
      <c r="AC19" s="626"/>
      <c r="AD19" s="627" t="s">
        <v>110</v>
      </c>
      <c r="AE19" s="627"/>
      <c r="AF19" s="627"/>
      <c r="AG19" s="627"/>
      <c r="AH19" s="627"/>
      <c r="AI19" s="627"/>
      <c r="AJ19" s="627"/>
      <c r="AK19" s="627"/>
      <c r="AL19" s="628" t="s">
        <v>110</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20877</v>
      </c>
      <c r="BH19" s="624"/>
      <c r="BI19" s="624"/>
      <c r="BJ19" s="624"/>
      <c r="BK19" s="624"/>
      <c r="BL19" s="624"/>
      <c r="BM19" s="624"/>
      <c r="BN19" s="625"/>
      <c r="BO19" s="626">
        <v>0.4</v>
      </c>
      <c r="BP19" s="626"/>
      <c r="BQ19" s="626"/>
      <c r="BR19" s="626"/>
      <c r="BS19" s="632" t="s">
        <v>110</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110</v>
      </c>
      <c r="CS19" s="624"/>
      <c r="CT19" s="624"/>
      <c r="CU19" s="624"/>
      <c r="CV19" s="624"/>
      <c r="CW19" s="624"/>
      <c r="CX19" s="624"/>
      <c r="CY19" s="625"/>
      <c r="CZ19" s="626" t="s">
        <v>110</v>
      </c>
      <c r="DA19" s="626"/>
      <c r="DB19" s="626"/>
      <c r="DC19" s="626"/>
      <c r="DD19" s="632" t="s">
        <v>110</v>
      </c>
      <c r="DE19" s="624"/>
      <c r="DF19" s="624"/>
      <c r="DG19" s="624"/>
      <c r="DH19" s="624"/>
      <c r="DI19" s="624"/>
      <c r="DJ19" s="624"/>
      <c r="DK19" s="624"/>
      <c r="DL19" s="624"/>
      <c r="DM19" s="624"/>
      <c r="DN19" s="624"/>
      <c r="DO19" s="624"/>
      <c r="DP19" s="625"/>
      <c r="DQ19" s="632" t="s">
        <v>110</v>
      </c>
      <c r="DR19" s="624"/>
      <c r="DS19" s="624"/>
      <c r="DT19" s="624"/>
      <c r="DU19" s="624"/>
      <c r="DV19" s="624"/>
      <c r="DW19" s="624"/>
      <c r="DX19" s="624"/>
      <c r="DY19" s="624"/>
      <c r="DZ19" s="624"/>
      <c r="EA19" s="624"/>
      <c r="EB19" s="624"/>
      <c r="EC19" s="633"/>
    </row>
    <row r="20" spans="2:133" ht="11.25" customHeight="1" x14ac:dyDescent="0.15">
      <c r="B20" s="620" t="s">
        <v>254</v>
      </c>
      <c r="C20" s="621"/>
      <c r="D20" s="621"/>
      <c r="E20" s="621"/>
      <c r="F20" s="621"/>
      <c r="G20" s="621"/>
      <c r="H20" s="621"/>
      <c r="I20" s="621"/>
      <c r="J20" s="621"/>
      <c r="K20" s="621"/>
      <c r="L20" s="621"/>
      <c r="M20" s="621"/>
      <c r="N20" s="621"/>
      <c r="O20" s="621"/>
      <c r="P20" s="621"/>
      <c r="Q20" s="622"/>
      <c r="R20" s="623">
        <v>15187826</v>
      </c>
      <c r="S20" s="624"/>
      <c r="T20" s="624"/>
      <c r="U20" s="624"/>
      <c r="V20" s="624"/>
      <c r="W20" s="624"/>
      <c r="X20" s="624"/>
      <c r="Y20" s="625"/>
      <c r="Z20" s="626">
        <v>59.5</v>
      </c>
      <c r="AA20" s="626"/>
      <c r="AB20" s="626"/>
      <c r="AC20" s="626"/>
      <c r="AD20" s="627">
        <v>13932390</v>
      </c>
      <c r="AE20" s="627"/>
      <c r="AF20" s="627"/>
      <c r="AG20" s="627"/>
      <c r="AH20" s="627"/>
      <c r="AI20" s="627"/>
      <c r="AJ20" s="627"/>
      <c r="AK20" s="627"/>
      <c r="AL20" s="628">
        <v>99.7</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20877</v>
      </c>
      <c r="BH20" s="624"/>
      <c r="BI20" s="624"/>
      <c r="BJ20" s="624"/>
      <c r="BK20" s="624"/>
      <c r="BL20" s="624"/>
      <c r="BM20" s="624"/>
      <c r="BN20" s="625"/>
      <c r="BO20" s="626">
        <v>0.4</v>
      </c>
      <c r="BP20" s="626"/>
      <c r="BQ20" s="626"/>
      <c r="BR20" s="626"/>
      <c r="BS20" s="632" t="s">
        <v>110</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23619999</v>
      </c>
      <c r="CS20" s="624"/>
      <c r="CT20" s="624"/>
      <c r="CU20" s="624"/>
      <c r="CV20" s="624"/>
      <c r="CW20" s="624"/>
      <c r="CX20" s="624"/>
      <c r="CY20" s="625"/>
      <c r="CZ20" s="626">
        <v>100</v>
      </c>
      <c r="DA20" s="626"/>
      <c r="DB20" s="626"/>
      <c r="DC20" s="626"/>
      <c r="DD20" s="632">
        <v>4180201</v>
      </c>
      <c r="DE20" s="624"/>
      <c r="DF20" s="624"/>
      <c r="DG20" s="624"/>
      <c r="DH20" s="624"/>
      <c r="DI20" s="624"/>
      <c r="DJ20" s="624"/>
      <c r="DK20" s="624"/>
      <c r="DL20" s="624"/>
      <c r="DM20" s="624"/>
      <c r="DN20" s="624"/>
      <c r="DO20" s="624"/>
      <c r="DP20" s="625"/>
      <c r="DQ20" s="632">
        <v>15991388</v>
      </c>
      <c r="DR20" s="624"/>
      <c r="DS20" s="624"/>
      <c r="DT20" s="624"/>
      <c r="DU20" s="624"/>
      <c r="DV20" s="624"/>
      <c r="DW20" s="624"/>
      <c r="DX20" s="624"/>
      <c r="DY20" s="624"/>
      <c r="DZ20" s="624"/>
      <c r="EA20" s="624"/>
      <c r="EB20" s="624"/>
      <c r="EC20" s="633"/>
    </row>
    <row r="21" spans="2:133" ht="11.25" customHeight="1" x14ac:dyDescent="0.15">
      <c r="B21" s="620" t="s">
        <v>257</v>
      </c>
      <c r="C21" s="621"/>
      <c r="D21" s="621"/>
      <c r="E21" s="621"/>
      <c r="F21" s="621"/>
      <c r="G21" s="621"/>
      <c r="H21" s="621"/>
      <c r="I21" s="621"/>
      <c r="J21" s="621"/>
      <c r="K21" s="621"/>
      <c r="L21" s="621"/>
      <c r="M21" s="621"/>
      <c r="N21" s="621"/>
      <c r="O21" s="621"/>
      <c r="P21" s="621"/>
      <c r="Q21" s="622"/>
      <c r="R21" s="623">
        <v>5947</v>
      </c>
      <c r="S21" s="624"/>
      <c r="T21" s="624"/>
      <c r="U21" s="624"/>
      <c r="V21" s="624"/>
      <c r="W21" s="624"/>
      <c r="X21" s="624"/>
      <c r="Y21" s="625"/>
      <c r="Z21" s="626">
        <v>0</v>
      </c>
      <c r="AA21" s="626"/>
      <c r="AB21" s="626"/>
      <c r="AC21" s="626"/>
      <c r="AD21" s="627">
        <v>5947</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20877</v>
      </c>
      <c r="BH21" s="624"/>
      <c r="BI21" s="624"/>
      <c r="BJ21" s="624"/>
      <c r="BK21" s="624"/>
      <c r="BL21" s="624"/>
      <c r="BM21" s="624"/>
      <c r="BN21" s="625"/>
      <c r="BO21" s="626">
        <v>0.4</v>
      </c>
      <c r="BP21" s="626"/>
      <c r="BQ21" s="626"/>
      <c r="BR21" s="626"/>
      <c r="BS21" s="632" t="s">
        <v>110</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259</v>
      </c>
      <c r="C22" s="621"/>
      <c r="D22" s="621"/>
      <c r="E22" s="621"/>
      <c r="F22" s="621"/>
      <c r="G22" s="621"/>
      <c r="H22" s="621"/>
      <c r="I22" s="621"/>
      <c r="J22" s="621"/>
      <c r="K22" s="621"/>
      <c r="L22" s="621"/>
      <c r="M22" s="621"/>
      <c r="N22" s="621"/>
      <c r="O22" s="621"/>
      <c r="P22" s="621"/>
      <c r="Q22" s="622"/>
      <c r="R22" s="623">
        <v>128024</v>
      </c>
      <c r="S22" s="624"/>
      <c r="T22" s="624"/>
      <c r="U22" s="624"/>
      <c r="V22" s="624"/>
      <c r="W22" s="624"/>
      <c r="X22" s="624"/>
      <c r="Y22" s="625"/>
      <c r="Z22" s="626">
        <v>0.5</v>
      </c>
      <c r="AA22" s="626"/>
      <c r="AB22" s="626"/>
      <c r="AC22" s="626"/>
      <c r="AD22" s="627" t="s">
        <v>110</v>
      </c>
      <c r="AE22" s="627"/>
      <c r="AF22" s="627"/>
      <c r="AG22" s="627"/>
      <c r="AH22" s="627"/>
      <c r="AI22" s="627"/>
      <c r="AJ22" s="627"/>
      <c r="AK22" s="627"/>
      <c r="AL22" s="628" t="s">
        <v>110</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110</v>
      </c>
      <c r="BH22" s="624"/>
      <c r="BI22" s="624"/>
      <c r="BJ22" s="624"/>
      <c r="BK22" s="624"/>
      <c r="BL22" s="624"/>
      <c r="BM22" s="624"/>
      <c r="BN22" s="625"/>
      <c r="BO22" s="626" t="s">
        <v>110</v>
      </c>
      <c r="BP22" s="626"/>
      <c r="BQ22" s="626"/>
      <c r="BR22" s="626"/>
      <c r="BS22" s="632" t="s">
        <v>110</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262</v>
      </c>
      <c r="C23" s="621"/>
      <c r="D23" s="621"/>
      <c r="E23" s="621"/>
      <c r="F23" s="621"/>
      <c r="G23" s="621"/>
      <c r="H23" s="621"/>
      <c r="I23" s="621"/>
      <c r="J23" s="621"/>
      <c r="K23" s="621"/>
      <c r="L23" s="621"/>
      <c r="M23" s="621"/>
      <c r="N23" s="621"/>
      <c r="O23" s="621"/>
      <c r="P23" s="621"/>
      <c r="Q23" s="622"/>
      <c r="R23" s="623">
        <v>269286</v>
      </c>
      <c r="S23" s="624"/>
      <c r="T23" s="624"/>
      <c r="U23" s="624"/>
      <c r="V23" s="624"/>
      <c r="W23" s="624"/>
      <c r="X23" s="624"/>
      <c r="Y23" s="625"/>
      <c r="Z23" s="626">
        <v>1.1000000000000001</v>
      </c>
      <c r="AA23" s="626"/>
      <c r="AB23" s="626"/>
      <c r="AC23" s="626"/>
      <c r="AD23" s="627">
        <v>8114</v>
      </c>
      <c r="AE23" s="627"/>
      <c r="AF23" s="627"/>
      <c r="AG23" s="627"/>
      <c r="AH23" s="627"/>
      <c r="AI23" s="627"/>
      <c r="AJ23" s="627"/>
      <c r="AK23" s="627"/>
      <c r="AL23" s="628">
        <v>0.1</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110</v>
      </c>
      <c r="BH23" s="624"/>
      <c r="BI23" s="624"/>
      <c r="BJ23" s="624"/>
      <c r="BK23" s="624"/>
      <c r="BL23" s="624"/>
      <c r="BM23" s="624"/>
      <c r="BN23" s="625"/>
      <c r="BO23" s="626" t="s">
        <v>110</v>
      </c>
      <c r="BP23" s="626"/>
      <c r="BQ23" s="626"/>
      <c r="BR23" s="626"/>
      <c r="BS23" s="632" t="s">
        <v>110</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x14ac:dyDescent="0.15">
      <c r="B24" s="620" t="s">
        <v>269</v>
      </c>
      <c r="C24" s="621"/>
      <c r="D24" s="621"/>
      <c r="E24" s="621"/>
      <c r="F24" s="621"/>
      <c r="G24" s="621"/>
      <c r="H24" s="621"/>
      <c r="I24" s="621"/>
      <c r="J24" s="621"/>
      <c r="K24" s="621"/>
      <c r="L24" s="621"/>
      <c r="M24" s="621"/>
      <c r="N24" s="621"/>
      <c r="O24" s="621"/>
      <c r="P24" s="621"/>
      <c r="Q24" s="622"/>
      <c r="R24" s="623">
        <v>31600</v>
      </c>
      <c r="S24" s="624"/>
      <c r="T24" s="624"/>
      <c r="U24" s="624"/>
      <c r="V24" s="624"/>
      <c r="W24" s="624"/>
      <c r="X24" s="624"/>
      <c r="Y24" s="625"/>
      <c r="Z24" s="626">
        <v>0.1</v>
      </c>
      <c r="AA24" s="626"/>
      <c r="AB24" s="626"/>
      <c r="AC24" s="626"/>
      <c r="AD24" s="627" t="s">
        <v>110</v>
      </c>
      <c r="AE24" s="627"/>
      <c r="AF24" s="627"/>
      <c r="AG24" s="627"/>
      <c r="AH24" s="627"/>
      <c r="AI24" s="627"/>
      <c r="AJ24" s="627"/>
      <c r="AK24" s="627"/>
      <c r="AL24" s="628" t="s">
        <v>110</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110</v>
      </c>
      <c r="BH24" s="624"/>
      <c r="BI24" s="624"/>
      <c r="BJ24" s="624"/>
      <c r="BK24" s="624"/>
      <c r="BL24" s="624"/>
      <c r="BM24" s="624"/>
      <c r="BN24" s="625"/>
      <c r="BO24" s="626" t="s">
        <v>110</v>
      </c>
      <c r="BP24" s="626"/>
      <c r="BQ24" s="626"/>
      <c r="BR24" s="626"/>
      <c r="BS24" s="632" t="s">
        <v>110</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9973856</v>
      </c>
      <c r="CS24" s="613"/>
      <c r="CT24" s="613"/>
      <c r="CU24" s="613"/>
      <c r="CV24" s="613"/>
      <c r="CW24" s="613"/>
      <c r="CX24" s="613"/>
      <c r="CY24" s="614"/>
      <c r="CZ24" s="650">
        <v>42.2</v>
      </c>
      <c r="DA24" s="651"/>
      <c r="DB24" s="651"/>
      <c r="DC24" s="652"/>
      <c r="DD24" s="649">
        <v>7307050</v>
      </c>
      <c r="DE24" s="613"/>
      <c r="DF24" s="613"/>
      <c r="DG24" s="613"/>
      <c r="DH24" s="613"/>
      <c r="DI24" s="613"/>
      <c r="DJ24" s="613"/>
      <c r="DK24" s="614"/>
      <c r="DL24" s="649">
        <v>7221779</v>
      </c>
      <c r="DM24" s="613"/>
      <c r="DN24" s="613"/>
      <c r="DO24" s="613"/>
      <c r="DP24" s="613"/>
      <c r="DQ24" s="613"/>
      <c r="DR24" s="613"/>
      <c r="DS24" s="613"/>
      <c r="DT24" s="613"/>
      <c r="DU24" s="613"/>
      <c r="DV24" s="614"/>
      <c r="DW24" s="617">
        <v>48.6</v>
      </c>
      <c r="DX24" s="618"/>
      <c r="DY24" s="618"/>
      <c r="DZ24" s="618"/>
      <c r="EA24" s="618"/>
      <c r="EB24" s="618"/>
      <c r="EC24" s="619"/>
    </row>
    <row r="25" spans="2:133" ht="11.25" customHeight="1" x14ac:dyDescent="0.15">
      <c r="B25" s="620" t="s">
        <v>272</v>
      </c>
      <c r="C25" s="621"/>
      <c r="D25" s="621"/>
      <c r="E25" s="621"/>
      <c r="F25" s="621"/>
      <c r="G25" s="621"/>
      <c r="H25" s="621"/>
      <c r="I25" s="621"/>
      <c r="J25" s="621"/>
      <c r="K25" s="621"/>
      <c r="L25" s="621"/>
      <c r="M25" s="621"/>
      <c r="N25" s="621"/>
      <c r="O25" s="621"/>
      <c r="P25" s="621"/>
      <c r="Q25" s="622"/>
      <c r="R25" s="623">
        <v>2796230</v>
      </c>
      <c r="S25" s="624"/>
      <c r="T25" s="624"/>
      <c r="U25" s="624"/>
      <c r="V25" s="624"/>
      <c r="W25" s="624"/>
      <c r="X25" s="624"/>
      <c r="Y25" s="625"/>
      <c r="Z25" s="626">
        <v>10.9</v>
      </c>
      <c r="AA25" s="626"/>
      <c r="AB25" s="626"/>
      <c r="AC25" s="626"/>
      <c r="AD25" s="627" t="s">
        <v>110</v>
      </c>
      <c r="AE25" s="627"/>
      <c r="AF25" s="627"/>
      <c r="AG25" s="627"/>
      <c r="AH25" s="627"/>
      <c r="AI25" s="627"/>
      <c r="AJ25" s="627"/>
      <c r="AK25" s="627"/>
      <c r="AL25" s="628" t="s">
        <v>110</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110</v>
      </c>
      <c r="BH25" s="624"/>
      <c r="BI25" s="624"/>
      <c r="BJ25" s="624"/>
      <c r="BK25" s="624"/>
      <c r="BL25" s="624"/>
      <c r="BM25" s="624"/>
      <c r="BN25" s="625"/>
      <c r="BO25" s="626" t="s">
        <v>110</v>
      </c>
      <c r="BP25" s="626"/>
      <c r="BQ25" s="626"/>
      <c r="BR25" s="626"/>
      <c r="BS25" s="632" t="s">
        <v>110</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3785733</v>
      </c>
      <c r="CS25" s="655"/>
      <c r="CT25" s="655"/>
      <c r="CU25" s="655"/>
      <c r="CV25" s="655"/>
      <c r="CW25" s="655"/>
      <c r="CX25" s="655"/>
      <c r="CY25" s="656"/>
      <c r="CZ25" s="657">
        <v>16</v>
      </c>
      <c r="DA25" s="658"/>
      <c r="DB25" s="658"/>
      <c r="DC25" s="659"/>
      <c r="DD25" s="632">
        <v>3658805</v>
      </c>
      <c r="DE25" s="655"/>
      <c r="DF25" s="655"/>
      <c r="DG25" s="655"/>
      <c r="DH25" s="655"/>
      <c r="DI25" s="655"/>
      <c r="DJ25" s="655"/>
      <c r="DK25" s="656"/>
      <c r="DL25" s="632">
        <v>3588247</v>
      </c>
      <c r="DM25" s="655"/>
      <c r="DN25" s="655"/>
      <c r="DO25" s="655"/>
      <c r="DP25" s="655"/>
      <c r="DQ25" s="655"/>
      <c r="DR25" s="655"/>
      <c r="DS25" s="655"/>
      <c r="DT25" s="655"/>
      <c r="DU25" s="655"/>
      <c r="DV25" s="656"/>
      <c r="DW25" s="628">
        <v>24.2</v>
      </c>
      <c r="DX25" s="653"/>
      <c r="DY25" s="653"/>
      <c r="DZ25" s="653"/>
      <c r="EA25" s="653"/>
      <c r="EB25" s="653"/>
      <c r="EC25" s="654"/>
    </row>
    <row r="26" spans="2:133" ht="11.25" customHeight="1" x14ac:dyDescent="0.15">
      <c r="B26" s="660" t="s">
        <v>275</v>
      </c>
      <c r="C26" s="661"/>
      <c r="D26" s="661"/>
      <c r="E26" s="661"/>
      <c r="F26" s="661"/>
      <c r="G26" s="661"/>
      <c r="H26" s="661"/>
      <c r="I26" s="661"/>
      <c r="J26" s="661"/>
      <c r="K26" s="661"/>
      <c r="L26" s="661"/>
      <c r="M26" s="661"/>
      <c r="N26" s="661"/>
      <c r="O26" s="661"/>
      <c r="P26" s="661"/>
      <c r="Q26" s="662"/>
      <c r="R26" s="623" t="s">
        <v>110</v>
      </c>
      <c r="S26" s="624"/>
      <c r="T26" s="624"/>
      <c r="U26" s="624"/>
      <c r="V26" s="624"/>
      <c r="W26" s="624"/>
      <c r="X26" s="624"/>
      <c r="Y26" s="625"/>
      <c r="Z26" s="626" t="s">
        <v>110</v>
      </c>
      <c r="AA26" s="626"/>
      <c r="AB26" s="626"/>
      <c r="AC26" s="626"/>
      <c r="AD26" s="627" t="s">
        <v>110</v>
      </c>
      <c r="AE26" s="627"/>
      <c r="AF26" s="627"/>
      <c r="AG26" s="627"/>
      <c r="AH26" s="627"/>
      <c r="AI26" s="627"/>
      <c r="AJ26" s="627"/>
      <c r="AK26" s="627"/>
      <c r="AL26" s="628" t="s">
        <v>110</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110</v>
      </c>
      <c r="BH26" s="624"/>
      <c r="BI26" s="624"/>
      <c r="BJ26" s="624"/>
      <c r="BK26" s="624"/>
      <c r="BL26" s="624"/>
      <c r="BM26" s="624"/>
      <c r="BN26" s="625"/>
      <c r="BO26" s="626" t="s">
        <v>110</v>
      </c>
      <c r="BP26" s="626"/>
      <c r="BQ26" s="626"/>
      <c r="BR26" s="626"/>
      <c r="BS26" s="632" t="s">
        <v>110</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2422120</v>
      </c>
      <c r="CS26" s="624"/>
      <c r="CT26" s="624"/>
      <c r="CU26" s="624"/>
      <c r="CV26" s="624"/>
      <c r="CW26" s="624"/>
      <c r="CX26" s="624"/>
      <c r="CY26" s="625"/>
      <c r="CZ26" s="657">
        <v>10.3</v>
      </c>
      <c r="DA26" s="658"/>
      <c r="DB26" s="658"/>
      <c r="DC26" s="659"/>
      <c r="DD26" s="632">
        <v>2323243</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3"/>
      <c r="DY26" s="653"/>
      <c r="DZ26" s="653"/>
      <c r="EA26" s="653"/>
      <c r="EB26" s="653"/>
      <c r="EC26" s="654"/>
    </row>
    <row r="27" spans="2:133" ht="11.25" customHeight="1" x14ac:dyDescent="0.15">
      <c r="B27" s="620" t="s">
        <v>278</v>
      </c>
      <c r="C27" s="621"/>
      <c r="D27" s="621"/>
      <c r="E27" s="621"/>
      <c r="F27" s="621"/>
      <c r="G27" s="621"/>
      <c r="H27" s="621"/>
      <c r="I27" s="621"/>
      <c r="J27" s="621"/>
      <c r="K27" s="621"/>
      <c r="L27" s="621"/>
      <c r="M27" s="621"/>
      <c r="N27" s="621"/>
      <c r="O27" s="621"/>
      <c r="P27" s="621"/>
      <c r="Q27" s="622"/>
      <c r="R27" s="623">
        <v>1378794</v>
      </c>
      <c r="S27" s="624"/>
      <c r="T27" s="624"/>
      <c r="U27" s="624"/>
      <c r="V27" s="624"/>
      <c r="W27" s="624"/>
      <c r="X27" s="624"/>
      <c r="Y27" s="625"/>
      <c r="Z27" s="626">
        <v>5.4</v>
      </c>
      <c r="AA27" s="626"/>
      <c r="AB27" s="626"/>
      <c r="AC27" s="626"/>
      <c r="AD27" s="627" t="s">
        <v>110</v>
      </c>
      <c r="AE27" s="627"/>
      <c r="AF27" s="627"/>
      <c r="AG27" s="627"/>
      <c r="AH27" s="627"/>
      <c r="AI27" s="627"/>
      <c r="AJ27" s="627"/>
      <c r="AK27" s="627"/>
      <c r="AL27" s="628" t="s">
        <v>110</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4829962</v>
      </c>
      <c r="BH27" s="624"/>
      <c r="BI27" s="624"/>
      <c r="BJ27" s="624"/>
      <c r="BK27" s="624"/>
      <c r="BL27" s="624"/>
      <c r="BM27" s="624"/>
      <c r="BN27" s="625"/>
      <c r="BO27" s="626">
        <v>100</v>
      </c>
      <c r="BP27" s="626"/>
      <c r="BQ27" s="626"/>
      <c r="BR27" s="626"/>
      <c r="BS27" s="632" t="s">
        <v>110</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3444602</v>
      </c>
      <c r="CS27" s="655"/>
      <c r="CT27" s="655"/>
      <c r="CU27" s="655"/>
      <c r="CV27" s="655"/>
      <c r="CW27" s="655"/>
      <c r="CX27" s="655"/>
      <c r="CY27" s="656"/>
      <c r="CZ27" s="657">
        <v>14.6</v>
      </c>
      <c r="DA27" s="658"/>
      <c r="DB27" s="658"/>
      <c r="DC27" s="659"/>
      <c r="DD27" s="632">
        <v>1062958</v>
      </c>
      <c r="DE27" s="655"/>
      <c r="DF27" s="655"/>
      <c r="DG27" s="655"/>
      <c r="DH27" s="655"/>
      <c r="DI27" s="655"/>
      <c r="DJ27" s="655"/>
      <c r="DK27" s="656"/>
      <c r="DL27" s="632">
        <v>1048245</v>
      </c>
      <c r="DM27" s="655"/>
      <c r="DN27" s="655"/>
      <c r="DO27" s="655"/>
      <c r="DP27" s="655"/>
      <c r="DQ27" s="655"/>
      <c r="DR27" s="655"/>
      <c r="DS27" s="655"/>
      <c r="DT27" s="655"/>
      <c r="DU27" s="655"/>
      <c r="DV27" s="656"/>
      <c r="DW27" s="628">
        <v>7.1</v>
      </c>
      <c r="DX27" s="653"/>
      <c r="DY27" s="653"/>
      <c r="DZ27" s="653"/>
      <c r="EA27" s="653"/>
      <c r="EB27" s="653"/>
      <c r="EC27" s="654"/>
    </row>
    <row r="28" spans="2:133" ht="11.25" customHeight="1" x14ac:dyDescent="0.15">
      <c r="B28" s="620" t="s">
        <v>281</v>
      </c>
      <c r="C28" s="621"/>
      <c r="D28" s="621"/>
      <c r="E28" s="621"/>
      <c r="F28" s="621"/>
      <c r="G28" s="621"/>
      <c r="H28" s="621"/>
      <c r="I28" s="621"/>
      <c r="J28" s="621"/>
      <c r="K28" s="621"/>
      <c r="L28" s="621"/>
      <c r="M28" s="621"/>
      <c r="N28" s="621"/>
      <c r="O28" s="621"/>
      <c r="P28" s="621"/>
      <c r="Q28" s="622"/>
      <c r="R28" s="623">
        <v>117763</v>
      </c>
      <c r="S28" s="624"/>
      <c r="T28" s="624"/>
      <c r="U28" s="624"/>
      <c r="V28" s="624"/>
      <c r="W28" s="624"/>
      <c r="X28" s="624"/>
      <c r="Y28" s="625"/>
      <c r="Z28" s="626">
        <v>0.5</v>
      </c>
      <c r="AA28" s="626"/>
      <c r="AB28" s="626"/>
      <c r="AC28" s="626"/>
      <c r="AD28" s="627">
        <v>25769</v>
      </c>
      <c r="AE28" s="627"/>
      <c r="AF28" s="627"/>
      <c r="AG28" s="627"/>
      <c r="AH28" s="627"/>
      <c r="AI28" s="627"/>
      <c r="AJ28" s="627"/>
      <c r="AK28" s="627"/>
      <c r="AL28" s="628">
        <v>0.2</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2743521</v>
      </c>
      <c r="CS28" s="624"/>
      <c r="CT28" s="624"/>
      <c r="CU28" s="624"/>
      <c r="CV28" s="624"/>
      <c r="CW28" s="624"/>
      <c r="CX28" s="624"/>
      <c r="CY28" s="625"/>
      <c r="CZ28" s="657">
        <v>11.6</v>
      </c>
      <c r="DA28" s="658"/>
      <c r="DB28" s="658"/>
      <c r="DC28" s="659"/>
      <c r="DD28" s="632">
        <v>2585287</v>
      </c>
      <c r="DE28" s="624"/>
      <c r="DF28" s="624"/>
      <c r="DG28" s="624"/>
      <c r="DH28" s="624"/>
      <c r="DI28" s="624"/>
      <c r="DJ28" s="624"/>
      <c r="DK28" s="625"/>
      <c r="DL28" s="632">
        <v>2585287</v>
      </c>
      <c r="DM28" s="624"/>
      <c r="DN28" s="624"/>
      <c r="DO28" s="624"/>
      <c r="DP28" s="624"/>
      <c r="DQ28" s="624"/>
      <c r="DR28" s="624"/>
      <c r="DS28" s="624"/>
      <c r="DT28" s="624"/>
      <c r="DU28" s="624"/>
      <c r="DV28" s="625"/>
      <c r="DW28" s="628">
        <v>17.399999999999999</v>
      </c>
      <c r="DX28" s="653"/>
      <c r="DY28" s="653"/>
      <c r="DZ28" s="653"/>
      <c r="EA28" s="653"/>
      <c r="EB28" s="653"/>
      <c r="EC28" s="654"/>
    </row>
    <row r="29" spans="2:133" ht="11.25" customHeight="1" x14ac:dyDescent="0.15">
      <c r="B29" s="620" t="s">
        <v>283</v>
      </c>
      <c r="C29" s="621"/>
      <c r="D29" s="621"/>
      <c r="E29" s="621"/>
      <c r="F29" s="621"/>
      <c r="G29" s="621"/>
      <c r="H29" s="621"/>
      <c r="I29" s="621"/>
      <c r="J29" s="621"/>
      <c r="K29" s="621"/>
      <c r="L29" s="621"/>
      <c r="M29" s="621"/>
      <c r="N29" s="621"/>
      <c r="O29" s="621"/>
      <c r="P29" s="621"/>
      <c r="Q29" s="622"/>
      <c r="R29" s="623">
        <v>188844</v>
      </c>
      <c r="S29" s="624"/>
      <c r="T29" s="624"/>
      <c r="U29" s="624"/>
      <c r="V29" s="624"/>
      <c r="W29" s="624"/>
      <c r="X29" s="624"/>
      <c r="Y29" s="625"/>
      <c r="Z29" s="626">
        <v>0.7</v>
      </c>
      <c r="AA29" s="626"/>
      <c r="AB29" s="626"/>
      <c r="AC29" s="626"/>
      <c r="AD29" s="627" t="s">
        <v>110</v>
      </c>
      <c r="AE29" s="627"/>
      <c r="AF29" s="627"/>
      <c r="AG29" s="627"/>
      <c r="AH29" s="627"/>
      <c r="AI29" s="627"/>
      <c r="AJ29" s="627"/>
      <c r="AK29" s="627"/>
      <c r="AL29" s="628" t="s">
        <v>110</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2743521</v>
      </c>
      <c r="CS29" s="655"/>
      <c r="CT29" s="655"/>
      <c r="CU29" s="655"/>
      <c r="CV29" s="655"/>
      <c r="CW29" s="655"/>
      <c r="CX29" s="655"/>
      <c r="CY29" s="656"/>
      <c r="CZ29" s="657">
        <v>11.6</v>
      </c>
      <c r="DA29" s="658"/>
      <c r="DB29" s="658"/>
      <c r="DC29" s="659"/>
      <c r="DD29" s="632">
        <v>2585287</v>
      </c>
      <c r="DE29" s="655"/>
      <c r="DF29" s="655"/>
      <c r="DG29" s="655"/>
      <c r="DH29" s="655"/>
      <c r="DI29" s="655"/>
      <c r="DJ29" s="655"/>
      <c r="DK29" s="656"/>
      <c r="DL29" s="632">
        <v>2585287</v>
      </c>
      <c r="DM29" s="655"/>
      <c r="DN29" s="655"/>
      <c r="DO29" s="655"/>
      <c r="DP29" s="655"/>
      <c r="DQ29" s="655"/>
      <c r="DR29" s="655"/>
      <c r="DS29" s="655"/>
      <c r="DT29" s="655"/>
      <c r="DU29" s="655"/>
      <c r="DV29" s="656"/>
      <c r="DW29" s="628">
        <v>17.399999999999999</v>
      </c>
      <c r="DX29" s="653"/>
      <c r="DY29" s="653"/>
      <c r="DZ29" s="653"/>
      <c r="EA29" s="653"/>
      <c r="EB29" s="653"/>
      <c r="EC29" s="654"/>
    </row>
    <row r="30" spans="2:133" ht="11.25" customHeight="1" x14ac:dyDescent="0.15">
      <c r="B30" s="620" t="s">
        <v>288</v>
      </c>
      <c r="C30" s="621"/>
      <c r="D30" s="621"/>
      <c r="E30" s="621"/>
      <c r="F30" s="621"/>
      <c r="G30" s="621"/>
      <c r="H30" s="621"/>
      <c r="I30" s="621"/>
      <c r="J30" s="621"/>
      <c r="K30" s="621"/>
      <c r="L30" s="621"/>
      <c r="M30" s="621"/>
      <c r="N30" s="621"/>
      <c r="O30" s="621"/>
      <c r="P30" s="621"/>
      <c r="Q30" s="622"/>
      <c r="R30" s="623">
        <v>141908</v>
      </c>
      <c r="S30" s="624"/>
      <c r="T30" s="624"/>
      <c r="U30" s="624"/>
      <c r="V30" s="624"/>
      <c r="W30" s="624"/>
      <c r="X30" s="624"/>
      <c r="Y30" s="625"/>
      <c r="Z30" s="626">
        <v>0.6</v>
      </c>
      <c r="AA30" s="626"/>
      <c r="AB30" s="626"/>
      <c r="AC30" s="626"/>
      <c r="AD30" s="627" t="s">
        <v>110</v>
      </c>
      <c r="AE30" s="627"/>
      <c r="AF30" s="627"/>
      <c r="AG30" s="627"/>
      <c r="AH30" s="627"/>
      <c r="AI30" s="627"/>
      <c r="AJ30" s="627"/>
      <c r="AK30" s="627"/>
      <c r="AL30" s="628" t="s">
        <v>110</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98.6</v>
      </c>
      <c r="BH30" s="682"/>
      <c r="BI30" s="682"/>
      <c r="BJ30" s="682"/>
      <c r="BK30" s="682"/>
      <c r="BL30" s="682"/>
      <c r="BM30" s="618">
        <v>90.4</v>
      </c>
      <c r="BN30" s="682"/>
      <c r="BO30" s="682"/>
      <c r="BP30" s="682"/>
      <c r="BQ30" s="683"/>
      <c r="BR30" s="681">
        <v>98.3</v>
      </c>
      <c r="BS30" s="682"/>
      <c r="BT30" s="682"/>
      <c r="BU30" s="682"/>
      <c r="BV30" s="682"/>
      <c r="BW30" s="682"/>
      <c r="BX30" s="618">
        <v>89.4</v>
      </c>
      <c r="BY30" s="682"/>
      <c r="BZ30" s="682"/>
      <c r="CA30" s="682"/>
      <c r="CB30" s="683"/>
      <c r="CD30" s="686"/>
      <c r="CE30" s="687"/>
      <c r="CF30" s="637" t="s">
        <v>291</v>
      </c>
      <c r="CG30" s="638"/>
      <c r="CH30" s="638"/>
      <c r="CI30" s="638"/>
      <c r="CJ30" s="638"/>
      <c r="CK30" s="638"/>
      <c r="CL30" s="638"/>
      <c r="CM30" s="638"/>
      <c r="CN30" s="638"/>
      <c r="CO30" s="638"/>
      <c r="CP30" s="638"/>
      <c r="CQ30" s="639"/>
      <c r="CR30" s="623">
        <v>2482761</v>
      </c>
      <c r="CS30" s="624"/>
      <c r="CT30" s="624"/>
      <c r="CU30" s="624"/>
      <c r="CV30" s="624"/>
      <c r="CW30" s="624"/>
      <c r="CX30" s="624"/>
      <c r="CY30" s="625"/>
      <c r="CZ30" s="657">
        <v>10.5</v>
      </c>
      <c r="DA30" s="658"/>
      <c r="DB30" s="658"/>
      <c r="DC30" s="659"/>
      <c r="DD30" s="632">
        <v>2342975</v>
      </c>
      <c r="DE30" s="624"/>
      <c r="DF30" s="624"/>
      <c r="DG30" s="624"/>
      <c r="DH30" s="624"/>
      <c r="DI30" s="624"/>
      <c r="DJ30" s="624"/>
      <c r="DK30" s="625"/>
      <c r="DL30" s="632">
        <v>2342975</v>
      </c>
      <c r="DM30" s="624"/>
      <c r="DN30" s="624"/>
      <c r="DO30" s="624"/>
      <c r="DP30" s="624"/>
      <c r="DQ30" s="624"/>
      <c r="DR30" s="624"/>
      <c r="DS30" s="624"/>
      <c r="DT30" s="624"/>
      <c r="DU30" s="624"/>
      <c r="DV30" s="625"/>
      <c r="DW30" s="628">
        <v>15.8</v>
      </c>
      <c r="DX30" s="653"/>
      <c r="DY30" s="653"/>
      <c r="DZ30" s="653"/>
      <c r="EA30" s="653"/>
      <c r="EB30" s="653"/>
      <c r="EC30" s="654"/>
    </row>
    <row r="31" spans="2:133" ht="11.25" customHeight="1" x14ac:dyDescent="0.15">
      <c r="B31" s="620" t="s">
        <v>292</v>
      </c>
      <c r="C31" s="621"/>
      <c r="D31" s="621"/>
      <c r="E31" s="621"/>
      <c r="F31" s="621"/>
      <c r="G31" s="621"/>
      <c r="H31" s="621"/>
      <c r="I31" s="621"/>
      <c r="J31" s="621"/>
      <c r="K31" s="621"/>
      <c r="L31" s="621"/>
      <c r="M31" s="621"/>
      <c r="N31" s="621"/>
      <c r="O31" s="621"/>
      <c r="P31" s="621"/>
      <c r="Q31" s="622"/>
      <c r="R31" s="623">
        <v>1624110</v>
      </c>
      <c r="S31" s="624"/>
      <c r="T31" s="624"/>
      <c r="U31" s="624"/>
      <c r="V31" s="624"/>
      <c r="W31" s="624"/>
      <c r="X31" s="624"/>
      <c r="Y31" s="625"/>
      <c r="Z31" s="626">
        <v>6.4</v>
      </c>
      <c r="AA31" s="626"/>
      <c r="AB31" s="626"/>
      <c r="AC31" s="626"/>
      <c r="AD31" s="627" t="s">
        <v>110</v>
      </c>
      <c r="AE31" s="627"/>
      <c r="AF31" s="627"/>
      <c r="AG31" s="627"/>
      <c r="AH31" s="627"/>
      <c r="AI31" s="627"/>
      <c r="AJ31" s="627"/>
      <c r="AK31" s="627"/>
      <c r="AL31" s="628" t="s">
        <v>110</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98.9</v>
      </c>
      <c r="BH31" s="655"/>
      <c r="BI31" s="655"/>
      <c r="BJ31" s="655"/>
      <c r="BK31" s="655"/>
      <c r="BL31" s="655"/>
      <c r="BM31" s="629">
        <v>95.5</v>
      </c>
      <c r="BN31" s="679"/>
      <c r="BO31" s="679"/>
      <c r="BP31" s="679"/>
      <c r="BQ31" s="680"/>
      <c r="BR31" s="678">
        <v>98.3</v>
      </c>
      <c r="BS31" s="655"/>
      <c r="BT31" s="655"/>
      <c r="BU31" s="655"/>
      <c r="BV31" s="655"/>
      <c r="BW31" s="655"/>
      <c r="BX31" s="629">
        <v>94</v>
      </c>
      <c r="BY31" s="679"/>
      <c r="BZ31" s="679"/>
      <c r="CA31" s="679"/>
      <c r="CB31" s="680"/>
      <c r="CD31" s="686"/>
      <c r="CE31" s="687"/>
      <c r="CF31" s="637" t="s">
        <v>295</v>
      </c>
      <c r="CG31" s="638"/>
      <c r="CH31" s="638"/>
      <c r="CI31" s="638"/>
      <c r="CJ31" s="638"/>
      <c r="CK31" s="638"/>
      <c r="CL31" s="638"/>
      <c r="CM31" s="638"/>
      <c r="CN31" s="638"/>
      <c r="CO31" s="638"/>
      <c r="CP31" s="638"/>
      <c r="CQ31" s="639"/>
      <c r="CR31" s="623">
        <v>260760</v>
      </c>
      <c r="CS31" s="655"/>
      <c r="CT31" s="655"/>
      <c r="CU31" s="655"/>
      <c r="CV31" s="655"/>
      <c r="CW31" s="655"/>
      <c r="CX31" s="655"/>
      <c r="CY31" s="656"/>
      <c r="CZ31" s="657">
        <v>1.1000000000000001</v>
      </c>
      <c r="DA31" s="658"/>
      <c r="DB31" s="658"/>
      <c r="DC31" s="659"/>
      <c r="DD31" s="632">
        <v>242312</v>
      </c>
      <c r="DE31" s="655"/>
      <c r="DF31" s="655"/>
      <c r="DG31" s="655"/>
      <c r="DH31" s="655"/>
      <c r="DI31" s="655"/>
      <c r="DJ31" s="655"/>
      <c r="DK31" s="656"/>
      <c r="DL31" s="632">
        <v>242312</v>
      </c>
      <c r="DM31" s="655"/>
      <c r="DN31" s="655"/>
      <c r="DO31" s="655"/>
      <c r="DP31" s="655"/>
      <c r="DQ31" s="655"/>
      <c r="DR31" s="655"/>
      <c r="DS31" s="655"/>
      <c r="DT31" s="655"/>
      <c r="DU31" s="655"/>
      <c r="DV31" s="656"/>
      <c r="DW31" s="628">
        <v>1.6</v>
      </c>
      <c r="DX31" s="653"/>
      <c r="DY31" s="653"/>
      <c r="DZ31" s="653"/>
      <c r="EA31" s="653"/>
      <c r="EB31" s="653"/>
      <c r="EC31" s="654"/>
    </row>
    <row r="32" spans="2:133" ht="11.25" customHeight="1" x14ac:dyDescent="0.15">
      <c r="B32" s="620" t="s">
        <v>296</v>
      </c>
      <c r="C32" s="621"/>
      <c r="D32" s="621"/>
      <c r="E32" s="621"/>
      <c r="F32" s="621"/>
      <c r="G32" s="621"/>
      <c r="H32" s="621"/>
      <c r="I32" s="621"/>
      <c r="J32" s="621"/>
      <c r="K32" s="621"/>
      <c r="L32" s="621"/>
      <c r="M32" s="621"/>
      <c r="N32" s="621"/>
      <c r="O32" s="621"/>
      <c r="P32" s="621"/>
      <c r="Q32" s="622"/>
      <c r="R32" s="623">
        <v>468208</v>
      </c>
      <c r="S32" s="624"/>
      <c r="T32" s="624"/>
      <c r="U32" s="624"/>
      <c r="V32" s="624"/>
      <c r="W32" s="624"/>
      <c r="X32" s="624"/>
      <c r="Y32" s="625"/>
      <c r="Z32" s="626">
        <v>1.8</v>
      </c>
      <c r="AA32" s="626"/>
      <c r="AB32" s="626"/>
      <c r="AC32" s="626"/>
      <c r="AD32" s="627">
        <v>1256</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98.2</v>
      </c>
      <c r="BH32" s="691"/>
      <c r="BI32" s="691"/>
      <c r="BJ32" s="691"/>
      <c r="BK32" s="691"/>
      <c r="BL32" s="691"/>
      <c r="BM32" s="692">
        <v>85.5</v>
      </c>
      <c r="BN32" s="691"/>
      <c r="BO32" s="691"/>
      <c r="BP32" s="691"/>
      <c r="BQ32" s="693"/>
      <c r="BR32" s="690">
        <v>98</v>
      </c>
      <c r="BS32" s="691"/>
      <c r="BT32" s="691"/>
      <c r="BU32" s="691"/>
      <c r="BV32" s="691"/>
      <c r="BW32" s="691"/>
      <c r="BX32" s="692">
        <v>84.6</v>
      </c>
      <c r="BY32" s="691"/>
      <c r="BZ32" s="691"/>
      <c r="CA32" s="691"/>
      <c r="CB32" s="693"/>
      <c r="CD32" s="688"/>
      <c r="CE32" s="689"/>
      <c r="CF32" s="637" t="s">
        <v>298</v>
      </c>
      <c r="CG32" s="638"/>
      <c r="CH32" s="638"/>
      <c r="CI32" s="638"/>
      <c r="CJ32" s="638"/>
      <c r="CK32" s="638"/>
      <c r="CL32" s="638"/>
      <c r="CM32" s="638"/>
      <c r="CN32" s="638"/>
      <c r="CO32" s="638"/>
      <c r="CP32" s="638"/>
      <c r="CQ32" s="639"/>
      <c r="CR32" s="623" t="s">
        <v>110</v>
      </c>
      <c r="CS32" s="624"/>
      <c r="CT32" s="624"/>
      <c r="CU32" s="624"/>
      <c r="CV32" s="624"/>
      <c r="CW32" s="624"/>
      <c r="CX32" s="624"/>
      <c r="CY32" s="625"/>
      <c r="CZ32" s="657" t="s">
        <v>110</v>
      </c>
      <c r="DA32" s="658"/>
      <c r="DB32" s="658"/>
      <c r="DC32" s="659"/>
      <c r="DD32" s="632" t="s">
        <v>110</v>
      </c>
      <c r="DE32" s="624"/>
      <c r="DF32" s="624"/>
      <c r="DG32" s="624"/>
      <c r="DH32" s="624"/>
      <c r="DI32" s="624"/>
      <c r="DJ32" s="624"/>
      <c r="DK32" s="625"/>
      <c r="DL32" s="632" t="s">
        <v>110</v>
      </c>
      <c r="DM32" s="624"/>
      <c r="DN32" s="624"/>
      <c r="DO32" s="624"/>
      <c r="DP32" s="624"/>
      <c r="DQ32" s="624"/>
      <c r="DR32" s="624"/>
      <c r="DS32" s="624"/>
      <c r="DT32" s="624"/>
      <c r="DU32" s="624"/>
      <c r="DV32" s="625"/>
      <c r="DW32" s="628" t="s">
        <v>110</v>
      </c>
      <c r="DX32" s="653"/>
      <c r="DY32" s="653"/>
      <c r="DZ32" s="653"/>
      <c r="EA32" s="653"/>
      <c r="EB32" s="653"/>
      <c r="EC32" s="654"/>
    </row>
    <row r="33" spans="2:133" ht="11.25" customHeight="1" x14ac:dyDescent="0.15">
      <c r="B33" s="620" t="s">
        <v>299</v>
      </c>
      <c r="C33" s="621"/>
      <c r="D33" s="621"/>
      <c r="E33" s="621"/>
      <c r="F33" s="621"/>
      <c r="G33" s="621"/>
      <c r="H33" s="621"/>
      <c r="I33" s="621"/>
      <c r="J33" s="621"/>
      <c r="K33" s="621"/>
      <c r="L33" s="621"/>
      <c r="M33" s="621"/>
      <c r="N33" s="621"/>
      <c r="O33" s="621"/>
      <c r="P33" s="621"/>
      <c r="Q33" s="622"/>
      <c r="R33" s="623">
        <v>3205530</v>
      </c>
      <c r="S33" s="624"/>
      <c r="T33" s="624"/>
      <c r="U33" s="624"/>
      <c r="V33" s="624"/>
      <c r="W33" s="624"/>
      <c r="X33" s="624"/>
      <c r="Y33" s="625"/>
      <c r="Z33" s="626">
        <v>12.5</v>
      </c>
      <c r="AA33" s="626"/>
      <c r="AB33" s="626"/>
      <c r="AC33" s="626"/>
      <c r="AD33" s="627" t="s">
        <v>110</v>
      </c>
      <c r="AE33" s="627"/>
      <c r="AF33" s="627"/>
      <c r="AG33" s="627"/>
      <c r="AH33" s="627"/>
      <c r="AI33" s="627"/>
      <c r="AJ33" s="627"/>
      <c r="AK33" s="627"/>
      <c r="AL33" s="628" t="s">
        <v>110</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9443755</v>
      </c>
      <c r="CS33" s="655"/>
      <c r="CT33" s="655"/>
      <c r="CU33" s="655"/>
      <c r="CV33" s="655"/>
      <c r="CW33" s="655"/>
      <c r="CX33" s="655"/>
      <c r="CY33" s="656"/>
      <c r="CZ33" s="657">
        <v>40</v>
      </c>
      <c r="DA33" s="658"/>
      <c r="DB33" s="658"/>
      <c r="DC33" s="659"/>
      <c r="DD33" s="632">
        <v>7865094</v>
      </c>
      <c r="DE33" s="655"/>
      <c r="DF33" s="655"/>
      <c r="DG33" s="655"/>
      <c r="DH33" s="655"/>
      <c r="DI33" s="655"/>
      <c r="DJ33" s="655"/>
      <c r="DK33" s="656"/>
      <c r="DL33" s="632">
        <v>5351109</v>
      </c>
      <c r="DM33" s="655"/>
      <c r="DN33" s="655"/>
      <c r="DO33" s="655"/>
      <c r="DP33" s="655"/>
      <c r="DQ33" s="655"/>
      <c r="DR33" s="655"/>
      <c r="DS33" s="655"/>
      <c r="DT33" s="655"/>
      <c r="DU33" s="655"/>
      <c r="DV33" s="656"/>
      <c r="DW33" s="628">
        <v>36</v>
      </c>
      <c r="DX33" s="653"/>
      <c r="DY33" s="653"/>
      <c r="DZ33" s="653"/>
      <c r="EA33" s="653"/>
      <c r="EB33" s="653"/>
      <c r="EC33" s="654"/>
    </row>
    <row r="34" spans="2:133" ht="11.25" customHeight="1" x14ac:dyDescent="0.15">
      <c r="B34" s="620" t="s">
        <v>301</v>
      </c>
      <c r="C34" s="621"/>
      <c r="D34" s="621"/>
      <c r="E34" s="621"/>
      <c r="F34" s="621"/>
      <c r="G34" s="621"/>
      <c r="H34" s="621"/>
      <c r="I34" s="621"/>
      <c r="J34" s="621"/>
      <c r="K34" s="621"/>
      <c r="L34" s="621"/>
      <c r="M34" s="621"/>
      <c r="N34" s="621"/>
      <c r="O34" s="621"/>
      <c r="P34" s="621"/>
      <c r="Q34" s="622"/>
      <c r="R34" s="623" t="s">
        <v>110</v>
      </c>
      <c r="S34" s="624"/>
      <c r="T34" s="624"/>
      <c r="U34" s="624"/>
      <c r="V34" s="624"/>
      <c r="W34" s="624"/>
      <c r="X34" s="624"/>
      <c r="Y34" s="625"/>
      <c r="Z34" s="626" t="s">
        <v>110</v>
      </c>
      <c r="AA34" s="626"/>
      <c r="AB34" s="626"/>
      <c r="AC34" s="626"/>
      <c r="AD34" s="627" t="s">
        <v>110</v>
      </c>
      <c r="AE34" s="627"/>
      <c r="AF34" s="627"/>
      <c r="AG34" s="627"/>
      <c r="AH34" s="627"/>
      <c r="AI34" s="627"/>
      <c r="AJ34" s="627"/>
      <c r="AK34" s="627"/>
      <c r="AL34" s="628" t="s">
        <v>110</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3337061</v>
      </c>
      <c r="CS34" s="624"/>
      <c r="CT34" s="624"/>
      <c r="CU34" s="624"/>
      <c r="CV34" s="624"/>
      <c r="CW34" s="624"/>
      <c r="CX34" s="624"/>
      <c r="CY34" s="625"/>
      <c r="CZ34" s="657">
        <v>14.1</v>
      </c>
      <c r="DA34" s="658"/>
      <c r="DB34" s="658"/>
      <c r="DC34" s="659"/>
      <c r="DD34" s="632">
        <v>2609972</v>
      </c>
      <c r="DE34" s="624"/>
      <c r="DF34" s="624"/>
      <c r="DG34" s="624"/>
      <c r="DH34" s="624"/>
      <c r="DI34" s="624"/>
      <c r="DJ34" s="624"/>
      <c r="DK34" s="625"/>
      <c r="DL34" s="632">
        <v>2181909</v>
      </c>
      <c r="DM34" s="624"/>
      <c r="DN34" s="624"/>
      <c r="DO34" s="624"/>
      <c r="DP34" s="624"/>
      <c r="DQ34" s="624"/>
      <c r="DR34" s="624"/>
      <c r="DS34" s="624"/>
      <c r="DT34" s="624"/>
      <c r="DU34" s="624"/>
      <c r="DV34" s="625"/>
      <c r="DW34" s="628">
        <v>14.7</v>
      </c>
      <c r="DX34" s="653"/>
      <c r="DY34" s="653"/>
      <c r="DZ34" s="653"/>
      <c r="EA34" s="653"/>
      <c r="EB34" s="653"/>
      <c r="EC34" s="654"/>
    </row>
    <row r="35" spans="2:133" ht="11.25" customHeight="1" x14ac:dyDescent="0.15">
      <c r="B35" s="620" t="s">
        <v>305</v>
      </c>
      <c r="C35" s="621"/>
      <c r="D35" s="621"/>
      <c r="E35" s="621"/>
      <c r="F35" s="621"/>
      <c r="G35" s="621"/>
      <c r="H35" s="621"/>
      <c r="I35" s="621"/>
      <c r="J35" s="621"/>
      <c r="K35" s="621"/>
      <c r="L35" s="621"/>
      <c r="M35" s="621"/>
      <c r="N35" s="621"/>
      <c r="O35" s="621"/>
      <c r="P35" s="621"/>
      <c r="Q35" s="622"/>
      <c r="R35" s="623">
        <v>881130</v>
      </c>
      <c r="S35" s="624"/>
      <c r="T35" s="624"/>
      <c r="U35" s="624"/>
      <c r="V35" s="624"/>
      <c r="W35" s="624"/>
      <c r="X35" s="624"/>
      <c r="Y35" s="625"/>
      <c r="Z35" s="626">
        <v>3.4</v>
      </c>
      <c r="AA35" s="626"/>
      <c r="AB35" s="626"/>
      <c r="AC35" s="626"/>
      <c r="AD35" s="627" t="s">
        <v>110</v>
      </c>
      <c r="AE35" s="627"/>
      <c r="AF35" s="627"/>
      <c r="AG35" s="627"/>
      <c r="AH35" s="627"/>
      <c r="AI35" s="627"/>
      <c r="AJ35" s="627"/>
      <c r="AK35" s="627"/>
      <c r="AL35" s="628" t="s">
        <v>110</v>
      </c>
      <c r="AM35" s="629"/>
      <c r="AN35" s="629"/>
      <c r="AO35" s="630"/>
      <c r="AP35" s="186"/>
      <c r="AQ35" s="634" t="s">
        <v>306</v>
      </c>
      <c r="AR35" s="635"/>
      <c r="AS35" s="635"/>
      <c r="AT35" s="635"/>
      <c r="AU35" s="635"/>
      <c r="AV35" s="635"/>
      <c r="AW35" s="635"/>
      <c r="AX35" s="635"/>
      <c r="AY35" s="636"/>
      <c r="AZ35" s="612">
        <v>2970409</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198698</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135110</v>
      </c>
      <c r="CS35" s="655"/>
      <c r="CT35" s="655"/>
      <c r="CU35" s="655"/>
      <c r="CV35" s="655"/>
      <c r="CW35" s="655"/>
      <c r="CX35" s="655"/>
      <c r="CY35" s="656"/>
      <c r="CZ35" s="657">
        <v>0.6</v>
      </c>
      <c r="DA35" s="658"/>
      <c r="DB35" s="658"/>
      <c r="DC35" s="659"/>
      <c r="DD35" s="632">
        <v>125068</v>
      </c>
      <c r="DE35" s="655"/>
      <c r="DF35" s="655"/>
      <c r="DG35" s="655"/>
      <c r="DH35" s="655"/>
      <c r="DI35" s="655"/>
      <c r="DJ35" s="655"/>
      <c r="DK35" s="656"/>
      <c r="DL35" s="632">
        <v>118367</v>
      </c>
      <c r="DM35" s="655"/>
      <c r="DN35" s="655"/>
      <c r="DO35" s="655"/>
      <c r="DP35" s="655"/>
      <c r="DQ35" s="655"/>
      <c r="DR35" s="655"/>
      <c r="DS35" s="655"/>
      <c r="DT35" s="655"/>
      <c r="DU35" s="655"/>
      <c r="DV35" s="656"/>
      <c r="DW35" s="628">
        <v>0.8</v>
      </c>
      <c r="DX35" s="653"/>
      <c r="DY35" s="653"/>
      <c r="DZ35" s="653"/>
      <c r="EA35" s="653"/>
      <c r="EB35" s="653"/>
      <c r="EC35" s="654"/>
    </row>
    <row r="36" spans="2:133" ht="11.25" customHeight="1" x14ac:dyDescent="0.15">
      <c r="B36" s="666" t="s">
        <v>309</v>
      </c>
      <c r="C36" s="667"/>
      <c r="D36" s="667"/>
      <c r="E36" s="667"/>
      <c r="F36" s="667"/>
      <c r="G36" s="667"/>
      <c r="H36" s="667"/>
      <c r="I36" s="667"/>
      <c r="J36" s="667"/>
      <c r="K36" s="667"/>
      <c r="L36" s="667"/>
      <c r="M36" s="667"/>
      <c r="N36" s="667"/>
      <c r="O36" s="667"/>
      <c r="P36" s="667"/>
      <c r="Q36" s="668"/>
      <c r="R36" s="695">
        <v>25544070</v>
      </c>
      <c r="S36" s="696"/>
      <c r="T36" s="696"/>
      <c r="U36" s="696"/>
      <c r="V36" s="696"/>
      <c r="W36" s="696"/>
      <c r="X36" s="696"/>
      <c r="Y36" s="697"/>
      <c r="Z36" s="698">
        <v>100</v>
      </c>
      <c r="AA36" s="698"/>
      <c r="AB36" s="698"/>
      <c r="AC36" s="698"/>
      <c r="AD36" s="699">
        <v>13973476</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645728</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160037</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1988855</v>
      </c>
      <c r="CS36" s="624"/>
      <c r="CT36" s="624"/>
      <c r="CU36" s="624"/>
      <c r="CV36" s="624"/>
      <c r="CW36" s="624"/>
      <c r="CX36" s="624"/>
      <c r="CY36" s="625"/>
      <c r="CZ36" s="657">
        <v>8.4</v>
      </c>
      <c r="DA36" s="658"/>
      <c r="DB36" s="658"/>
      <c r="DC36" s="659"/>
      <c r="DD36" s="632">
        <v>1577719</v>
      </c>
      <c r="DE36" s="624"/>
      <c r="DF36" s="624"/>
      <c r="DG36" s="624"/>
      <c r="DH36" s="624"/>
      <c r="DI36" s="624"/>
      <c r="DJ36" s="624"/>
      <c r="DK36" s="625"/>
      <c r="DL36" s="632">
        <v>1082368</v>
      </c>
      <c r="DM36" s="624"/>
      <c r="DN36" s="624"/>
      <c r="DO36" s="624"/>
      <c r="DP36" s="624"/>
      <c r="DQ36" s="624"/>
      <c r="DR36" s="624"/>
      <c r="DS36" s="624"/>
      <c r="DT36" s="624"/>
      <c r="DU36" s="624"/>
      <c r="DV36" s="625"/>
      <c r="DW36" s="628">
        <v>7.3</v>
      </c>
      <c r="DX36" s="653"/>
      <c r="DY36" s="653"/>
      <c r="DZ36" s="653"/>
      <c r="EA36" s="653"/>
      <c r="EB36" s="653"/>
      <c r="EC36" s="654"/>
    </row>
    <row r="37" spans="2:133" ht="11.25" customHeight="1" x14ac:dyDescent="0.15">
      <c r="AQ37" s="702" t="s">
        <v>313</v>
      </c>
      <c r="AR37" s="703"/>
      <c r="AS37" s="703"/>
      <c r="AT37" s="703"/>
      <c r="AU37" s="703"/>
      <c r="AV37" s="703"/>
      <c r="AW37" s="703"/>
      <c r="AX37" s="703"/>
      <c r="AY37" s="704"/>
      <c r="AZ37" s="623">
        <v>233219</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7330</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499144</v>
      </c>
      <c r="CS37" s="655"/>
      <c r="CT37" s="655"/>
      <c r="CU37" s="655"/>
      <c r="CV37" s="655"/>
      <c r="CW37" s="655"/>
      <c r="CX37" s="655"/>
      <c r="CY37" s="656"/>
      <c r="CZ37" s="657">
        <v>2.1</v>
      </c>
      <c r="DA37" s="658"/>
      <c r="DB37" s="658"/>
      <c r="DC37" s="659"/>
      <c r="DD37" s="632">
        <v>499144</v>
      </c>
      <c r="DE37" s="655"/>
      <c r="DF37" s="655"/>
      <c r="DG37" s="655"/>
      <c r="DH37" s="655"/>
      <c r="DI37" s="655"/>
      <c r="DJ37" s="655"/>
      <c r="DK37" s="656"/>
      <c r="DL37" s="632">
        <v>499144</v>
      </c>
      <c r="DM37" s="655"/>
      <c r="DN37" s="655"/>
      <c r="DO37" s="655"/>
      <c r="DP37" s="655"/>
      <c r="DQ37" s="655"/>
      <c r="DR37" s="655"/>
      <c r="DS37" s="655"/>
      <c r="DT37" s="655"/>
      <c r="DU37" s="655"/>
      <c r="DV37" s="656"/>
      <c r="DW37" s="628">
        <v>3.4</v>
      </c>
      <c r="DX37" s="653"/>
      <c r="DY37" s="653"/>
      <c r="DZ37" s="653"/>
      <c r="EA37" s="653"/>
      <c r="EB37" s="653"/>
      <c r="EC37" s="654"/>
    </row>
    <row r="38" spans="2:133" ht="11.25" customHeight="1" x14ac:dyDescent="0.15">
      <c r="AQ38" s="702" t="s">
        <v>316</v>
      </c>
      <c r="AR38" s="703"/>
      <c r="AS38" s="703"/>
      <c r="AT38" s="703"/>
      <c r="AU38" s="703"/>
      <c r="AV38" s="703"/>
      <c r="AW38" s="703"/>
      <c r="AX38" s="703"/>
      <c r="AY38" s="704"/>
      <c r="AZ38" s="623">
        <v>24100</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12818</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2936655</v>
      </c>
      <c r="CS38" s="624"/>
      <c r="CT38" s="624"/>
      <c r="CU38" s="624"/>
      <c r="CV38" s="624"/>
      <c r="CW38" s="624"/>
      <c r="CX38" s="624"/>
      <c r="CY38" s="625"/>
      <c r="CZ38" s="657">
        <v>12.4</v>
      </c>
      <c r="DA38" s="658"/>
      <c r="DB38" s="658"/>
      <c r="DC38" s="659"/>
      <c r="DD38" s="632">
        <v>2641775</v>
      </c>
      <c r="DE38" s="624"/>
      <c r="DF38" s="624"/>
      <c r="DG38" s="624"/>
      <c r="DH38" s="624"/>
      <c r="DI38" s="624"/>
      <c r="DJ38" s="624"/>
      <c r="DK38" s="625"/>
      <c r="DL38" s="632">
        <v>1968465</v>
      </c>
      <c r="DM38" s="624"/>
      <c r="DN38" s="624"/>
      <c r="DO38" s="624"/>
      <c r="DP38" s="624"/>
      <c r="DQ38" s="624"/>
      <c r="DR38" s="624"/>
      <c r="DS38" s="624"/>
      <c r="DT38" s="624"/>
      <c r="DU38" s="624"/>
      <c r="DV38" s="625"/>
      <c r="DW38" s="628">
        <v>13.3</v>
      </c>
      <c r="DX38" s="653"/>
      <c r="DY38" s="653"/>
      <c r="DZ38" s="653"/>
      <c r="EA38" s="653"/>
      <c r="EB38" s="653"/>
      <c r="EC38" s="654"/>
    </row>
    <row r="39" spans="2:133" ht="11.25" customHeight="1" x14ac:dyDescent="0.15">
      <c r="AQ39" s="702" t="s">
        <v>319</v>
      </c>
      <c r="AR39" s="703"/>
      <c r="AS39" s="703"/>
      <c r="AT39" s="703"/>
      <c r="AU39" s="703"/>
      <c r="AV39" s="703"/>
      <c r="AW39" s="703"/>
      <c r="AX39" s="703"/>
      <c r="AY39" s="704"/>
      <c r="AZ39" s="623" t="s">
        <v>110</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78</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939974</v>
      </c>
      <c r="CS39" s="655"/>
      <c r="CT39" s="655"/>
      <c r="CU39" s="655"/>
      <c r="CV39" s="655"/>
      <c r="CW39" s="655"/>
      <c r="CX39" s="655"/>
      <c r="CY39" s="656"/>
      <c r="CZ39" s="657">
        <v>4</v>
      </c>
      <c r="DA39" s="658"/>
      <c r="DB39" s="658"/>
      <c r="DC39" s="659"/>
      <c r="DD39" s="632">
        <v>839460</v>
      </c>
      <c r="DE39" s="655"/>
      <c r="DF39" s="655"/>
      <c r="DG39" s="655"/>
      <c r="DH39" s="655"/>
      <c r="DI39" s="655"/>
      <c r="DJ39" s="655"/>
      <c r="DK39" s="656"/>
      <c r="DL39" s="632" t="s">
        <v>110</v>
      </c>
      <c r="DM39" s="655"/>
      <c r="DN39" s="655"/>
      <c r="DO39" s="655"/>
      <c r="DP39" s="655"/>
      <c r="DQ39" s="655"/>
      <c r="DR39" s="655"/>
      <c r="DS39" s="655"/>
      <c r="DT39" s="655"/>
      <c r="DU39" s="655"/>
      <c r="DV39" s="656"/>
      <c r="DW39" s="628" t="s">
        <v>110</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641544</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100</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106100</v>
      </c>
      <c r="CS40" s="624"/>
      <c r="CT40" s="624"/>
      <c r="CU40" s="624"/>
      <c r="CV40" s="624"/>
      <c r="CW40" s="624"/>
      <c r="CX40" s="624"/>
      <c r="CY40" s="625"/>
      <c r="CZ40" s="657">
        <v>0.4</v>
      </c>
      <c r="DA40" s="658"/>
      <c r="DB40" s="658"/>
      <c r="DC40" s="659"/>
      <c r="DD40" s="632">
        <v>71100</v>
      </c>
      <c r="DE40" s="624"/>
      <c r="DF40" s="624"/>
      <c r="DG40" s="624"/>
      <c r="DH40" s="624"/>
      <c r="DI40" s="624"/>
      <c r="DJ40" s="624"/>
      <c r="DK40" s="625"/>
      <c r="DL40" s="632" t="s">
        <v>110</v>
      </c>
      <c r="DM40" s="624"/>
      <c r="DN40" s="624"/>
      <c r="DO40" s="624"/>
      <c r="DP40" s="624"/>
      <c r="DQ40" s="624"/>
      <c r="DR40" s="624"/>
      <c r="DS40" s="624"/>
      <c r="DT40" s="624"/>
      <c r="DU40" s="624"/>
      <c r="DV40" s="625"/>
      <c r="DW40" s="628" t="s">
        <v>110</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326</v>
      </c>
      <c r="AR41" s="644"/>
      <c r="AS41" s="644"/>
      <c r="AT41" s="644"/>
      <c r="AU41" s="644"/>
      <c r="AV41" s="644"/>
      <c r="AW41" s="644"/>
      <c r="AX41" s="644"/>
      <c r="AY41" s="645"/>
      <c r="AZ41" s="695">
        <v>1425818</v>
      </c>
      <c r="BA41" s="696"/>
      <c r="BB41" s="696"/>
      <c r="BC41" s="696"/>
      <c r="BD41" s="691"/>
      <c r="BE41" s="691"/>
      <c r="BF41" s="693"/>
      <c r="BG41" s="710"/>
      <c r="BH41" s="711"/>
      <c r="BI41" s="711"/>
      <c r="BJ41" s="711"/>
      <c r="BK41" s="711"/>
      <c r="BL41" s="189"/>
      <c r="BM41" s="644" t="s">
        <v>327</v>
      </c>
      <c r="BN41" s="644"/>
      <c r="BO41" s="644"/>
      <c r="BP41" s="644"/>
      <c r="BQ41" s="644"/>
      <c r="BR41" s="644"/>
      <c r="BS41" s="644"/>
      <c r="BT41" s="644"/>
      <c r="BU41" s="645"/>
      <c r="BV41" s="695">
        <v>264</v>
      </c>
      <c r="BW41" s="696"/>
      <c r="BX41" s="696"/>
      <c r="BY41" s="696"/>
      <c r="BZ41" s="696"/>
      <c r="CA41" s="696"/>
      <c r="CB41" s="705"/>
      <c r="CD41" s="637" t="s">
        <v>328</v>
      </c>
      <c r="CE41" s="638"/>
      <c r="CF41" s="638"/>
      <c r="CG41" s="638"/>
      <c r="CH41" s="638"/>
      <c r="CI41" s="638"/>
      <c r="CJ41" s="638"/>
      <c r="CK41" s="638"/>
      <c r="CL41" s="638"/>
      <c r="CM41" s="638"/>
      <c r="CN41" s="638"/>
      <c r="CO41" s="638"/>
      <c r="CP41" s="638"/>
      <c r="CQ41" s="639"/>
      <c r="CR41" s="623" t="s">
        <v>208</v>
      </c>
      <c r="CS41" s="655"/>
      <c r="CT41" s="655"/>
      <c r="CU41" s="655"/>
      <c r="CV41" s="655"/>
      <c r="CW41" s="655"/>
      <c r="CX41" s="655"/>
      <c r="CY41" s="656"/>
      <c r="CZ41" s="657" t="s">
        <v>208</v>
      </c>
      <c r="DA41" s="658"/>
      <c r="DB41" s="658"/>
      <c r="DC41" s="659"/>
      <c r="DD41" s="632" t="s">
        <v>208</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330</v>
      </c>
      <c r="CE42" s="621"/>
      <c r="CF42" s="621"/>
      <c r="CG42" s="621"/>
      <c r="CH42" s="621"/>
      <c r="CI42" s="621"/>
      <c r="CJ42" s="621"/>
      <c r="CK42" s="621"/>
      <c r="CL42" s="621"/>
      <c r="CM42" s="621"/>
      <c r="CN42" s="621"/>
      <c r="CO42" s="621"/>
      <c r="CP42" s="621"/>
      <c r="CQ42" s="622"/>
      <c r="CR42" s="623">
        <v>4202388</v>
      </c>
      <c r="CS42" s="624"/>
      <c r="CT42" s="624"/>
      <c r="CU42" s="624"/>
      <c r="CV42" s="624"/>
      <c r="CW42" s="624"/>
      <c r="CX42" s="624"/>
      <c r="CY42" s="625"/>
      <c r="CZ42" s="657">
        <v>17.8</v>
      </c>
      <c r="DA42" s="706"/>
      <c r="DB42" s="706"/>
      <c r="DC42" s="707"/>
      <c r="DD42" s="632">
        <v>819244</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332</v>
      </c>
      <c r="CE43" s="621"/>
      <c r="CF43" s="621"/>
      <c r="CG43" s="621"/>
      <c r="CH43" s="621"/>
      <c r="CI43" s="621"/>
      <c r="CJ43" s="621"/>
      <c r="CK43" s="621"/>
      <c r="CL43" s="621"/>
      <c r="CM43" s="621"/>
      <c r="CN43" s="621"/>
      <c r="CO43" s="621"/>
      <c r="CP43" s="621"/>
      <c r="CQ43" s="622"/>
      <c r="CR43" s="623">
        <v>230388</v>
      </c>
      <c r="CS43" s="655"/>
      <c r="CT43" s="655"/>
      <c r="CU43" s="655"/>
      <c r="CV43" s="655"/>
      <c r="CW43" s="655"/>
      <c r="CX43" s="655"/>
      <c r="CY43" s="656"/>
      <c r="CZ43" s="657">
        <v>1</v>
      </c>
      <c r="DA43" s="658"/>
      <c r="DB43" s="658"/>
      <c r="DC43" s="659"/>
      <c r="DD43" s="632">
        <v>230388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333</v>
      </c>
      <c r="CD44" s="729" t="s">
        <v>286</v>
      </c>
      <c r="CE44" s="730"/>
      <c r="CF44" s="620" t="s">
        <v>334</v>
      </c>
      <c r="CG44" s="621"/>
      <c r="CH44" s="621"/>
      <c r="CI44" s="621"/>
      <c r="CJ44" s="621"/>
      <c r="CK44" s="621"/>
      <c r="CL44" s="621"/>
      <c r="CM44" s="621"/>
      <c r="CN44" s="621"/>
      <c r="CO44" s="621"/>
      <c r="CP44" s="621"/>
      <c r="CQ44" s="622"/>
      <c r="CR44" s="623">
        <v>4180201</v>
      </c>
      <c r="CS44" s="624"/>
      <c r="CT44" s="624"/>
      <c r="CU44" s="624"/>
      <c r="CV44" s="624"/>
      <c r="CW44" s="624"/>
      <c r="CX44" s="624"/>
      <c r="CY44" s="625"/>
      <c r="CZ44" s="657">
        <v>17.7</v>
      </c>
      <c r="DA44" s="706"/>
      <c r="DB44" s="706"/>
      <c r="DC44" s="707"/>
      <c r="DD44" s="632">
        <v>819244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335</v>
      </c>
      <c r="CG45" s="621"/>
      <c r="CH45" s="621"/>
      <c r="CI45" s="621"/>
      <c r="CJ45" s="621"/>
      <c r="CK45" s="621"/>
      <c r="CL45" s="621"/>
      <c r="CM45" s="621"/>
      <c r="CN45" s="621"/>
      <c r="CO45" s="621"/>
      <c r="CP45" s="621"/>
      <c r="CQ45" s="622"/>
      <c r="CR45" s="623">
        <v>1646025</v>
      </c>
      <c r="CS45" s="655"/>
      <c r="CT45" s="655"/>
      <c r="CU45" s="655"/>
      <c r="CV45" s="655"/>
      <c r="CW45" s="655"/>
      <c r="CX45" s="655"/>
      <c r="CY45" s="656"/>
      <c r="CZ45" s="657">
        <v>7</v>
      </c>
      <c r="DA45" s="658"/>
      <c r="DB45" s="658"/>
      <c r="DC45" s="659"/>
      <c r="DD45" s="632">
        <v>89472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336</v>
      </c>
      <c r="CG46" s="621"/>
      <c r="CH46" s="621"/>
      <c r="CI46" s="621"/>
      <c r="CJ46" s="621"/>
      <c r="CK46" s="621"/>
      <c r="CL46" s="621"/>
      <c r="CM46" s="621"/>
      <c r="CN46" s="621"/>
      <c r="CO46" s="621"/>
      <c r="CP46" s="621"/>
      <c r="CQ46" s="622"/>
      <c r="CR46" s="623">
        <v>2494764</v>
      </c>
      <c r="CS46" s="624"/>
      <c r="CT46" s="624"/>
      <c r="CU46" s="624"/>
      <c r="CV46" s="624"/>
      <c r="CW46" s="624"/>
      <c r="CX46" s="624"/>
      <c r="CY46" s="625"/>
      <c r="CZ46" s="657">
        <v>10.6</v>
      </c>
      <c r="DA46" s="706"/>
      <c r="DB46" s="706"/>
      <c r="DC46" s="707"/>
      <c r="DD46" s="632">
        <v>706434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337</v>
      </c>
      <c r="CG47" s="621"/>
      <c r="CH47" s="621"/>
      <c r="CI47" s="621"/>
      <c r="CJ47" s="621"/>
      <c r="CK47" s="621"/>
      <c r="CL47" s="621"/>
      <c r="CM47" s="621"/>
      <c r="CN47" s="621"/>
      <c r="CO47" s="621"/>
      <c r="CP47" s="621"/>
      <c r="CQ47" s="622"/>
      <c r="CR47" s="623">
        <v>22187</v>
      </c>
      <c r="CS47" s="655"/>
      <c r="CT47" s="655"/>
      <c r="CU47" s="655"/>
      <c r="CV47" s="655"/>
      <c r="CW47" s="655"/>
      <c r="CX47" s="655"/>
      <c r="CY47" s="656"/>
      <c r="CZ47" s="657">
        <v>0.1</v>
      </c>
      <c r="DA47" s="658"/>
      <c r="DB47" s="658"/>
      <c r="DC47" s="659"/>
      <c r="DD47" s="632" t="s">
        <v>119</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338</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339</v>
      </c>
      <c r="CE49" s="667"/>
      <c r="CF49" s="667"/>
      <c r="CG49" s="667"/>
      <c r="CH49" s="667"/>
      <c r="CI49" s="667"/>
      <c r="CJ49" s="667"/>
      <c r="CK49" s="667"/>
      <c r="CL49" s="667"/>
      <c r="CM49" s="667"/>
      <c r="CN49" s="667"/>
      <c r="CO49" s="667"/>
      <c r="CP49" s="667"/>
      <c r="CQ49" s="668"/>
      <c r="CR49" s="695">
        <v>23619999</v>
      </c>
      <c r="CS49" s="691"/>
      <c r="CT49" s="691"/>
      <c r="CU49" s="691"/>
      <c r="CV49" s="691"/>
      <c r="CW49" s="691"/>
      <c r="CX49" s="691"/>
      <c r="CY49" s="718"/>
      <c r="CZ49" s="719">
        <v>100</v>
      </c>
      <c r="DA49" s="720"/>
      <c r="DB49" s="720"/>
      <c r="DC49" s="721"/>
      <c r="DD49" s="722">
        <v>15991388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341</v>
      </c>
      <c r="DK2" s="765"/>
      <c r="DL2" s="765"/>
      <c r="DM2" s="765"/>
      <c r="DN2" s="765"/>
      <c r="DO2" s="766"/>
      <c r="DP2" s="200"/>
      <c r="DQ2" s="764" t="s">
        <v>342</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343</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345</v>
      </c>
      <c r="B5" s="759"/>
      <c r="C5" s="759"/>
      <c r="D5" s="759"/>
      <c r="E5" s="759"/>
      <c r="F5" s="759"/>
      <c r="G5" s="759"/>
      <c r="H5" s="759"/>
      <c r="I5" s="759"/>
      <c r="J5" s="759"/>
      <c r="K5" s="759"/>
      <c r="L5" s="759"/>
      <c r="M5" s="759"/>
      <c r="N5" s="759"/>
      <c r="O5" s="759"/>
      <c r="P5" s="760"/>
      <c r="Q5" s="735" t="s">
        <v>346</v>
      </c>
      <c r="R5" s="736"/>
      <c r="S5" s="736"/>
      <c r="T5" s="736"/>
      <c r="U5" s="737"/>
      <c r="V5" s="735" t="s">
        <v>347</v>
      </c>
      <c r="W5" s="736"/>
      <c r="X5" s="736"/>
      <c r="Y5" s="736"/>
      <c r="Z5" s="737"/>
      <c r="AA5" s="735" t="s">
        <v>348</v>
      </c>
      <c r="AB5" s="736"/>
      <c r="AC5" s="736"/>
      <c r="AD5" s="736"/>
      <c r="AE5" s="736"/>
      <c r="AF5" s="768" t="s">
        <v>349</v>
      </c>
      <c r="AG5" s="736"/>
      <c r="AH5" s="736"/>
      <c r="AI5" s="736"/>
      <c r="AJ5" s="747"/>
      <c r="AK5" s="736" t="s">
        <v>350</v>
      </c>
      <c r="AL5" s="736"/>
      <c r="AM5" s="736"/>
      <c r="AN5" s="736"/>
      <c r="AO5" s="737"/>
      <c r="AP5" s="735" t="s">
        <v>351</v>
      </c>
      <c r="AQ5" s="736"/>
      <c r="AR5" s="736"/>
      <c r="AS5" s="736"/>
      <c r="AT5" s="737"/>
      <c r="AU5" s="735" t="s">
        <v>352</v>
      </c>
      <c r="AV5" s="736"/>
      <c r="AW5" s="736"/>
      <c r="AX5" s="736"/>
      <c r="AY5" s="747"/>
      <c r="AZ5" s="207"/>
      <c r="BA5" s="207"/>
      <c r="BB5" s="207"/>
      <c r="BC5" s="207"/>
      <c r="BD5" s="207"/>
      <c r="BE5" s="208"/>
      <c r="BF5" s="208"/>
      <c r="BG5" s="208"/>
      <c r="BH5" s="208"/>
      <c r="BI5" s="208"/>
      <c r="BJ5" s="208"/>
      <c r="BK5" s="208"/>
      <c r="BL5" s="208"/>
      <c r="BM5" s="208"/>
      <c r="BN5" s="208"/>
      <c r="BO5" s="208"/>
      <c r="BP5" s="208"/>
      <c r="BQ5" s="758" t="s">
        <v>353</v>
      </c>
      <c r="BR5" s="759"/>
      <c r="BS5" s="759"/>
      <c r="BT5" s="759"/>
      <c r="BU5" s="759"/>
      <c r="BV5" s="759"/>
      <c r="BW5" s="759"/>
      <c r="BX5" s="759"/>
      <c r="BY5" s="759"/>
      <c r="BZ5" s="759"/>
      <c r="CA5" s="759"/>
      <c r="CB5" s="759"/>
      <c r="CC5" s="759"/>
      <c r="CD5" s="759"/>
      <c r="CE5" s="759"/>
      <c r="CF5" s="759"/>
      <c r="CG5" s="760"/>
      <c r="CH5" s="735" t="s">
        <v>354</v>
      </c>
      <c r="CI5" s="736"/>
      <c r="CJ5" s="736"/>
      <c r="CK5" s="736"/>
      <c r="CL5" s="737"/>
      <c r="CM5" s="735" t="s">
        <v>355</v>
      </c>
      <c r="CN5" s="736"/>
      <c r="CO5" s="736"/>
      <c r="CP5" s="736"/>
      <c r="CQ5" s="737"/>
      <c r="CR5" s="735" t="s">
        <v>356</v>
      </c>
      <c r="CS5" s="736"/>
      <c r="CT5" s="736"/>
      <c r="CU5" s="736"/>
      <c r="CV5" s="737"/>
      <c r="CW5" s="735" t="s">
        <v>357</v>
      </c>
      <c r="CX5" s="736"/>
      <c r="CY5" s="736"/>
      <c r="CZ5" s="736"/>
      <c r="DA5" s="737"/>
      <c r="DB5" s="735" t="s">
        <v>358</v>
      </c>
      <c r="DC5" s="736"/>
      <c r="DD5" s="736"/>
      <c r="DE5" s="736"/>
      <c r="DF5" s="737"/>
      <c r="DG5" s="741" t="s">
        <v>359</v>
      </c>
      <c r="DH5" s="742"/>
      <c r="DI5" s="742"/>
      <c r="DJ5" s="742"/>
      <c r="DK5" s="743"/>
      <c r="DL5" s="741" t="s">
        <v>360</v>
      </c>
      <c r="DM5" s="742"/>
      <c r="DN5" s="742"/>
      <c r="DO5" s="742"/>
      <c r="DP5" s="743"/>
      <c r="DQ5" s="735" t="s">
        <v>361</v>
      </c>
      <c r="DR5" s="736"/>
      <c r="DS5" s="736"/>
      <c r="DT5" s="736"/>
      <c r="DU5" s="737"/>
      <c r="DV5" s="735" t="s">
        <v>352</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362</v>
      </c>
      <c r="C7" s="750"/>
      <c r="D7" s="750"/>
      <c r="E7" s="750"/>
      <c r="F7" s="750"/>
      <c r="G7" s="750"/>
      <c r="H7" s="750"/>
      <c r="I7" s="750"/>
      <c r="J7" s="750"/>
      <c r="K7" s="750"/>
      <c r="L7" s="750"/>
      <c r="M7" s="750"/>
      <c r="N7" s="750"/>
      <c r="O7" s="750"/>
      <c r="P7" s="751"/>
      <c r="Q7" s="752">
        <v>25324</v>
      </c>
      <c r="R7" s="753"/>
      <c r="S7" s="753"/>
      <c r="T7" s="753"/>
      <c r="U7" s="753"/>
      <c r="V7" s="753">
        <v>23470</v>
      </c>
      <c r="W7" s="753"/>
      <c r="X7" s="753"/>
      <c r="Y7" s="753"/>
      <c r="Z7" s="753"/>
      <c r="AA7" s="753">
        <v>1854</v>
      </c>
      <c r="AB7" s="753"/>
      <c r="AC7" s="753"/>
      <c r="AD7" s="753"/>
      <c r="AE7" s="754"/>
      <c r="AF7" s="755">
        <v>1434</v>
      </c>
      <c r="AG7" s="756"/>
      <c r="AH7" s="756"/>
      <c r="AI7" s="756"/>
      <c r="AJ7" s="757"/>
      <c r="AK7" s="792">
        <v>142</v>
      </c>
      <c r="AL7" s="793"/>
      <c r="AM7" s="793"/>
      <c r="AN7" s="793"/>
      <c r="AO7" s="793"/>
      <c r="AP7" s="793">
        <v>26070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549</v>
      </c>
      <c r="BT7" s="797"/>
      <c r="BU7" s="797"/>
      <c r="BV7" s="797"/>
      <c r="BW7" s="797"/>
      <c r="BX7" s="797"/>
      <c r="BY7" s="797"/>
      <c r="BZ7" s="797"/>
      <c r="CA7" s="797"/>
      <c r="CB7" s="797"/>
      <c r="CC7" s="797"/>
      <c r="CD7" s="797"/>
      <c r="CE7" s="797"/>
      <c r="CF7" s="797"/>
      <c r="CG7" s="798"/>
      <c r="CH7" s="789">
        <v>0</v>
      </c>
      <c r="CI7" s="790"/>
      <c r="CJ7" s="790"/>
      <c r="CK7" s="790"/>
      <c r="CL7" s="791"/>
      <c r="CM7" s="789">
        <v>123</v>
      </c>
      <c r="CN7" s="790"/>
      <c r="CO7" s="790"/>
      <c r="CP7" s="790"/>
      <c r="CQ7" s="791"/>
      <c r="CR7" s="789">
        <v>50</v>
      </c>
      <c r="CS7" s="790"/>
      <c r="CT7" s="790"/>
      <c r="CU7" s="790"/>
      <c r="CV7" s="791"/>
      <c r="CW7" s="789">
        <v>6</v>
      </c>
      <c r="CX7" s="790"/>
      <c r="CY7" s="790"/>
      <c r="CZ7" s="790"/>
      <c r="DA7" s="791"/>
      <c r="DB7" s="789" t="s">
        <v>557</v>
      </c>
      <c r="DC7" s="790"/>
      <c r="DD7" s="790"/>
      <c r="DE7" s="790"/>
      <c r="DF7" s="791"/>
      <c r="DG7" s="789" t="s">
        <v>557</v>
      </c>
      <c r="DH7" s="790"/>
      <c r="DI7" s="790"/>
      <c r="DJ7" s="790"/>
      <c r="DK7" s="791"/>
      <c r="DL7" s="789" t="s">
        <v>557</v>
      </c>
      <c r="DM7" s="790"/>
      <c r="DN7" s="790"/>
      <c r="DO7" s="790"/>
      <c r="DP7" s="791"/>
      <c r="DQ7" s="789" t="s">
        <v>557</v>
      </c>
      <c r="DR7" s="790"/>
      <c r="DS7" s="790"/>
      <c r="DT7" s="790"/>
      <c r="DU7" s="791"/>
      <c r="DV7" s="770"/>
      <c r="DW7" s="771"/>
      <c r="DX7" s="771"/>
      <c r="DY7" s="771"/>
      <c r="DZ7" s="772"/>
      <c r="EA7" s="205"/>
    </row>
    <row r="8" spans="1:131" s="206" customFormat="1" ht="26.25" customHeight="1" x14ac:dyDescent="0.15">
      <c r="A8" s="212">
        <v>2</v>
      </c>
      <c r="B8" s="773" t="s">
        <v>363</v>
      </c>
      <c r="C8" s="774"/>
      <c r="D8" s="774"/>
      <c r="E8" s="774"/>
      <c r="F8" s="774"/>
      <c r="G8" s="774"/>
      <c r="H8" s="774"/>
      <c r="I8" s="774"/>
      <c r="J8" s="774"/>
      <c r="K8" s="774"/>
      <c r="L8" s="774"/>
      <c r="M8" s="774"/>
      <c r="N8" s="774"/>
      <c r="O8" s="774"/>
      <c r="P8" s="775"/>
      <c r="Q8" s="776">
        <v>103</v>
      </c>
      <c r="R8" s="777"/>
      <c r="S8" s="777"/>
      <c r="T8" s="777"/>
      <c r="U8" s="777"/>
      <c r="V8" s="777">
        <v>34</v>
      </c>
      <c r="W8" s="777"/>
      <c r="X8" s="777"/>
      <c r="Y8" s="777"/>
      <c r="Z8" s="777"/>
      <c r="AA8" s="777">
        <v>69</v>
      </c>
      <c r="AB8" s="777"/>
      <c r="AC8" s="777"/>
      <c r="AD8" s="777"/>
      <c r="AE8" s="778"/>
      <c r="AF8" s="779">
        <v>69</v>
      </c>
      <c r="AG8" s="780"/>
      <c r="AH8" s="780"/>
      <c r="AI8" s="780"/>
      <c r="AJ8" s="781"/>
      <c r="AK8" s="782" t="s">
        <v>545</v>
      </c>
      <c r="AL8" s="783"/>
      <c r="AM8" s="783"/>
      <c r="AN8" s="783"/>
      <c r="AO8" s="783"/>
      <c r="AP8" s="783">
        <v>231</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550</v>
      </c>
      <c r="BT8" s="787"/>
      <c r="BU8" s="787"/>
      <c r="BV8" s="787"/>
      <c r="BW8" s="787"/>
      <c r="BX8" s="787"/>
      <c r="BY8" s="787"/>
      <c r="BZ8" s="787"/>
      <c r="CA8" s="787"/>
      <c r="CB8" s="787"/>
      <c r="CC8" s="787"/>
      <c r="CD8" s="787"/>
      <c r="CE8" s="787"/>
      <c r="CF8" s="787"/>
      <c r="CG8" s="788"/>
      <c r="CH8" s="799">
        <v>-7</v>
      </c>
      <c r="CI8" s="800"/>
      <c r="CJ8" s="800"/>
      <c r="CK8" s="800"/>
      <c r="CL8" s="801"/>
      <c r="CM8" s="799">
        <v>232</v>
      </c>
      <c r="CN8" s="800"/>
      <c r="CO8" s="800"/>
      <c r="CP8" s="800"/>
      <c r="CQ8" s="801"/>
      <c r="CR8" s="799">
        <v>300</v>
      </c>
      <c r="CS8" s="800"/>
      <c r="CT8" s="800"/>
      <c r="CU8" s="800"/>
      <c r="CV8" s="801"/>
      <c r="CW8" s="799" t="s">
        <v>557</v>
      </c>
      <c r="CX8" s="800"/>
      <c r="CY8" s="800"/>
      <c r="CZ8" s="800"/>
      <c r="DA8" s="801"/>
      <c r="DB8" s="799" t="s">
        <v>557</v>
      </c>
      <c r="DC8" s="800"/>
      <c r="DD8" s="800"/>
      <c r="DE8" s="800"/>
      <c r="DF8" s="801"/>
      <c r="DG8" s="799" t="s">
        <v>557</v>
      </c>
      <c r="DH8" s="800"/>
      <c r="DI8" s="800"/>
      <c r="DJ8" s="800"/>
      <c r="DK8" s="801"/>
      <c r="DL8" s="799" t="s">
        <v>557</v>
      </c>
      <c r="DM8" s="800"/>
      <c r="DN8" s="800"/>
      <c r="DO8" s="800"/>
      <c r="DP8" s="801"/>
      <c r="DQ8" s="799" t="s">
        <v>557</v>
      </c>
      <c r="DR8" s="800"/>
      <c r="DS8" s="800"/>
      <c r="DT8" s="800"/>
      <c r="DU8" s="801"/>
      <c r="DV8" s="802"/>
      <c r="DW8" s="803"/>
      <c r="DX8" s="803"/>
      <c r="DY8" s="803"/>
      <c r="DZ8" s="804"/>
      <c r="EA8" s="205"/>
    </row>
    <row r="9" spans="1:131" s="206" customFormat="1" ht="26.25" customHeight="1" x14ac:dyDescent="0.15">
      <c r="A9" s="212">
        <v>3</v>
      </c>
      <c r="B9" s="773" t="s">
        <v>364</v>
      </c>
      <c r="C9" s="774"/>
      <c r="D9" s="774"/>
      <c r="E9" s="774"/>
      <c r="F9" s="774"/>
      <c r="G9" s="774"/>
      <c r="H9" s="774"/>
      <c r="I9" s="774"/>
      <c r="J9" s="774"/>
      <c r="K9" s="774"/>
      <c r="L9" s="774"/>
      <c r="M9" s="774"/>
      <c r="N9" s="774"/>
      <c r="O9" s="774"/>
      <c r="P9" s="775"/>
      <c r="Q9" s="776">
        <v>177</v>
      </c>
      <c r="R9" s="777"/>
      <c r="S9" s="777"/>
      <c r="T9" s="777"/>
      <c r="U9" s="777"/>
      <c r="V9" s="777">
        <v>176</v>
      </c>
      <c r="W9" s="777"/>
      <c r="X9" s="777"/>
      <c r="Y9" s="777"/>
      <c r="Z9" s="777"/>
      <c r="AA9" s="777">
        <v>2</v>
      </c>
      <c r="AB9" s="777"/>
      <c r="AC9" s="777"/>
      <c r="AD9" s="777"/>
      <c r="AE9" s="778"/>
      <c r="AF9" s="779">
        <v>0</v>
      </c>
      <c r="AG9" s="780"/>
      <c r="AH9" s="780"/>
      <c r="AI9" s="780"/>
      <c r="AJ9" s="781"/>
      <c r="AK9" s="782">
        <v>44</v>
      </c>
      <c r="AL9" s="783"/>
      <c r="AM9" s="783"/>
      <c r="AN9" s="783"/>
      <c r="AO9" s="783"/>
      <c r="AP9" s="783">
        <v>142</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551</v>
      </c>
      <c r="BT9" s="787"/>
      <c r="BU9" s="787"/>
      <c r="BV9" s="787"/>
      <c r="BW9" s="787"/>
      <c r="BX9" s="787"/>
      <c r="BY9" s="787"/>
      <c r="BZ9" s="787"/>
      <c r="CA9" s="787"/>
      <c r="CB9" s="787"/>
      <c r="CC9" s="787"/>
      <c r="CD9" s="787"/>
      <c r="CE9" s="787"/>
      <c r="CF9" s="787"/>
      <c r="CG9" s="788"/>
      <c r="CH9" s="799">
        <v>0</v>
      </c>
      <c r="CI9" s="800"/>
      <c r="CJ9" s="800"/>
      <c r="CK9" s="800"/>
      <c r="CL9" s="801"/>
      <c r="CM9" s="799">
        <v>110</v>
      </c>
      <c r="CN9" s="800"/>
      <c r="CO9" s="800"/>
      <c r="CP9" s="800"/>
      <c r="CQ9" s="801"/>
      <c r="CR9" s="799">
        <v>100</v>
      </c>
      <c r="CS9" s="800"/>
      <c r="CT9" s="800"/>
      <c r="CU9" s="800"/>
      <c r="CV9" s="801"/>
      <c r="CW9" s="799" t="s">
        <v>557</v>
      </c>
      <c r="CX9" s="800"/>
      <c r="CY9" s="800"/>
      <c r="CZ9" s="800"/>
      <c r="DA9" s="801"/>
      <c r="DB9" s="799" t="s">
        <v>557</v>
      </c>
      <c r="DC9" s="800"/>
      <c r="DD9" s="800"/>
      <c r="DE9" s="800"/>
      <c r="DF9" s="801"/>
      <c r="DG9" s="799" t="s">
        <v>557</v>
      </c>
      <c r="DH9" s="800"/>
      <c r="DI9" s="800"/>
      <c r="DJ9" s="800"/>
      <c r="DK9" s="801"/>
      <c r="DL9" s="799" t="s">
        <v>557</v>
      </c>
      <c r="DM9" s="800"/>
      <c r="DN9" s="800"/>
      <c r="DO9" s="800"/>
      <c r="DP9" s="801"/>
      <c r="DQ9" s="799" t="s">
        <v>557</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552</v>
      </c>
      <c r="BT10" s="787"/>
      <c r="BU10" s="787"/>
      <c r="BV10" s="787"/>
      <c r="BW10" s="787"/>
      <c r="BX10" s="787"/>
      <c r="BY10" s="787"/>
      <c r="BZ10" s="787"/>
      <c r="CA10" s="787"/>
      <c r="CB10" s="787"/>
      <c r="CC10" s="787"/>
      <c r="CD10" s="787"/>
      <c r="CE10" s="787"/>
      <c r="CF10" s="787"/>
      <c r="CG10" s="788"/>
      <c r="CH10" s="799">
        <v>9</v>
      </c>
      <c r="CI10" s="800"/>
      <c r="CJ10" s="800"/>
      <c r="CK10" s="800"/>
      <c r="CL10" s="801"/>
      <c r="CM10" s="799">
        <v>278</v>
      </c>
      <c r="CN10" s="800"/>
      <c r="CO10" s="800"/>
      <c r="CP10" s="800"/>
      <c r="CQ10" s="801"/>
      <c r="CR10" s="799">
        <v>48</v>
      </c>
      <c r="CS10" s="800"/>
      <c r="CT10" s="800"/>
      <c r="CU10" s="800"/>
      <c r="CV10" s="801"/>
      <c r="CW10" s="799" t="s">
        <v>557</v>
      </c>
      <c r="CX10" s="800"/>
      <c r="CY10" s="800"/>
      <c r="CZ10" s="800"/>
      <c r="DA10" s="801"/>
      <c r="DB10" s="799" t="s">
        <v>557</v>
      </c>
      <c r="DC10" s="800"/>
      <c r="DD10" s="800"/>
      <c r="DE10" s="800"/>
      <c r="DF10" s="801"/>
      <c r="DG10" s="799" t="s">
        <v>557</v>
      </c>
      <c r="DH10" s="800"/>
      <c r="DI10" s="800"/>
      <c r="DJ10" s="800"/>
      <c r="DK10" s="801"/>
      <c r="DL10" s="799" t="s">
        <v>557</v>
      </c>
      <c r="DM10" s="800"/>
      <c r="DN10" s="800"/>
      <c r="DO10" s="800"/>
      <c r="DP10" s="801"/>
      <c r="DQ10" s="799" t="s">
        <v>557</v>
      </c>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553</v>
      </c>
      <c r="BT11" s="787"/>
      <c r="BU11" s="787"/>
      <c r="BV11" s="787"/>
      <c r="BW11" s="787"/>
      <c r="BX11" s="787"/>
      <c r="BY11" s="787"/>
      <c r="BZ11" s="787"/>
      <c r="CA11" s="787"/>
      <c r="CB11" s="787"/>
      <c r="CC11" s="787"/>
      <c r="CD11" s="787"/>
      <c r="CE11" s="787"/>
      <c r="CF11" s="787"/>
      <c r="CG11" s="788"/>
      <c r="CH11" s="799">
        <v>-2</v>
      </c>
      <c r="CI11" s="800"/>
      <c r="CJ11" s="800"/>
      <c r="CK11" s="800"/>
      <c r="CL11" s="801"/>
      <c r="CM11" s="799">
        <v>47</v>
      </c>
      <c r="CN11" s="800"/>
      <c r="CO11" s="800"/>
      <c r="CP11" s="800"/>
      <c r="CQ11" s="801"/>
      <c r="CR11" s="799">
        <v>57</v>
      </c>
      <c r="CS11" s="800"/>
      <c r="CT11" s="800"/>
      <c r="CU11" s="800"/>
      <c r="CV11" s="801"/>
      <c r="CW11" s="799" t="s">
        <v>558</v>
      </c>
      <c r="CX11" s="800"/>
      <c r="CY11" s="800"/>
      <c r="CZ11" s="800"/>
      <c r="DA11" s="801"/>
      <c r="DB11" s="799" t="s">
        <v>557</v>
      </c>
      <c r="DC11" s="800"/>
      <c r="DD11" s="800"/>
      <c r="DE11" s="800"/>
      <c r="DF11" s="801"/>
      <c r="DG11" s="799" t="s">
        <v>557</v>
      </c>
      <c r="DH11" s="800"/>
      <c r="DI11" s="800"/>
      <c r="DJ11" s="800"/>
      <c r="DK11" s="801"/>
      <c r="DL11" s="799" t="s">
        <v>557</v>
      </c>
      <c r="DM11" s="800"/>
      <c r="DN11" s="800"/>
      <c r="DO11" s="800"/>
      <c r="DP11" s="801"/>
      <c r="DQ11" s="799" t="s">
        <v>557</v>
      </c>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554</v>
      </c>
      <c r="BT12" s="787"/>
      <c r="BU12" s="787"/>
      <c r="BV12" s="787"/>
      <c r="BW12" s="787"/>
      <c r="BX12" s="787"/>
      <c r="BY12" s="787"/>
      <c r="BZ12" s="787"/>
      <c r="CA12" s="787"/>
      <c r="CB12" s="787"/>
      <c r="CC12" s="787"/>
      <c r="CD12" s="787"/>
      <c r="CE12" s="787"/>
      <c r="CF12" s="787"/>
      <c r="CG12" s="788"/>
      <c r="CH12" s="799">
        <v>5</v>
      </c>
      <c r="CI12" s="800"/>
      <c r="CJ12" s="800"/>
      <c r="CK12" s="800"/>
      <c r="CL12" s="801"/>
      <c r="CM12" s="799">
        <v>78</v>
      </c>
      <c r="CN12" s="800"/>
      <c r="CO12" s="800"/>
      <c r="CP12" s="800"/>
      <c r="CQ12" s="801"/>
      <c r="CR12" s="799">
        <v>30</v>
      </c>
      <c r="CS12" s="800"/>
      <c r="CT12" s="800"/>
      <c r="CU12" s="800"/>
      <c r="CV12" s="801"/>
      <c r="CW12" s="799">
        <v>25</v>
      </c>
      <c r="CX12" s="800"/>
      <c r="CY12" s="800"/>
      <c r="CZ12" s="800"/>
      <c r="DA12" s="801"/>
      <c r="DB12" s="799" t="s">
        <v>557</v>
      </c>
      <c r="DC12" s="800"/>
      <c r="DD12" s="800"/>
      <c r="DE12" s="800"/>
      <c r="DF12" s="801"/>
      <c r="DG12" s="799" t="s">
        <v>557</v>
      </c>
      <c r="DH12" s="800"/>
      <c r="DI12" s="800"/>
      <c r="DJ12" s="800"/>
      <c r="DK12" s="801"/>
      <c r="DL12" s="799" t="s">
        <v>557</v>
      </c>
      <c r="DM12" s="800"/>
      <c r="DN12" s="800"/>
      <c r="DO12" s="800"/>
      <c r="DP12" s="801"/>
      <c r="DQ12" s="799" t="s">
        <v>557</v>
      </c>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555</v>
      </c>
      <c r="BT13" s="787"/>
      <c r="BU13" s="787"/>
      <c r="BV13" s="787"/>
      <c r="BW13" s="787"/>
      <c r="BX13" s="787"/>
      <c r="BY13" s="787"/>
      <c r="BZ13" s="787"/>
      <c r="CA13" s="787"/>
      <c r="CB13" s="787"/>
      <c r="CC13" s="787"/>
      <c r="CD13" s="787"/>
      <c r="CE13" s="787"/>
      <c r="CF13" s="787"/>
      <c r="CG13" s="788"/>
      <c r="CH13" s="799">
        <v>4</v>
      </c>
      <c r="CI13" s="800"/>
      <c r="CJ13" s="800"/>
      <c r="CK13" s="800"/>
      <c r="CL13" s="801"/>
      <c r="CM13" s="799">
        <v>8</v>
      </c>
      <c r="CN13" s="800"/>
      <c r="CO13" s="800"/>
      <c r="CP13" s="800"/>
      <c r="CQ13" s="801"/>
      <c r="CR13" s="799">
        <v>50</v>
      </c>
      <c r="CS13" s="800"/>
      <c r="CT13" s="800"/>
      <c r="CU13" s="800"/>
      <c r="CV13" s="801"/>
      <c r="CW13" s="799" t="s">
        <v>557</v>
      </c>
      <c r="CX13" s="800"/>
      <c r="CY13" s="800"/>
      <c r="CZ13" s="800"/>
      <c r="DA13" s="801"/>
      <c r="DB13" s="799" t="s">
        <v>557</v>
      </c>
      <c r="DC13" s="800"/>
      <c r="DD13" s="800"/>
      <c r="DE13" s="800"/>
      <c r="DF13" s="801"/>
      <c r="DG13" s="799" t="s">
        <v>557</v>
      </c>
      <c r="DH13" s="800"/>
      <c r="DI13" s="800"/>
      <c r="DJ13" s="800"/>
      <c r="DK13" s="801"/>
      <c r="DL13" s="799" t="s">
        <v>557</v>
      </c>
      <c r="DM13" s="800"/>
      <c r="DN13" s="800"/>
      <c r="DO13" s="800"/>
      <c r="DP13" s="801"/>
      <c r="DQ13" s="799" t="s">
        <v>557</v>
      </c>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t="s">
        <v>556</v>
      </c>
      <c r="BT14" s="787"/>
      <c r="BU14" s="787"/>
      <c r="BV14" s="787"/>
      <c r="BW14" s="787"/>
      <c r="BX14" s="787"/>
      <c r="BY14" s="787"/>
      <c r="BZ14" s="787"/>
      <c r="CA14" s="787"/>
      <c r="CB14" s="787"/>
      <c r="CC14" s="787"/>
      <c r="CD14" s="787"/>
      <c r="CE14" s="787"/>
      <c r="CF14" s="787"/>
      <c r="CG14" s="788"/>
      <c r="CH14" s="799">
        <v>-12</v>
      </c>
      <c r="CI14" s="800"/>
      <c r="CJ14" s="800"/>
      <c r="CK14" s="800"/>
      <c r="CL14" s="801"/>
      <c r="CM14" s="799">
        <v>78</v>
      </c>
      <c r="CN14" s="800"/>
      <c r="CO14" s="800"/>
      <c r="CP14" s="800"/>
      <c r="CQ14" s="801"/>
      <c r="CR14" s="799">
        <v>70</v>
      </c>
      <c r="CS14" s="800"/>
      <c r="CT14" s="800"/>
      <c r="CU14" s="800"/>
      <c r="CV14" s="801"/>
      <c r="CW14" s="799" t="s">
        <v>557</v>
      </c>
      <c r="CX14" s="800"/>
      <c r="CY14" s="800"/>
      <c r="CZ14" s="800"/>
      <c r="DA14" s="801"/>
      <c r="DB14" s="799" t="s">
        <v>557</v>
      </c>
      <c r="DC14" s="800"/>
      <c r="DD14" s="800"/>
      <c r="DE14" s="800"/>
      <c r="DF14" s="801"/>
      <c r="DG14" s="799" t="s">
        <v>557</v>
      </c>
      <c r="DH14" s="800"/>
      <c r="DI14" s="800"/>
      <c r="DJ14" s="800"/>
      <c r="DK14" s="801"/>
      <c r="DL14" s="799" t="s">
        <v>557</v>
      </c>
      <c r="DM14" s="800"/>
      <c r="DN14" s="800"/>
      <c r="DO14" s="800"/>
      <c r="DP14" s="801"/>
      <c r="DQ14" s="799" t="s">
        <v>557</v>
      </c>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366</v>
      </c>
      <c r="B23" s="808" t="s">
        <v>367</v>
      </c>
      <c r="C23" s="809"/>
      <c r="D23" s="809"/>
      <c r="E23" s="809"/>
      <c r="F23" s="809"/>
      <c r="G23" s="809"/>
      <c r="H23" s="809"/>
      <c r="I23" s="809"/>
      <c r="J23" s="809"/>
      <c r="K23" s="809"/>
      <c r="L23" s="809"/>
      <c r="M23" s="809"/>
      <c r="N23" s="809"/>
      <c r="O23" s="809"/>
      <c r="P23" s="810"/>
      <c r="Q23" s="811">
        <v>25560</v>
      </c>
      <c r="R23" s="812"/>
      <c r="S23" s="812"/>
      <c r="T23" s="812"/>
      <c r="U23" s="812"/>
      <c r="V23" s="812">
        <v>23636</v>
      </c>
      <c r="W23" s="812"/>
      <c r="X23" s="812"/>
      <c r="Y23" s="812"/>
      <c r="Z23" s="812"/>
      <c r="AA23" s="812">
        <v>1924</v>
      </c>
      <c r="AB23" s="812"/>
      <c r="AC23" s="812"/>
      <c r="AD23" s="812"/>
      <c r="AE23" s="813"/>
      <c r="AF23" s="814">
        <v>1503</v>
      </c>
      <c r="AG23" s="812"/>
      <c r="AH23" s="812"/>
      <c r="AI23" s="812"/>
      <c r="AJ23" s="815"/>
      <c r="AK23" s="816"/>
      <c r="AL23" s="817"/>
      <c r="AM23" s="817"/>
      <c r="AN23" s="817"/>
      <c r="AO23" s="817"/>
      <c r="AP23" s="812">
        <v>26443</v>
      </c>
      <c r="AQ23" s="812"/>
      <c r="AR23" s="812"/>
      <c r="AS23" s="812"/>
      <c r="AT23" s="812"/>
      <c r="AU23" s="818"/>
      <c r="AV23" s="818"/>
      <c r="AW23" s="818"/>
      <c r="AX23" s="818"/>
      <c r="AY23" s="819"/>
      <c r="AZ23" s="827" t="s">
        <v>368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369</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370</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345</v>
      </c>
      <c r="B26" s="759"/>
      <c r="C26" s="759"/>
      <c r="D26" s="759"/>
      <c r="E26" s="759"/>
      <c r="F26" s="759"/>
      <c r="G26" s="759"/>
      <c r="H26" s="759"/>
      <c r="I26" s="759"/>
      <c r="J26" s="759"/>
      <c r="K26" s="759"/>
      <c r="L26" s="759"/>
      <c r="M26" s="759"/>
      <c r="N26" s="759"/>
      <c r="O26" s="759"/>
      <c r="P26" s="760"/>
      <c r="Q26" s="735" t="s">
        <v>371</v>
      </c>
      <c r="R26" s="736"/>
      <c r="S26" s="736"/>
      <c r="T26" s="736"/>
      <c r="U26" s="737"/>
      <c r="V26" s="735" t="s">
        <v>372</v>
      </c>
      <c r="W26" s="736"/>
      <c r="X26" s="736"/>
      <c r="Y26" s="736"/>
      <c r="Z26" s="737"/>
      <c r="AA26" s="735" t="s">
        <v>373</v>
      </c>
      <c r="AB26" s="736"/>
      <c r="AC26" s="736"/>
      <c r="AD26" s="736"/>
      <c r="AE26" s="736"/>
      <c r="AF26" s="830" t="s">
        <v>374</v>
      </c>
      <c r="AG26" s="831"/>
      <c r="AH26" s="831"/>
      <c r="AI26" s="831"/>
      <c r="AJ26" s="832"/>
      <c r="AK26" s="736" t="s">
        <v>375</v>
      </c>
      <c r="AL26" s="736"/>
      <c r="AM26" s="736"/>
      <c r="AN26" s="736"/>
      <c r="AO26" s="737"/>
      <c r="AP26" s="735" t="s">
        <v>376</v>
      </c>
      <c r="AQ26" s="736"/>
      <c r="AR26" s="736"/>
      <c r="AS26" s="736"/>
      <c r="AT26" s="737"/>
      <c r="AU26" s="735" t="s">
        <v>377</v>
      </c>
      <c r="AV26" s="736"/>
      <c r="AW26" s="736"/>
      <c r="AX26" s="736"/>
      <c r="AY26" s="737"/>
      <c r="AZ26" s="735" t="s">
        <v>378</v>
      </c>
      <c r="BA26" s="736"/>
      <c r="BB26" s="736"/>
      <c r="BC26" s="736"/>
      <c r="BD26" s="737"/>
      <c r="BE26" s="735" t="s">
        <v>352</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379</v>
      </c>
      <c r="C28" s="750"/>
      <c r="D28" s="750"/>
      <c r="E28" s="750"/>
      <c r="F28" s="750"/>
      <c r="G28" s="750"/>
      <c r="H28" s="750"/>
      <c r="I28" s="750"/>
      <c r="J28" s="750"/>
      <c r="K28" s="750"/>
      <c r="L28" s="750"/>
      <c r="M28" s="750"/>
      <c r="N28" s="750"/>
      <c r="O28" s="750"/>
      <c r="P28" s="751"/>
      <c r="Q28" s="840">
        <v>6046</v>
      </c>
      <c r="R28" s="841"/>
      <c r="S28" s="841"/>
      <c r="T28" s="841"/>
      <c r="U28" s="841"/>
      <c r="V28" s="841">
        <v>5847</v>
      </c>
      <c r="W28" s="841"/>
      <c r="X28" s="841"/>
      <c r="Y28" s="841"/>
      <c r="Z28" s="841"/>
      <c r="AA28" s="841">
        <v>199</v>
      </c>
      <c r="AB28" s="841"/>
      <c r="AC28" s="841"/>
      <c r="AD28" s="841"/>
      <c r="AE28" s="842"/>
      <c r="AF28" s="843">
        <v>199</v>
      </c>
      <c r="AG28" s="841"/>
      <c r="AH28" s="841"/>
      <c r="AI28" s="841"/>
      <c r="AJ28" s="844"/>
      <c r="AK28" s="845">
        <v>609</v>
      </c>
      <c r="AL28" s="836"/>
      <c r="AM28" s="836"/>
      <c r="AN28" s="836"/>
      <c r="AO28" s="836"/>
      <c r="AP28" s="836" t="s">
        <v>545</v>
      </c>
      <c r="AQ28" s="836"/>
      <c r="AR28" s="836"/>
      <c r="AS28" s="836"/>
      <c r="AT28" s="836"/>
      <c r="AU28" s="836" t="s">
        <v>545</v>
      </c>
      <c r="AV28" s="836"/>
      <c r="AW28" s="836"/>
      <c r="AX28" s="836"/>
      <c r="AY28" s="836"/>
      <c r="AZ28" s="837" t="s">
        <v>545</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380</v>
      </c>
      <c r="C29" s="774"/>
      <c r="D29" s="774"/>
      <c r="E29" s="774"/>
      <c r="F29" s="774"/>
      <c r="G29" s="774"/>
      <c r="H29" s="774"/>
      <c r="I29" s="774"/>
      <c r="J29" s="774"/>
      <c r="K29" s="774"/>
      <c r="L29" s="774"/>
      <c r="M29" s="774"/>
      <c r="N29" s="774"/>
      <c r="O29" s="774"/>
      <c r="P29" s="775"/>
      <c r="Q29" s="776">
        <v>177</v>
      </c>
      <c r="R29" s="777"/>
      <c r="S29" s="777"/>
      <c r="T29" s="777"/>
      <c r="U29" s="777"/>
      <c r="V29" s="777">
        <v>168</v>
      </c>
      <c r="W29" s="777"/>
      <c r="X29" s="777"/>
      <c r="Y29" s="777"/>
      <c r="Z29" s="777"/>
      <c r="AA29" s="777">
        <v>10</v>
      </c>
      <c r="AB29" s="777"/>
      <c r="AC29" s="777"/>
      <c r="AD29" s="777"/>
      <c r="AE29" s="778"/>
      <c r="AF29" s="779">
        <v>10</v>
      </c>
      <c r="AG29" s="780"/>
      <c r="AH29" s="780"/>
      <c r="AI29" s="780"/>
      <c r="AJ29" s="781"/>
      <c r="AK29" s="848">
        <v>57</v>
      </c>
      <c r="AL29" s="849"/>
      <c r="AM29" s="849"/>
      <c r="AN29" s="849"/>
      <c r="AO29" s="849"/>
      <c r="AP29" s="849">
        <v>124</v>
      </c>
      <c r="AQ29" s="849"/>
      <c r="AR29" s="849"/>
      <c r="AS29" s="849"/>
      <c r="AT29" s="849"/>
      <c r="AU29" s="849">
        <v>25</v>
      </c>
      <c r="AV29" s="849"/>
      <c r="AW29" s="849"/>
      <c r="AX29" s="849"/>
      <c r="AY29" s="849"/>
      <c r="AZ29" s="850" t="s">
        <v>545</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381</v>
      </c>
      <c r="C30" s="774"/>
      <c r="D30" s="774"/>
      <c r="E30" s="774"/>
      <c r="F30" s="774"/>
      <c r="G30" s="774"/>
      <c r="H30" s="774"/>
      <c r="I30" s="774"/>
      <c r="J30" s="774"/>
      <c r="K30" s="774"/>
      <c r="L30" s="774"/>
      <c r="M30" s="774"/>
      <c r="N30" s="774"/>
      <c r="O30" s="774"/>
      <c r="P30" s="775"/>
      <c r="Q30" s="776">
        <v>4878</v>
      </c>
      <c r="R30" s="777"/>
      <c r="S30" s="777"/>
      <c r="T30" s="777"/>
      <c r="U30" s="777"/>
      <c r="V30" s="777">
        <v>4676</v>
      </c>
      <c r="W30" s="777"/>
      <c r="X30" s="777"/>
      <c r="Y30" s="777"/>
      <c r="Z30" s="777"/>
      <c r="AA30" s="777">
        <v>202</v>
      </c>
      <c r="AB30" s="777"/>
      <c r="AC30" s="777"/>
      <c r="AD30" s="777"/>
      <c r="AE30" s="778"/>
      <c r="AF30" s="779">
        <v>202</v>
      </c>
      <c r="AG30" s="780"/>
      <c r="AH30" s="780"/>
      <c r="AI30" s="780"/>
      <c r="AJ30" s="781"/>
      <c r="AK30" s="848">
        <v>714</v>
      </c>
      <c r="AL30" s="849"/>
      <c r="AM30" s="849"/>
      <c r="AN30" s="849"/>
      <c r="AO30" s="849"/>
      <c r="AP30" s="849">
        <v>89</v>
      </c>
      <c r="AQ30" s="849"/>
      <c r="AR30" s="849"/>
      <c r="AS30" s="849"/>
      <c r="AT30" s="849"/>
      <c r="AU30" s="849" t="s">
        <v>546</v>
      </c>
      <c r="AV30" s="849"/>
      <c r="AW30" s="849"/>
      <c r="AX30" s="849"/>
      <c r="AY30" s="849"/>
      <c r="AZ30" s="850" t="s">
        <v>546</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382</v>
      </c>
      <c r="C31" s="774"/>
      <c r="D31" s="774"/>
      <c r="E31" s="774"/>
      <c r="F31" s="774"/>
      <c r="G31" s="774"/>
      <c r="H31" s="774"/>
      <c r="I31" s="774"/>
      <c r="J31" s="774"/>
      <c r="K31" s="774"/>
      <c r="L31" s="774"/>
      <c r="M31" s="774"/>
      <c r="N31" s="774"/>
      <c r="O31" s="774"/>
      <c r="P31" s="775"/>
      <c r="Q31" s="776">
        <v>458</v>
      </c>
      <c r="R31" s="777"/>
      <c r="S31" s="777"/>
      <c r="T31" s="777"/>
      <c r="U31" s="777"/>
      <c r="V31" s="777">
        <v>457</v>
      </c>
      <c r="W31" s="777"/>
      <c r="X31" s="777"/>
      <c r="Y31" s="777"/>
      <c r="Z31" s="777"/>
      <c r="AA31" s="777">
        <v>0</v>
      </c>
      <c r="AB31" s="777"/>
      <c r="AC31" s="777"/>
      <c r="AD31" s="777"/>
      <c r="AE31" s="778"/>
      <c r="AF31" s="779">
        <v>0</v>
      </c>
      <c r="AG31" s="780"/>
      <c r="AH31" s="780"/>
      <c r="AI31" s="780"/>
      <c r="AJ31" s="781"/>
      <c r="AK31" s="848">
        <v>152</v>
      </c>
      <c r="AL31" s="849"/>
      <c r="AM31" s="849"/>
      <c r="AN31" s="849"/>
      <c r="AO31" s="849"/>
      <c r="AP31" s="849" t="s">
        <v>545</v>
      </c>
      <c r="AQ31" s="849"/>
      <c r="AR31" s="849"/>
      <c r="AS31" s="849"/>
      <c r="AT31" s="849"/>
      <c r="AU31" s="849" t="s">
        <v>547</v>
      </c>
      <c r="AV31" s="849"/>
      <c r="AW31" s="849"/>
      <c r="AX31" s="849"/>
      <c r="AY31" s="849"/>
      <c r="AZ31" s="850" t="s">
        <v>545</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383</v>
      </c>
      <c r="C32" s="774"/>
      <c r="D32" s="774"/>
      <c r="E32" s="774"/>
      <c r="F32" s="774"/>
      <c r="G32" s="774"/>
      <c r="H32" s="774"/>
      <c r="I32" s="774"/>
      <c r="J32" s="774"/>
      <c r="K32" s="774"/>
      <c r="L32" s="774"/>
      <c r="M32" s="774"/>
      <c r="N32" s="774"/>
      <c r="O32" s="774"/>
      <c r="P32" s="775"/>
      <c r="Q32" s="776">
        <v>808</v>
      </c>
      <c r="R32" s="777"/>
      <c r="S32" s="777"/>
      <c r="T32" s="777"/>
      <c r="U32" s="777"/>
      <c r="V32" s="777">
        <v>650</v>
      </c>
      <c r="W32" s="777"/>
      <c r="X32" s="777"/>
      <c r="Y32" s="777"/>
      <c r="Z32" s="777"/>
      <c r="AA32" s="777">
        <v>158</v>
      </c>
      <c r="AB32" s="777"/>
      <c r="AC32" s="777"/>
      <c r="AD32" s="777"/>
      <c r="AE32" s="778"/>
      <c r="AF32" s="779">
        <v>828</v>
      </c>
      <c r="AG32" s="780"/>
      <c r="AH32" s="780"/>
      <c r="AI32" s="780"/>
      <c r="AJ32" s="781"/>
      <c r="AK32" s="848" t="s">
        <v>545</v>
      </c>
      <c r="AL32" s="849"/>
      <c r="AM32" s="849"/>
      <c r="AN32" s="849"/>
      <c r="AO32" s="849"/>
      <c r="AP32" s="849">
        <v>874</v>
      </c>
      <c r="AQ32" s="849"/>
      <c r="AR32" s="849"/>
      <c r="AS32" s="849"/>
      <c r="AT32" s="849"/>
      <c r="AU32" s="849" t="s">
        <v>548</v>
      </c>
      <c r="AV32" s="849"/>
      <c r="AW32" s="849"/>
      <c r="AX32" s="849"/>
      <c r="AY32" s="849"/>
      <c r="AZ32" s="850" t="s">
        <v>546</v>
      </c>
      <c r="BA32" s="850"/>
      <c r="BB32" s="850"/>
      <c r="BC32" s="850"/>
      <c r="BD32" s="850"/>
      <c r="BE32" s="846" t="s">
        <v>384</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385</v>
      </c>
      <c r="C33" s="774"/>
      <c r="D33" s="774"/>
      <c r="E33" s="774"/>
      <c r="F33" s="774"/>
      <c r="G33" s="774"/>
      <c r="H33" s="774"/>
      <c r="I33" s="774"/>
      <c r="J33" s="774"/>
      <c r="K33" s="774"/>
      <c r="L33" s="774"/>
      <c r="M33" s="774"/>
      <c r="N33" s="774"/>
      <c r="O33" s="774"/>
      <c r="P33" s="775"/>
      <c r="Q33" s="776">
        <v>628</v>
      </c>
      <c r="R33" s="777"/>
      <c r="S33" s="777"/>
      <c r="T33" s="777"/>
      <c r="U33" s="777"/>
      <c r="V33" s="777">
        <v>576</v>
      </c>
      <c r="W33" s="777"/>
      <c r="X33" s="777"/>
      <c r="Y33" s="777"/>
      <c r="Z33" s="777"/>
      <c r="AA33" s="777">
        <v>51</v>
      </c>
      <c r="AB33" s="777"/>
      <c r="AC33" s="777"/>
      <c r="AD33" s="777"/>
      <c r="AE33" s="778"/>
      <c r="AF33" s="779">
        <v>35</v>
      </c>
      <c r="AG33" s="780"/>
      <c r="AH33" s="780"/>
      <c r="AI33" s="780"/>
      <c r="AJ33" s="781"/>
      <c r="AK33" s="848">
        <v>224</v>
      </c>
      <c r="AL33" s="849"/>
      <c r="AM33" s="849"/>
      <c r="AN33" s="849"/>
      <c r="AO33" s="849"/>
      <c r="AP33" s="849">
        <v>3100</v>
      </c>
      <c r="AQ33" s="849"/>
      <c r="AR33" s="849"/>
      <c r="AS33" s="849"/>
      <c r="AT33" s="849"/>
      <c r="AU33" s="849">
        <v>2632</v>
      </c>
      <c r="AV33" s="849"/>
      <c r="AW33" s="849"/>
      <c r="AX33" s="849"/>
      <c r="AY33" s="849"/>
      <c r="AZ33" s="850" t="s">
        <v>546</v>
      </c>
      <c r="BA33" s="850"/>
      <c r="BB33" s="850"/>
      <c r="BC33" s="850"/>
      <c r="BD33" s="850"/>
      <c r="BE33" s="846" t="s">
        <v>386</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387</v>
      </c>
      <c r="C34" s="774"/>
      <c r="D34" s="774"/>
      <c r="E34" s="774"/>
      <c r="F34" s="774"/>
      <c r="G34" s="774"/>
      <c r="H34" s="774"/>
      <c r="I34" s="774"/>
      <c r="J34" s="774"/>
      <c r="K34" s="774"/>
      <c r="L34" s="774"/>
      <c r="M34" s="774"/>
      <c r="N34" s="774"/>
      <c r="O34" s="774"/>
      <c r="P34" s="775"/>
      <c r="Q34" s="776">
        <v>533</v>
      </c>
      <c r="R34" s="777"/>
      <c r="S34" s="777"/>
      <c r="T34" s="777"/>
      <c r="U34" s="777"/>
      <c r="V34" s="777">
        <v>518</v>
      </c>
      <c r="W34" s="777"/>
      <c r="X34" s="777"/>
      <c r="Y34" s="777"/>
      <c r="Z34" s="777"/>
      <c r="AA34" s="777">
        <v>15</v>
      </c>
      <c r="AB34" s="777"/>
      <c r="AC34" s="777"/>
      <c r="AD34" s="777"/>
      <c r="AE34" s="778"/>
      <c r="AF34" s="779">
        <v>15</v>
      </c>
      <c r="AG34" s="780"/>
      <c r="AH34" s="780"/>
      <c r="AI34" s="780"/>
      <c r="AJ34" s="781"/>
      <c r="AK34" s="848">
        <v>414</v>
      </c>
      <c r="AL34" s="849"/>
      <c r="AM34" s="849"/>
      <c r="AN34" s="849"/>
      <c r="AO34" s="849"/>
      <c r="AP34" s="849">
        <v>3431</v>
      </c>
      <c r="AQ34" s="849"/>
      <c r="AR34" s="849"/>
      <c r="AS34" s="849"/>
      <c r="AT34" s="849"/>
      <c r="AU34" s="849">
        <v>3431</v>
      </c>
      <c r="AV34" s="849"/>
      <c r="AW34" s="849"/>
      <c r="AX34" s="849"/>
      <c r="AY34" s="849"/>
      <c r="AZ34" s="850" t="s">
        <v>546</v>
      </c>
      <c r="BA34" s="850"/>
      <c r="BB34" s="850"/>
      <c r="BC34" s="850"/>
      <c r="BD34" s="850"/>
      <c r="BE34" s="846" t="s">
        <v>386</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388</v>
      </c>
      <c r="C35" s="774"/>
      <c r="D35" s="774"/>
      <c r="E35" s="774"/>
      <c r="F35" s="774"/>
      <c r="G35" s="774"/>
      <c r="H35" s="774"/>
      <c r="I35" s="774"/>
      <c r="J35" s="774"/>
      <c r="K35" s="774"/>
      <c r="L35" s="774"/>
      <c r="M35" s="774"/>
      <c r="N35" s="774"/>
      <c r="O35" s="774"/>
      <c r="P35" s="775"/>
      <c r="Q35" s="776">
        <v>777</v>
      </c>
      <c r="R35" s="777"/>
      <c r="S35" s="777"/>
      <c r="T35" s="777"/>
      <c r="U35" s="777"/>
      <c r="V35" s="777">
        <v>735</v>
      </c>
      <c r="W35" s="777"/>
      <c r="X35" s="777"/>
      <c r="Y35" s="777"/>
      <c r="Z35" s="777"/>
      <c r="AA35" s="777">
        <v>43</v>
      </c>
      <c r="AB35" s="777"/>
      <c r="AC35" s="777"/>
      <c r="AD35" s="777"/>
      <c r="AE35" s="778"/>
      <c r="AF35" s="779">
        <v>43</v>
      </c>
      <c r="AG35" s="780"/>
      <c r="AH35" s="780"/>
      <c r="AI35" s="780"/>
      <c r="AJ35" s="781"/>
      <c r="AK35" s="848">
        <v>233</v>
      </c>
      <c r="AL35" s="849"/>
      <c r="AM35" s="849"/>
      <c r="AN35" s="849"/>
      <c r="AO35" s="849"/>
      <c r="AP35" s="849">
        <v>3238</v>
      </c>
      <c r="AQ35" s="849"/>
      <c r="AR35" s="849"/>
      <c r="AS35" s="849"/>
      <c r="AT35" s="849"/>
      <c r="AU35" s="849">
        <v>2542</v>
      </c>
      <c r="AV35" s="849"/>
      <c r="AW35" s="849"/>
      <c r="AX35" s="849"/>
      <c r="AY35" s="849"/>
      <c r="AZ35" s="850" t="s">
        <v>545</v>
      </c>
      <c r="BA35" s="850"/>
      <c r="BB35" s="850"/>
      <c r="BC35" s="850"/>
      <c r="BD35" s="850"/>
      <c r="BE35" s="846" t="s">
        <v>386</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389</v>
      </c>
      <c r="C36" s="774"/>
      <c r="D36" s="774"/>
      <c r="E36" s="774"/>
      <c r="F36" s="774"/>
      <c r="G36" s="774"/>
      <c r="H36" s="774"/>
      <c r="I36" s="774"/>
      <c r="J36" s="774"/>
      <c r="K36" s="774"/>
      <c r="L36" s="774"/>
      <c r="M36" s="774"/>
      <c r="N36" s="774"/>
      <c r="O36" s="774"/>
      <c r="P36" s="775"/>
      <c r="Q36" s="776">
        <v>46</v>
      </c>
      <c r="R36" s="777"/>
      <c r="S36" s="777"/>
      <c r="T36" s="777"/>
      <c r="U36" s="777"/>
      <c r="V36" s="777">
        <v>45</v>
      </c>
      <c r="W36" s="777"/>
      <c r="X36" s="777"/>
      <c r="Y36" s="777"/>
      <c r="Z36" s="777"/>
      <c r="AA36" s="777">
        <v>1</v>
      </c>
      <c r="AB36" s="777"/>
      <c r="AC36" s="777"/>
      <c r="AD36" s="777"/>
      <c r="AE36" s="778"/>
      <c r="AF36" s="779">
        <v>1</v>
      </c>
      <c r="AG36" s="780"/>
      <c r="AH36" s="780"/>
      <c r="AI36" s="780"/>
      <c r="AJ36" s="781"/>
      <c r="AK36" s="848">
        <v>28</v>
      </c>
      <c r="AL36" s="849"/>
      <c r="AM36" s="849"/>
      <c r="AN36" s="849"/>
      <c r="AO36" s="849"/>
      <c r="AP36" s="849">
        <v>150</v>
      </c>
      <c r="AQ36" s="849"/>
      <c r="AR36" s="849"/>
      <c r="AS36" s="849"/>
      <c r="AT36" s="849"/>
      <c r="AU36" s="849">
        <v>124</v>
      </c>
      <c r="AV36" s="849"/>
      <c r="AW36" s="849"/>
      <c r="AX36" s="849"/>
      <c r="AY36" s="849"/>
      <c r="AZ36" s="850" t="s">
        <v>546</v>
      </c>
      <c r="BA36" s="850"/>
      <c r="BB36" s="850"/>
      <c r="BC36" s="850"/>
      <c r="BD36" s="850"/>
      <c r="BE36" s="846" t="s">
        <v>386</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t="s">
        <v>390</v>
      </c>
      <c r="C37" s="774"/>
      <c r="D37" s="774"/>
      <c r="E37" s="774"/>
      <c r="F37" s="774"/>
      <c r="G37" s="774"/>
      <c r="H37" s="774"/>
      <c r="I37" s="774"/>
      <c r="J37" s="774"/>
      <c r="K37" s="774"/>
      <c r="L37" s="774"/>
      <c r="M37" s="774"/>
      <c r="N37" s="774"/>
      <c r="O37" s="774"/>
      <c r="P37" s="775"/>
      <c r="Q37" s="776">
        <v>24</v>
      </c>
      <c r="R37" s="777"/>
      <c r="S37" s="777"/>
      <c r="T37" s="777"/>
      <c r="U37" s="777"/>
      <c r="V37" s="777">
        <v>24</v>
      </c>
      <c r="W37" s="777"/>
      <c r="X37" s="777"/>
      <c r="Y37" s="777"/>
      <c r="Z37" s="777"/>
      <c r="AA37" s="777">
        <v>0</v>
      </c>
      <c r="AB37" s="777"/>
      <c r="AC37" s="777"/>
      <c r="AD37" s="777"/>
      <c r="AE37" s="778"/>
      <c r="AF37" s="779" t="s">
        <v>110</v>
      </c>
      <c r="AG37" s="780"/>
      <c r="AH37" s="780"/>
      <c r="AI37" s="780"/>
      <c r="AJ37" s="781"/>
      <c r="AK37" s="848">
        <v>24</v>
      </c>
      <c r="AL37" s="849"/>
      <c r="AM37" s="849"/>
      <c r="AN37" s="849"/>
      <c r="AO37" s="849"/>
      <c r="AP37" s="849">
        <v>22</v>
      </c>
      <c r="AQ37" s="849"/>
      <c r="AR37" s="849"/>
      <c r="AS37" s="849"/>
      <c r="AT37" s="849"/>
      <c r="AU37" s="849">
        <v>16</v>
      </c>
      <c r="AV37" s="849"/>
      <c r="AW37" s="849"/>
      <c r="AX37" s="849"/>
      <c r="AY37" s="849"/>
      <c r="AZ37" s="850" t="s">
        <v>545</v>
      </c>
      <c r="BA37" s="850"/>
      <c r="BB37" s="850"/>
      <c r="BC37" s="850"/>
      <c r="BD37" s="850"/>
      <c r="BE37" s="846" t="s">
        <v>386</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366</v>
      </c>
      <c r="B63" s="808" t="s">
        <v>392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1332</v>
      </c>
      <c r="AG63" s="860"/>
      <c r="AH63" s="860"/>
      <c r="AI63" s="860"/>
      <c r="AJ63" s="861"/>
      <c r="AK63" s="862"/>
      <c r="AL63" s="857"/>
      <c r="AM63" s="857"/>
      <c r="AN63" s="857"/>
      <c r="AO63" s="857"/>
      <c r="AP63" s="860">
        <v>11028</v>
      </c>
      <c r="AQ63" s="860"/>
      <c r="AR63" s="860"/>
      <c r="AS63" s="860"/>
      <c r="AT63" s="860"/>
      <c r="AU63" s="860">
        <v>8770</v>
      </c>
      <c r="AV63" s="860"/>
      <c r="AW63" s="860"/>
      <c r="AX63" s="860"/>
      <c r="AY63" s="860"/>
      <c r="AZ63" s="864"/>
      <c r="BA63" s="864"/>
      <c r="BB63" s="864"/>
      <c r="BC63" s="864"/>
      <c r="BD63" s="864"/>
      <c r="BE63" s="865"/>
      <c r="BF63" s="865"/>
      <c r="BG63" s="865"/>
      <c r="BH63" s="865"/>
      <c r="BI63" s="866"/>
      <c r="BJ63" s="867" t="s">
        <v>110</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394</v>
      </c>
      <c r="B66" s="759"/>
      <c r="C66" s="759"/>
      <c r="D66" s="759"/>
      <c r="E66" s="759"/>
      <c r="F66" s="759"/>
      <c r="G66" s="759"/>
      <c r="H66" s="759"/>
      <c r="I66" s="759"/>
      <c r="J66" s="759"/>
      <c r="K66" s="759"/>
      <c r="L66" s="759"/>
      <c r="M66" s="759"/>
      <c r="N66" s="759"/>
      <c r="O66" s="759"/>
      <c r="P66" s="760"/>
      <c r="Q66" s="735" t="s">
        <v>395</v>
      </c>
      <c r="R66" s="736"/>
      <c r="S66" s="736"/>
      <c r="T66" s="736"/>
      <c r="U66" s="737"/>
      <c r="V66" s="735" t="s">
        <v>396</v>
      </c>
      <c r="W66" s="736"/>
      <c r="X66" s="736"/>
      <c r="Y66" s="736"/>
      <c r="Z66" s="737"/>
      <c r="AA66" s="735" t="s">
        <v>397</v>
      </c>
      <c r="AB66" s="736"/>
      <c r="AC66" s="736"/>
      <c r="AD66" s="736"/>
      <c r="AE66" s="737"/>
      <c r="AF66" s="870" t="s">
        <v>398</v>
      </c>
      <c r="AG66" s="831"/>
      <c r="AH66" s="831"/>
      <c r="AI66" s="831"/>
      <c r="AJ66" s="871"/>
      <c r="AK66" s="735" t="s">
        <v>399</v>
      </c>
      <c r="AL66" s="759"/>
      <c r="AM66" s="759"/>
      <c r="AN66" s="759"/>
      <c r="AO66" s="760"/>
      <c r="AP66" s="735" t="s">
        <v>400</v>
      </c>
      <c r="AQ66" s="736"/>
      <c r="AR66" s="736"/>
      <c r="AS66" s="736"/>
      <c r="AT66" s="737"/>
      <c r="AU66" s="735" t="s">
        <v>401</v>
      </c>
      <c r="AV66" s="736"/>
      <c r="AW66" s="736"/>
      <c r="AX66" s="736"/>
      <c r="AY66" s="737"/>
      <c r="AZ66" s="735" t="s">
        <v>352</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559</v>
      </c>
      <c r="C68" s="888"/>
      <c r="D68" s="888"/>
      <c r="E68" s="888"/>
      <c r="F68" s="888"/>
      <c r="G68" s="888"/>
      <c r="H68" s="888"/>
      <c r="I68" s="888"/>
      <c r="J68" s="888"/>
      <c r="K68" s="888"/>
      <c r="L68" s="888"/>
      <c r="M68" s="888"/>
      <c r="N68" s="888"/>
      <c r="O68" s="888"/>
      <c r="P68" s="889"/>
      <c r="Q68" s="890">
        <v>23590</v>
      </c>
      <c r="R68" s="884"/>
      <c r="S68" s="884"/>
      <c r="T68" s="884"/>
      <c r="U68" s="884"/>
      <c r="V68" s="884">
        <v>23570</v>
      </c>
      <c r="W68" s="884"/>
      <c r="X68" s="884"/>
      <c r="Y68" s="884"/>
      <c r="Z68" s="884"/>
      <c r="AA68" s="884">
        <v>20</v>
      </c>
      <c r="AB68" s="884"/>
      <c r="AC68" s="884"/>
      <c r="AD68" s="884"/>
      <c r="AE68" s="884"/>
      <c r="AF68" s="884">
        <v>20</v>
      </c>
      <c r="AG68" s="884"/>
      <c r="AH68" s="884"/>
      <c r="AI68" s="884"/>
      <c r="AJ68" s="884"/>
      <c r="AK68" s="884">
        <v>1348</v>
      </c>
      <c r="AL68" s="884"/>
      <c r="AM68" s="884"/>
      <c r="AN68" s="884"/>
      <c r="AO68" s="884"/>
      <c r="AP68" s="884" t="s">
        <v>566</v>
      </c>
      <c r="AQ68" s="884"/>
      <c r="AR68" s="884"/>
      <c r="AS68" s="884"/>
      <c r="AT68" s="884"/>
      <c r="AU68" s="884" t="s">
        <v>566</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560</v>
      </c>
      <c r="C69" s="892"/>
      <c r="D69" s="892"/>
      <c r="E69" s="892"/>
      <c r="F69" s="892"/>
      <c r="G69" s="892"/>
      <c r="H69" s="892"/>
      <c r="I69" s="892"/>
      <c r="J69" s="892"/>
      <c r="K69" s="892"/>
      <c r="L69" s="892"/>
      <c r="M69" s="892"/>
      <c r="N69" s="892"/>
      <c r="O69" s="892"/>
      <c r="P69" s="893"/>
      <c r="Q69" s="894">
        <v>199</v>
      </c>
      <c r="R69" s="849"/>
      <c r="S69" s="849"/>
      <c r="T69" s="849"/>
      <c r="U69" s="849"/>
      <c r="V69" s="849">
        <v>198</v>
      </c>
      <c r="W69" s="849"/>
      <c r="X69" s="849"/>
      <c r="Y69" s="849"/>
      <c r="Z69" s="849"/>
      <c r="AA69" s="849">
        <v>1</v>
      </c>
      <c r="AB69" s="849"/>
      <c r="AC69" s="849"/>
      <c r="AD69" s="849"/>
      <c r="AE69" s="849"/>
      <c r="AF69" s="849">
        <v>1</v>
      </c>
      <c r="AG69" s="849"/>
      <c r="AH69" s="849"/>
      <c r="AI69" s="849"/>
      <c r="AJ69" s="849"/>
      <c r="AK69" s="849">
        <v>49</v>
      </c>
      <c r="AL69" s="849"/>
      <c r="AM69" s="849"/>
      <c r="AN69" s="849"/>
      <c r="AO69" s="849"/>
      <c r="AP69" s="849" t="s">
        <v>566</v>
      </c>
      <c r="AQ69" s="849"/>
      <c r="AR69" s="849"/>
      <c r="AS69" s="849"/>
      <c r="AT69" s="849"/>
      <c r="AU69" s="849" t="s">
        <v>566</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561</v>
      </c>
      <c r="C70" s="892"/>
      <c r="D70" s="892"/>
      <c r="E70" s="892"/>
      <c r="F70" s="892"/>
      <c r="G70" s="892"/>
      <c r="H70" s="892"/>
      <c r="I70" s="892"/>
      <c r="J70" s="892"/>
      <c r="K70" s="892"/>
      <c r="L70" s="892"/>
      <c r="M70" s="892"/>
      <c r="N70" s="892"/>
      <c r="O70" s="892"/>
      <c r="P70" s="893"/>
      <c r="Q70" s="894">
        <v>547</v>
      </c>
      <c r="R70" s="849"/>
      <c r="S70" s="849"/>
      <c r="T70" s="849"/>
      <c r="U70" s="849"/>
      <c r="V70" s="849">
        <v>402</v>
      </c>
      <c r="W70" s="849"/>
      <c r="X70" s="849"/>
      <c r="Y70" s="849"/>
      <c r="Z70" s="849"/>
      <c r="AA70" s="849">
        <v>145</v>
      </c>
      <c r="AB70" s="849"/>
      <c r="AC70" s="849"/>
      <c r="AD70" s="849"/>
      <c r="AE70" s="849"/>
      <c r="AF70" s="849">
        <v>145</v>
      </c>
      <c r="AG70" s="849"/>
      <c r="AH70" s="849"/>
      <c r="AI70" s="849"/>
      <c r="AJ70" s="849"/>
      <c r="AK70" s="849" t="s">
        <v>568</v>
      </c>
      <c r="AL70" s="849"/>
      <c r="AM70" s="849"/>
      <c r="AN70" s="849"/>
      <c r="AO70" s="849"/>
      <c r="AP70" s="849" t="s">
        <v>566</v>
      </c>
      <c r="AQ70" s="849"/>
      <c r="AR70" s="849"/>
      <c r="AS70" s="849"/>
      <c r="AT70" s="849"/>
      <c r="AU70" s="849" t="s">
        <v>566</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562</v>
      </c>
      <c r="C71" s="892"/>
      <c r="D71" s="892"/>
      <c r="E71" s="892"/>
      <c r="F71" s="892"/>
      <c r="G71" s="892"/>
      <c r="H71" s="892"/>
      <c r="I71" s="892"/>
      <c r="J71" s="892"/>
      <c r="K71" s="892"/>
      <c r="L71" s="892"/>
      <c r="M71" s="892"/>
      <c r="N71" s="892"/>
      <c r="O71" s="892"/>
      <c r="P71" s="893"/>
      <c r="Q71" s="894">
        <v>862</v>
      </c>
      <c r="R71" s="849"/>
      <c r="S71" s="849"/>
      <c r="T71" s="849"/>
      <c r="U71" s="849"/>
      <c r="V71" s="849">
        <v>859</v>
      </c>
      <c r="W71" s="849"/>
      <c r="X71" s="849"/>
      <c r="Y71" s="849"/>
      <c r="Z71" s="849"/>
      <c r="AA71" s="849">
        <v>4</v>
      </c>
      <c r="AB71" s="849"/>
      <c r="AC71" s="849"/>
      <c r="AD71" s="849"/>
      <c r="AE71" s="849"/>
      <c r="AF71" s="849">
        <v>4</v>
      </c>
      <c r="AG71" s="849"/>
      <c r="AH71" s="849"/>
      <c r="AI71" s="849"/>
      <c r="AJ71" s="849"/>
      <c r="AK71" s="849" t="s">
        <v>568</v>
      </c>
      <c r="AL71" s="849"/>
      <c r="AM71" s="849"/>
      <c r="AN71" s="849"/>
      <c r="AO71" s="849"/>
      <c r="AP71" s="849" t="s">
        <v>567</v>
      </c>
      <c r="AQ71" s="849"/>
      <c r="AR71" s="849"/>
      <c r="AS71" s="849"/>
      <c r="AT71" s="849"/>
      <c r="AU71" s="849" t="s">
        <v>567</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563</v>
      </c>
      <c r="C72" s="892"/>
      <c r="D72" s="892"/>
      <c r="E72" s="892"/>
      <c r="F72" s="892"/>
      <c r="G72" s="892"/>
      <c r="H72" s="892"/>
      <c r="I72" s="892"/>
      <c r="J72" s="892"/>
      <c r="K72" s="892"/>
      <c r="L72" s="892"/>
      <c r="M72" s="892"/>
      <c r="N72" s="892"/>
      <c r="O72" s="892"/>
      <c r="P72" s="893"/>
      <c r="Q72" s="894">
        <v>306781</v>
      </c>
      <c r="R72" s="849"/>
      <c r="S72" s="849"/>
      <c r="T72" s="849"/>
      <c r="U72" s="849"/>
      <c r="V72" s="849">
        <v>301858</v>
      </c>
      <c r="W72" s="849"/>
      <c r="X72" s="849"/>
      <c r="Y72" s="849"/>
      <c r="Z72" s="849"/>
      <c r="AA72" s="849">
        <v>4924</v>
      </c>
      <c r="AB72" s="849"/>
      <c r="AC72" s="849"/>
      <c r="AD72" s="849"/>
      <c r="AE72" s="849"/>
      <c r="AF72" s="849">
        <v>4924</v>
      </c>
      <c r="AG72" s="849"/>
      <c r="AH72" s="849"/>
      <c r="AI72" s="849"/>
      <c r="AJ72" s="849"/>
      <c r="AK72" s="849">
        <v>1566</v>
      </c>
      <c r="AL72" s="849"/>
      <c r="AM72" s="849"/>
      <c r="AN72" s="849"/>
      <c r="AO72" s="849"/>
      <c r="AP72" s="849" t="s">
        <v>566</v>
      </c>
      <c r="AQ72" s="849"/>
      <c r="AR72" s="849"/>
      <c r="AS72" s="849"/>
      <c r="AT72" s="849"/>
      <c r="AU72" s="849" t="s">
        <v>566</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564</v>
      </c>
      <c r="C73" s="892"/>
      <c r="D73" s="892"/>
      <c r="E73" s="892"/>
      <c r="F73" s="892"/>
      <c r="G73" s="892"/>
      <c r="H73" s="892"/>
      <c r="I73" s="892"/>
      <c r="J73" s="892"/>
      <c r="K73" s="892"/>
      <c r="L73" s="892"/>
      <c r="M73" s="892"/>
      <c r="N73" s="892"/>
      <c r="O73" s="892"/>
      <c r="P73" s="893"/>
      <c r="Q73" s="894">
        <v>880</v>
      </c>
      <c r="R73" s="849"/>
      <c r="S73" s="849"/>
      <c r="T73" s="849"/>
      <c r="U73" s="849"/>
      <c r="V73" s="849">
        <v>859</v>
      </c>
      <c r="W73" s="849"/>
      <c r="X73" s="849"/>
      <c r="Y73" s="849"/>
      <c r="Z73" s="849"/>
      <c r="AA73" s="849">
        <v>21</v>
      </c>
      <c r="AB73" s="849"/>
      <c r="AC73" s="849"/>
      <c r="AD73" s="849"/>
      <c r="AE73" s="849"/>
      <c r="AF73" s="849">
        <v>1384</v>
      </c>
      <c r="AG73" s="849"/>
      <c r="AH73" s="849"/>
      <c r="AI73" s="849"/>
      <c r="AJ73" s="849"/>
      <c r="AK73" s="849" t="s">
        <v>568</v>
      </c>
      <c r="AL73" s="849"/>
      <c r="AM73" s="849"/>
      <c r="AN73" s="849"/>
      <c r="AO73" s="849"/>
      <c r="AP73" s="849" t="s">
        <v>567</v>
      </c>
      <c r="AQ73" s="849"/>
      <c r="AR73" s="849"/>
      <c r="AS73" s="849"/>
      <c r="AT73" s="849"/>
      <c r="AU73" s="849" t="s">
        <v>567</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565</v>
      </c>
      <c r="C74" s="892"/>
      <c r="D74" s="892"/>
      <c r="E74" s="892"/>
      <c r="F74" s="892"/>
      <c r="G74" s="892"/>
      <c r="H74" s="892"/>
      <c r="I74" s="892"/>
      <c r="J74" s="892"/>
      <c r="K74" s="892"/>
      <c r="L74" s="892"/>
      <c r="M74" s="892"/>
      <c r="N74" s="892"/>
      <c r="O74" s="892"/>
      <c r="P74" s="893"/>
      <c r="Q74" s="894">
        <v>1188</v>
      </c>
      <c r="R74" s="849"/>
      <c r="S74" s="849"/>
      <c r="T74" s="849"/>
      <c r="U74" s="849"/>
      <c r="V74" s="849">
        <v>1100</v>
      </c>
      <c r="W74" s="849"/>
      <c r="X74" s="849"/>
      <c r="Y74" s="849"/>
      <c r="Z74" s="849"/>
      <c r="AA74" s="849">
        <v>89</v>
      </c>
      <c r="AB74" s="849"/>
      <c r="AC74" s="849"/>
      <c r="AD74" s="849"/>
      <c r="AE74" s="849"/>
      <c r="AF74" s="849">
        <v>89</v>
      </c>
      <c r="AG74" s="849"/>
      <c r="AH74" s="849"/>
      <c r="AI74" s="849"/>
      <c r="AJ74" s="849"/>
      <c r="AK74" s="849" t="s">
        <v>568</v>
      </c>
      <c r="AL74" s="849"/>
      <c r="AM74" s="849"/>
      <c r="AN74" s="849"/>
      <c r="AO74" s="849"/>
      <c r="AP74" s="849" t="s">
        <v>566</v>
      </c>
      <c r="AQ74" s="849"/>
      <c r="AR74" s="849"/>
      <c r="AS74" s="849"/>
      <c r="AT74" s="849"/>
      <c r="AU74" s="849" t="s">
        <v>566</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366</v>
      </c>
      <c r="B88" s="808" t="s">
        <v>402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403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410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411</v>
      </c>
      <c r="AB109" s="913"/>
      <c r="AC109" s="913"/>
      <c r="AD109" s="913"/>
      <c r="AE109" s="914"/>
      <c r="AF109" s="912" t="s">
        <v>285</v>
      </c>
      <c r="AG109" s="913"/>
      <c r="AH109" s="913"/>
      <c r="AI109" s="913"/>
      <c r="AJ109" s="914"/>
      <c r="AK109" s="912" t="s">
        <v>284</v>
      </c>
      <c r="AL109" s="913"/>
      <c r="AM109" s="913"/>
      <c r="AN109" s="913"/>
      <c r="AO109" s="914"/>
      <c r="AP109" s="912" t="s">
        <v>412</v>
      </c>
      <c r="AQ109" s="913"/>
      <c r="AR109" s="913"/>
      <c r="AS109" s="913"/>
      <c r="AT109" s="915"/>
      <c r="AU109" s="934" t="s">
        <v>410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411</v>
      </c>
      <c r="BR109" s="913"/>
      <c r="BS109" s="913"/>
      <c r="BT109" s="913"/>
      <c r="BU109" s="914"/>
      <c r="BV109" s="912" t="s">
        <v>285</v>
      </c>
      <c r="BW109" s="913"/>
      <c r="BX109" s="913"/>
      <c r="BY109" s="913"/>
      <c r="BZ109" s="914"/>
      <c r="CA109" s="912" t="s">
        <v>284</v>
      </c>
      <c r="CB109" s="913"/>
      <c r="CC109" s="913"/>
      <c r="CD109" s="913"/>
      <c r="CE109" s="914"/>
      <c r="CF109" s="935" t="s">
        <v>412</v>
      </c>
      <c r="CG109" s="935"/>
      <c r="CH109" s="935"/>
      <c r="CI109" s="935"/>
      <c r="CJ109" s="935"/>
      <c r="CK109" s="912" t="s">
        <v>413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411</v>
      </c>
      <c r="DH109" s="913"/>
      <c r="DI109" s="913"/>
      <c r="DJ109" s="913"/>
      <c r="DK109" s="914"/>
      <c r="DL109" s="912" t="s">
        <v>285</v>
      </c>
      <c r="DM109" s="913"/>
      <c r="DN109" s="913"/>
      <c r="DO109" s="913"/>
      <c r="DP109" s="914"/>
      <c r="DQ109" s="912" t="s">
        <v>284</v>
      </c>
      <c r="DR109" s="913"/>
      <c r="DS109" s="913"/>
      <c r="DT109" s="913"/>
      <c r="DU109" s="914"/>
      <c r="DV109" s="912" t="s">
        <v>412</v>
      </c>
      <c r="DW109" s="913"/>
      <c r="DX109" s="913"/>
      <c r="DY109" s="913"/>
      <c r="DZ109" s="915"/>
    </row>
    <row r="110" spans="1:131" s="197" customFormat="1" ht="26.25" customHeight="1" x14ac:dyDescent="0.15">
      <c r="A110" s="916" t="s">
        <v>414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3089977</v>
      </c>
      <c r="AB110" s="920"/>
      <c r="AC110" s="920"/>
      <c r="AD110" s="920"/>
      <c r="AE110" s="921"/>
      <c r="AF110" s="922">
        <v>2891652</v>
      </c>
      <c r="AG110" s="920"/>
      <c r="AH110" s="920"/>
      <c r="AI110" s="920"/>
      <c r="AJ110" s="921"/>
      <c r="AK110" s="922">
        <v>2743521</v>
      </c>
      <c r="AL110" s="920"/>
      <c r="AM110" s="920"/>
      <c r="AN110" s="920"/>
      <c r="AO110" s="921"/>
      <c r="AP110" s="923">
        <v>22.4</v>
      </c>
      <c r="AQ110" s="924"/>
      <c r="AR110" s="924"/>
      <c r="AS110" s="924"/>
      <c r="AT110" s="925"/>
      <c r="AU110" s="926" t="s">
        <v>61</v>
      </c>
      <c r="AV110" s="927"/>
      <c r="AW110" s="927"/>
      <c r="AX110" s="927"/>
      <c r="AY110" s="928"/>
      <c r="AZ110" s="970" t="s">
        <v>415</v>
      </c>
      <c r="BA110" s="917"/>
      <c r="BB110" s="917"/>
      <c r="BC110" s="917"/>
      <c r="BD110" s="917"/>
      <c r="BE110" s="917"/>
      <c r="BF110" s="917"/>
      <c r="BG110" s="917"/>
      <c r="BH110" s="917"/>
      <c r="BI110" s="917"/>
      <c r="BJ110" s="917"/>
      <c r="BK110" s="917"/>
      <c r="BL110" s="917"/>
      <c r="BM110" s="917"/>
      <c r="BN110" s="917"/>
      <c r="BO110" s="917"/>
      <c r="BP110" s="918"/>
      <c r="BQ110" s="956">
        <v>24611121</v>
      </c>
      <c r="BR110" s="957"/>
      <c r="BS110" s="957"/>
      <c r="BT110" s="957"/>
      <c r="BU110" s="957"/>
      <c r="BV110" s="957">
        <v>25720387</v>
      </c>
      <c r="BW110" s="957"/>
      <c r="BX110" s="957"/>
      <c r="BY110" s="957"/>
      <c r="BZ110" s="957"/>
      <c r="CA110" s="957">
        <v>26443156</v>
      </c>
      <c r="CB110" s="957"/>
      <c r="CC110" s="957"/>
      <c r="CD110" s="957"/>
      <c r="CE110" s="957"/>
      <c r="CF110" s="971">
        <v>215.7</v>
      </c>
      <c r="CG110" s="972"/>
      <c r="CH110" s="972"/>
      <c r="CI110" s="972"/>
      <c r="CJ110" s="972"/>
      <c r="CK110" s="973" t="s">
        <v>416</v>
      </c>
      <c r="CL110" s="974"/>
      <c r="CM110" s="953" t="s">
        <v>417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7" customFormat="1" ht="26.25" customHeight="1" x14ac:dyDescent="0.15">
      <c r="A111" s="960" t="s">
        <v>418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419</v>
      </c>
      <c r="AB111" s="964"/>
      <c r="AC111" s="964"/>
      <c r="AD111" s="964"/>
      <c r="AE111" s="965"/>
      <c r="AF111" s="966" t="s">
        <v>419</v>
      </c>
      <c r="AG111" s="964"/>
      <c r="AH111" s="964"/>
      <c r="AI111" s="964"/>
      <c r="AJ111" s="965"/>
      <c r="AK111" s="966" t="s">
        <v>419</v>
      </c>
      <c r="AL111" s="964"/>
      <c r="AM111" s="964"/>
      <c r="AN111" s="964"/>
      <c r="AO111" s="965"/>
      <c r="AP111" s="967" t="s">
        <v>419</v>
      </c>
      <c r="AQ111" s="968"/>
      <c r="AR111" s="968"/>
      <c r="AS111" s="968"/>
      <c r="AT111" s="969"/>
      <c r="AU111" s="929"/>
      <c r="AV111" s="930"/>
      <c r="AW111" s="930"/>
      <c r="AX111" s="930"/>
      <c r="AY111" s="931"/>
      <c r="AZ111" s="979" t="s">
        <v>420</v>
      </c>
      <c r="BA111" s="980"/>
      <c r="BB111" s="980"/>
      <c r="BC111" s="980"/>
      <c r="BD111" s="980"/>
      <c r="BE111" s="980"/>
      <c r="BF111" s="980"/>
      <c r="BG111" s="980"/>
      <c r="BH111" s="980"/>
      <c r="BI111" s="980"/>
      <c r="BJ111" s="980"/>
      <c r="BK111" s="980"/>
      <c r="BL111" s="980"/>
      <c r="BM111" s="980"/>
      <c r="BN111" s="980"/>
      <c r="BO111" s="980"/>
      <c r="BP111" s="981"/>
      <c r="BQ111" s="949">
        <v>467</v>
      </c>
      <c r="BR111" s="950"/>
      <c r="BS111" s="950"/>
      <c r="BT111" s="950"/>
      <c r="BU111" s="950"/>
      <c r="BV111" s="950" t="s">
        <v>419</v>
      </c>
      <c r="BW111" s="950"/>
      <c r="BX111" s="950"/>
      <c r="BY111" s="950"/>
      <c r="BZ111" s="950"/>
      <c r="CA111" s="950" t="s">
        <v>419</v>
      </c>
      <c r="CB111" s="950"/>
      <c r="CC111" s="950"/>
      <c r="CD111" s="950"/>
      <c r="CE111" s="950"/>
      <c r="CF111" s="944" t="s">
        <v>419</v>
      </c>
      <c r="CG111" s="945"/>
      <c r="CH111" s="945"/>
      <c r="CI111" s="945"/>
      <c r="CJ111" s="945"/>
      <c r="CK111" s="975"/>
      <c r="CL111" s="976"/>
      <c r="CM111" s="946" t="s">
        <v>421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419</v>
      </c>
      <c r="DH111" s="950"/>
      <c r="DI111" s="950"/>
      <c r="DJ111" s="950"/>
      <c r="DK111" s="950"/>
      <c r="DL111" s="950" t="s">
        <v>419</v>
      </c>
      <c r="DM111" s="950"/>
      <c r="DN111" s="950"/>
      <c r="DO111" s="950"/>
      <c r="DP111" s="950"/>
      <c r="DQ111" s="950" t="s">
        <v>419</v>
      </c>
      <c r="DR111" s="950"/>
      <c r="DS111" s="950"/>
      <c r="DT111" s="950"/>
      <c r="DU111" s="950"/>
      <c r="DV111" s="951" t="s">
        <v>419</v>
      </c>
      <c r="DW111" s="951"/>
      <c r="DX111" s="951"/>
      <c r="DY111" s="951"/>
      <c r="DZ111" s="952"/>
    </row>
    <row r="112" spans="1:131" s="197" customFormat="1" ht="26.25" customHeight="1" x14ac:dyDescent="0.15">
      <c r="A112" s="982" t="s">
        <v>422</v>
      </c>
      <c r="B112" s="983"/>
      <c r="C112" s="980" t="s">
        <v>423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29"/>
      <c r="AV112" s="930"/>
      <c r="AW112" s="930"/>
      <c r="AX112" s="930"/>
      <c r="AY112" s="931"/>
      <c r="AZ112" s="979" t="s">
        <v>424</v>
      </c>
      <c r="BA112" s="980"/>
      <c r="BB112" s="980"/>
      <c r="BC112" s="980"/>
      <c r="BD112" s="980"/>
      <c r="BE112" s="980"/>
      <c r="BF112" s="980"/>
      <c r="BG112" s="980"/>
      <c r="BH112" s="980"/>
      <c r="BI112" s="980"/>
      <c r="BJ112" s="980"/>
      <c r="BK112" s="980"/>
      <c r="BL112" s="980"/>
      <c r="BM112" s="980"/>
      <c r="BN112" s="980"/>
      <c r="BO112" s="980"/>
      <c r="BP112" s="981"/>
      <c r="BQ112" s="949">
        <v>9387315</v>
      </c>
      <c r="BR112" s="950"/>
      <c r="BS112" s="950"/>
      <c r="BT112" s="950"/>
      <c r="BU112" s="950"/>
      <c r="BV112" s="950">
        <v>9139204</v>
      </c>
      <c r="BW112" s="950"/>
      <c r="BX112" s="950"/>
      <c r="BY112" s="950"/>
      <c r="BZ112" s="950"/>
      <c r="CA112" s="950">
        <v>8769863</v>
      </c>
      <c r="CB112" s="950"/>
      <c r="CC112" s="950"/>
      <c r="CD112" s="950"/>
      <c r="CE112" s="950"/>
      <c r="CF112" s="944">
        <v>71.5</v>
      </c>
      <c r="CG112" s="945"/>
      <c r="CH112" s="945"/>
      <c r="CI112" s="945"/>
      <c r="CJ112" s="945"/>
      <c r="CK112" s="975"/>
      <c r="CL112" s="976"/>
      <c r="CM112" s="946" t="s">
        <v>425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7" customFormat="1" ht="26.25" customHeight="1" x14ac:dyDescent="0.15">
      <c r="A113" s="984"/>
      <c r="B113" s="985"/>
      <c r="C113" s="980" t="s">
        <v>426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710869</v>
      </c>
      <c r="AB113" s="964"/>
      <c r="AC113" s="964"/>
      <c r="AD113" s="964"/>
      <c r="AE113" s="965"/>
      <c r="AF113" s="966">
        <v>732088</v>
      </c>
      <c r="AG113" s="964"/>
      <c r="AH113" s="964"/>
      <c r="AI113" s="964"/>
      <c r="AJ113" s="965"/>
      <c r="AK113" s="966">
        <v>727264</v>
      </c>
      <c r="AL113" s="964"/>
      <c r="AM113" s="964"/>
      <c r="AN113" s="964"/>
      <c r="AO113" s="965"/>
      <c r="AP113" s="967">
        <v>5.9</v>
      </c>
      <c r="AQ113" s="968"/>
      <c r="AR113" s="968"/>
      <c r="AS113" s="968"/>
      <c r="AT113" s="969"/>
      <c r="AU113" s="929"/>
      <c r="AV113" s="930"/>
      <c r="AW113" s="930"/>
      <c r="AX113" s="930"/>
      <c r="AY113" s="931"/>
      <c r="AZ113" s="979" t="s">
        <v>427</v>
      </c>
      <c r="BA113" s="980"/>
      <c r="BB113" s="980"/>
      <c r="BC113" s="980"/>
      <c r="BD113" s="980"/>
      <c r="BE113" s="980"/>
      <c r="BF113" s="980"/>
      <c r="BG113" s="980"/>
      <c r="BH113" s="980"/>
      <c r="BI113" s="980"/>
      <c r="BJ113" s="980"/>
      <c r="BK113" s="980"/>
      <c r="BL113" s="980"/>
      <c r="BM113" s="980"/>
      <c r="BN113" s="980"/>
      <c r="BO113" s="980"/>
      <c r="BP113" s="981"/>
      <c r="BQ113" s="949" t="s">
        <v>110</v>
      </c>
      <c r="BR113" s="950"/>
      <c r="BS113" s="950"/>
      <c r="BT113" s="950"/>
      <c r="BU113" s="950"/>
      <c r="BV113" s="950" t="s">
        <v>110</v>
      </c>
      <c r="BW113" s="950"/>
      <c r="BX113" s="950"/>
      <c r="BY113" s="950"/>
      <c r="BZ113" s="950"/>
      <c r="CA113" s="950" t="s">
        <v>110</v>
      </c>
      <c r="CB113" s="950"/>
      <c r="CC113" s="950"/>
      <c r="CD113" s="950"/>
      <c r="CE113" s="950"/>
      <c r="CF113" s="944" t="s">
        <v>110</v>
      </c>
      <c r="CG113" s="945"/>
      <c r="CH113" s="945"/>
      <c r="CI113" s="945"/>
      <c r="CJ113" s="945"/>
      <c r="CK113" s="975"/>
      <c r="CL113" s="976"/>
      <c r="CM113" s="946" t="s">
        <v>428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110</v>
      </c>
      <c r="DH113" s="989"/>
      <c r="DI113" s="989"/>
      <c r="DJ113" s="989"/>
      <c r="DK113" s="990"/>
      <c r="DL113" s="991" t="s">
        <v>110</v>
      </c>
      <c r="DM113" s="989"/>
      <c r="DN113" s="989"/>
      <c r="DO113" s="989"/>
      <c r="DP113" s="990"/>
      <c r="DQ113" s="991" t="s">
        <v>110</v>
      </c>
      <c r="DR113" s="989"/>
      <c r="DS113" s="989"/>
      <c r="DT113" s="989"/>
      <c r="DU113" s="990"/>
      <c r="DV113" s="992" t="s">
        <v>110</v>
      </c>
      <c r="DW113" s="993"/>
      <c r="DX113" s="993"/>
      <c r="DY113" s="993"/>
      <c r="DZ113" s="994"/>
    </row>
    <row r="114" spans="1:130" s="197" customFormat="1" ht="26.25" customHeight="1" x14ac:dyDescent="0.15">
      <c r="A114" s="984"/>
      <c r="B114" s="985"/>
      <c r="C114" s="980" t="s">
        <v>429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110</v>
      </c>
      <c r="AB114" s="989"/>
      <c r="AC114" s="989"/>
      <c r="AD114" s="989"/>
      <c r="AE114" s="990"/>
      <c r="AF114" s="991" t="s">
        <v>110</v>
      </c>
      <c r="AG114" s="989"/>
      <c r="AH114" s="989"/>
      <c r="AI114" s="989"/>
      <c r="AJ114" s="990"/>
      <c r="AK114" s="991" t="s">
        <v>110</v>
      </c>
      <c r="AL114" s="989"/>
      <c r="AM114" s="989"/>
      <c r="AN114" s="989"/>
      <c r="AO114" s="990"/>
      <c r="AP114" s="992" t="s">
        <v>110</v>
      </c>
      <c r="AQ114" s="993"/>
      <c r="AR114" s="993"/>
      <c r="AS114" s="993"/>
      <c r="AT114" s="994"/>
      <c r="AU114" s="929"/>
      <c r="AV114" s="930"/>
      <c r="AW114" s="930"/>
      <c r="AX114" s="930"/>
      <c r="AY114" s="931"/>
      <c r="AZ114" s="979" t="s">
        <v>430</v>
      </c>
      <c r="BA114" s="980"/>
      <c r="BB114" s="980"/>
      <c r="BC114" s="980"/>
      <c r="BD114" s="980"/>
      <c r="BE114" s="980"/>
      <c r="BF114" s="980"/>
      <c r="BG114" s="980"/>
      <c r="BH114" s="980"/>
      <c r="BI114" s="980"/>
      <c r="BJ114" s="980"/>
      <c r="BK114" s="980"/>
      <c r="BL114" s="980"/>
      <c r="BM114" s="980"/>
      <c r="BN114" s="980"/>
      <c r="BO114" s="980"/>
      <c r="BP114" s="981"/>
      <c r="BQ114" s="949">
        <v>5403408</v>
      </c>
      <c r="BR114" s="950"/>
      <c r="BS114" s="950"/>
      <c r="BT114" s="950"/>
      <c r="BU114" s="950"/>
      <c r="BV114" s="950">
        <v>5039382</v>
      </c>
      <c r="BW114" s="950"/>
      <c r="BX114" s="950"/>
      <c r="BY114" s="950"/>
      <c r="BZ114" s="950"/>
      <c r="CA114" s="950">
        <v>4855023</v>
      </c>
      <c r="CB114" s="950"/>
      <c r="CC114" s="950"/>
      <c r="CD114" s="950"/>
      <c r="CE114" s="950"/>
      <c r="CF114" s="944">
        <v>39.6</v>
      </c>
      <c r="CG114" s="945"/>
      <c r="CH114" s="945"/>
      <c r="CI114" s="945"/>
      <c r="CJ114" s="945"/>
      <c r="CK114" s="975"/>
      <c r="CL114" s="976"/>
      <c r="CM114" s="946" t="s">
        <v>431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7" customFormat="1" ht="26.25" customHeight="1" x14ac:dyDescent="0.15">
      <c r="A115" s="984"/>
      <c r="B115" s="985"/>
      <c r="C115" s="980" t="s">
        <v>432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476</v>
      </c>
      <c r="AB115" s="964"/>
      <c r="AC115" s="964"/>
      <c r="AD115" s="964"/>
      <c r="AE115" s="965"/>
      <c r="AF115" s="966">
        <v>476</v>
      </c>
      <c r="AG115" s="964"/>
      <c r="AH115" s="964"/>
      <c r="AI115" s="964"/>
      <c r="AJ115" s="965"/>
      <c r="AK115" s="966" t="s">
        <v>110</v>
      </c>
      <c r="AL115" s="964"/>
      <c r="AM115" s="964"/>
      <c r="AN115" s="964"/>
      <c r="AO115" s="965"/>
      <c r="AP115" s="967" t="s">
        <v>110</v>
      </c>
      <c r="AQ115" s="968"/>
      <c r="AR115" s="968"/>
      <c r="AS115" s="968"/>
      <c r="AT115" s="969"/>
      <c r="AU115" s="929"/>
      <c r="AV115" s="930"/>
      <c r="AW115" s="930"/>
      <c r="AX115" s="930"/>
      <c r="AY115" s="931"/>
      <c r="AZ115" s="979" t="s">
        <v>433</v>
      </c>
      <c r="BA115" s="980"/>
      <c r="BB115" s="980"/>
      <c r="BC115" s="980"/>
      <c r="BD115" s="980"/>
      <c r="BE115" s="980"/>
      <c r="BF115" s="980"/>
      <c r="BG115" s="980"/>
      <c r="BH115" s="980"/>
      <c r="BI115" s="980"/>
      <c r="BJ115" s="980"/>
      <c r="BK115" s="980"/>
      <c r="BL115" s="980"/>
      <c r="BM115" s="980"/>
      <c r="BN115" s="980"/>
      <c r="BO115" s="980"/>
      <c r="BP115" s="981"/>
      <c r="BQ115" s="949">
        <v>5656</v>
      </c>
      <c r="BR115" s="950"/>
      <c r="BS115" s="950"/>
      <c r="BT115" s="950"/>
      <c r="BU115" s="950"/>
      <c r="BV115" s="950">
        <v>3100</v>
      </c>
      <c r="BW115" s="950"/>
      <c r="BX115" s="950"/>
      <c r="BY115" s="950"/>
      <c r="BZ115" s="950"/>
      <c r="CA115" s="950" t="s">
        <v>110</v>
      </c>
      <c r="CB115" s="950"/>
      <c r="CC115" s="950"/>
      <c r="CD115" s="950"/>
      <c r="CE115" s="950"/>
      <c r="CF115" s="944" t="s">
        <v>110</v>
      </c>
      <c r="CG115" s="945"/>
      <c r="CH115" s="945"/>
      <c r="CI115" s="945"/>
      <c r="CJ115" s="945"/>
      <c r="CK115" s="975"/>
      <c r="CL115" s="976"/>
      <c r="CM115" s="979" t="s">
        <v>434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110</v>
      </c>
      <c r="DH115" s="989"/>
      <c r="DI115" s="989"/>
      <c r="DJ115" s="989"/>
      <c r="DK115" s="990"/>
      <c r="DL115" s="991" t="s">
        <v>110</v>
      </c>
      <c r="DM115" s="989"/>
      <c r="DN115" s="989"/>
      <c r="DO115" s="989"/>
      <c r="DP115" s="990"/>
      <c r="DQ115" s="991" t="s">
        <v>110</v>
      </c>
      <c r="DR115" s="989"/>
      <c r="DS115" s="989"/>
      <c r="DT115" s="989"/>
      <c r="DU115" s="990"/>
      <c r="DV115" s="992" t="s">
        <v>110</v>
      </c>
      <c r="DW115" s="993"/>
      <c r="DX115" s="993"/>
      <c r="DY115" s="993"/>
      <c r="DZ115" s="994"/>
    </row>
    <row r="116" spans="1:130" s="197" customFormat="1" ht="26.25" customHeight="1" x14ac:dyDescent="0.15">
      <c r="A116" s="986"/>
      <c r="B116" s="987"/>
      <c r="C116" s="1001" t="s">
        <v>435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110</v>
      </c>
      <c r="AB116" s="989"/>
      <c r="AC116" s="989"/>
      <c r="AD116" s="989"/>
      <c r="AE116" s="990"/>
      <c r="AF116" s="991" t="s">
        <v>110</v>
      </c>
      <c r="AG116" s="989"/>
      <c r="AH116" s="989"/>
      <c r="AI116" s="989"/>
      <c r="AJ116" s="990"/>
      <c r="AK116" s="991" t="s">
        <v>110</v>
      </c>
      <c r="AL116" s="989"/>
      <c r="AM116" s="989"/>
      <c r="AN116" s="989"/>
      <c r="AO116" s="990"/>
      <c r="AP116" s="992" t="s">
        <v>110</v>
      </c>
      <c r="AQ116" s="993"/>
      <c r="AR116" s="993"/>
      <c r="AS116" s="993"/>
      <c r="AT116" s="994"/>
      <c r="AU116" s="929"/>
      <c r="AV116" s="930"/>
      <c r="AW116" s="930"/>
      <c r="AX116" s="930"/>
      <c r="AY116" s="931"/>
      <c r="AZ116" s="979" t="s">
        <v>436</v>
      </c>
      <c r="BA116" s="980"/>
      <c r="BB116" s="980"/>
      <c r="BC116" s="980"/>
      <c r="BD116" s="980"/>
      <c r="BE116" s="980"/>
      <c r="BF116" s="980"/>
      <c r="BG116" s="980"/>
      <c r="BH116" s="980"/>
      <c r="BI116" s="980"/>
      <c r="BJ116" s="980"/>
      <c r="BK116" s="980"/>
      <c r="BL116" s="980"/>
      <c r="BM116" s="980"/>
      <c r="BN116" s="980"/>
      <c r="BO116" s="980"/>
      <c r="BP116" s="981"/>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437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110</v>
      </c>
      <c r="DH116" s="989"/>
      <c r="DI116" s="989"/>
      <c r="DJ116" s="989"/>
      <c r="DK116" s="990"/>
      <c r="DL116" s="991" t="s">
        <v>110</v>
      </c>
      <c r="DM116" s="989"/>
      <c r="DN116" s="989"/>
      <c r="DO116" s="989"/>
      <c r="DP116" s="990"/>
      <c r="DQ116" s="991" t="s">
        <v>110</v>
      </c>
      <c r="DR116" s="989"/>
      <c r="DS116" s="989"/>
      <c r="DT116" s="989"/>
      <c r="DU116" s="990"/>
      <c r="DV116" s="992" t="s">
        <v>110</v>
      </c>
      <c r="DW116" s="993"/>
      <c r="DX116" s="993"/>
      <c r="DY116" s="993"/>
      <c r="DZ116" s="994"/>
    </row>
    <row r="117" spans="1:130" s="197" customFormat="1" ht="26.25" customHeight="1" x14ac:dyDescent="0.15">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438</v>
      </c>
      <c r="Z117" s="914"/>
      <c r="AA117" s="1026">
        <v>3801322</v>
      </c>
      <c r="AB117" s="996"/>
      <c r="AC117" s="996"/>
      <c r="AD117" s="996"/>
      <c r="AE117" s="997"/>
      <c r="AF117" s="995">
        <v>3624216</v>
      </c>
      <c r="AG117" s="996"/>
      <c r="AH117" s="996"/>
      <c r="AI117" s="996"/>
      <c r="AJ117" s="997"/>
      <c r="AK117" s="995">
        <v>3470785</v>
      </c>
      <c r="AL117" s="996"/>
      <c r="AM117" s="996"/>
      <c r="AN117" s="996"/>
      <c r="AO117" s="997"/>
      <c r="AP117" s="998"/>
      <c r="AQ117" s="999"/>
      <c r="AR117" s="999"/>
      <c r="AS117" s="999"/>
      <c r="AT117" s="1000"/>
      <c r="AU117" s="929"/>
      <c r="AV117" s="930"/>
      <c r="AW117" s="930"/>
      <c r="AX117" s="930"/>
      <c r="AY117" s="931"/>
      <c r="AZ117" s="1025" t="s">
        <v>439</v>
      </c>
      <c r="BA117" s="1001"/>
      <c r="BB117" s="1001"/>
      <c r="BC117" s="1001"/>
      <c r="BD117" s="1001"/>
      <c r="BE117" s="1001"/>
      <c r="BF117" s="1001"/>
      <c r="BG117" s="1001"/>
      <c r="BH117" s="1001"/>
      <c r="BI117" s="1001"/>
      <c r="BJ117" s="1001"/>
      <c r="BK117" s="1001"/>
      <c r="BL117" s="1001"/>
      <c r="BM117" s="1001"/>
      <c r="BN117" s="1001"/>
      <c r="BO117" s="1001"/>
      <c r="BP117" s="1002"/>
      <c r="BQ117" s="1015" t="s">
        <v>440</v>
      </c>
      <c r="BR117" s="1016"/>
      <c r="BS117" s="1016"/>
      <c r="BT117" s="1016"/>
      <c r="BU117" s="1016"/>
      <c r="BV117" s="1016" t="s">
        <v>440</v>
      </c>
      <c r="BW117" s="1016"/>
      <c r="BX117" s="1016"/>
      <c r="BY117" s="1016"/>
      <c r="BZ117" s="1016"/>
      <c r="CA117" s="1016" t="s">
        <v>440</v>
      </c>
      <c r="CB117" s="1016"/>
      <c r="CC117" s="1016"/>
      <c r="CD117" s="1016"/>
      <c r="CE117" s="1016"/>
      <c r="CF117" s="944" t="s">
        <v>440</v>
      </c>
      <c r="CG117" s="945"/>
      <c r="CH117" s="945"/>
      <c r="CI117" s="945"/>
      <c r="CJ117" s="945"/>
      <c r="CK117" s="975"/>
      <c r="CL117" s="976"/>
      <c r="CM117" s="946" t="s">
        <v>441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440</v>
      </c>
      <c r="DH117" s="989"/>
      <c r="DI117" s="989"/>
      <c r="DJ117" s="989"/>
      <c r="DK117" s="990"/>
      <c r="DL117" s="991" t="s">
        <v>440</v>
      </c>
      <c r="DM117" s="989"/>
      <c r="DN117" s="989"/>
      <c r="DO117" s="989"/>
      <c r="DP117" s="990"/>
      <c r="DQ117" s="991" t="s">
        <v>440</v>
      </c>
      <c r="DR117" s="989"/>
      <c r="DS117" s="989"/>
      <c r="DT117" s="989"/>
      <c r="DU117" s="990"/>
      <c r="DV117" s="992" t="s">
        <v>440</v>
      </c>
      <c r="DW117" s="993"/>
      <c r="DX117" s="993"/>
      <c r="DY117" s="993"/>
      <c r="DZ117" s="994"/>
    </row>
    <row r="118" spans="1:130" s="197" customFormat="1" ht="26.25" customHeight="1" x14ac:dyDescent="0.15">
      <c r="A118" s="934" t="s">
        <v>413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411</v>
      </c>
      <c r="AB118" s="913"/>
      <c r="AC118" s="913"/>
      <c r="AD118" s="913"/>
      <c r="AE118" s="914"/>
      <c r="AF118" s="912" t="s">
        <v>285</v>
      </c>
      <c r="AG118" s="913"/>
      <c r="AH118" s="913"/>
      <c r="AI118" s="913"/>
      <c r="AJ118" s="914"/>
      <c r="AK118" s="912" t="s">
        <v>284</v>
      </c>
      <c r="AL118" s="913"/>
      <c r="AM118" s="913"/>
      <c r="AN118" s="913"/>
      <c r="AO118" s="914"/>
      <c r="AP118" s="1020" t="s">
        <v>412</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442</v>
      </c>
      <c r="BP118" s="1024"/>
      <c r="BQ118" s="1015">
        <v>39407967</v>
      </c>
      <c r="BR118" s="1016"/>
      <c r="BS118" s="1016"/>
      <c r="BT118" s="1016"/>
      <c r="BU118" s="1016"/>
      <c r="BV118" s="1016">
        <v>39902073</v>
      </c>
      <c r="BW118" s="1016"/>
      <c r="BX118" s="1016"/>
      <c r="BY118" s="1016"/>
      <c r="BZ118" s="1016"/>
      <c r="CA118" s="1016">
        <v>40068042</v>
      </c>
      <c r="CB118" s="1016"/>
      <c r="CC118" s="1016"/>
      <c r="CD118" s="1016"/>
      <c r="CE118" s="1016"/>
      <c r="CF118" s="1017"/>
      <c r="CG118" s="1018"/>
      <c r="CH118" s="1018"/>
      <c r="CI118" s="1018"/>
      <c r="CJ118" s="1019"/>
      <c r="CK118" s="975"/>
      <c r="CL118" s="976"/>
      <c r="CM118" s="946" t="s">
        <v>443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440</v>
      </c>
      <c r="DH118" s="989"/>
      <c r="DI118" s="989"/>
      <c r="DJ118" s="989"/>
      <c r="DK118" s="990"/>
      <c r="DL118" s="991" t="s">
        <v>440</v>
      </c>
      <c r="DM118" s="989"/>
      <c r="DN118" s="989"/>
      <c r="DO118" s="989"/>
      <c r="DP118" s="990"/>
      <c r="DQ118" s="991" t="s">
        <v>440</v>
      </c>
      <c r="DR118" s="989"/>
      <c r="DS118" s="989"/>
      <c r="DT118" s="989"/>
      <c r="DU118" s="990"/>
      <c r="DV118" s="992" t="s">
        <v>440</v>
      </c>
      <c r="DW118" s="993"/>
      <c r="DX118" s="993"/>
      <c r="DY118" s="993"/>
      <c r="DZ118" s="994"/>
    </row>
    <row r="119" spans="1:130" s="197" customFormat="1" ht="26.25" customHeight="1" x14ac:dyDescent="0.15">
      <c r="A119" s="1004" t="s">
        <v>416</v>
      </c>
      <c r="B119" s="974"/>
      <c r="C119" s="953" t="s">
        <v>417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440</v>
      </c>
      <c r="AB119" s="920"/>
      <c r="AC119" s="920"/>
      <c r="AD119" s="920"/>
      <c r="AE119" s="921"/>
      <c r="AF119" s="922" t="s">
        <v>440</v>
      </c>
      <c r="AG119" s="920"/>
      <c r="AH119" s="920"/>
      <c r="AI119" s="920"/>
      <c r="AJ119" s="921"/>
      <c r="AK119" s="922" t="s">
        <v>440</v>
      </c>
      <c r="AL119" s="920"/>
      <c r="AM119" s="920"/>
      <c r="AN119" s="920"/>
      <c r="AO119" s="921"/>
      <c r="AP119" s="923" t="s">
        <v>440</v>
      </c>
      <c r="AQ119" s="924"/>
      <c r="AR119" s="924"/>
      <c r="AS119" s="924"/>
      <c r="AT119" s="925"/>
      <c r="AU119" s="1007" t="s">
        <v>444</v>
      </c>
      <c r="AV119" s="1008"/>
      <c r="AW119" s="1008"/>
      <c r="AX119" s="1008"/>
      <c r="AY119" s="1009"/>
      <c r="AZ119" s="970" t="s">
        <v>445</v>
      </c>
      <c r="BA119" s="917"/>
      <c r="BB119" s="917"/>
      <c r="BC119" s="917"/>
      <c r="BD119" s="917"/>
      <c r="BE119" s="917"/>
      <c r="BF119" s="917"/>
      <c r="BG119" s="917"/>
      <c r="BH119" s="917"/>
      <c r="BI119" s="917"/>
      <c r="BJ119" s="917"/>
      <c r="BK119" s="917"/>
      <c r="BL119" s="917"/>
      <c r="BM119" s="917"/>
      <c r="BN119" s="917"/>
      <c r="BO119" s="917"/>
      <c r="BP119" s="918"/>
      <c r="BQ119" s="956">
        <v>9274793</v>
      </c>
      <c r="BR119" s="957"/>
      <c r="BS119" s="957"/>
      <c r="BT119" s="957"/>
      <c r="BU119" s="957"/>
      <c r="BV119" s="957">
        <v>10186808</v>
      </c>
      <c r="BW119" s="957"/>
      <c r="BX119" s="957"/>
      <c r="BY119" s="957"/>
      <c r="BZ119" s="957"/>
      <c r="CA119" s="957">
        <v>11082529</v>
      </c>
      <c r="CB119" s="957"/>
      <c r="CC119" s="957"/>
      <c r="CD119" s="957"/>
      <c r="CE119" s="957"/>
      <c r="CF119" s="971">
        <v>90.4</v>
      </c>
      <c r="CG119" s="972"/>
      <c r="CH119" s="972"/>
      <c r="CI119" s="972"/>
      <c r="CJ119" s="972"/>
      <c r="CK119" s="977"/>
      <c r="CL119" s="978"/>
      <c r="CM119" s="1034" t="s">
        <v>446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467</v>
      </c>
      <c r="DH119" s="1028"/>
      <c r="DI119" s="1028"/>
      <c r="DJ119" s="1028"/>
      <c r="DK119" s="1029"/>
      <c r="DL119" s="1030" t="s">
        <v>440</v>
      </c>
      <c r="DM119" s="1028"/>
      <c r="DN119" s="1028"/>
      <c r="DO119" s="1028"/>
      <c r="DP119" s="1029"/>
      <c r="DQ119" s="1030" t="s">
        <v>440</v>
      </c>
      <c r="DR119" s="1028"/>
      <c r="DS119" s="1028"/>
      <c r="DT119" s="1028"/>
      <c r="DU119" s="1029"/>
      <c r="DV119" s="1031" t="s">
        <v>440</v>
      </c>
      <c r="DW119" s="1032"/>
      <c r="DX119" s="1032"/>
      <c r="DY119" s="1032"/>
      <c r="DZ119" s="1033"/>
    </row>
    <row r="120" spans="1:130" s="197" customFormat="1" ht="26.25" customHeight="1" x14ac:dyDescent="0.15">
      <c r="A120" s="1005"/>
      <c r="B120" s="976"/>
      <c r="C120" s="946" t="s">
        <v>421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440</v>
      </c>
      <c r="AB120" s="989"/>
      <c r="AC120" s="989"/>
      <c r="AD120" s="989"/>
      <c r="AE120" s="990"/>
      <c r="AF120" s="991" t="s">
        <v>440</v>
      </c>
      <c r="AG120" s="989"/>
      <c r="AH120" s="989"/>
      <c r="AI120" s="989"/>
      <c r="AJ120" s="990"/>
      <c r="AK120" s="991" t="s">
        <v>440</v>
      </c>
      <c r="AL120" s="989"/>
      <c r="AM120" s="989"/>
      <c r="AN120" s="989"/>
      <c r="AO120" s="990"/>
      <c r="AP120" s="992" t="s">
        <v>440</v>
      </c>
      <c r="AQ120" s="993"/>
      <c r="AR120" s="993"/>
      <c r="AS120" s="993"/>
      <c r="AT120" s="994"/>
      <c r="AU120" s="1010"/>
      <c r="AV120" s="1011"/>
      <c r="AW120" s="1011"/>
      <c r="AX120" s="1011"/>
      <c r="AY120" s="1012"/>
      <c r="AZ120" s="979" t="s">
        <v>447</v>
      </c>
      <c r="BA120" s="980"/>
      <c r="BB120" s="980"/>
      <c r="BC120" s="980"/>
      <c r="BD120" s="980"/>
      <c r="BE120" s="980"/>
      <c r="BF120" s="980"/>
      <c r="BG120" s="980"/>
      <c r="BH120" s="980"/>
      <c r="BI120" s="980"/>
      <c r="BJ120" s="980"/>
      <c r="BK120" s="980"/>
      <c r="BL120" s="980"/>
      <c r="BM120" s="980"/>
      <c r="BN120" s="980"/>
      <c r="BO120" s="980"/>
      <c r="BP120" s="981"/>
      <c r="BQ120" s="949">
        <v>1258662</v>
      </c>
      <c r="BR120" s="950"/>
      <c r="BS120" s="950"/>
      <c r="BT120" s="950"/>
      <c r="BU120" s="950"/>
      <c r="BV120" s="950">
        <v>1096444</v>
      </c>
      <c r="BW120" s="950"/>
      <c r="BX120" s="950"/>
      <c r="BY120" s="950"/>
      <c r="BZ120" s="950"/>
      <c r="CA120" s="950">
        <v>1024990</v>
      </c>
      <c r="CB120" s="950"/>
      <c r="CC120" s="950"/>
      <c r="CD120" s="950"/>
      <c r="CE120" s="950"/>
      <c r="CF120" s="944">
        <v>8.4</v>
      </c>
      <c r="CG120" s="945"/>
      <c r="CH120" s="945"/>
      <c r="CI120" s="945"/>
      <c r="CJ120" s="945"/>
      <c r="CK120" s="1043" t="s">
        <v>448</v>
      </c>
      <c r="CL120" s="1044"/>
      <c r="CM120" s="1044"/>
      <c r="CN120" s="1044"/>
      <c r="CO120" s="1045"/>
      <c r="CP120" s="1051" t="s">
        <v>449</v>
      </c>
      <c r="CQ120" s="1052"/>
      <c r="CR120" s="1052"/>
      <c r="CS120" s="1052"/>
      <c r="CT120" s="1052"/>
      <c r="CU120" s="1052"/>
      <c r="CV120" s="1052"/>
      <c r="CW120" s="1052"/>
      <c r="CX120" s="1052"/>
      <c r="CY120" s="1052"/>
      <c r="CZ120" s="1052"/>
      <c r="DA120" s="1052"/>
      <c r="DB120" s="1052"/>
      <c r="DC120" s="1052"/>
      <c r="DD120" s="1052"/>
      <c r="DE120" s="1052"/>
      <c r="DF120" s="1053"/>
      <c r="DG120" s="956">
        <v>3898088</v>
      </c>
      <c r="DH120" s="957"/>
      <c r="DI120" s="957"/>
      <c r="DJ120" s="957"/>
      <c r="DK120" s="957"/>
      <c r="DL120" s="957">
        <v>3674511</v>
      </c>
      <c r="DM120" s="957"/>
      <c r="DN120" s="957"/>
      <c r="DO120" s="957"/>
      <c r="DP120" s="957"/>
      <c r="DQ120" s="957">
        <v>3430591</v>
      </c>
      <c r="DR120" s="957"/>
      <c r="DS120" s="957"/>
      <c r="DT120" s="957"/>
      <c r="DU120" s="957"/>
      <c r="DV120" s="958">
        <v>28</v>
      </c>
      <c r="DW120" s="958"/>
      <c r="DX120" s="958"/>
      <c r="DY120" s="958"/>
      <c r="DZ120" s="959"/>
    </row>
    <row r="121" spans="1:130" s="197" customFormat="1" ht="26.25" customHeight="1" x14ac:dyDescent="0.15">
      <c r="A121" s="1005"/>
      <c r="B121" s="976"/>
      <c r="C121" s="1040" t="s">
        <v>450</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440</v>
      </c>
      <c r="AB121" s="989"/>
      <c r="AC121" s="989"/>
      <c r="AD121" s="989"/>
      <c r="AE121" s="990"/>
      <c r="AF121" s="991" t="s">
        <v>440</v>
      </c>
      <c r="AG121" s="989"/>
      <c r="AH121" s="989"/>
      <c r="AI121" s="989"/>
      <c r="AJ121" s="990"/>
      <c r="AK121" s="991" t="s">
        <v>440</v>
      </c>
      <c r="AL121" s="989"/>
      <c r="AM121" s="989"/>
      <c r="AN121" s="989"/>
      <c r="AO121" s="990"/>
      <c r="AP121" s="992" t="s">
        <v>440</v>
      </c>
      <c r="AQ121" s="993"/>
      <c r="AR121" s="993"/>
      <c r="AS121" s="993"/>
      <c r="AT121" s="994"/>
      <c r="AU121" s="1010"/>
      <c r="AV121" s="1011"/>
      <c r="AW121" s="1011"/>
      <c r="AX121" s="1011"/>
      <c r="AY121" s="1012"/>
      <c r="AZ121" s="1025" t="s">
        <v>451</v>
      </c>
      <c r="BA121" s="1001"/>
      <c r="BB121" s="1001"/>
      <c r="BC121" s="1001"/>
      <c r="BD121" s="1001"/>
      <c r="BE121" s="1001"/>
      <c r="BF121" s="1001"/>
      <c r="BG121" s="1001"/>
      <c r="BH121" s="1001"/>
      <c r="BI121" s="1001"/>
      <c r="BJ121" s="1001"/>
      <c r="BK121" s="1001"/>
      <c r="BL121" s="1001"/>
      <c r="BM121" s="1001"/>
      <c r="BN121" s="1001"/>
      <c r="BO121" s="1001"/>
      <c r="BP121" s="1002"/>
      <c r="BQ121" s="1015">
        <v>24438550</v>
      </c>
      <c r="BR121" s="1016"/>
      <c r="BS121" s="1016"/>
      <c r="BT121" s="1016"/>
      <c r="BU121" s="1016"/>
      <c r="BV121" s="1016">
        <v>24258509</v>
      </c>
      <c r="BW121" s="1016"/>
      <c r="BX121" s="1016"/>
      <c r="BY121" s="1016"/>
      <c r="BZ121" s="1016"/>
      <c r="CA121" s="1016">
        <v>24777301</v>
      </c>
      <c r="CB121" s="1016"/>
      <c r="CC121" s="1016"/>
      <c r="CD121" s="1016"/>
      <c r="CE121" s="1016"/>
      <c r="CF121" s="1054">
        <v>202.1</v>
      </c>
      <c r="CG121" s="1055"/>
      <c r="CH121" s="1055"/>
      <c r="CI121" s="1055"/>
      <c r="CJ121" s="1055"/>
      <c r="CK121" s="1046"/>
      <c r="CL121" s="1047"/>
      <c r="CM121" s="1047"/>
      <c r="CN121" s="1047"/>
      <c r="CO121" s="1048"/>
      <c r="CP121" s="1037" t="s">
        <v>452</v>
      </c>
      <c r="CQ121" s="1038"/>
      <c r="CR121" s="1038"/>
      <c r="CS121" s="1038"/>
      <c r="CT121" s="1038"/>
      <c r="CU121" s="1038"/>
      <c r="CV121" s="1038"/>
      <c r="CW121" s="1038"/>
      <c r="CX121" s="1038"/>
      <c r="CY121" s="1038"/>
      <c r="CZ121" s="1038"/>
      <c r="DA121" s="1038"/>
      <c r="DB121" s="1038"/>
      <c r="DC121" s="1038"/>
      <c r="DD121" s="1038"/>
      <c r="DE121" s="1038"/>
      <c r="DF121" s="1039"/>
      <c r="DG121" s="949">
        <v>2893168</v>
      </c>
      <c r="DH121" s="950"/>
      <c r="DI121" s="950"/>
      <c r="DJ121" s="950"/>
      <c r="DK121" s="950"/>
      <c r="DL121" s="950">
        <v>2738487</v>
      </c>
      <c r="DM121" s="950"/>
      <c r="DN121" s="950"/>
      <c r="DO121" s="950"/>
      <c r="DP121" s="950"/>
      <c r="DQ121" s="950">
        <v>2632011</v>
      </c>
      <c r="DR121" s="950"/>
      <c r="DS121" s="950"/>
      <c r="DT121" s="950"/>
      <c r="DU121" s="950"/>
      <c r="DV121" s="951">
        <v>21.5</v>
      </c>
      <c r="DW121" s="951"/>
      <c r="DX121" s="951"/>
      <c r="DY121" s="951"/>
      <c r="DZ121" s="952"/>
    </row>
    <row r="122" spans="1:130" s="197" customFormat="1" ht="26.25" customHeight="1" x14ac:dyDescent="0.15">
      <c r="A122" s="1005"/>
      <c r="B122" s="976"/>
      <c r="C122" s="946" t="s">
        <v>431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440</v>
      </c>
      <c r="AB122" s="989"/>
      <c r="AC122" s="989"/>
      <c r="AD122" s="989"/>
      <c r="AE122" s="990"/>
      <c r="AF122" s="991" t="s">
        <v>440</v>
      </c>
      <c r="AG122" s="989"/>
      <c r="AH122" s="989"/>
      <c r="AI122" s="989"/>
      <c r="AJ122" s="990"/>
      <c r="AK122" s="991" t="s">
        <v>440</v>
      </c>
      <c r="AL122" s="989"/>
      <c r="AM122" s="989"/>
      <c r="AN122" s="989"/>
      <c r="AO122" s="990"/>
      <c r="AP122" s="992" t="s">
        <v>440</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453</v>
      </c>
      <c r="BP122" s="1024"/>
      <c r="BQ122" s="1064">
        <v>34972005</v>
      </c>
      <c r="BR122" s="1065"/>
      <c r="BS122" s="1065"/>
      <c r="BT122" s="1065"/>
      <c r="BU122" s="1065"/>
      <c r="BV122" s="1065">
        <v>35541761</v>
      </c>
      <c r="BW122" s="1065"/>
      <c r="BX122" s="1065"/>
      <c r="BY122" s="1065"/>
      <c r="BZ122" s="1065"/>
      <c r="CA122" s="1065">
        <v>36884820</v>
      </c>
      <c r="CB122" s="1065"/>
      <c r="CC122" s="1065"/>
      <c r="CD122" s="1065"/>
      <c r="CE122" s="1065"/>
      <c r="CF122" s="1017"/>
      <c r="CG122" s="1018"/>
      <c r="CH122" s="1018"/>
      <c r="CI122" s="1018"/>
      <c r="CJ122" s="1019"/>
      <c r="CK122" s="1046"/>
      <c r="CL122" s="1047"/>
      <c r="CM122" s="1047"/>
      <c r="CN122" s="1047"/>
      <c r="CO122" s="1048"/>
      <c r="CP122" s="1037" t="s">
        <v>388</v>
      </c>
      <c r="CQ122" s="1038"/>
      <c r="CR122" s="1038"/>
      <c r="CS122" s="1038"/>
      <c r="CT122" s="1038"/>
      <c r="CU122" s="1038"/>
      <c r="CV122" s="1038"/>
      <c r="CW122" s="1038"/>
      <c r="CX122" s="1038"/>
      <c r="CY122" s="1038"/>
      <c r="CZ122" s="1038"/>
      <c r="DA122" s="1038"/>
      <c r="DB122" s="1038"/>
      <c r="DC122" s="1038"/>
      <c r="DD122" s="1038"/>
      <c r="DE122" s="1038"/>
      <c r="DF122" s="1039"/>
      <c r="DG122" s="949">
        <v>2361130</v>
      </c>
      <c r="DH122" s="950"/>
      <c r="DI122" s="950"/>
      <c r="DJ122" s="950"/>
      <c r="DK122" s="950"/>
      <c r="DL122" s="950">
        <v>2525744</v>
      </c>
      <c r="DM122" s="950"/>
      <c r="DN122" s="950"/>
      <c r="DO122" s="950"/>
      <c r="DP122" s="950"/>
      <c r="DQ122" s="950">
        <v>2541919</v>
      </c>
      <c r="DR122" s="950"/>
      <c r="DS122" s="950"/>
      <c r="DT122" s="950"/>
      <c r="DU122" s="950"/>
      <c r="DV122" s="951">
        <v>20.7</v>
      </c>
      <c r="DW122" s="951"/>
      <c r="DX122" s="951"/>
      <c r="DY122" s="951"/>
      <c r="DZ122" s="952"/>
    </row>
    <row r="123" spans="1:130" s="197" customFormat="1" ht="26.25" customHeight="1" thickBot="1" x14ac:dyDescent="0.2">
      <c r="A123" s="1005"/>
      <c r="B123" s="976"/>
      <c r="C123" s="946" t="s">
        <v>437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110</v>
      </c>
      <c r="AB123" s="989"/>
      <c r="AC123" s="989"/>
      <c r="AD123" s="989"/>
      <c r="AE123" s="990"/>
      <c r="AF123" s="991" t="s">
        <v>110</v>
      </c>
      <c r="AG123" s="989"/>
      <c r="AH123" s="989"/>
      <c r="AI123" s="989"/>
      <c r="AJ123" s="990"/>
      <c r="AK123" s="991" t="s">
        <v>110</v>
      </c>
      <c r="AL123" s="989"/>
      <c r="AM123" s="989"/>
      <c r="AN123" s="989"/>
      <c r="AO123" s="990"/>
      <c r="AP123" s="992" t="s">
        <v>110</v>
      </c>
      <c r="AQ123" s="993"/>
      <c r="AR123" s="993"/>
      <c r="AS123" s="993"/>
      <c r="AT123" s="994"/>
      <c r="AU123" s="1061" t="s">
        <v>454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35</v>
      </c>
      <c r="BR123" s="1057"/>
      <c r="BS123" s="1057"/>
      <c r="BT123" s="1057"/>
      <c r="BU123" s="1057"/>
      <c r="BV123" s="1057">
        <v>35.200000000000003</v>
      </c>
      <c r="BW123" s="1057"/>
      <c r="BX123" s="1057"/>
      <c r="BY123" s="1057"/>
      <c r="BZ123" s="1057"/>
      <c r="CA123" s="1057">
        <v>25.9</v>
      </c>
      <c r="CB123" s="1057"/>
      <c r="CC123" s="1057"/>
      <c r="CD123" s="1057"/>
      <c r="CE123" s="1057"/>
      <c r="CF123" s="1058"/>
      <c r="CG123" s="1059"/>
      <c r="CH123" s="1059"/>
      <c r="CI123" s="1059"/>
      <c r="CJ123" s="1060"/>
      <c r="CK123" s="1046"/>
      <c r="CL123" s="1047"/>
      <c r="CM123" s="1047"/>
      <c r="CN123" s="1047"/>
      <c r="CO123" s="1048"/>
      <c r="CP123" s="1037" t="s">
        <v>389</v>
      </c>
      <c r="CQ123" s="1038"/>
      <c r="CR123" s="1038"/>
      <c r="CS123" s="1038"/>
      <c r="CT123" s="1038"/>
      <c r="CU123" s="1038"/>
      <c r="CV123" s="1038"/>
      <c r="CW123" s="1038"/>
      <c r="CX123" s="1038"/>
      <c r="CY123" s="1038"/>
      <c r="CZ123" s="1038"/>
      <c r="DA123" s="1038"/>
      <c r="DB123" s="1038"/>
      <c r="DC123" s="1038"/>
      <c r="DD123" s="1038"/>
      <c r="DE123" s="1038"/>
      <c r="DF123" s="1039"/>
      <c r="DG123" s="988">
        <v>140208</v>
      </c>
      <c r="DH123" s="989"/>
      <c r="DI123" s="989"/>
      <c r="DJ123" s="989"/>
      <c r="DK123" s="990"/>
      <c r="DL123" s="991">
        <v>127067</v>
      </c>
      <c r="DM123" s="989"/>
      <c r="DN123" s="989"/>
      <c r="DO123" s="989"/>
      <c r="DP123" s="990"/>
      <c r="DQ123" s="991">
        <v>124235</v>
      </c>
      <c r="DR123" s="989"/>
      <c r="DS123" s="989"/>
      <c r="DT123" s="989"/>
      <c r="DU123" s="990"/>
      <c r="DV123" s="992">
        <v>1</v>
      </c>
      <c r="DW123" s="993"/>
      <c r="DX123" s="993"/>
      <c r="DY123" s="993"/>
      <c r="DZ123" s="994"/>
    </row>
    <row r="124" spans="1:130" s="197" customFormat="1" ht="26.25" customHeight="1" x14ac:dyDescent="0.15">
      <c r="A124" s="1005"/>
      <c r="B124" s="976"/>
      <c r="C124" s="946" t="s">
        <v>441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110</v>
      </c>
      <c r="AB124" s="989"/>
      <c r="AC124" s="989"/>
      <c r="AD124" s="989"/>
      <c r="AE124" s="990"/>
      <c r="AF124" s="991" t="s">
        <v>110</v>
      </c>
      <c r="AG124" s="989"/>
      <c r="AH124" s="989"/>
      <c r="AI124" s="989"/>
      <c r="AJ124" s="990"/>
      <c r="AK124" s="991" t="s">
        <v>110</v>
      </c>
      <c r="AL124" s="989"/>
      <c r="AM124" s="989"/>
      <c r="AN124" s="989"/>
      <c r="AO124" s="990"/>
      <c r="AP124" s="992" t="s">
        <v>110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455</v>
      </c>
      <c r="CQ124" s="1038"/>
      <c r="CR124" s="1038"/>
      <c r="CS124" s="1038"/>
      <c r="CT124" s="1038"/>
      <c r="CU124" s="1038"/>
      <c r="CV124" s="1038"/>
      <c r="CW124" s="1038"/>
      <c r="CX124" s="1038"/>
      <c r="CY124" s="1038"/>
      <c r="CZ124" s="1038"/>
      <c r="DA124" s="1038"/>
      <c r="DB124" s="1038"/>
      <c r="DC124" s="1038"/>
      <c r="DD124" s="1038"/>
      <c r="DE124" s="1038"/>
      <c r="DF124" s="1039"/>
      <c r="DG124" s="1027">
        <v>94721</v>
      </c>
      <c r="DH124" s="1028"/>
      <c r="DI124" s="1028"/>
      <c r="DJ124" s="1028"/>
      <c r="DK124" s="1029"/>
      <c r="DL124" s="1030">
        <v>73395</v>
      </c>
      <c r="DM124" s="1028"/>
      <c r="DN124" s="1028"/>
      <c r="DO124" s="1028"/>
      <c r="DP124" s="1029"/>
      <c r="DQ124" s="1030">
        <v>41107</v>
      </c>
      <c r="DR124" s="1028"/>
      <c r="DS124" s="1028"/>
      <c r="DT124" s="1028"/>
      <c r="DU124" s="1029"/>
      <c r="DV124" s="1031">
        <v>0.3</v>
      </c>
      <c r="DW124" s="1032"/>
      <c r="DX124" s="1032"/>
      <c r="DY124" s="1032"/>
      <c r="DZ124" s="1033"/>
    </row>
    <row r="125" spans="1:130" s="197" customFormat="1" ht="26.25" customHeight="1" thickBot="1" x14ac:dyDescent="0.2">
      <c r="A125" s="1005"/>
      <c r="B125" s="976"/>
      <c r="C125" s="946" t="s">
        <v>443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110</v>
      </c>
      <c r="AB125" s="989"/>
      <c r="AC125" s="989"/>
      <c r="AD125" s="989"/>
      <c r="AE125" s="990"/>
      <c r="AF125" s="991" t="s">
        <v>110</v>
      </c>
      <c r="AG125" s="989"/>
      <c r="AH125" s="989"/>
      <c r="AI125" s="989"/>
      <c r="AJ125" s="990"/>
      <c r="AK125" s="991" t="s">
        <v>110</v>
      </c>
      <c r="AL125" s="989"/>
      <c r="AM125" s="989"/>
      <c r="AN125" s="989"/>
      <c r="AO125" s="990"/>
      <c r="AP125" s="992" t="s">
        <v>110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456</v>
      </c>
      <c r="CL125" s="1044"/>
      <c r="CM125" s="1044"/>
      <c r="CN125" s="1044"/>
      <c r="CO125" s="1045"/>
      <c r="CP125" s="970" t="s">
        <v>457</v>
      </c>
      <c r="CQ125" s="917"/>
      <c r="CR125" s="917"/>
      <c r="CS125" s="917"/>
      <c r="CT125" s="917"/>
      <c r="CU125" s="917"/>
      <c r="CV125" s="917"/>
      <c r="CW125" s="917"/>
      <c r="CX125" s="917"/>
      <c r="CY125" s="917"/>
      <c r="CZ125" s="917"/>
      <c r="DA125" s="917"/>
      <c r="DB125" s="917"/>
      <c r="DC125" s="917"/>
      <c r="DD125" s="917"/>
      <c r="DE125" s="917"/>
      <c r="DF125" s="918"/>
      <c r="DG125" s="956" t="s">
        <v>110</v>
      </c>
      <c r="DH125" s="957"/>
      <c r="DI125" s="957"/>
      <c r="DJ125" s="957"/>
      <c r="DK125" s="957"/>
      <c r="DL125" s="957" t="s">
        <v>110</v>
      </c>
      <c r="DM125" s="957"/>
      <c r="DN125" s="957"/>
      <c r="DO125" s="957"/>
      <c r="DP125" s="957"/>
      <c r="DQ125" s="957" t="s">
        <v>110</v>
      </c>
      <c r="DR125" s="957"/>
      <c r="DS125" s="957"/>
      <c r="DT125" s="957"/>
      <c r="DU125" s="957"/>
      <c r="DV125" s="958" t="s">
        <v>110</v>
      </c>
      <c r="DW125" s="958"/>
      <c r="DX125" s="958"/>
      <c r="DY125" s="958"/>
      <c r="DZ125" s="959"/>
    </row>
    <row r="126" spans="1:130" s="197" customFormat="1" ht="26.25" customHeight="1" x14ac:dyDescent="0.15">
      <c r="A126" s="1005"/>
      <c r="B126" s="976"/>
      <c r="C126" s="946" t="s">
        <v>446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458</v>
      </c>
      <c r="AB126" s="989"/>
      <c r="AC126" s="989"/>
      <c r="AD126" s="989"/>
      <c r="AE126" s="990"/>
      <c r="AF126" s="991">
        <v>467</v>
      </c>
      <c r="AG126" s="989"/>
      <c r="AH126" s="989"/>
      <c r="AI126" s="989"/>
      <c r="AJ126" s="990"/>
      <c r="AK126" s="991" t="s">
        <v>110</v>
      </c>
      <c r="AL126" s="989"/>
      <c r="AM126" s="989"/>
      <c r="AN126" s="989"/>
      <c r="AO126" s="990"/>
      <c r="AP126" s="992" t="s">
        <v>110</v>
      </c>
      <c r="AQ126" s="993"/>
      <c r="AR126" s="993"/>
      <c r="AS126" s="993"/>
      <c r="AT126" s="994"/>
      <c r="AU126" s="233"/>
      <c r="AV126" s="233"/>
      <c r="AW126" s="233"/>
      <c r="AX126" s="1066" t="s">
        <v>458</v>
      </c>
      <c r="AY126" s="1067"/>
      <c r="AZ126" s="1067"/>
      <c r="BA126" s="1067"/>
      <c r="BB126" s="1067"/>
      <c r="BC126" s="1067"/>
      <c r="BD126" s="1067"/>
      <c r="BE126" s="1068"/>
      <c r="BF126" s="1082" t="s">
        <v>459</v>
      </c>
      <c r="BG126" s="1067"/>
      <c r="BH126" s="1067"/>
      <c r="BI126" s="1067"/>
      <c r="BJ126" s="1067"/>
      <c r="BK126" s="1067"/>
      <c r="BL126" s="1068"/>
      <c r="BM126" s="1082" t="s">
        <v>460</v>
      </c>
      <c r="BN126" s="1067"/>
      <c r="BO126" s="1067"/>
      <c r="BP126" s="1067"/>
      <c r="BQ126" s="1067"/>
      <c r="BR126" s="1067"/>
      <c r="BS126" s="1068"/>
      <c r="BT126" s="1082" t="s">
        <v>461</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462</v>
      </c>
      <c r="CQ126" s="980"/>
      <c r="CR126" s="980"/>
      <c r="CS126" s="980"/>
      <c r="CT126" s="980"/>
      <c r="CU126" s="980"/>
      <c r="CV126" s="980"/>
      <c r="CW126" s="980"/>
      <c r="CX126" s="980"/>
      <c r="CY126" s="980"/>
      <c r="CZ126" s="980"/>
      <c r="DA126" s="980"/>
      <c r="DB126" s="980"/>
      <c r="DC126" s="980"/>
      <c r="DD126" s="980"/>
      <c r="DE126" s="980"/>
      <c r="DF126" s="981"/>
      <c r="DG126" s="949" t="s">
        <v>110</v>
      </c>
      <c r="DH126" s="950"/>
      <c r="DI126" s="950"/>
      <c r="DJ126" s="950"/>
      <c r="DK126" s="950"/>
      <c r="DL126" s="950" t="s">
        <v>110</v>
      </c>
      <c r="DM126" s="950"/>
      <c r="DN126" s="950"/>
      <c r="DO126" s="950"/>
      <c r="DP126" s="950"/>
      <c r="DQ126" s="950" t="s">
        <v>110</v>
      </c>
      <c r="DR126" s="950"/>
      <c r="DS126" s="950"/>
      <c r="DT126" s="950"/>
      <c r="DU126" s="950"/>
      <c r="DV126" s="951" t="s">
        <v>110</v>
      </c>
      <c r="DW126" s="951"/>
      <c r="DX126" s="951"/>
      <c r="DY126" s="951"/>
      <c r="DZ126" s="952"/>
    </row>
    <row r="127" spans="1:130" s="197" customFormat="1" ht="26.25" customHeight="1" thickBot="1" x14ac:dyDescent="0.2">
      <c r="A127" s="1006"/>
      <c r="B127" s="978"/>
      <c r="C127" s="1034" t="s">
        <v>463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18</v>
      </c>
      <c r="AB127" s="989"/>
      <c r="AC127" s="989"/>
      <c r="AD127" s="989"/>
      <c r="AE127" s="990"/>
      <c r="AF127" s="991">
        <v>9</v>
      </c>
      <c r="AG127" s="989"/>
      <c r="AH127" s="989"/>
      <c r="AI127" s="989"/>
      <c r="AJ127" s="990"/>
      <c r="AK127" s="991" t="s">
        <v>110</v>
      </c>
      <c r="AL127" s="989"/>
      <c r="AM127" s="989"/>
      <c r="AN127" s="989"/>
      <c r="AO127" s="990"/>
      <c r="AP127" s="992" t="s">
        <v>110</v>
      </c>
      <c r="AQ127" s="993"/>
      <c r="AR127" s="993"/>
      <c r="AS127" s="993"/>
      <c r="AT127" s="994"/>
      <c r="AU127" s="233"/>
      <c r="AV127" s="233"/>
      <c r="AW127" s="233"/>
      <c r="AX127" s="916" t="s">
        <v>464</v>
      </c>
      <c r="AY127" s="917"/>
      <c r="AZ127" s="917"/>
      <c r="BA127" s="917"/>
      <c r="BB127" s="917"/>
      <c r="BC127" s="917"/>
      <c r="BD127" s="917"/>
      <c r="BE127" s="918"/>
      <c r="BF127" s="1071" t="s">
        <v>110</v>
      </c>
      <c r="BG127" s="1072"/>
      <c r="BH127" s="1072"/>
      <c r="BI127" s="1072"/>
      <c r="BJ127" s="1072"/>
      <c r="BK127" s="1072"/>
      <c r="BL127" s="1081"/>
      <c r="BM127" s="1071">
        <v>12.81</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465</v>
      </c>
      <c r="CQ127" s="1075"/>
      <c r="CR127" s="1075"/>
      <c r="CS127" s="1075"/>
      <c r="CT127" s="1075"/>
      <c r="CU127" s="1075"/>
      <c r="CV127" s="1075"/>
      <c r="CW127" s="1075"/>
      <c r="CX127" s="1075"/>
      <c r="CY127" s="1075"/>
      <c r="CZ127" s="1075"/>
      <c r="DA127" s="1075"/>
      <c r="DB127" s="1075"/>
      <c r="DC127" s="1075"/>
      <c r="DD127" s="1075"/>
      <c r="DE127" s="1075"/>
      <c r="DF127" s="1076"/>
      <c r="DG127" s="1077">
        <v>5656</v>
      </c>
      <c r="DH127" s="1078"/>
      <c r="DI127" s="1078"/>
      <c r="DJ127" s="1078"/>
      <c r="DK127" s="1078"/>
      <c r="DL127" s="1078">
        <v>3100</v>
      </c>
      <c r="DM127" s="1078"/>
      <c r="DN127" s="1078"/>
      <c r="DO127" s="1078"/>
      <c r="DP127" s="1078"/>
      <c r="DQ127" s="1078" t="s">
        <v>110</v>
      </c>
      <c r="DR127" s="1078"/>
      <c r="DS127" s="1078"/>
      <c r="DT127" s="1078"/>
      <c r="DU127" s="1078"/>
      <c r="DV127" s="1079" t="s">
        <v>110</v>
      </c>
      <c r="DW127" s="1079"/>
      <c r="DX127" s="1079"/>
      <c r="DY127" s="1079"/>
      <c r="DZ127" s="1080"/>
    </row>
    <row r="128" spans="1:130" s="197" customFormat="1" ht="26.25" customHeight="1" x14ac:dyDescent="0.15">
      <c r="A128" s="1101" t="s">
        <v>466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467</v>
      </c>
      <c r="X128" s="1103"/>
      <c r="Y128" s="1103"/>
      <c r="Z128" s="1104"/>
      <c r="AA128" s="1119">
        <v>145036</v>
      </c>
      <c r="AB128" s="1120"/>
      <c r="AC128" s="1120"/>
      <c r="AD128" s="1120"/>
      <c r="AE128" s="1121"/>
      <c r="AF128" s="1122">
        <v>152745</v>
      </c>
      <c r="AG128" s="1120"/>
      <c r="AH128" s="1120"/>
      <c r="AI128" s="1120"/>
      <c r="AJ128" s="1121"/>
      <c r="AK128" s="1122">
        <v>158234</v>
      </c>
      <c r="AL128" s="1120"/>
      <c r="AM128" s="1120"/>
      <c r="AN128" s="1120"/>
      <c r="AO128" s="1121"/>
      <c r="AP128" s="1123"/>
      <c r="AQ128" s="1124"/>
      <c r="AR128" s="1124"/>
      <c r="AS128" s="1124"/>
      <c r="AT128" s="1125"/>
      <c r="AU128" s="235"/>
      <c r="AV128" s="235"/>
      <c r="AW128" s="235"/>
      <c r="AX128" s="1084" t="s">
        <v>468</v>
      </c>
      <c r="AY128" s="980"/>
      <c r="AZ128" s="980"/>
      <c r="BA128" s="980"/>
      <c r="BB128" s="980"/>
      <c r="BC128" s="980"/>
      <c r="BD128" s="980"/>
      <c r="BE128" s="981"/>
      <c r="BF128" s="1096" t="s">
        <v>469</v>
      </c>
      <c r="BG128" s="1097"/>
      <c r="BH128" s="1097"/>
      <c r="BI128" s="1097"/>
      <c r="BJ128" s="1097"/>
      <c r="BK128" s="1097"/>
      <c r="BL128" s="1098"/>
      <c r="BM128" s="1096">
        <v>17.809999999999999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470</v>
      </c>
      <c r="X129" s="1091"/>
      <c r="Y129" s="1091"/>
      <c r="Z129" s="1092"/>
      <c r="AA129" s="988">
        <v>15068675</v>
      </c>
      <c r="AB129" s="989"/>
      <c r="AC129" s="989"/>
      <c r="AD129" s="989"/>
      <c r="AE129" s="990"/>
      <c r="AF129" s="991">
        <v>14799077</v>
      </c>
      <c r="AG129" s="989"/>
      <c r="AH129" s="989"/>
      <c r="AI129" s="989"/>
      <c r="AJ129" s="990"/>
      <c r="AK129" s="991">
        <v>14629984</v>
      </c>
      <c r="AL129" s="989"/>
      <c r="AM129" s="989"/>
      <c r="AN129" s="989"/>
      <c r="AO129" s="990"/>
      <c r="AP129" s="1093"/>
      <c r="AQ129" s="1094"/>
      <c r="AR129" s="1094"/>
      <c r="AS129" s="1094"/>
      <c r="AT129" s="1095"/>
      <c r="AU129" s="235"/>
      <c r="AV129" s="235"/>
      <c r="AW129" s="235"/>
      <c r="AX129" s="1084" t="s">
        <v>471</v>
      </c>
      <c r="AY129" s="980"/>
      <c r="AZ129" s="980"/>
      <c r="BA129" s="980"/>
      <c r="BB129" s="980"/>
      <c r="BC129" s="980"/>
      <c r="BD129" s="980"/>
      <c r="BE129" s="981"/>
      <c r="BF129" s="1085">
        <v>8.6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472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473</v>
      </c>
      <c r="X130" s="1091"/>
      <c r="Y130" s="1091"/>
      <c r="Z130" s="1092"/>
      <c r="AA130" s="988">
        <v>2402603</v>
      </c>
      <c r="AB130" s="989"/>
      <c r="AC130" s="989"/>
      <c r="AD130" s="989"/>
      <c r="AE130" s="990"/>
      <c r="AF130" s="991">
        <v>2439331</v>
      </c>
      <c r="AG130" s="989"/>
      <c r="AH130" s="989"/>
      <c r="AI130" s="989"/>
      <c r="AJ130" s="990"/>
      <c r="AK130" s="991">
        <v>2370653</v>
      </c>
      <c r="AL130" s="989"/>
      <c r="AM130" s="989"/>
      <c r="AN130" s="989"/>
      <c r="AO130" s="990"/>
      <c r="AP130" s="1093"/>
      <c r="AQ130" s="1094"/>
      <c r="AR130" s="1094"/>
      <c r="AS130" s="1094"/>
      <c r="AT130" s="1095"/>
      <c r="AU130" s="235"/>
      <c r="AV130" s="235"/>
      <c r="AW130" s="235"/>
      <c r="AX130" s="1143" t="s">
        <v>474</v>
      </c>
      <c r="AY130" s="1075"/>
      <c r="AZ130" s="1075"/>
      <c r="BA130" s="1075"/>
      <c r="BB130" s="1075"/>
      <c r="BC130" s="1075"/>
      <c r="BD130" s="1075"/>
      <c r="BE130" s="1076"/>
      <c r="BF130" s="1105">
        <v>25.9</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475</v>
      </c>
      <c r="X131" s="1114"/>
      <c r="Y131" s="1114"/>
      <c r="Z131" s="1115"/>
      <c r="AA131" s="1027">
        <v>12666072</v>
      </c>
      <c r="AB131" s="1028"/>
      <c r="AC131" s="1028"/>
      <c r="AD131" s="1028"/>
      <c r="AE131" s="1029"/>
      <c r="AF131" s="1030">
        <v>12359746</v>
      </c>
      <c r="AG131" s="1028"/>
      <c r="AH131" s="1028"/>
      <c r="AI131" s="1028"/>
      <c r="AJ131" s="1029"/>
      <c r="AK131" s="1030">
        <v>12259331</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477</v>
      </c>
      <c r="W132" s="1131"/>
      <c r="X132" s="1131"/>
      <c r="Y132" s="1131"/>
      <c r="Z132" s="1132"/>
      <c r="AA132" s="1133">
        <v>9.8979620520000005</v>
      </c>
      <c r="AB132" s="1134"/>
      <c r="AC132" s="1134"/>
      <c r="AD132" s="1134"/>
      <c r="AE132" s="1135"/>
      <c r="AF132" s="1136">
        <v>8.3508188600000004</v>
      </c>
      <c r="AG132" s="1134"/>
      <c r="AH132" s="1134"/>
      <c r="AI132" s="1134"/>
      <c r="AJ132" s="1135"/>
      <c r="AK132" s="1136">
        <v>7.6831109299999998</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478</v>
      </c>
      <c r="W133" s="1138"/>
      <c r="X133" s="1138"/>
      <c r="Y133" s="1138"/>
      <c r="Z133" s="1139"/>
      <c r="AA133" s="1140">
        <v>11.4</v>
      </c>
      <c r="AB133" s="1141"/>
      <c r="AC133" s="1141"/>
      <c r="AD133" s="1141"/>
      <c r="AE133" s="1142"/>
      <c r="AF133" s="1140">
        <v>9.9</v>
      </c>
      <c r="AG133" s="1141"/>
      <c r="AH133" s="1141"/>
      <c r="AI133" s="1141"/>
      <c r="AJ133" s="1142"/>
      <c r="AK133" s="1140">
        <v>8.6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479</v>
      </c>
      <c r="B5" s="246"/>
      <c r="C5" s="246"/>
      <c r="D5" s="246"/>
      <c r="E5" s="246"/>
      <c r="F5" s="246"/>
      <c r="G5" s="246"/>
      <c r="H5" s="246"/>
      <c r="I5" s="246"/>
      <c r="J5" s="246"/>
      <c r="K5" s="246"/>
      <c r="L5" s="246"/>
      <c r="M5" s="246"/>
      <c r="N5" s="246"/>
      <c r="O5" s="247"/>
    </row>
    <row r="6" spans="1:16" x14ac:dyDescent="0.15">
      <c r="A6" s="248"/>
      <c r="B6" s="244"/>
      <c r="C6" s="244"/>
      <c r="D6" s="244"/>
      <c r="E6" s="244"/>
      <c r="F6" s="244"/>
      <c r="G6" s="249" t="s">
        <v>480</v>
      </c>
      <c r="H6" s="249"/>
      <c r="I6" s="249"/>
      <c r="J6" s="249"/>
      <c r="K6" s="244"/>
      <c r="L6" s="244"/>
      <c r="M6" s="244"/>
      <c r="N6" s="244"/>
    </row>
    <row r="7" spans="1:16" x14ac:dyDescent="0.15">
      <c r="A7" s="248"/>
      <c r="B7" s="244"/>
      <c r="C7" s="244"/>
      <c r="D7" s="244"/>
      <c r="E7" s="244"/>
      <c r="F7" s="244"/>
      <c r="G7" s="251"/>
      <c r="H7" s="252"/>
      <c r="I7" s="252"/>
      <c r="J7" s="253"/>
      <c r="K7" s="1147" t="s">
        <v>481</v>
      </c>
      <c r="L7" s="254"/>
      <c r="M7" s="255" t="s">
        <v>482</v>
      </c>
      <c r="N7" s="256"/>
    </row>
    <row r="8" spans="1:16" x14ac:dyDescent="0.15">
      <c r="A8" s="248"/>
      <c r="B8" s="244"/>
      <c r="C8" s="244"/>
      <c r="D8" s="244"/>
      <c r="E8" s="244"/>
      <c r="F8" s="244"/>
      <c r="G8" s="257"/>
      <c r="H8" s="258"/>
      <c r="I8" s="258"/>
      <c r="J8" s="259"/>
      <c r="K8" s="1148"/>
      <c r="L8" s="260" t="s">
        <v>483</v>
      </c>
      <c r="M8" s="261" t="s">
        <v>484</v>
      </c>
      <c r="N8" s="262" t="s">
        <v>485</v>
      </c>
    </row>
    <row r="9" spans="1:16" x14ac:dyDescent="0.15">
      <c r="A9" s="248"/>
      <c r="B9" s="244"/>
      <c r="C9" s="244"/>
      <c r="D9" s="244"/>
      <c r="E9" s="244"/>
      <c r="F9" s="244"/>
      <c r="G9" s="1149" t="s">
        <v>486</v>
      </c>
      <c r="H9" s="1150"/>
      <c r="I9" s="1150"/>
      <c r="J9" s="1151"/>
      <c r="K9" s="263">
        <v>3785733</v>
      </c>
      <c r="L9" s="264">
        <v>85811</v>
      </c>
      <c r="M9" s="265">
        <v>88578</v>
      </c>
      <c r="N9" s="266">
        <v>-3.1</v>
      </c>
    </row>
    <row r="10" spans="1:16" x14ac:dyDescent="0.15">
      <c r="A10" s="248"/>
      <c r="B10" s="244"/>
      <c r="C10" s="244"/>
      <c r="D10" s="244"/>
      <c r="E10" s="244"/>
      <c r="F10" s="244"/>
      <c r="G10" s="1149" t="s">
        <v>487</v>
      </c>
      <c r="H10" s="1150"/>
      <c r="I10" s="1150"/>
      <c r="J10" s="1151"/>
      <c r="K10" s="267">
        <v>188385</v>
      </c>
      <c r="L10" s="268">
        <v>4270</v>
      </c>
      <c r="M10" s="269">
        <v>7040</v>
      </c>
      <c r="N10" s="270">
        <v>-39.299999999999997</v>
      </c>
    </row>
    <row r="11" spans="1:16" ht="13.5" customHeight="1" x14ac:dyDescent="0.15">
      <c r="A11" s="248"/>
      <c r="B11" s="244"/>
      <c r="C11" s="244"/>
      <c r="D11" s="244"/>
      <c r="E11" s="244"/>
      <c r="F11" s="244"/>
      <c r="G11" s="1149" t="s">
        <v>488</v>
      </c>
      <c r="H11" s="1150"/>
      <c r="I11" s="1150"/>
      <c r="J11" s="1151"/>
      <c r="K11" s="267">
        <v>67412</v>
      </c>
      <c r="L11" s="268">
        <v>1528</v>
      </c>
      <c r="M11" s="269">
        <v>8852</v>
      </c>
      <c r="N11" s="270">
        <v>-82.7</v>
      </c>
    </row>
    <row r="12" spans="1:16" ht="13.5" customHeight="1" x14ac:dyDescent="0.15">
      <c r="A12" s="248"/>
      <c r="B12" s="244"/>
      <c r="C12" s="244"/>
      <c r="D12" s="244"/>
      <c r="E12" s="244"/>
      <c r="F12" s="244"/>
      <c r="G12" s="1149" t="s">
        <v>489</v>
      </c>
      <c r="H12" s="1150"/>
      <c r="I12" s="1150"/>
      <c r="J12" s="1151"/>
      <c r="K12" s="267">
        <v>16360</v>
      </c>
      <c r="L12" s="268">
        <v>371</v>
      </c>
      <c r="M12" s="269">
        <v>853</v>
      </c>
      <c r="N12" s="270">
        <v>-56.5</v>
      </c>
    </row>
    <row r="13" spans="1:16" ht="13.5" customHeight="1" x14ac:dyDescent="0.15">
      <c r="A13" s="248"/>
      <c r="B13" s="244"/>
      <c r="C13" s="244"/>
      <c r="D13" s="244"/>
      <c r="E13" s="244"/>
      <c r="F13" s="244"/>
      <c r="G13" s="1149" t="s">
        <v>490</v>
      </c>
      <c r="H13" s="1150"/>
      <c r="I13" s="1150"/>
      <c r="J13" s="1151"/>
      <c r="K13" s="267" t="s">
        <v>491</v>
      </c>
      <c r="L13" s="268" t="s">
        <v>491</v>
      </c>
      <c r="M13" s="269">
        <v>12</v>
      </c>
      <c r="N13" s="270" t="s">
        <v>491</v>
      </c>
    </row>
    <row r="14" spans="1:16" ht="13.5" customHeight="1" x14ac:dyDescent="0.15">
      <c r="A14" s="248"/>
      <c r="B14" s="244"/>
      <c r="C14" s="244"/>
      <c r="D14" s="244"/>
      <c r="E14" s="244"/>
      <c r="F14" s="244"/>
      <c r="G14" s="1149" t="s">
        <v>492</v>
      </c>
      <c r="H14" s="1150"/>
      <c r="I14" s="1150"/>
      <c r="J14" s="1151"/>
      <c r="K14" s="267">
        <v>92486</v>
      </c>
      <c r="L14" s="268">
        <v>2096</v>
      </c>
      <c r="M14" s="269">
        <v>4061</v>
      </c>
      <c r="N14" s="270">
        <v>-48.4</v>
      </c>
    </row>
    <row r="15" spans="1:16" ht="13.5" customHeight="1" x14ac:dyDescent="0.15">
      <c r="A15" s="248"/>
      <c r="B15" s="244"/>
      <c r="C15" s="244"/>
      <c r="D15" s="244"/>
      <c r="E15" s="244"/>
      <c r="F15" s="244"/>
      <c r="G15" s="1149" t="s">
        <v>493</v>
      </c>
      <c r="H15" s="1150"/>
      <c r="I15" s="1150"/>
      <c r="J15" s="1151"/>
      <c r="K15" s="267">
        <v>230388</v>
      </c>
      <c r="L15" s="268">
        <v>5222</v>
      </c>
      <c r="M15" s="269">
        <v>2096</v>
      </c>
      <c r="N15" s="270">
        <v>149.1</v>
      </c>
    </row>
    <row r="16" spans="1:16" x14ac:dyDescent="0.15">
      <c r="A16" s="248"/>
      <c r="B16" s="244"/>
      <c r="C16" s="244"/>
      <c r="D16" s="244"/>
      <c r="E16" s="244"/>
      <c r="F16" s="244"/>
      <c r="G16" s="1152" t="s">
        <v>494</v>
      </c>
      <c r="H16" s="1153"/>
      <c r="I16" s="1153"/>
      <c r="J16" s="1154"/>
      <c r="K16" s="268">
        <v>-424772</v>
      </c>
      <c r="L16" s="268">
        <v>-9628</v>
      </c>
      <c r="M16" s="269">
        <v>-9609</v>
      </c>
      <c r="N16" s="270">
        <v>0.2</v>
      </c>
    </row>
    <row r="17" spans="1:16" x14ac:dyDescent="0.15">
      <c r="A17" s="248"/>
      <c r="B17" s="244"/>
      <c r="C17" s="244"/>
      <c r="D17" s="244"/>
      <c r="E17" s="244"/>
      <c r="F17" s="244"/>
      <c r="G17" s="1152" t="s">
        <v>168</v>
      </c>
      <c r="H17" s="1153"/>
      <c r="I17" s="1153"/>
      <c r="J17" s="1154"/>
      <c r="K17" s="268">
        <v>3955992</v>
      </c>
      <c r="L17" s="268">
        <v>89670</v>
      </c>
      <c r="M17" s="269">
        <v>101883</v>
      </c>
      <c r="N17" s="270">
        <v>-12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495</v>
      </c>
      <c r="H19" s="244"/>
      <c r="I19" s="244"/>
      <c r="J19" s="244"/>
      <c r="K19" s="244"/>
      <c r="L19" s="244"/>
      <c r="M19" s="244"/>
      <c r="N19" s="244"/>
    </row>
    <row r="20" spans="1:16" x14ac:dyDescent="0.15">
      <c r="A20" s="248"/>
      <c r="B20" s="244"/>
      <c r="C20" s="244"/>
      <c r="D20" s="244"/>
      <c r="E20" s="244"/>
      <c r="F20" s="244"/>
      <c r="G20" s="272"/>
      <c r="H20" s="273"/>
      <c r="I20" s="273"/>
      <c r="J20" s="274"/>
      <c r="K20" s="275" t="s">
        <v>496</v>
      </c>
      <c r="L20" s="276" t="s">
        <v>497</v>
      </c>
      <c r="M20" s="277" t="s">
        <v>498</v>
      </c>
      <c r="N20" s="278"/>
    </row>
    <row r="21" spans="1:16" s="284" customFormat="1" x14ac:dyDescent="0.15">
      <c r="A21" s="279"/>
      <c r="B21" s="249"/>
      <c r="C21" s="249"/>
      <c r="D21" s="249"/>
      <c r="E21" s="249"/>
      <c r="F21" s="249"/>
      <c r="G21" s="1144" t="s">
        <v>499</v>
      </c>
      <c r="H21" s="1145"/>
      <c r="I21" s="1145"/>
      <c r="J21" s="1146"/>
      <c r="K21" s="280">
        <v>10.06</v>
      </c>
      <c r="L21" s="281">
        <v>9.81</v>
      </c>
      <c r="M21" s="282">
        <v>0.25</v>
      </c>
      <c r="N21" s="249"/>
      <c r="O21" s="283"/>
      <c r="P21" s="279"/>
    </row>
    <row r="22" spans="1:16" s="284" customFormat="1" x14ac:dyDescent="0.15">
      <c r="A22" s="279"/>
      <c r="B22" s="249"/>
      <c r="C22" s="249"/>
      <c r="D22" s="249"/>
      <c r="E22" s="249"/>
      <c r="F22" s="249"/>
      <c r="G22" s="1144" t="s">
        <v>500</v>
      </c>
      <c r="H22" s="1145"/>
      <c r="I22" s="1145"/>
      <c r="J22" s="1146"/>
      <c r="K22" s="285">
        <v>96</v>
      </c>
      <c r="L22" s="286">
        <v>97.8</v>
      </c>
      <c r="M22" s="287">
        <v>-1.8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501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503</v>
      </c>
      <c r="H29" s="249"/>
      <c r="I29" s="249"/>
      <c r="J29" s="249"/>
      <c r="K29" s="244"/>
      <c r="L29" s="244"/>
      <c r="M29" s="244"/>
      <c r="N29" s="244"/>
      <c r="O29" s="293"/>
    </row>
    <row r="30" spans="1:16" x14ac:dyDescent="0.15">
      <c r="A30" s="248"/>
      <c r="B30" s="244"/>
      <c r="C30" s="244"/>
      <c r="D30" s="244"/>
      <c r="E30" s="244"/>
      <c r="F30" s="244"/>
      <c r="G30" s="251"/>
      <c r="H30" s="252"/>
      <c r="I30" s="252"/>
      <c r="J30" s="253"/>
      <c r="K30" s="1147" t="s">
        <v>481</v>
      </c>
      <c r="L30" s="254"/>
      <c r="M30" s="255" t="s">
        <v>482</v>
      </c>
      <c r="N30" s="256"/>
    </row>
    <row r="31" spans="1:16" x14ac:dyDescent="0.15">
      <c r="A31" s="248"/>
      <c r="B31" s="244"/>
      <c r="C31" s="244"/>
      <c r="D31" s="244"/>
      <c r="E31" s="244"/>
      <c r="F31" s="244"/>
      <c r="G31" s="257"/>
      <c r="H31" s="258"/>
      <c r="I31" s="258"/>
      <c r="J31" s="259"/>
      <c r="K31" s="1148"/>
      <c r="L31" s="260" t="s">
        <v>483</v>
      </c>
      <c r="M31" s="261" t="s">
        <v>484</v>
      </c>
      <c r="N31" s="262" t="s">
        <v>485</v>
      </c>
    </row>
    <row r="32" spans="1:16" ht="27" customHeight="1" x14ac:dyDescent="0.15">
      <c r="A32" s="248"/>
      <c r="B32" s="244"/>
      <c r="C32" s="244"/>
      <c r="D32" s="244"/>
      <c r="E32" s="244"/>
      <c r="F32" s="244"/>
      <c r="G32" s="1160" t="s">
        <v>504</v>
      </c>
      <c r="H32" s="1161"/>
      <c r="I32" s="1161"/>
      <c r="J32" s="1162"/>
      <c r="K32" s="294">
        <v>2743521</v>
      </c>
      <c r="L32" s="294">
        <v>62187</v>
      </c>
      <c r="M32" s="295">
        <v>68295</v>
      </c>
      <c r="N32" s="296">
        <v>-8.9</v>
      </c>
    </row>
    <row r="33" spans="1:16" ht="13.5" customHeight="1" x14ac:dyDescent="0.15">
      <c r="A33" s="248"/>
      <c r="B33" s="244"/>
      <c r="C33" s="244"/>
      <c r="D33" s="244"/>
      <c r="E33" s="244"/>
      <c r="F33" s="244"/>
      <c r="G33" s="1160" t="s">
        <v>505</v>
      </c>
      <c r="H33" s="1161"/>
      <c r="I33" s="1161"/>
      <c r="J33" s="1162"/>
      <c r="K33" s="294" t="s">
        <v>491</v>
      </c>
      <c r="L33" s="294" t="s">
        <v>491</v>
      </c>
      <c r="M33" s="295" t="s">
        <v>491</v>
      </c>
      <c r="N33" s="296" t="s">
        <v>491</v>
      </c>
    </row>
    <row r="34" spans="1:16" ht="27" customHeight="1" x14ac:dyDescent="0.15">
      <c r="A34" s="248"/>
      <c r="B34" s="244"/>
      <c r="C34" s="244"/>
      <c r="D34" s="244"/>
      <c r="E34" s="244"/>
      <c r="F34" s="244"/>
      <c r="G34" s="1160" t="s">
        <v>506</v>
      </c>
      <c r="H34" s="1161"/>
      <c r="I34" s="1161"/>
      <c r="J34" s="1162"/>
      <c r="K34" s="294" t="s">
        <v>491</v>
      </c>
      <c r="L34" s="294" t="s">
        <v>491</v>
      </c>
      <c r="M34" s="295">
        <v>20</v>
      </c>
      <c r="N34" s="296" t="s">
        <v>491</v>
      </c>
    </row>
    <row r="35" spans="1:16" ht="27" customHeight="1" x14ac:dyDescent="0.15">
      <c r="A35" s="248"/>
      <c r="B35" s="244"/>
      <c r="C35" s="244"/>
      <c r="D35" s="244"/>
      <c r="E35" s="244"/>
      <c r="F35" s="244"/>
      <c r="G35" s="1160" t="s">
        <v>507</v>
      </c>
      <c r="H35" s="1161"/>
      <c r="I35" s="1161"/>
      <c r="J35" s="1162"/>
      <c r="K35" s="294">
        <v>727264</v>
      </c>
      <c r="L35" s="294">
        <v>16485</v>
      </c>
      <c r="M35" s="295">
        <v>17270</v>
      </c>
      <c r="N35" s="296">
        <v>-4.5</v>
      </c>
    </row>
    <row r="36" spans="1:16" ht="27" customHeight="1" x14ac:dyDescent="0.15">
      <c r="A36" s="248"/>
      <c r="B36" s="244"/>
      <c r="C36" s="244"/>
      <c r="D36" s="244"/>
      <c r="E36" s="244"/>
      <c r="F36" s="244"/>
      <c r="G36" s="1160" t="s">
        <v>508</v>
      </c>
      <c r="H36" s="1161"/>
      <c r="I36" s="1161"/>
      <c r="J36" s="1162"/>
      <c r="K36" s="294" t="s">
        <v>491</v>
      </c>
      <c r="L36" s="294" t="s">
        <v>491</v>
      </c>
      <c r="M36" s="295">
        <v>2908</v>
      </c>
      <c r="N36" s="296" t="s">
        <v>491</v>
      </c>
    </row>
    <row r="37" spans="1:16" ht="13.5" customHeight="1" x14ac:dyDescent="0.15">
      <c r="A37" s="248"/>
      <c r="B37" s="244"/>
      <c r="C37" s="244"/>
      <c r="D37" s="244"/>
      <c r="E37" s="244"/>
      <c r="F37" s="244"/>
      <c r="G37" s="1160" t="s">
        <v>509</v>
      </c>
      <c r="H37" s="1161"/>
      <c r="I37" s="1161"/>
      <c r="J37" s="1162"/>
      <c r="K37" s="294" t="s">
        <v>491</v>
      </c>
      <c r="L37" s="294" t="s">
        <v>491</v>
      </c>
      <c r="M37" s="295">
        <v>1444</v>
      </c>
      <c r="N37" s="296" t="s">
        <v>491</v>
      </c>
    </row>
    <row r="38" spans="1:16" ht="27" customHeight="1" x14ac:dyDescent="0.15">
      <c r="A38" s="248"/>
      <c r="B38" s="244"/>
      <c r="C38" s="244"/>
      <c r="D38" s="244"/>
      <c r="E38" s="244"/>
      <c r="F38" s="244"/>
      <c r="G38" s="1163" t="s">
        <v>510</v>
      </c>
      <c r="H38" s="1164"/>
      <c r="I38" s="1164"/>
      <c r="J38" s="1165"/>
      <c r="K38" s="297" t="s">
        <v>491</v>
      </c>
      <c r="L38" s="297" t="s">
        <v>491</v>
      </c>
      <c r="M38" s="298">
        <v>7</v>
      </c>
      <c r="N38" s="299" t="s">
        <v>491</v>
      </c>
      <c r="O38" s="293"/>
    </row>
    <row r="39" spans="1:16" x14ac:dyDescent="0.15">
      <c r="A39" s="248"/>
      <c r="B39" s="244"/>
      <c r="C39" s="244"/>
      <c r="D39" s="244"/>
      <c r="E39" s="244"/>
      <c r="F39" s="244"/>
      <c r="G39" s="1163" t="s">
        <v>511</v>
      </c>
      <c r="H39" s="1164"/>
      <c r="I39" s="1164"/>
      <c r="J39" s="1165"/>
      <c r="K39" s="300">
        <v>-158234</v>
      </c>
      <c r="L39" s="300">
        <v>-3587</v>
      </c>
      <c r="M39" s="301">
        <v>-4412</v>
      </c>
      <c r="N39" s="302">
        <v>-18.7</v>
      </c>
      <c r="O39" s="293"/>
    </row>
    <row r="40" spans="1:16" ht="27" customHeight="1" x14ac:dyDescent="0.15">
      <c r="A40" s="248"/>
      <c r="B40" s="244"/>
      <c r="C40" s="244"/>
      <c r="D40" s="244"/>
      <c r="E40" s="244"/>
      <c r="F40" s="244"/>
      <c r="G40" s="1160" t="s">
        <v>512</v>
      </c>
      <c r="H40" s="1161"/>
      <c r="I40" s="1161"/>
      <c r="J40" s="1162"/>
      <c r="K40" s="300">
        <v>-2370653</v>
      </c>
      <c r="L40" s="300">
        <v>-53736</v>
      </c>
      <c r="M40" s="301">
        <v>-58381</v>
      </c>
      <c r="N40" s="302">
        <v>-8</v>
      </c>
      <c r="O40" s="293"/>
    </row>
    <row r="41" spans="1:16" x14ac:dyDescent="0.15">
      <c r="A41" s="248"/>
      <c r="B41" s="244"/>
      <c r="C41" s="244"/>
      <c r="D41" s="244"/>
      <c r="E41" s="244"/>
      <c r="F41" s="244"/>
      <c r="G41" s="1166" t="s">
        <v>279</v>
      </c>
      <c r="H41" s="1167"/>
      <c r="I41" s="1167"/>
      <c r="J41" s="1168"/>
      <c r="K41" s="294">
        <v>941898</v>
      </c>
      <c r="L41" s="300">
        <v>21350</v>
      </c>
      <c r="M41" s="301">
        <v>27153</v>
      </c>
      <c r="N41" s="302">
        <v>-21.4</v>
      </c>
      <c r="O41" s="293"/>
    </row>
    <row r="42" spans="1:16" x14ac:dyDescent="0.15">
      <c r="A42" s="248"/>
      <c r="B42" s="244"/>
      <c r="C42" s="244"/>
      <c r="D42" s="244"/>
      <c r="E42" s="244"/>
      <c r="F42" s="244"/>
      <c r="G42" s="303" t="s">
        <v>513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515</v>
      </c>
      <c r="H48" s="308"/>
      <c r="I48" s="308"/>
      <c r="J48" s="308"/>
      <c r="K48" s="308"/>
      <c r="L48" s="308"/>
      <c r="M48" s="309"/>
      <c r="N48" s="308"/>
    </row>
    <row r="49" spans="1:14" ht="13.5" customHeight="1" x14ac:dyDescent="0.15">
      <c r="A49" s="248"/>
      <c r="B49" s="244"/>
      <c r="C49" s="244"/>
      <c r="D49" s="244"/>
      <c r="E49" s="244"/>
      <c r="F49" s="244"/>
      <c r="G49" s="310"/>
      <c r="H49" s="311"/>
      <c r="I49" s="1155" t="s">
        <v>481</v>
      </c>
      <c r="J49" s="1157" t="s">
        <v>516</v>
      </c>
      <c r="K49" s="1158"/>
      <c r="L49" s="1158"/>
      <c r="M49" s="1158"/>
      <c r="N49" s="1159"/>
    </row>
    <row r="50" spans="1:14" x14ac:dyDescent="0.15">
      <c r="A50" s="248"/>
      <c r="B50" s="244"/>
      <c r="C50" s="244"/>
      <c r="D50" s="244"/>
      <c r="E50" s="244"/>
      <c r="F50" s="244"/>
      <c r="G50" s="312"/>
      <c r="H50" s="313"/>
      <c r="I50" s="1156"/>
      <c r="J50" s="314" t="s">
        <v>517</v>
      </c>
      <c r="K50" s="315" t="s">
        <v>518</v>
      </c>
      <c r="L50" s="316" t="s">
        <v>519</v>
      </c>
      <c r="M50" s="317" t="s">
        <v>520</v>
      </c>
      <c r="N50" s="318" t="s">
        <v>521</v>
      </c>
    </row>
    <row r="51" spans="1:14" x14ac:dyDescent="0.15">
      <c r="A51" s="248"/>
      <c r="B51" s="244"/>
      <c r="C51" s="244"/>
      <c r="D51" s="244"/>
      <c r="E51" s="244"/>
      <c r="F51" s="244"/>
      <c r="G51" s="310" t="s">
        <v>522</v>
      </c>
      <c r="H51" s="311"/>
      <c r="I51" s="319">
        <v>1566362</v>
      </c>
      <c r="J51" s="320">
        <v>34134</v>
      </c>
      <c r="K51" s="321">
        <v>-41.3</v>
      </c>
      <c r="L51" s="322">
        <v>67201</v>
      </c>
      <c r="M51" s="323">
        <v>-22.2</v>
      </c>
      <c r="N51" s="324">
        <v>-19.100000000000001</v>
      </c>
    </row>
    <row r="52" spans="1:14" x14ac:dyDescent="0.15">
      <c r="A52" s="248"/>
      <c r="B52" s="244"/>
      <c r="C52" s="244"/>
      <c r="D52" s="244"/>
      <c r="E52" s="244"/>
      <c r="F52" s="244"/>
      <c r="G52" s="325"/>
      <c r="H52" s="326" t="s">
        <v>523</v>
      </c>
      <c r="I52" s="327">
        <v>1080014</v>
      </c>
      <c r="J52" s="328">
        <v>23536</v>
      </c>
      <c r="K52" s="329">
        <v>-14.4</v>
      </c>
      <c r="L52" s="330">
        <v>35210</v>
      </c>
      <c r="M52" s="331">
        <v>-14.6</v>
      </c>
      <c r="N52" s="332">
        <v>0.2</v>
      </c>
    </row>
    <row r="53" spans="1:14" x14ac:dyDescent="0.15">
      <c r="A53" s="248"/>
      <c r="B53" s="244"/>
      <c r="C53" s="244"/>
      <c r="D53" s="244"/>
      <c r="E53" s="244"/>
      <c r="F53" s="244"/>
      <c r="G53" s="310" t="s">
        <v>524</v>
      </c>
      <c r="H53" s="311"/>
      <c r="I53" s="319">
        <v>2589884</v>
      </c>
      <c r="J53" s="320">
        <v>56897</v>
      </c>
      <c r="K53" s="321">
        <v>66.7</v>
      </c>
      <c r="L53" s="322">
        <v>75709</v>
      </c>
      <c r="M53" s="323">
        <v>12.7</v>
      </c>
      <c r="N53" s="324">
        <v>54</v>
      </c>
    </row>
    <row r="54" spans="1:14" x14ac:dyDescent="0.15">
      <c r="A54" s="248"/>
      <c r="B54" s="244"/>
      <c r="C54" s="244"/>
      <c r="D54" s="244"/>
      <c r="E54" s="244"/>
      <c r="F54" s="244"/>
      <c r="G54" s="325"/>
      <c r="H54" s="326" t="s">
        <v>523</v>
      </c>
      <c r="I54" s="327">
        <v>1247938</v>
      </c>
      <c r="J54" s="328">
        <v>27416</v>
      </c>
      <c r="K54" s="329">
        <v>16.5</v>
      </c>
      <c r="L54" s="330">
        <v>35212</v>
      </c>
      <c r="M54" s="331">
        <v>0</v>
      </c>
      <c r="N54" s="332">
        <v>16.5</v>
      </c>
    </row>
    <row r="55" spans="1:14" x14ac:dyDescent="0.15">
      <c r="A55" s="248"/>
      <c r="B55" s="244"/>
      <c r="C55" s="244"/>
      <c r="D55" s="244"/>
      <c r="E55" s="244"/>
      <c r="F55" s="244"/>
      <c r="G55" s="310" t="s">
        <v>525</v>
      </c>
      <c r="H55" s="311"/>
      <c r="I55" s="319">
        <v>1757118</v>
      </c>
      <c r="J55" s="320">
        <v>38859</v>
      </c>
      <c r="K55" s="321">
        <v>-31.7</v>
      </c>
      <c r="L55" s="322">
        <v>90961</v>
      </c>
      <c r="M55" s="323">
        <v>20.100000000000001</v>
      </c>
      <c r="N55" s="324">
        <v>-51.8</v>
      </c>
    </row>
    <row r="56" spans="1:14" x14ac:dyDescent="0.15">
      <c r="A56" s="248"/>
      <c r="B56" s="244"/>
      <c r="C56" s="244"/>
      <c r="D56" s="244"/>
      <c r="E56" s="244"/>
      <c r="F56" s="244"/>
      <c r="G56" s="325"/>
      <c r="H56" s="326" t="s">
        <v>523</v>
      </c>
      <c r="I56" s="327">
        <v>1431728</v>
      </c>
      <c r="J56" s="328">
        <v>31663</v>
      </c>
      <c r="K56" s="329">
        <v>15.5</v>
      </c>
      <c r="L56" s="330">
        <v>37720</v>
      </c>
      <c r="M56" s="331">
        <v>7.1</v>
      </c>
      <c r="N56" s="332">
        <v>8.4</v>
      </c>
    </row>
    <row r="57" spans="1:14" x14ac:dyDescent="0.15">
      <c r="A57" s="248"/>
      <c r="B57" s="244"/>
      <c r="C57" s="244"/>
      <c r="D57" s="244"/>
      <c r="E57" s="244"/>
      <c r="F57" s="244"/>
      <c r="G57" s="310" t="s">
        <v>526</v>
      </c>
      <c r="H57" s="311"/>
      <c r="I57" s="319">
        <v>4322470</v>
      </c>
      <c r="J57" s="320">
        <v>96682</v>
      </c>
      <c r="K57" s="321">
        <v>148.80000000000001</v>
      </c>
      <c r="L57" s="322">
        <v>106614</v>
      </c>
      <c r="M57" s="323">
        <v>17.2</v>
      </c>
      <c r="N57" s="324">
        <v>131.6</v>
      </c>
    </row>
    <row r="58" spans="1:14" x14ac:dyDescent="0.15">
      <c r="A58" s="248"/>
      <c r="B58" s="244"/>
      <c r="C58" s="244"/>
      <c r="D58" s="244"/>
      <c r="E58" s="244"/>
      <c r="F58" s="244"/>
      <c r="G58" s="325"/>
      <c r="H58" s="326" t="s">
        <v>523</v>
      </c>
      <c r="I58" s="327">
        <v>1674334</v>
      </c>
      <c r="J58" s="328">
        <v>37450</v>
      </c>
      <c r="K58" s="329">
        <v>18.3</v>
      </c>
      <c r="L58" s="330">
        <v>45545</v>
      </c>
      <c r="M58" s="331">
        <v>20.7</v>
      </c>
      <c r="N58" s="332">
        <v>-2.4</v>
      </c>
    </row>
    <row r="59" spans="1:14" x14ac:dyDescent="0.15">
      <c r="A59" s="248"/>
      <c r="B59" s="244"/>
      <c r="C59" s="244"/>
      <c r="D59" s="244"/>
      <c r="E59" s="244"/>
      <c r="F59" s="244"/>
      <c r="G59" s="310" t="s">
        <v>527</v>
      </c>
      <c r="H59" s="311"/>
      <c r="I59" s="319">
        <v>4180201</v>
      </c>
      <c r="J59" s="320">
        <v>94753</v>
      </c>
      <c r="K59" s="321">
        <v>-2</v>
      </c>
      <c r="L59" s="322">
        <v>85459</v>
      </c>
      <c r="M59" s="323">
        <v>-19.8</v>
      </c>
      <c r="N59" s="324">
        <v>17.8</v>
      </c>
    </row>
    <row r="60" spans="1:14" x14ac:dyDescent="0.15">
      <c r="A60" s="248"/>
      <c r="B60" s="244"/>
      <c r="C60" s="244"/>
      <c r="D60" s="244"/>
      <c r="E60" s="244"/>
      <c r="F60" s="244"/>
      <c r="G60" s="325"/>
      <c r="H60" s="326" t="s">
        <v>523</v>
      </c>
      <c r="I60" s="333">
        <v>2494764</v>
      </c>
      <c r="J60" s="328">
        <v>56549</v>
      </c>
      <c r="K60" s="329">
        <v>51</v>
      </c>
      <c r="L60" s="330">
        <v>44378</v>
      </c>
      <c r="M60" s="331">
        <v>-2.6</v>
      </c>
      <c r="N60" s="332">
        <v>53.6</v>
      </c>
    </row>
    <row r="61" spans="1:14" x14ac:dyDescent="0.15">
      <c r="A61" s="248"/>
      <c r="B61" s="244"/>
      <c r="C61" s="244"/>
      <c r="D61" s="244"/>
      <c r="E61" s="244"/>
      <c r="F61" s="244"/>
      <c r="G61" s="310" t="s">
        <v>528</v>
      </c>
      <c r="H61" s="334"/>
      <c r="I61" s="335">
        <v>2883207</v>
      </c>
      <c r="J61" s="336">
        <v>64265</v>
      </c>
      <c r="K61" s="337">
        <v>28.1</v>
      </c>
      <c r="L61" s="338">
        <v>85189</v>
      </c>
      <c r="M61" s="339">
        <v>1.6</v>
      </c>
      <c r="N61" s="324">
        <v>26.5</v>
      </c>
    </row>
    <row r="62" spans="1:14" x14ac:dyDescent="0.15">
      <c r="A62" s="248"/>
      <c r="B62" s="244"/>
      <c r="C62" s="244"/>
      <c r="D62" s="244"/>
      <c r="E62" s="244"/>
      <c r="F62" s="244"/>
      <c r="G62" s="325"/>
      <c r="H62" s="326" t="s">
        <v>523</v>
      </c>
      <c r="I62" s="327">
        <v>1585756</v>
      </c>
      <c r="J62" s="328">
        <v>35323</v>
      </c>
      <c r="K62" s="329">
        <v>17.399999999999999</v>
      </c>
      <c r="L62" s="330">
        <v>39613</v>
      </c>
      <c r="M62" s="331">
        <v>2.1</v>
      </c>
      <c r="N62" s="332">
        <v>15.3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530</v>
      </c>
      <c r="G46" s="8" t="s">
        <v>531</v>
      </c>
      <c r="H46" s="8" t="s">
        <v>532</v>
      </c>
      <c r="I46" s="8" t="s">
        <v>533</v>
      </c>
      <c r="J46" s="9" t="s">
        <v>534</v>
      </c>
    </row>
    <row r="47" spans="2:10" ht="57.75" customHeight="1" x14ac:dyDescent="0.15">
      <c r="B47" s="10"/>
      <c r="C47" s="1169" t="s">
        <v>3</v>
      </c>
      <c r="D47" s="1169"/>
      <c r="E47" s="1170"/>
      <c r="F47" s="11">
        <v>18.64</v>
      </c>
      <c r="G47" s="12">
        <v>26.17</v>
      </c>
      <c r="H47" s="12">
        <v>29.5</v>
      </c>
      <c r="I47" s="12">
        <v>33.869999999999997</v>
      </c>
      <c r="J47" s="13">
        <v>38.950000000000003</v>
      </c>
    </row>
    <row r="48" spans="2:10" ht="57.75" customHeight="1" x14ac:dyDescent="0.15">
      <c r="B48" s="14"/>
      <c r="C48" s="1171" t="s">
        <v>4</v>
      </c>
      <c r="D48" s="1171"/>
      <c r="E48" s="1172"/>
      <c r="F48" s="15">
        <v>7.15</v>
      </c>
      <c r="G48" s="16">
        <v>6.87</v>
      </c>
      <c r="H48" s="16">
        <v>7.59</v>
      </c>
      <c r="I48" s="16">
        <v>9.25</v>
      </c>
      <c r="J48" s="17">
        <v>10.27</v>
      </c>
    </row>
    <row r="49" spans="2:10" ht="57.75" customHeight="1" thickBot="1" x14ac:dyDescent="0.2">
      <c r="B49" s="18"/>
      <c r="C49" s="1173" t="s">
        <v>5</v>
      </c>
      <c r="D49" s="1173"/>
      <c r="E49" s="1174"/>
      <c r="F49" s="19">
        <v>4.29</v>
      </c>
      <c r="G49" s="20">
        <v>6.9</v>
      </c>
      <c r="H49" s="20">
        <v>4.13</v>
      </c>
      <c r="I49" s="20">
        <v>5.35</v>
      </c>
      <c r="J49" s="21">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2017-05-24T00:39:08Z</cp:lastPrinted>
  <dcterms:created xsi:type="dcterms:W3CDTF">2017-02-15T16:30:20Z</dcterms:created>
  <dcterms:modified xsi:type="dcterms:W3CDTF">2017-05-26T09:14:43Z</dcterms:modified>
  <cp:category/>
</cp:coreProperties>
</file>