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60" windowWidth="14940" windowHeight="787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4" r:id="rId13"/>
    <sheet name="施設類型別ストック情報分析表①" sheetId="15" r:id="rId14"/>
    <sheet name="施設類型別ストック情報分析表②" sheetId="16" r:id="rId15"/>
    <sheet name="データシート" sheetId="13" state="hidden" r:id="rId16"/>
  </sheets>
  <definedNames>
    <definedName name="Z_0EA7C348_3609_42A8_B974_C4E3CA262CB0_.wvu.Cols" localSheetId="2" hidden="1">'各会計、関係団体の財政状況及び健全化判断比率'!$EB:$XFD</definedName>
    <definedName name="Z_0EA7C348_3609_42A8_B974_C4E3CA262CB0_.wvu.Cols" localSheetId="4" hidden="1">'経常経費分析表（経常収支比率の分析）'!$AI:$XFD</definedName>
    <definedName name="Z_0EA7C348_3609_42A8_B974_C4E3CA262CB0_.wvu.Cols" localSheetId="5" hidden="1">'経常経費分析表（人件費・公債費・普通建設事業費の分析）'!$Q:$XFD</definedName>
    <definedName name="Z_0EA7C348_3609_42A8_B974_C4E3CA262CB0_.wvu.Cols" localSheetId="3" hidden="1">財政比較分析表!$AK:$XFD</definedName>
    <definedName name="Z_0EA7C348_3609_42A8_B974_C4E3CA262CB0_.wvu.Cols" localSheetId="10" hidden="1">'実質公債費比率（分子）の構造'!$V:$XFD</definedName>
    <definedName name="Z_0EA7C348_3609_42A8_B974_C4E3CA262CB0_.wvu.Cols" localSheetId="8" hidden="1">実質収支比率等に係る経年分析!$Q:$XFD</definedName>
    <definedName name="Z_0EA7C348_3609_42A8_B974_C4E3CA262CB0_.wvu.Cols" localSheetId="11" hidden="1">'将来負担比率（分子）の構造'!$T:$XFD</definedName>
    <definedName name="Z_0EA7C348_3609_42A8_B974_C4E3CA262CB0_.wvu.Cols" localSheetId="6" hidden="1">'性質別歳出決算分析表（住民一人当たりのコスト）'!$AI:$XFD</definedName>
    <definedName name="Z_0EA7C348_3609_42A8_B974_C4E3CA262CB0_.wvu.Cols" localSheetId="0" hidden="1">総括表!$DP:$XFD</definedName>
    <definedName name="Z_0EA7C348_3609_42A8_B974_C4E3CA262CB0_.wvu.Cols" localSheetId="1" hidden="1">普通会計の状況!$EN:$XFD</definedName>
    <definedName name="Z_0EA7C348_3609_42A8_B974_C4E3CA262CB0_.wvu.Cols" localSheetId="7" hidden="1">'目的別歳出決算分析表（住民一人当たりのコスト）'!$AI:$XFD</definedName>
    <definedName name="Z_0EA7C348_3609_42A8_B974_C4E3CA262CB0_.wvu.Cols" localSheetId="9" hidden="1">連結実質赤字比率に係る赤字・黒字の構成分析!$Q:$XFD</definedName>
    <definedName name="Z_0EA7C348_3609_42A8_B974_C4E3CA262CB0_.wvu.Rows" localSheetId="2" hidden="1">'各会計、関係団体の財政状況及び健全化判断比率'!$135:$1048576,'各会計、関係団体の財政状況及び健全化判断比率'!$89:$101</definedName>
    <definedName name="Z_0EA7C348_3609_42A8_B974_C4E3CA262CB0_.wvu.Rows" localSheetId="4" hidden="1">'経常経費分析表（経常収支比率の分析）'!$103:$1048576,'経常経費分析表（経常収支比率の分析）'!$89:$102</definedName>
    <definedName name="Z_0EA7C348_3609_42A8_B974_C4E3CA262CB0_.wvu.Rows" localSheetId="5" hidden="1">'経常経費分析表（人件費・公債費・普通建設事業費の分析）'!$75:$1048576,'経常経費分析表（人件費・公債費・普通建設事業費の分析）'!$67:$74</definedName>
    <definedName name="Z_0EA7C348_3609_42A8_B974_C4E3CA262CB0_.wvu.Rows" localSheetId="3" hidden="1">財政比較分析表!$111:$1048576,財政比較分析表!$98:$110</definedName>
    <definedName name="Z_0EA7C348_3609_42A8_B974_C4E3CA262CB0_.wvu.Rows" localSheetId="10" hidden="1">'実質公債費比率（分子）の構造'!$57:$1048576</definedName>
    <definedName name="Z_0EA7C348_3609_42A8_B974_C4E3CA262CB0_.wvu.Rows" localSheetId="8" hidden="1">実質収支比率等に係る経年分析!$54:$1048576,実質収支比率等に係る経年分析!$51:$53</definedName>
    <definedName name="Z_0EA7C348_3609_42A8_B974_C4E3CA262CB0_.wvu.Rows" localSheetId="11" hidden="1">'将来負担比率（分子）の構造'!$86:$1048576,'将来負担比率（分子）の構造'!$55:$85</definedName>
    <definedName name="Z_0EA7C348_3609_42A8_B974_C4E3CA262CB0_.wvu.Rows" localSheetId="6" hidden="1">'性質別歳出決算分析表（住民一人当たりのコスト）'!$133:$1048576,'性質別歳出決算分析表（住民一人当たりのコスト）'!$117:$132</definedName>
    <definedName name="Z_0EA7C348_3609_42A8_B974_C4E3CA262CB0_.wvu.Rows" localSheetId="0" hidden="1">総括表!$60:$1048576,総括表!$57:$59</definedName>
    <definedName name="Z_0EA7C348_3609_42A8_B974_C4E3CA262CB0_.wvu.Rows" localSheetId="1" hidden="1">普通会計の状況!$52:$1048576,普通会計の状況!$50:$51</definedName>
    <definedName name="Z_0EA7C348_3609_42A8_B974_C4E3CA262CB0_.wvu.Rows" localSheetId="7" hidden="1">'目的別歳出決算分析表（住民一人当たりのコスト）'!$133:$1048576,'目的別歳出決算分析表（住民一人当たりのコスト）'!$117:$132</definedName>
    <definedName name="Z_0EA7C348_3609_42A8_B974_C4E3CA262CB0_.wvu.Rows" localSheetId="9" hidden="1">連結実質赤字比率に係る赤字・黒字の構成分析!$46:$1048576</definedName>
  </definedNames>
  <calcPr calcId="152511"/>
  <customWorkbookViews>
    <customWorkbookView name="中島 達哉 - 個人用ビュー" guid="{0EA7C348-3609-42A8-B974-C4E3CA262CB0}" mergeInterval="0" personalView="1" yWindow="30" windowWidth="1938" windowHeight="1050" activeSheetId="1"/>
  </customWorkbookViews>
</workbook>
</file>

<file path=xl/calcChain.xml><?xml version="1.0" encoding="utf-8"?>
<calcChain xmlns="http://schemas.openxmlformats.org/spreadsheetml/2006/main">
  <c r="BG36" i="1" l="1"/>
  <c r="BG35" i="1"/>
  <c r="BG34" i="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C38" i="1"/>
  <c r="CO37" i="1"/>
  <c r="BE37" i="1"/>
  <c r="AM37" i="1"/>
  <c r="C37" i="1"/>
  <c r="CO36" i="1"/>
  <c r="AM36" i="1"/>
  <c r="C36" i="1"/>
  <c r="CO35" i="1"/>
  <c r="C35" i="1"/>
  <c r="CO34" i="1"/>
  <c r="BW34" i="1"/>
  <c r="BW35" i="1" s="1"/>
  <c r="BW36" i="1" s="1"/>
  <c r="BW37" i="1" s="1"/>
  <c r="BW38" i="1" s="1"/>
  <c r="BW39" i="1" s="1"/>
  <c r="BW40" i="1" s="1"/>
  <c r="BW41" i="1" s="1"/>
  <c r="BW42" i="1" s="1"/>
  <c r="BW43" i="1" s="1"/>
  <c r="C34" i="1"/>
  <c r="U34" i="1" l="1"/>
  <c r="U35" i="1" s="1"/>
  <c r="U36" i="1" s="1"/>
  <c r="U37" i="1" s="1"/>
  <c r="U38"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AM34" i="1" l="1"/>
  <c r="AM35" i="1" s="1"/>
  <c r="BE34" i="1"/>
  <c r="BE35" i="1" s="1"/>
  <c r="BE36" i="1" s="1"/>
</calcChain>
</file>

<file path=xl/sharedStrings.xml><?xml version="1.0" encoding="utf-8"?>
<sst xmlns="http://schemas.openxmlformats.org/spreadsheetml/2006/main" count="1022" uniqueCount="566">
  <si>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</si>
  <si>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</si>
  <si>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</si>
  <si>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</si>
  <si>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</si>
  <si>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</si>
  <si>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</si>
  <si>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</si>
  <si>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</si>
  <si>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</si>
  <si>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</si>
  <si>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</si>
  <si>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</si>
  <si>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</si>
  <si>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</si>
  <si>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</si>
  <si>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</si>
  <si>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</si>
  <si>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</si>
  <si>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</si>
  <si>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</si>
  <si>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</si>
  <si>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</si>
  <si>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</si>
  <si>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</si>
  <si>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</si>
  <si>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</si>
  <si>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</si>
  <si>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</si>
  <si>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</si>
  <si>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</si>
  <si>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</si>
  <si>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</si>
  <si>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</si>
  <si>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</si>
  <si>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</si>
  <si>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</si>
  <si>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</si>
  <si>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</si>
  <si>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</si>
  <si>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</si>
  <si>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</si>
  <si>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</si>
  <si>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</si>
  <si>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</si>
  <si>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</si>
  <si>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</si>
  <si>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</si>
  <si>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</si>
  <si>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</si>
  <si>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</si>
  <si>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</si>
  <si>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</si>
  <si>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</si>
  <si>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</si>
  <si>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</si>
  <si>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</si>
  <si>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</si>
  <si>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</si>
  <si>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</si>
  <si>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</si>
  <si>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</si>
  <si>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</si>
  <si>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</si>
  <si>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</si>
  <si>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</si>
  <si>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</si>
  <si>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</si>
  <si>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</si>
  <si>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</si>
  <si>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</si>
  <si>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</si>
  <si>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</si>
  <si>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</si>
  <si>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</si>
  <si>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</si>
  <si>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</si>
  <si>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</si>
  <si>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</si>
  <si>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</si>
  <si>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</si>
  <si>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</si>
  <si>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</si>
  <si>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</si>
  <si>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</si>
  <si>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</si>
  <si>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</si>
  <si>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</si>
  <si>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</si>
  <si>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</si>
  <si>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</si>
  <si>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</si>
  <si>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</si>
  <si>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</si>
  <si>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</si>
  <si>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</si>
  <si>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</si>
  <si>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</si>
  <si>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</si>
  <si>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</si>
  <si>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</si>
  <si>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</si>
  <si>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</si>
  <si>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</si>
  <si>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</si>
  <si>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</si>
  <si>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</si>
  <si>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</si>
  <si>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</si>
  <si>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</si>
  <si>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</si>
  <si>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</si>
  <si>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</si>
  <si>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</si>
  <si>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</si>
  <si>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</si>
  <si>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</si>
  <si>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</si>
  <si>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</si>
  <si>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</si>
  <si>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</si>
  <si>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</si>
  <si>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</si>
  <si>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</si>
  <si>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</si>
  <si>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</si>
  <si>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</si>
  <si>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</si>
  <si>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</si>
  <si>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</si>
  <si>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</si>
  <si>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</si>
  <si>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</si>
  <si>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</si>
  <si>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</si>
  <si>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</si>
  <si>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</si>
  <si>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</si>
  <si>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</si>
  <si>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</si>
  <si>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</si>
  <si>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</si>
  <si>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</si>
  <si>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</si>
  <si>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</si>
  <si>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</si>
  <si>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</si>
  <si>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</si>
  <si>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</si>
  <si>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</si>
  <si>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</si>
  <si>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</si>
  <si>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</si>
  <si>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</si>
  <si>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</si>
  <si>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</si>
  <si>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</si>
  <si>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</si>
  <si>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</si>
  <si>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</si>
  <si>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</si>
  <si>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</si>
  <si>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</si>
  <si>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</si>
  <si>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</si>
  <si>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</si>
  <si>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</si>
  <si>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</si>
  <si>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</si>
  <si>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</si>
  <si>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</si>
  <si>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</si>
  <si>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</si>
  <si>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</si>
  <si>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</si>
  <si>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</si>
  <si>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</si>
  <si>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</si>
  <si>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</si>
  <si>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</si>
  <si>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</si>
  <si>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</si>
  <si>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</si>
  <si>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</si>
  <si>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</si>
  <si>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</si>
  <si>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</si>
  <si>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</si>
  <si>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</si>
  <si>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</si>
  <si>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</si>
  <si>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</si>
  <si>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</si>
  <si>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茨城県筑西市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</si>
  <si>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</si>
  <si>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</si>
  <si>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</si>
  <si>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</si>
  <si>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</si>
  <si>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</si>
  <si>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</si>
  <si>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</si>
  <si>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</si>
  <si>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</si>
  <si>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</si>
  <si>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</si>
  <si>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</si>
  <si>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</si>
  <si>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</si>
  <si>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</si>
  <si>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</si>
  <si>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</si>
  <si>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</si>
  <si>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</si>
  <si>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</si>
  <si>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</si>
  <si>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</si>
  <si>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</si>
  <si>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</si>
  <si>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</si>
  <si>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</si>
  <si>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</si>
  <si>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</si>
  <si>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</si>
  <si>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</si>
  <si>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</si>
  <si>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</si>
  <si>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</si>
  <si>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</si>
  <si>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</si>
  <si>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</si>
  <si>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</si>
  <si>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</si>
  <si>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</si>
  <si>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</si>
  <si>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</si>
  <si>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</si>
  <si>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</si>
  <si>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</si>
  <si>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</si>
  <si>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</si>
  <si>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</si>
  <si>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</si>
  <si>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</si>
  <si>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</si>
  <si>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</si>
  <si>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</si>
  <si>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</si>
  <si>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</si>
  <si>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</si>
  <si>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</si>
  <si>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</si>
  <si>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</si>
  <si>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</si>
  <si>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</si>
  <si>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</si>
  <si>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</si>
  <si>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</si>
  <si>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</si>
  <si>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</si>
  <si>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</si>
  <si>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</si>
  <si>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</si>
  <si>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</si>
  <si>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</si>
  <si>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</si>
  <si>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</si>
  <si>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</si>
  <si>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</si>
  <si>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</si>
  <si>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</si>
  <si>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</si>
  <si>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</si>
  <si>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</si>
  <si>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</si>
  <si>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</si>
  <si>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</si>
  <si>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</si>
  <si>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</si>
  <si>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</si>
  <si>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</si>
  <si>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</si>
  <si>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</si>
  <si>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</si>
  <si>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</si>
  <si>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</si>
  <si>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</si>
  <si>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</si>
  <si>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</si>
  <si>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</si>
  <si>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</si>
  <si>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</si>
  <si>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</si>
  <si>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</si>
  <si>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</si>
  <si>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</si>
  <si>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</si>
  <si>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</si>
  <si>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</si>
  <si>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</si>
  <si>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</si>
  <si>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</si>
  <si>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</si>
  <si>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</si>
  <si>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</si>
  <si>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</si>
  <si>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</si>
  <si>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</si>
  <si>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</si>
  <si>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</si>
  <si>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</si>
  <si>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</si>
  <si>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</si>
  <si>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</si>
  <si>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</si>
  <si>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</si>
  <si>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</si>
  <si>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</si>
  <si>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</si>
  <si>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</si>
  <si>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</si>
  <si>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</si>
  <si>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</si>
  <si>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</si>
  <si>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</si>
  <si>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</si>
  <si>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</si>
  <si>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</si>
  <si>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</si>
  <si>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</si>
  <si>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</si>
  <si>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</si>
  <si>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</si>
  <si>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</si>
  <si>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</si>
  <si>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</si>
  <si>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</si>
  <si>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</si>
  <si>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</si>
  <si>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</si>
  <si>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</si>
  <si>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茨城県筑西市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</si>
  <si>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</si>
  <si>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</si>
  <si>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</si>
  <si>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</si>
  <si>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</si>
  <si>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</si>
  <si>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</si>
  <si>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</si>
  <si>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</si>
  <si>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</si>
  <si>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</si>
  <si>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</si>
  <si>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</si>
  <si>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</si>
  <si>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</si>
  <si>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</si>
  <si>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</si>
  <si>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</si>
  <si>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</si>
  <si>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</si>
  <si>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</si>
  <si>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</si>
  <si>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</si>
  <si>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</si>
  <si>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</si>
  <si>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</si>
  <si>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</si>
  <si>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</si>
  <si>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</si>
  <si>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</si>
  <si>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</si>
  <si>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</si>
  <si>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</si>
  <si>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</si>
  <si>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</si>
  <si>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</si>
  <si>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</si>
  <si>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</si>
  <si>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</si>
  <si>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</si>
  <si>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</si>
  <si>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</si>
  <si>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</si>
  <si>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</si>
  <si>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筑西市下館結城都市計画事業八丁台土地区画整理事業特別会計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</si>
  <si>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</si>
  <si>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</si>
  <si>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</si>
  <si>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</si>
  <si>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</si>
  <si>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</si>
  <si>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</si>
  <si>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</si>
  <si>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</si>
  <si>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</si>
  <si>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</si>
  <si>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</si>
  <si>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</si>
  <si>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</si>
  <si>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</si>
  <si>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</si>
  <si>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</si>
  <si>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</si>
  <si>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</si>
  <si>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</si>
  <si>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</si>
  <si>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</si>
  <si>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</si>
  <si>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</si>
  <si>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</si>
  <si>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</si>
  <si>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</si>
  <si>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</si>
  <si>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</si>
  <si>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</si>
  <si>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</si>
  <si>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</si>
  <si>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</si>
  <si>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</si>
  <si>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</si>
  <si>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</si>
  <si>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</si>
  <si>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</si>
  <si>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</si>
  <si>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</si>
  <si>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</si>
  <si>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</si>
  <si>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</si>
  <si>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</si>
  <si>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</si>
  <si>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</si>
  <si>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</si>
  <si>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</si>
  <si>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</si>
  <si>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</si>
  <si>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</si>
  <si>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</si>
  <si>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筑西市公共下水道事業特別会計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</si>
  <si>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</si>
  <si>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</si>
  <si>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筑西市農業集落排水事業特別会計</t>
    <phoneticPr fontId="5"/>
  </si>
  <si>
    <t>(Ｆ)</t>
    <phoneticPr fontId="5"/>
  </si>
  <si>
    <t>筑西市水道事業会計</t>
    <phoneticPr fontId="5"/>
  </si>
  <si>
    <t>-</t>
    <phoneticPr fontId="5"/>
  </si>
  <si>
    <t>将来負担比率（(Ｅ)－(Ｆ)）／（(Ｃ)－(Ｄ)）×１００</t>
    <rPh sb="0" eb="2">
      <t>ショウライ</t>
    </rPh>
    <rPh sb="2" eb="4">
      <t>フタン</t>
    </rPh>
    <rPh sb="4" eb="6">
      <t>ヒリツ</t>
    </rPh>
    <phoneticPr fontId="5"/>
  </si>
  <si>
    <t>筑西市下館結城都市計画事業八丁台土地区画整理事業特別会計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</si>
  <si>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</si>
  <si>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</si>
  <si>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</si>
  <si>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</si>
  <si>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</si>
  <si>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</si>
  <si>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</si>
  <si>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</si>
  <si>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</si>
  <si>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</si>
  <si>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</si>
  <si>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</si>
  <si>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</si>
  <si>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</si>
  <si>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</si>
  <si>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</si>
  <si>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</si>
  <si>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</si>
  <si>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</si>
  <si>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</si>
  <si>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</si>
  <si>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</si>
  <si>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</si>
  <si>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</si>
  <si>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</si>
  <si>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</si>
  <si>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</si>
  <si>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</si>
  <si>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</si>
  <si>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</si>
  <si>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</si>
  <si>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</si>
  <si>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</si>
  <si>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</si>
  <si>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</si>
  <si>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</si>
  <si>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</si>
  <si>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</si>
  <si>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</si>
  <si>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</si>
  <si>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</si>
  <si>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</si>
  <si>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</si>
  <si>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</si>
  <si>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</si>
  <si>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</si>
  <si>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</si>
  <si>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</si>
  <si>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</si>
  <si>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</si>
  <si>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</si>
  <si>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</si>
  <si>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</si>
  <si>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</si>
  <si>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</si>
  <si>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</si>
  <si>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</si>
  <si>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</si>
  <si>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</si>
  <si>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</si>
  <si>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</si>
  <si>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</si>
  <si>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</si>
  <si>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</si>
  <si>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</si>
  <si>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</si>
  <si>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</si>
  <si>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</si>
  <si>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</si>
  <si>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</si>
  <si>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</si>
  <si>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</si>
  <si>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</si>
  <si>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</si>
  <si>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</si>
  <si>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</si>
  <si>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</si>
  <si>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</si>
  <si>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</si>
  <si>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</si>
  <si>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</si>
  <si>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病院事業会計</t>
  </si>
  <si>
    <t>水道事業会計</t>
  </si>
  <si>
    <t>介護保険特別会計</t>
  </si>
  <si>
    <t>国民健康保険特別会計</t>
  </si>
  <si>
    <t>筑西市下館結城都市計画事業八丁台土地区画整理事業特別会計</t>
  </si>
  <si>
    <t>公共下水道事業特別会計</t>
  </si>
  <si>
    <t>農業集落排水事業特別会計</t>
  </si>
  <si>
    <t>その他会計（赤字）</t>
  </si>
  <si>
    <t>その他会計（黒字）</t>
  </si>
  <si>
    <t>-</t>
    <phoneticPr fontId="2"/>
  </si>
  <si>
    <t>県西総合病院組合（病院事業会計）</t>
    <rPh sb="0" eb="2">
      <t>ケンセイ</t>
    </rPh>
    <rPh sb="2" eb="4">
      <t>ソウゴウ</t>
    </rPh>
    <rPh sb="4" eb="6">
      <t>ビョウイン</t>
    </rPh>
    <rPh sb="6" eb="8">
      <t>クミアイ</t>
    </rPh>
    <rPh sb="9" eb="11">
      <t>ビョウイン</t>
    </rPh>
    <rPh sb="11" eb="13">
      <t>ジギョウ</t>
    </rPh>
    <rPh sb="13" eb="15">
      <t>カイケイ</t>
    </rPh>
    <phoneticPr fontId="5"/>
  </si>
  <si>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5"/>
  </si>
  <si>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5"/>
  </si>
  <si>
    <t>下妻地方広域事務組合（一般会計）</t>
    <rPh sb="0" eb="2">
      <t>シモツマ</t>
    </rPh>
    <rPh sb="2" eb="4">
      <t>チホウ</t>
    </rPh>
    <rPh sb="4" eb="6">
      <t>コウイキ</t>
    </rPh>
    <rPh sb="6" eb="8">
      <t>ジム</t>
    </rPh>
    <rPh sb="8" eb="10">
      <t>クミアイ</t>
    </rPh>
    <rPh sb="11" eb="13">
      <t>イッパン</t>
    </rPh>
    <rPh sb="13" eb="15">
      <t>カイケイ</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</si>
  <si>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</si>
  <si>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</si>
  <si>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茨城租税債権管理機構（一般会計）</t>
    <rPh sb="11" eb="13">
      <t>イッパン</t>
    </rPh>
    <rPh sb="13" eb="15">
      <t>カイケイ</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</si>
  <si>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</si>
  <si>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</si>
  <si>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下妻地方広域事務組合（フィットネスパーク・きぬ特別会計）</t>
    <rPh sb="0" eb="2">
      <t>シモツマ</t>
    </rPh>
    <rPh sb="2" eb="4">
      <t>チホウ</t>
    </rPh>
    <rPh sb="4" eb="6">
      <t>コウイキ</t>
    </rPh>
    <rPh sb="6" eb="8">
      <t>ジム</t>
    </rPh>
    <rPh sb="8" eb="10">
      <t>クミアイ</t>
    </rPh>
    <rPh sb="23" eb="25">
      <t>トクベツ</t>
    </rPh>
    <rPh sb="25" eb="27">
      <t>カイケイ</t>
    </rPh>
    <phoneticPr fontId="5"/>
  </si>
  <si>
    <t>下妻地方広域事務組合（城山公苑特別会計）</t>
    <rPh sb="0" eb="2">
      <t>シモツマ</t>
    </rPh>
    <rPh sb="2" eb="4">
      <t>チホウ</t>
    </rPh>
    <rPh sb="4" eb="6">
      <t>コウイキ</t>
    </rPh>
    <rPh sb="6" eb="8">
      <t>ジム</t>
    </rPh>
    <rPh sb="8" eb="10">
      <t>クミアイ</t>
    </rPh>
    <rPh sb="11" eb="13">
      <t>シロヤマ</t>
    </rPh>
    <rPh sb="13" eb="15">
      <t>コウエン</t>
    </rPh>
    <rPh sb="15" eb="17">
      <t>トクベツ</t>
    </rPh>
    <rPh sb="17" eb="19">
      <t>カイケイ</t>
    </rPh>
    <phoneticPr fontId="5"/>
  </si>
  <si>
    <t>下妻地方広域事務組合（クリーンポート・きぬ特別会計）</t>
    <rPh sb="0" eb="2">
      <t>シモツマ</t>
    </rPh>
    <rPh sb="2" eb="4">
      <t>チホウ</t>
    </rPh>
    <rPh sb="4" eb="6">
      <t>コウイキ</t>
    </rPh>
    <rPh sb="6" eb="8">
      <t>ジム</t>
    </rPh>
    <rPh sb="8" eb="10">
      <t>クミアイ</t>
    </rPh>
    <rPh sb="21" eb="23">
      <t>トクベツ</t>
    </rPh>
    <rPh sb="23" eb="25">
      <t>カイケイ</t>
    </rPh>
    <phoneticPr fontId="5"/>
  </si>
  <si>
    <t>下妻地方広域事務組合（ヘキサホール・きぬ特別会計）</t>
    <rPh sb="0" eb="2">
      <t>シモツマ</t>
    </rPh>
    <rPh sb="2" eb="4">
      <t>チホウ</t>
    </rPh>
    <rPh sb="4" eb="6">
      <t>コウイキ</t>
    </rPh>
    <rPh sb="6" eb="8">
      <t>ジム</t>
    </rPh>
    <rPh sb="8" eb="10">
      <t>クミアイ</t>
    </rPh>
    <rPh sb="20" eb="22">
      <t>トクベツ</t>
    </rPh>
    <rPh sb="22" eb="24">
      <t>カイケイ</t>
    </rPh>
    <phoneticPr fontId="5"/>
  </si>
  <si>
    <t>下妻地方広域事務組合（クリーンパーク・きぬ特別会計）</t>
    <rPh sb="0" eb="2">
      <t>シモツマ</t>
    </rPh>
    <rPh sb="2" eb="4">
      <t>チホウ</t>
    </rPh>
    <rPh sb="4" eb="6">
      <t>コウイキ</t>
    </rPh>
    <rPh sb="6" eb="8">
      <t>ジム</t>
    </rPh>
    <rPh sb="8" eb="10">
      <t>クミアイ</t>
    </rPh>
    <rPh sb="21" eb="23">
      <t>トクベツ</t>
    </rPh>
    <rPh sb="23" eb="25">
      <t>カイケイ</t>
    </rPh>
    <phoneticPr fontId="5"/>
  </si>
  <si>
    <t>スピカ・アセット・マネジメント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</si>
  <si>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</si>
  <si>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</si>
  <si>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</si>
  <si>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</si>
  <si>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</si>
  <si>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</si>
  <si>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</si>
  <si>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</si>
  <si>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</si>
  <si>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</si>
  <si>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</si>
  <si>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27年度実質公債費比率、将来負担比率については、類似団体と比較し低い水準にある。実質公債費比率は算定開始から改善され続けており、元利償還金及び公営企業債の元利償還金に対する繰入金の減などが比率を引き下げる要因となった。将来負担比率は、地方債の現在高及び退職手当負担見込額の減などが比率を引き下げる要因となった。
　将来負担比率が低下傾向にあるため、実質公債費比率についても今後は低下してくると想定されるが、引き続き、起債抑制や定員適正化計画の適正な推進、公営企業会計等の健全化により、比率の引き下げ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</si>
</sst>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50671</c:v>
                </c:pt>
                <c:pt idx="1">
                  <c:v>57996</c:v>
                </c:pt>
                <c:pt idx="2">
                  <c:v>64620</c:v>
                </c:pt>
                <c:pt idx="3">
                  <c:v>64287</c:v>
                </c:pt>
                <c:pt idx="4">
                  <c:v>64346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37538</c:v>
                </c:pt>
                <c:pt idx="1">
                  <c:v>61632</c:v>
                </c:pt>
                <c:pt idx="2">
                  <c:v>65324</c:v>
                </c:pt>
                <c:pt idx="3">
                  <c:v>64811</c:v>
                </c:pt>
                <c:pt idx="4">
                  <c:v>39666</c:v>
                </c:pt>
              </c:numCache>
            </c:numRef>
          </c:val>
          <c:smooth val="0"/>
        </c:ser>
        <c:dLbls>
          <c:showLegendKey val="0"/>
          <c:showVal val="0"/>
          <c:showCatName val="0"/>
          <c:showSerName val="0"/>
          <c:showPercent val="0"/>
          <c:showBubbleSize val="0"/>
        </c:dLbls>
        <c:marker val="1"/>
        <c:smooth val="0"/>
        <c:axId val="463905784"/>
        <c:axId val="463904216"/>
      </c:lineChart>
      <c:catAx>
        <c:axId val="463905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904216"/>
        <c:crosses val="autoZero"/>
        <c:auto val="1"/>
        <c:lblAlgn val="ctr"/>
        <c:lblOffset val="100"/>
        <c:tickLblSkip val="1"/>
        <c:tickMarkSkip val="1"/>
        <c:noMultiLvlLbl val="0"/>
      </c:catAx>
      <c:valAx>
        <c:axId val="4639042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905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9.43</c:v>
                </c:pt>
                <c:pt idx="1">
                  <c:v>8.02</c:v>
                </c:pt>
                <c:pt idx="2">
                  <c:v>9.0500000000000007</c:v>
                </c:pt>
                <c:pt idx="3">
                  <c:v>7.57</c:v>
                </c:pt>
                <c:pt idx="4">
                  <c:v>10.23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15.44</c:v>
                </c:pt>
                <c:pt idx="1">
                  <c:v>18.71</c:v>
                </c:pt>
                <c:pt idx="2">
                  <c:v>17.59</c:v>
                </c:pt>
                <c:pt idx="3">
                  <c:v>20.61</c:v>
                </c:pt>
                <c:pt idx="4">
                  <c:v>24.48</c:v>
                </c:pt>
              </c:numCache>
            </c:numRef>
          </c:val>
        </c:ser>
        <c:dLbls>
          <c:showLegendKey val="0"/>
          <c:showVal val="0"/>
          <c:showCatName val="0"/>
          <c:showSerName val="0"/>
          <c:showPercent val="0"/>
          <c:showBubbleSize val="0"/>
        </c:dLbls>
        <c:gapWidth val="250"/>
        <c:overlap val="100"/>
        <c:axId val="463905000"/>
        <c:axId val="463904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4.45</c:v>
                </c:pt>
                <c:pt idx="1">
                  <c:v>2</c:v>
                </c:pt>
                <c:pt idx="2">
                  <c:v>0.3</c:v>
                </c:pt>
                <c:pt idx="3">
                  <c:v>1.23</c:v>
                </c:pt>
                <c:pt idx="4">
                  <c:v>6.58</c:v>
                </c:pt>
              </c:numCache>
            </c:numRef>
          </c:val>
          <c:smooth val="0"/>
        </c:ser>
        <c:dLbls>
          <c:showLegendKey val="0"/>
          <c:showVal val="0"/>
          <c:showCatName val="0"/>
          <c:showSerName val="0"/>
          <c:showPercent val="0"/>
          <c:showBubbleSize val="0"/>
        </c:dLbls>
        <c:marker val="1"/>
        <c:smooth val="0"/>
        <c:axId val="463905000"/>
        <c:axId val="463904608"/>
      </c:lineChart>
      <c:catAx>
        <c:axId val="463905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904608"/>
        <c:crosses val="autoZero"/>
        <c:auto val="1"/>
        <c:lblAlgn val="ctr"/>
        <c:lblOffset val="100"/>
        <c:tickLblSkip val="1"/>
        <c:tickMarkSkip val="1"/>
        <c:noMultiLvlLbl val="0"/>
      </c:catAx>
      <c:valAx>
        <c:axId val="46390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905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0.17</c:v>
                </c:pt>
                <c:pt idx="2">
                  <c:v>#N/A</c:v>
                </c:pt>
                <c:pt idx="3">
                  <c:v>0.15</c:v>
                </c:pt>
                <c:pt idx="4">
                  <c:v>#N/A</c:v>
                </c:pt>
                <c:pt idx="5">
                  <c:v>0.15</c:v>
                </c:pt>
                <c:pt idx="6">
                  <c:v>#N/A</c:v>
                </c:pt>
                <c:pt idx="7">
                  <c:v>0.06</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0.16</c:v>
                </c:pt>
                <c:pt idx="4">
                  <c:v>#N/A</c:v>
                </c:pt>
                <c:pt idx="5">
                  <c:v>0.13</c:v>
                </c:pt>
                <c:pt idx="6">
                  <c:v>#N/A</c:v>
                </c:pt>
                <c:pt idx="7">
                  <c:v>0.06</c:v>
                </c:pt>
                <c:pt idx="8">
                  <c:v>#N/A</c:v>
                </c:pt>
                <c:pt idx="9">
                  <c:v>0.08</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0.38</c:v>
                </c:pt>
                <c:pt idx="2">
                  <c:v>#N/A</c:v>
                </c:pt>
                <c:pt idx="3">
                  <c:v>0.44</c:v>
                </c:pt>
                <c:pt idx="4">
                  <c:v>#N/A</c:v>
                </c:pt>
                <c:pt idx="5">
                  <c:v>0.3</c:v>
                </c:pt>
                <c:pt idx="6">
                  <c:v>#N/A</c:v>
                </c:pt>
                <c:pt idx="7">
                  <c:v>0.31</c:v>
                </c:pt>
                <c:pt idx="8">
                  <c:v>#N/A</c:v>
                </c:pt>
                <c:pt idx="9">
                  <c:v>0.33</c:v>
                </c:pt>
              </c:numCache>
            </c:numRef>
          </c:val>
        </c:ser>
        <c:ser>
          <c:idx val="4"/>
          <c:order val="4"/>
          <c:tx>
            <c:strRef>
              <c:f>データシート!$A$31</c:f>
              <c:strCache>
                <c:ptCount val="1"/>
                <c:pt idx="0">
                  <c:v>筑西市下館結城都市計画事業八丁台土地区画整理事業特別会計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0.48</c:v>
                </c:pt>
                <c:pt idx="2">
                  <c:v>#N/A</c:v>
                </c:pt>
                <c:pt idx="3">
                  <c:v>0.28999999999999998</c:v>
                </c:pt>
                <c:pt idx="4">
                  <c:v>#N/A</c:v>
                </c:pt>
                <c:pt idx="5">
                  <c:v>0.65</c:v>
                </c:pt>
                <c:pt idx="6">
                  <c:v>#N/A</c:v>
                </c:pt>
                <c:pt idx="7">
                  <c:v>0.73</c:v>
                </c:pt>
                <c:pt idx="8">
                  <c:v>#N/A</c:v>
                </c:pt>
                <c:pt idx="9">
                  <c:v>0.56999999999999995</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2.21</c:v>
                </c:pt>
                <c:pt idx="2">
                  <c:v>#N/A</c:v>
                </c:pt>
                <c:pt idx="3">
                  <c:v>2.98</c:v>
                </c:pt>
                <c:pt idx="4">
                  <c:v>#N/A</c:v>
                </c:pt>
                <c:pt idx="5">
                  <c:v>2.37</c:v>
                </c:pt>
                <c:pt idx="6">
                  <c:v>#N/A</c:v>
                </c:pt>
                <c:pt idx="7">
                  <c:v>1.7</c:v>
                </c:pt>
                <c:pt idx="8">
                  <c:v>#N/A</c:v>
                </c:pt>
                <c:pt idx="9">
                  <c:v>1.1299999999999999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0.52</c:v>
                </c:pt>
                <c:pt idx="2">
                  <c:v>#N/A</c:v>
                </c:pt>
                <c:pt idx="3">
                  <c:v>0.65</c:v>
                </c:pt>
                <c:pt idx="4">
                  <c:v>#N/A</c:v>
                </c:pt>
                <c:pt idx="5">
                  <c:v>0.77</c:v>
                </c:pt>
                <c:pt idx="6">
                  <c:v>#N/A</c:v>
                </c:pt>
                <c:pt idx="7">
                  <c:v>1.86</c:v>
                </c:pt>
                <c:pt idx="8">
                  <c:v>#N/A</c:v>
                </c:pt>
                <c:pt idx="9">
                  <c:v>2.12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4.62</c:v>
                </c:pt>
                <c:pt idx="2">
                  <c:v>#N/A</c:v>
                </c:pt>
                <c:pt idx="3">
                  <c:v>4</c:v>
                </c:pt>
                <c:pt idx="4">
                  <c:v>#N/A</c:v>
                </c:pt>
                <c:pt idx="5">
                  <c:v>3.76</c:v>
                </c:pt>
                <c:pt idx="6">
                  <c:v>#N/A</c:v>
                </c:pt>
                <c:pt idx="7">
                  <c:v>3.69</c:v>
                </c:pt>
                <c:pt idx="8">
                  <c:v>#N/A</c:v>
                </c:pt>
                <c:pt idx="9">
                  <c:v>3.62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2.42</c:v>
                </c:pt>
                <c:pt idx="2">
                  <c:v>#N/A</c:v>
                </c:pt>
                <c:pt idx="3">
                  <c:v>2.85</c:v>
                </c:pt>
                <c:pt idx="4">
                  <c:v>#N/A</c:v>
                </c:pt>
                <c:pt idx="5">
                  <c:v>3.41</c:v>
                </c:pt>
                <c:pt idx="6">
                  <c:v>#N/A</c:v>
                </c:pt>
                <c:pt idx="7">
                  <c:v>3.89</c:v>
                </c:pt>
                <c:pt idx="8">
                  <c:v>#N/A</c:v>
                </c:pt>
                <c:pt idx="9">
                  <c:v>4.12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9.43</c:v>
                </c:pt>
                <c:pt idx="2">
                  <c:v>#N/A</c:v>
                </c:pt>
                <c:pt idx="3">
                  <c:v>8.01</c:v>
                </c:pt>
                <c:pt idx="4">
                  <c:v>#N/A</c:v>
                </c:pt>
                <c:pt idx="5">
                  <c:v>9.0500000000000007</c:v>
                </c:pt>
                <c:pt idx="6">
                  <c:v>#N/A</c:v>
                </c:pt>
                <c:pt idx="7">
                  <c:v>7.57</c:v>
                </c:pt>
                <c:pt idx="8">
                  <c:v>#N/A</c:v>
                </c:pt>
                <c:pt idx="9">
                  <c:v>10.220000000000001</c:v>
                </c:pt>
              </c:numCache>
            </c:numRef>
          </c:val>
        </c:ser>
        <c:dLbls>
          <c:showLegendKey val="0"/>
          <c:showVal val="0"/>
          <c:showCatName val="0"/>
          <c:showSerName val="0"/>
          <c:showPercent val="0"/>
          <c:showBubbleSize val="0"/>
        </c:dLbls>
        <c:gapWidth val="150"/>
        <c:overlap val="100"/>
        <c:axId val="463906176"/>
        <c:axId val="463906568"/>
      </c:barChart>
      <c:catAx>
        <c:axId val="46390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906568"/>
        <c:crosses val="autoZero"/>
        <c:auto val="1"/>
        <c:lblAlgn val="ctr"/>
        <c:lblOffset val="100"/>
        <c:tickLblSkip val="1"/>
        <c:tickMarkSkip val="1"/>
        <c:noMultiLvlLbl val="0"/>
      </c:catAx>
      <c:valAx>
        <c:axId val="463906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90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3945</c:v>
                </c:pt>
                <c:pt idx="5">
                  <c:v>4130</c:v>
                </c:pt>
                <c:pt idx="8">
                  <c:v>4374</c:v>
                </c:pt>
                <c:pt idx="11">
                  <c:v>4873</c:v>
                </c:pt>
                <c:pt idx="14">
                  <c:v>4768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180</c:v>
                </c:pt>
                <c:pt idx="3">
                  <c:v>167</c:v>
                </c:pt>
                <c:pt idx="6">
                  <c:v>134</c:v>
                </c:pt>
                <c:pt idx="9">
                  <c:v>123</c:v>
                </c:pt>
                <c:pt idx="12">
                  <c:v>93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606</c:v>
                </c:pt>
                <c:pt idx="3">
                  <c:v>628</c:v>
                </c:pt>
                <c:pt idx="6">
                  <c:v>601</c:v>
                </c:pt>
                <c:pt idx="9">
                  <c:v>598</c:v>
                </c:pt>
                <c:pt idx="12">
                  <c:v>496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1503</c:v>
                </c:pt>
                <c:pt idx="3">
                  <c:v>1644</c:v>
                </c:pt>
                <c:pt idx="6">
                  <c:v>1648</c:v>
                </c:pt>
                <c:pt idx="9">
                  <c:v>1635</c:v>
                </c:pt>
                <c:pt idx="12">
                  <c:v>1594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3</c:v>
                </c:pt>
                <c:pt idx="9">
                  <c:v>3</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4287</c:v>
                </c:pt>
                <c:pt idx="3">
                  <c:v>4338</c:v>
                </c:pt>
                <c:pt idx="6">
                  <c:v>4304</c:v>
                </c:pt>
                <c:pt idx="9">
                  <c:v>4437</c:v>
                </c:pt>
                <c:pt idx="12">
                  <c:v>4380</c:v>
                </c:pt>
              </c:numCache>
            </c:numRef>
          </c:val>
        </c:ser>
        <c:dLbls>
          <c:showLegendKey val="0"/>
          <c:showVal val="0"/>
          <c:showCatName val="0"/>
          <c:showSerName val="0"/>
          <c:showPercent val="0"/>
          <c:showBubbleSize val="0"/>
        </c:dLbls>
        <c:gapWidth val="100"/>
        <c:overlap val="100"/>
        <c:axId val="463903432"/>
        <c:axId val="463903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2634</c:v>
                </c:pt>
                <c:pt idx="2">
                  <c:v>#N/A</c:v>
                </c:pt>
                <c:pt idx="3">
                  <c:v>#N/A</c:v>
                </c:pt>
                <c:pt idx="4">
                  <c:v>2650</c:v>
                </c:pt>
                <c:pt idx="5">
                  <c:v>#N/A</c:v>
                </c:pt>
                <c:pt idx="6">
                  <c:v>#N/A</c:v>
                </c:pt>
                <c:pt idx="7">
                  <c:v>2316</c:v>
                </c:pt>
                <c:pt idx="8">
                  <c:v>#N/A</c:v>
                </c:pt>
                <c:pt idx="9">
                  <c:v>#N/A</c:v>
                </c:pt>
                <c:pt idx="10">
                  <c:v>1923</c:v>
                </c:pt>
                <c:pt idx="11">
                  <c:v>#N/A</c:v>
                </c:pt>
                <c:pt idx="12">
                  <c:v>#N/A</c:v>
                </c:pt>
                <c:pt idx="13">
                  <c:v>1798</c:v>
                </c:pt>
                <c:pt idx="14">
                  <c:v>#N/A</c:v>
                </c:pt>
              </c:numCache>
            </c:numRef>
          </c:val>
          <c:smooth val="0"/>
        </c:ser>
        <c:dLbls>
          <c:showLegendKey val="0"/>
          <c:showVal val="0"/>
          <c:showCatName val="0"/>
          <c:showSerName val="0"/>
          <c:showPercent val="0"/>
          <c:showBubbleSize val="0"/>
        </c:dLbls>
        <c:marker val="1"/>
        <c:smooth val="0"/>
        <c:axId val="463903432"/>
        <c:axId val="463903824"/>
      </c:lineChart>
      <c:catAx>
        <c:axId val="463903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903824"/>
        <c:crosses val="autoZero"/>
        <c:auto val="1"/>
        <c:lblAlgn val="ctr"/>
        <c:lblOffset val="100"/>
        <c:tickLblSkip val="1"/>
        <c:tickMarkSkip val="1"/>
        <c:noMultiLvlLbl val="0"/>
      </c:catAx>
      <c:valAx>
        <c:axId val="46390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903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41847</c:v>
                </c:pt>
                <c:pt idx="5">
                  <c:v>42283</c:v>
                </c:pt>
                <c:pt idx="8">
                  <c:v>42814</c:v>
                </c:pt>
                <c:pt idx="11">
                  <c:v>45024</c:v>
                </c:pt>
                <c:pt idx="14">
                  <c:v>43300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6862</c:v>
                </c:pt>
                <c:pt idx="5">
                  <c:v>5234</c:v>
                </c:pt>
                <c:pt idx="8">
                  <c:v>4807</c:v>
                </c:pt>
                <c:pt idx="11">
                  <c:v>4395</c:v>
                </c:pt>
                <c:pt idx="14">
                  <c:v>4384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8909</c:v>
                </c:pt>
                <c:pt idx="5">
                  <c:v>9990</c:v>
                </c:pt>
                <c:pt idx="8">
                  <c:v>9231</c:v>
                </c:pt>
                <c:pt idx="11">
                  <c:v>9935</c:v>
                </c:pt>
                <c:pt idx="14">
                  <c:v>11331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c:v>
                </c:pt>
                <c:pt idx="3">
                  <c:v>2</c:v>
                </c:pt>
                <c:pt idx="6">
                  <c:v>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9143</c:v>
                </c:pt>
                <c:pt idx="3">
                  <c:v>8881</c:v>
                </c:pt>
                <c:pt idx="6">
                  <c:v>8354</c:v>
                </c:pt>
                <c:pt idx="9">
                  <c:v>7610</c:v>
                </c:pt>
                <c:pt idx="12">
                  <c:v>6825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3830</c:v>
                </c:pt>
                <c:pt idx="3">
                  <c:v>3215</c:v>
                </c:pt>
                <c:pt idx="6">
                  <c:v>2715</c:v>
                </c:pt>
                <c:pt idx="9">
                  <c:v>2168</c:v>
                </c:pt>
                <c:pt idx="12">
                  <c:v>1735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17725</c:v>
                </c:pt>
                <c:pt idx="3">
                  <c:v>18387</c:v>
                </c:pt>
                <c:pt idx="6">
                  <c:v>17621</c:v>
                </c:pt>
                <c:pt idx="9">
                  <c:v>16965</c:v>
                </c:pt>
                <c:pt idx="12">
                  <c:v>15961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1671</c:v>
                </c:pt>
                <c:pt idx="3">
                  <c:v>1514</c:v>
                </c:pt>
                <c:pt idx="6">
                  <c:v>1380</c:v>
                </c:pt>
                <c:pt idx="9">
                  <c:v>1257</c:v>
                </c:pt>
                <c:pt idx="12">
                  <c:v>1150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35921</c:v>
                </c:pt>
                <c:pt idx="3">
                  <c:v>37492</c:v>
                </c:pt>
                <c:pt idx="6">
                  <c:v>38441</c:v>
                </c:pt>
                <c:pt idx="9">
                  <c:v>40422</c:v>
                </c:pt>
                <c:pt idx="12">
                  <c:v>40105</c:v>
                </c:pt>
              </c:numCache>
            </c:numRef>
          </c:val>
        </c:ser>
        <c:dLbls>
          <c:showLegendKey val="0"/>
          <c:showVal val="0"/>
          <c:showCatName val="0"/>
          <c:showSerName val="0"/>
          <c:showPercent val="0"/>
          <c:showBubbleSize val="0"/>
        </c:dLbls>
        <c:gapWidth val="100"/>
        <c:overlap val="100"/>
        <c:axId val="463901864"/>
        <c:axId val="474051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10679</c:v>
                </c:pt>
                <c:pt idx="2">
                  <c:v>#N/A</c:v>
                </c:pt>
                <c:pt idx="3">
                  <c:v>#N/A</c:v>
                </c:pt>
                <c:pt idx="4">
                  <c:v>11985</c:v>
                </c:pt>
                <c:pt idx="5">
                  <c:v>#N/A</c:v>
                </c:pt>
                <c:pt idx="6">
                  <c:v>#N/A</c:v>
                </c:pt>
                <c:pt idx="7">
                  <c:v>11662</c:v>
                </c:pt>
                <c:pt idx="8">
                  <c:v>#N/A</c:v>
                </c:pt>
                <c:pt idx="9">
                  <c:v>#N/A</c:v>
                </c:pt>
                <c:pt idx="10">
                  <c:v>9069</c:v>
                </c:pt>
                <c:pt idx="11">
                  <c:v>#N/A</c:v>
                </c:pt>
                <c:pt idx="12">
                  <c:v>#N/A</c:v>
                </c:pt>
                <c:pt idx="13">
                  <c:v>6761</c:v>
                </c:pt>
                <c:pt idx="14">
                  <c:v>#N/A</c:v>
                </c:pt>
              </c:numCache>
            </c:numRef>
          </c:val>
          <c:smooth val="0"/>
        </c:ser>
        <c:dLbls>
          <c:showLegendKey val="0"/>
          <c:showVal val="0"/>
          <c:showCatName val="0"/>
          <c:showSerName val="0"/>
          <c:showPercent val="0"/>
          <c:showBubbleSize val="0"/>
        </c:dLbls>
        <c:marker val="1"/>
        <c:smooth val="0"/>
        <c:axId val="463901864"/>
        <c:axId val="474051696"/>
      </c:lineChart>
      <c:catAx>
        <c:axId val="46390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051696"/>
        <c:crosses val="autoZero"/>
        <c:auto val="1"/>
        <c:lblAlgn val="ctr"/>
        <c:lblOffset val="100"/>
        <c:tickLblSkip val="1"/>
        <c:tickMarkSkip val="1"/>
        <c:noMultiLvlLbl val="0"/>
      </c:catAx>
      <c:valAx>
        <c:axId val="47405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901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{563565C9-2C0A-4E5E-AFA3-7E2F7AD2DCFC}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{2FACDC65-90C1-4F49-81B2-686D4016D98C}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{FB28DC41-CA26-4869-AD69-236A7903BB4F}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{5258541B-A0BB-492F-A49F-9D71D89BDDB4}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{359F8311-9351-4C47-9533-CD8D49F85180}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{78FE70C3-2BDC-4ACC-A648-68F0C2C419CA}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{DA42E42C-74A1-4706-81DB-4357A719FD70}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{48A8C405-0D37-4A81-B1B3-A5C9F0328F24}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{145F1D4A-97C9-4ECF-BC2A-F21E550C5B4D}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{B5A13AC3-55A4-4DE2-995B-130DBA435D5F}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74050520"/>
        <c:axId val="474048560"/>
      </c:scatterChart>
      <c:valAx>
        <c:axId val="4740505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048560"/>
        <c:crosses val="autoZero"/>
        <c:crossBetween val="midCat"/>
      </c:valAx>
      <c:valAx>
        <c:axId val="474048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050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{C222D0D3-30FD-4585-9953-80AA4362D321}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{2CFB2B9B-C53C-48F8-A0A7-8315959B9DB3}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{616BB5AE-2F11-41A5-90FC-AC81425543BE}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{AF3AF641-E2EB-48FF-814B-5CFFBC6A645C}</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4.5171070442460097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{7622B7BB-2A5B-433D-AC03-B44085B8D0FA}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12.7</c:v>
                </c:pt>
                <c:pt idx="2">
                  <c:v>11.5</c:v>
                </c:pt>
                <c:pt idx="3">
                  <c:v>10.5</c:v>
                </c:pt>
                <c:pt idx="4">
                  <c:v>9.3000000000000007</c:v>
                </c:pt>
              </c:numCache>
            </c:numRef>
          </c:xVal>
          <c:yVal>
            <c:numRef>
              <c:f>公会計指標分析・財政指標組合せ分析表!$K$73:$O$73</c:f>
              <c:numCache>
                <c:formatCode>#,##0.0;"▲ "#,##0.0</c:formatCode>
                <c:ptCount val="5"/>
                <c:pt idx="0">
                  <c:v>48.6</c:v>
                </c:pt>
                <c:pt idx="1">
                  <c:v>54.8</c:v>
                </c:pt>
                <c:pt idx="2">
                  <c:v>52.9</c:v>
                </c:pt>
                <c:pt idx="3">
                  <c:v>42.6</c:v>
                </c:pt>
                <c:pt idx="4">
                  <c:v>31.6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{F4FB769A-2DF8-4692-91CF-F7B13303F0C9}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{086D96F7-D399-4AEE-BDFD-409448F6796C}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{C25620F6-181C-4C5A-85CB-5714D218212C}</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{6DAB2C9C-3C2A-4748-AD7C-677BE00AD2AD}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{95848D5E-66FA-44BD-9D29-7DF02694CDC5}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10.199999999999999</c:v>
                </c:pt>
                <c:pt idx="3">
                  <c:v>9.3000000000000007</c:v>
                </c:pt>
                <c:pt idx="4">
                  <c:v>12</c:v>
                </c:pt>
              </c:numCache>
            </c:numRef>
          </c:xVal>
          <c:yVal>
            <c:numRef>
              <c:f>公会計指標分析・財政指標組合せ分析表!$K$77:$O$77</c:f>
              <c:numCache>
                <c:formatCode>#,##0.0;"▲ "#,##0.0</c:formatCode>
                <c:ptCount val="5"/>
                <c:pt idx="0">
                  <c:v>60.5</c:v>
                </c:pt>
                <c:pt idx="1">
                  <c:v>55.4</c:v>
                </c:pt>
                <c:pt idx="2">
                  <c:v>42.2</c:v>
                </c:pt>
                <c:pt idx="3">
                  <c:v>33.299999999999997</c:v>
                </c:pt>
                <c:pt idx="4">
                  <c:v>74.400000000000006</c:v>
                </c:pt>
              </c:numCache>
            </c:numRef>
          </c:yVal>
          <c:smooth val="0"/>
        </c:ser>
        <c:dLbls>
          <c:showLegendKey val="0"/>
          <c:showVal val="0"/>
          <c:showCatName val="0"/>
          <c:showSerName val="0"/>
          <c:showPercent val="0"/>
          <c:showBubbleSize val="0"/>
        </c:dLbls>
        <c:axId val="474049344"/>
        <c:axId val="474045816"/>
      </c:scatterChart>
      <c:valAx>
        <c:axId val="474049344"/>
        <c:scaling>
          <c:orientation val="minMax"/>
          <c:max val="14.4"/>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045816"/>
        <c:crosses val="autoZero"/>
        <c:crossBetween val="midCat"/>
      </c:valAx>
      <c:valAx>
        <c:axId val="474045816"/>
        <c:scaling>
          <c:orientation val="minMax"/>
          <c:max val="8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0493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実質公債費比率は算定開始か</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ら改善され続けているが、類似団体内平均、県内市町村平均と比較して依然高い比率となっている。</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元利償還金については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、平成１６年減税補てん債の償還終了に伴い減少した。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に対する</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繰入金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八丁台土地区画整理事業特別会計の償還終了等に伴い</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なお、債務負担行為に基づく支出予定額については、年度経過に伴う支出期間終了による減少と、新たに対象となる公債費に準ずる支出がないことから、同年における比率を引き下げる要因となった。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引き続き、優先される建設事業の選定を行い、より一層の起債の抑制に努める。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将来負担比率は、昨年度と比較し減少しており、一般会計等に係る地方債の現在高については、臨時財政対策債の減などにより減少した。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公営企業債等繰入見込額については、各公営企業会計の地方債現在高の減に伴い繰入見込額が減少した。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また、退職手当負担見込額についても、退職者の不補充、退職勧奨の実施等、職員数削減の推進により減少した。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については、財政調整基金、減債基金等の残額が増えたことにより充当可能基金が増となったものの、基準財政需要額算入見込額が平成８年減税補てん債償還費算入見込額の減により大幅に減となったため、総額としては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今後も、起債抑制や定員適正化計画の適正な推進、公営企業会計等の健全化及び積極的な基金積立により、比率の引き下げに努める。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107,807
105,824
205.30
43,464,838
40,543,995
2,619,122
25,608,596
40,683,318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107,807
105,824
205.30
43,464,838
40,543,995
2,619,122
25,608,596
40,683,318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107,807
105,824
205.30
43,464,838
40,543,995
2,619,122
25,608,596
40,683,318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107,807
105,824
205.30
43,464,838
40,543,995
2,619,122
25,608,596
40,683,318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等特別対策事業費や地域振興費（支所経費）等の増加により基準財政需要額が増加し、地方税や地方消費税交付金（引き上げ分）等の増加により基準財政収入額も増加となったが、需要額の伸びが収入額の伸びを上回ったことにより昨年度の０．７１ポイントから０．０２ポイント低下し０．６９ポイントとなった。</a:t>
          </a:r>
          <a:endParaRPr kumimoji="1" lang="en-US" altLang="ja-JP" sz="1300">
            <a:latin typeface="ＭＳ Ｐゴシック"/>
          </a:endParaRPr>
        </a:p>
        <a:p>
          <a:r>
            <a:rPr kumimoji="1" lang="ja-JP" altLang="en-US" sz="1300">
              <a:latin typeface="ＭＳ Ｐゴシック"/>
            </a:rPr>
            <a:t>　類似団体平均及び全国平均は上回っているものの、県内市町村平均を下回っている状況となった。引き続き、地方税の適正な課税及び徴収強化等に取り組み、財政基盤の一層の強化に努める。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90170</xdr:rowOff>
    </xdr:to>
    <xdr:cxnSp macro="">
      <xdr:nvCxnSpPr>
        <xdr:cNvPr id="61" name="直線コネクタ 60"/>
        <xdr:cNvCxnSpPr/>
      </xdr:nvCxnSpPr>
      <xdr:spPr>
        <a:xfrm flipV="1">
          <a:off x="4953000" y="63093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4"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0.69</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5" name="直線コネクタ 64"/>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40640</xdr:rowOff>
    </xdr:from>
    <xdr:to>
      <xdr:col>7</xdr:col>
      <xdr:colOff>152400</xdr:colOff>
      <xdr:row>36</xdr:row>
      <xdr:rowOff>137160</xdr:rowOff>
    </xdr:to>
    <xdr:cxnSp macro="">
      <xdr:nvCxnSpPr>
        <xdr:cNvPr id="66" name="直線コネクタ 65"/>
        <xdr:cNvCxnSpPr/>
      </xdr:nvCxnSpPr>
      <xdr:spPr>
        <a:xfrm>
          <a:off x="4114800" y="62128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67"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68" name="フローチャート : 判断 67"/>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163830</xdr:rowOff>
    </xdr:from>
    <xdr:to>
      <xdr:col>6</xdr:col>
      <xdr:colOff>0</xdr:colOff>
      <xdr:row>36</xdr:row>
      <xdr:rowOff>40640</xdr:rowOff>
    </xdr:to>
    <xdr:cxnSp macro="">
      <xdr:nvCxnSpPr>
        <xdr:cNvPr id="69" name="直線コネクタ 68"/>
        <xdr:cNvCxnSpPr/>
      </xdr:nvCxnSpPr>
      <xdr:spPr>
        <a:xfrm>
          <a:off x="3225800" y="616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35</xdr:row>
      <xdr:rowOff>161290</xdr:rowOff>
    </xdr:from>
    <xdr:to>
      <xdr:col>6</xdr:col>
      <xdr:colOff>50800</xdr:colOff>
      <xdr:row>36</xdr:row>
      <xdr:rowOff>91440</xdr:rowOff>
    </xdr:to>
    <xdr:sp macro="" textlink="">
      <xdr:nvSpPr>
        <xdr:cNvPr id="70" name="フローチャート : 判断 69"/>
        <xdr:cNvSpPr/>
      </xdr:nvSpPr>
      <xdr:spPr>
        <a:xfrm>
          <a:off x="40640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76217</xdr:rowOff>
    </xdr:from>
    <xdr:ext cx="736600" cy="259045"/>
    <xdr:sp macro="" textlink="">
      <xdr:nvSpPr>
        <xdr:cNvPr id="71" name="テキスト ボックス 70"/>
        <xdr:cNvSpPr txBox="1"/>
      </xdr:nvSpPr>
      <xdr:spPr>
        <a:xfrm>
          <a:off x="3733800" y="624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163830</xdr:rowOff>
    </xdr:from>
    <xdr:to>
      <xdr:col>4</xdr:col>
      <xdr:colOff>482600</xdr:colOff>
      <xdr:row>36</xdr:row>
      <xdr:rowOff>88900</xdr:rowOff>
    </xdr:to>
    <xdr:cxnSp macro="">
      <xdr:nvCxnSpPr>
        <xdr:cNvPr id="72" name="直線コネクタ 71"/>
        <xdr:cNvCxnSpPr/>
      </xdr:nvCxnSpPr>
      <xdr:spPr>
        <a:xfrm flipV="1">
          <a:off x="2336800" y="61645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35</xdr:row>
      <xdr:rowOff>161290</xdr:rowOff>
    </xdr:from>
    <xdr:to>
      <xdr:col>4</xdr:col>
      <xdr:colOff>533400</xdr:colOff>
      <xdr:row>36</xdr:row>
      <xdr:rowOff>91440</xdr:rowOff>
    </xdr:to>
    <xdr:sp macro="" textlink="">
      <xdr:nvSpPr>
        <xdr:cNvPr id="73" name="フローチャート : 判断 72"/>
        <xdr:cNvSpPr/>
      </xdr:nvSpPr>
      <xdr:spPr>
        <a:xfrm>
          <a:off x="31750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76217</xdr:rowOff>
    </xdr:from>
    <xdr:ext cx="762000" cy="259045"/>
    <xdr:sp macro="" textlink="">
      <xdr:nvSpPr>
        <xdr:cNvPr id="74" name="テキスト ボックス 73"/>
        <xdr:cNvSpPr txBox="1"/>
      </xdr:nvSpPr>
      <xdr:spPr>
        <a:xfrm>
          <a:off x="28448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36</xdr:row>
      <xdr:rowOff>88900</xdr:rowOff>
    </xdr:to>
    <xdr:cxnSp macro="">
      <xdr:nvCxnSpPr>
        <xdr:cNvPr id="75" name="直線コネクタ 74"/>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36</xdr:row>
      <xdr:rowOff>38100</xdr:rowOff>
    </xdr:from>
    <xdr:to>
      <xdr:col>3</xdr:col>
      <xdr:colOff>330200</xdr:colOff>
      <xdr:row>36</xdr:row>
      <xdr:rowOff>139700</xdr:rowOff>
    </xdr:to>
    <xdr:sp macro="" textlink="">
      <xdr:nvSpPr>
        <xdr:cNvPr id="76" name="フローチャート : 判断 75"/>
        <xdr:cNvSpPr/>
      </xdr:nvSpPr>
      <xdr:spPr>
        <a:xfrm>
          <a:off x="2286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124477</xdr:rowOff>
    </xdr:from>
    <xdr:ext cx="762000" cy="259045"/>
    <xdr:sp macro="" textlink="">
      <xdr:nvSpPr>
        <xdr:cNvPr id="77" name="テキスト ボックス 76"/>
        <xdr:cNvSpPr txBox="1"/>
      </xdr:nvSpPr>
      <xdr:spPr>
        <a:xfrm>
          <a:off x="1955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35</xdr:row>
      <xdr:rowOff>113030</xdr:rowOff>
    </xdr:from>
    <xdr:to>
      <xdr:col>2</xdr:col>
      <xdr:colOff>127000</xdr:colOff>
      <xdr:row>36</xdr:row>
      <xdr:rowOff>43180</xdr:rowOff>
    </xdr:to>
    <xdr:sp macro="" textlink="">
      <xdr:nvSpPr>
        <xdr:cNvPr id="78" name="フローチャート : 判断 77"/>
        <xdr:cNvSpPr/>
      </xdr:nvSpPr>
      <xdr:spPr>
        <a:xfrm>
          <a:off x="13970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53357</xdr:rowOff>
    </xdr:from>
    <xdr:ext cx="762000" cy="259045"/>
    <xdr:sp macro="" textlink="">
      <xdr:nvSpPr>
        <xdr:cNvPr id="79" name="テキスト ボックス 78"/>
        <xdr:cNvSpPr txBox="1"/>
      </xdr:nvSpPr>
      <xdr:spPr>
        <a:xfrm>
          <a:off x="1066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86360</xdr:rowOff>
    </xdr:from>
    <xdr:to>
      <xdr:col>7</xdr:col>
      <xdr:colOff>203200</xdr:colOff>
      <xdr:row>37</xdr:row>
      <xdr:rowOff>16510</xdr:rowOff>
    </xdr:to>
    <xdr:sp macro="" textlink="">
      <xdr:nvSpPr>
        <xdr:cNvPr id="85" name="円/楕円 84"/>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7637</xdr:rowOff>
    </xdr:from>
    <xdr:ext cx="762000" cy="259045"/>
    <xdr:sp macro="" textlink="">
      <xdr:nvSpPr>
        <xdr:cNvPr id="86" name="財政力該当値テキスト"/>
        <xdr:cNvSpPr txBox="1"/>
      </xdr:nvSpPr>
      <xdr:spPr>
        <a:xfrm>
          <a:off x="5041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161290</xdr:rowOff>
    </xdr:from>
    <xdr:to>
      <xdr:col>6</xdr:col>
      <xdr:colOff>50800</xdr:colOff>
      <xdr:row>36</xdr:row>
      <xdr:rowOff>91440</xdr:rowOff>
    </xdr:to>
    <xdr:sp macro="" textlink="">
      <xdr:nvSpPr>
        <xdr:cNvPr id="87" name="円/楕円 86"/>
        <xdr:cNvSpPr/>
      </xdr:nvSpPr>
      <xdr:spPr>
        <a:xfrm>
          <a:off x="4064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101617</xdr:rowOff>
    </xdr:from>
    <xdr:ext cx="736600" cy="259045"/>
    <xdr:sp macro="" textlink="">
      <xdr:nvSpPr>
        <xdr:cNvPr id="88" name="テキスト ボックス 87"/>
        <xdr:cNvSpPr txBox="1"/>
      </xdr:nvSpPr>
      <xdr:spPr>
        <a:xfrm>
          <a:off x="3733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113030</xdr:rowOff>
    </xdr:from>
    <xdr:to>
      <xdr:col>4</xdr:col>
      <xdr:colOff>533400</xdr:colOff>
      <xdr:row>36</xdr:row>
      <xdr:rowOff>43180</xdr:rowOff>
    </xdr:to>
    <xdr:sp macro="" textlink="">
      <xdr:nvSpPr>
        <xdr:cNvPr id="89" name="円/楕円 88"/>
        <xdr:cNvSpPr/>
      </xdr:nvSpPr>
      <xdr:spPr>
        <a:xfrm>
          <a:off x="3175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53357</xdr:rowOff>
    </xdr:from>
    <xdr:ext cx="762000" cy="259045"/>
    <xdr:sp macro="" textlink="">
      <xdr:nvSpPr>
        <xdr:cNvPr id="90" name="テキスト ボックス 89"/>
        <xdr:cNvSpPr txBox="1"/>
      </xdr:nvSpPr>
      <xdr:spPr>
        <a:xfrm>
          <a:off x="2844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1" name="円/楕円 90"/>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2" name="テキスト ボックス 91"/>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3" name="円/楕円 92"/>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124477</xdr:rowOff>
    </xdr:from>
    <xdr:ext cx="762000" cy="259045"/>
    <xdr:sp macro="" textlink="">
      <xdr:nvSpPr>
        <xdr:cNvPr id="94" name="テキスト ボックス 93"/>
        <xdr:cNvSpPr txBox="1"/>
      </xdr:nvSpPr>
      <xdr:spPr>
        <a:xfrm>
          <a:off x="1066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分子である経常経費充当一般財源等計について、公債費等の増加により</a:t>
          </a:r>
          <a:r>
            <a:rPr kumimoji="1" lang="en-US" altLang="ja-JP" sz="1300">
              <a:latin typeface="ＭＳ Ｐゴシック"/>
            </a:rPr>
            <a:t>34</a:t>
          </a:r>
          <a:r>
            <a:rPr kumimoji="1" lang="ja-JP" altLang="en-US" sz="1300">
              <a:latin typeface="ＭＳ Ｐゴシック"/>
            </a:rPr>
            <a:t>百万円の増となったものの、分母である歳入一般財源等について、地方税、地方消費税交付金（引き上げ分）の増加により１，８３５百万円の増</a:t>
          </a:r>
          <a:r>
            <a:rPr kumimoji="1" lang="ja-JP" altLang="en-US" sz="1300" baseline="0">
              <a:latin typeface="ＭＳ Ｐゴシック"/>
            </a:rPr>
            <a:t>となり、大幅に分母が増加したことにより昨年度の８９．４％から６．４ポイント低下し８３．０％となった。</a:t>
          </a:r>
          <a:endParaRPr kumimoji="1" lang="en-US" altLang="ja-JP" sz="1300" baseline="0">
            <a:latin typeface="ＭＳ Ｐゴシック"/>
          </a:endParaRPr>
        </a:p>
        <a:p>
          <a:r>
            <a:rPr kumimoji="1" lang="ja-JP" altLang="en-US" sz="1300" baseline="0">
              <a:latin typeface="ＭＳ Ｐゴシック"/>
            </a:rPr>
            <a:t>　類似団体平均、県内市町村平均及び全国平均すべてにおいて下回る状況となっており、引き続き、地方税の徴収強化に加え、企業会計等への繰出金の抑制、人件費削減等を図り、一層の改善に努める。</a:t>
          </a:r>
          <a:endParaRPr kumimoji="1" lang="en-US" altLang="ja-JP" sz="13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143228</xdr:rowOff>
    </xdr:from>
    <xdr:to>
      <xdr:col>7</xdr:col>
      <xdr:colOff>152400</xdr:colOff>
      <xdr:row>64</xdr:row>
      <xdr:rowOff>130528</xdr:rowOff>
    </xdr:to>
    <xdr:cxnSp macro="">
      <xdr:nvCxnSpPr>
        <xdr:cNvPr id="124" name="直線コネクタ 123"/>
        <xdr:cNvCxnSpPr/>
      </xdr:nvCxnSpPr>
      <xdr:spPr>
        <a:xfrm flipV="1">
          <a:off x="4953000" y="10258778"/>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102605</xdr:rowOff>
    </xdr:from>
    <xdr:ext cx="762000" cy="259045"/>
    <xdr:sp macro="" textlink="">
      <xdr:nvSpPr>
        <xdr:cNvPr id="125" name="財政構造の弾力性最小値テキスト"/>
        <xdr:cNvSpPr txBox="1"/>
      </xdr:nvSpPr>
      <xdr:spPr>
        <a:xfrm>
          <a:off x="5041900" y="1107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64</xdr:row>
      <xdr:rowOff>130528</xdr:rowOff>
    </xdr:from>
    <xdr:to>
      <xdr:col>7</xdr:col>
      <xdr:colOff>241300</xdr:colOff>
      <xdr:row>64</xdr:row>
      <xdr:rowOff>130528</xdr:rowOff>
    </xdr:to>
    <xdr:cxnSp macro="">
      <xdr:nvCxnSpPr>
        <xdr:cNvPr id="126" name="直線コネクタ 125"/>
        <xdr:cNvCxnSpPr/>
      </xdr:nvCxnSpPr>
      <xdr:spPr>
        <a:xfrm>
          <a:off x="4864100" y="111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58155</xdr:rowOff>
    </xdr:from>
    <xdr:ext cx="762000" cy="259045"/>
    <xdr:sp macro="" textlink="">
      <xdr:nvSpPr>
        <xdr:cNvPr id="127" name="財政構造の弾力性最大値テキスト"/>
        <xdr:cNvSpPr txBox="1"/>
      </xdr:nvSpPr>
      <xdr:spPr>
        <a:xfrm>
          <a:off x="5041900" y="1000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143228</xdr:rowOff>
    </xdr:from>
    <xdr:to>
      <xdr:col>7</xdr:col>
      <xdr:colOff>241300</xdr:colOff>
      <xdr:row>59</xdr:row>
      <xdr:rowOff>143228</xdr:rowOff>
    </xdr:to>
    <xdr:cxnSp macro="">
      <xdr:nvCxnSpPr>
        <xdr:cNvPr id="128" name="直線コネクタ 127"/>
        <xdr:cNvCxnSpPr/>
      </xdr:nvCxnSpPr>
      <xdr:spPr>
        <a:xfrm>
          <a:off x="4864100" y="1025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143228</xdr:rowOff>
    </xdr:from>
    <xdr:to>
      <xdr:col>7</xdr:col>
      <xdr:colOff>152400</xdr:colOff>
      <xdr:row>64</xdr:row>
      <xdr:rowOff>143933</xdr:rowOff>
    </xdr:to>
    <xdr:cxnSp macro="">
      <xdr:nvCxnSpPr>
        <xdr:cNvPr id="129" name="直線コネクタ 128"/>
        <xdr:cNvCxnSpPr/>
      </xdr:nvCxnSpPr>
      <xdr:spPr>
        <a:xfrm flipV="1">
          <a:off x="4114800" y="10258778"/>
          <a:ext cx="838200" cy="85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8766</xdr:rowOff>
    </xdr:from>
    <xdr:ext cx="762000" cy="259045"/>
    <xdr:sp macro="" textlink="">
      <xdr:nvSpPr>
        <xdr:cNvPr id="130" name="財政構造の弾力性平均値テキスト"/>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36689</xdr:rowOff>
    </xdr:from>
    <xdr:to>
      <xdr:col>7</xdr:col>
      <xdr:colOff>203200</xdr:colOff>
      <xdr:row>63</xdr:row>
      <xdr:rowOff>138289</xdr:rowOff>
    </xdr:to>
    <xdr:sp macro="" textlink="">
      <xdr:nvSpPr>
        <xdr:cNvPr id="131" name="フローチャート : 判断 130"/>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67</xdr:row>
      <xdr:rowOff>112183</xdr:rowOff>
    </xdr:to>
    <xdr:cxnSp macro="">
      <xdr:nvCxnSpPr>
        <xdr:cNvPr id="132" name="直線コネクタ 131"/>
        <xdr:cNvCxnSpPr/>
      </xdr:nvCxnSpPr>
      <xdr:spPr>
        <a:xfrm flipV="1">
          <a:off x="3225800" y="1111673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111478</xdr:rowOff>
    </xdr:from>
    <xdr:to>
      <xdr:col>6</xdr:col>
      <xdr:colOff>50800</xdr:colOff>
      <xdr:row>62</xdr:row>
      <xdr:rowOff>41628</xdr:rowOff>
    </xdr:to>
    <xdr:sp macro="" textlink="">
      <xdr:nvSpPr>
        <xdr:cNvPr id="133" name="フローチャート : 判断 132"/>
        <xdr:cNvSpPr/>
      </xdr:nvSpPr>
      <xdr:spPr>
        <a:xfrm>
          <a:off x="4064000" y="105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51805</xdr:rowOff>
    </xdr:from>
    <xdr:ext cx="736600" cy="259045"/>
    <xdr:sp macro="" textlink="">
      <xdr:nvSpPr>
        <xdr:cNvPr id="134" name="テキスト ボックス 133"/>
        <xdr:cNvSpPr txBox="1"/>
      </xdr:nvSpPr>
      <xdr:spPr>
        <a:xfrm>
          <a:off x="3733800" y="103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90311</xdr:rowOff>
    </xdr:from>
    <xdr:to>
      <xdr:col>4</xdr:col>
      <xdr:colOff>482600</xdr:colOff>
      <xdr:row>67</xdr:row>
      <xdr:rowOff>112183</xdr:rowOff>
    </xdr:to>
    <xdr:cxnSp macro="">
      <xdr:nvCxnSpPr>
        <xdr:cNvPr id="135" name="直線コネクタ 134"/>
        <xdr:cNvCxnSpPr/>
      </xdr:nvCxnSpPr>
      <xdr:spPr>
        <a:xfrm>
          <a:off x="2336800" y="11063111"/>
          <a:ext cx="889000" cy="5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151695</xdr:rowOff>
    </xdr:from>
    <xdr:to>
      <xdr:col>4</xdr:col>
      <xdr:colOff>533400</xdr:colOff>
      <xdr:row>62</xdr:row>
      <xdr:rowOff>81845</xdr:rowOff>
    </xdr:to>
    <xdr:sp macro="" textlink="">
      <xdr:nvSpPr>
        <xdr:cNvPr id="136" name="フローチャート : 判断 135"/>
        <xdr:cNvSpPr/>
      </xdr:nvSpPr>
      <xdr:spPr>
        <a:xfrm>
          <a:off x="3175000" y="1061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92022</xdr:rowOff>
    </xdr:from>
    <xdr:ext cx="762000" cy="259045"/>
    <xdr:sp macro="" textlink="">
      <xdr:nvSpPr>
        <xdr:cNvPr id="137" name="テキスト ボックス 136"/>
        <xdr:cNvSpPr txBox="1"/>
      </xdr:nvSpPr>
      <xdr:spPr>
        <a:xfrm>
          <a:off x="2844800" y="103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64</xdr:row>
      <xdr:rowOff>90311</xdr:rowOff>
    </xdr:to>
    <xdr:cxnSp macro="">
      <xdr:nvCxnSpPr>
        <xdr:cNvPr id="138" name="直線コネクタ 137"/>
        <xdr:cNvCxnSpPr/>
      </xdr:nvCxnSpPr>
      <xdr:spPr>
        <a:xfrm>
          <a:off x="1447800" y="1079500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39" name="フローチャート : 判断 138"/>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0" name="テキスト ボックス 139"/>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17639</xdr:rowOff>
    </xdr:from>
    <xdr:to>
      <xdr:col>2</xdr:col>
      <xdr:colOff>127000</xdr:colOff>
      <xdr:row>61</xdr:row>
      <xdr:rowOff>119239</xdr:rowOff>
    </xdr:to>
    <xdr:sp macro="" textlink="">
      <xdr:nvSpPr>
        <xdr:cNvPr id="141" name="フローチャート : 判断 140"/>
        <xdr:cNvSpPr/>
      </xdr:nvSpPr>
      <xdr:spPr>
        <a:xfrm>
          <a:off x="13970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129416</xdr:rowOff>
    </xdr:from>
    <xdr:ext cx="762000" cy="259045"/>
    <xdr:sp macro="" textlink="">
      <xdr:nvSpPr>
        <xdr:cNvPr id="142" name="テキスト ボックス 141"/>
        <xdr:cNvSpPr txBox="1"/>
      </xdr:nvSpPr>
      <xdr:spPr>
        <a:xfrm>
          <a:off x="1066800" y="102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92428</xdr:rowOff>
    </xdr:from>
    <xdr:to>
      <xdr:col>7</xdr:col>
      <xdr:colOff>203200</xdr:colOff>
      <xdr:row>60</xdr:row>
      <xdr:rowOff>22578</xdr:rowOff>
    </xdr:to>
    <xdr:sp macro="" textlink="">
      <xdr:nvSpPr>
        <xdr:cNvPr id="148" name="円/楕円 147"/>
        <xdr:cNvSpPr/>
      </xdr:nvSpPr>
      <xdr:spPr>
        <a:xfrm>
          <a:off x="49022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13705</xdr:rowOff>
    </xdr:from>
    <xdr:ext cx="762000" cy="259045"/>
    <xdr:sp macro="" textlink="">
      <xdr:nvSpPr>
        <xdr:cNvPr id="149" name="財政構造の弾力性該当値テキスト"/>
        <xdr:cNvSpPr txBox="1"/>
      </xdr:nvSpPr>
      <xdr:spPr>
        <a:xfrm>
          <a:off x="5041900" y="1012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0" name="円/楕円 149"/>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1" name="テキスト ボックス 150"/>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61383</xdr:rowOff>
    </xdr:from>
    <xdr:to>
      <xdr:col>4</xdr:col>
      <xdr:colOff>533400</xdr:colOff>
      <xdr:row>67</xdr:row>
      <xdr:rowOff>162983</xdr:rowOff>
    </xdr:to>
    <xdr:sp macro="" textlink="">
      <xdr:nvSpPr>
        <xdr:cNvPr id="152" name="円/楕円 151"/>
        <xdr:cNvSpPr/>
      </xdr:nvSpPr>
      <xdr:spPr>
        <a:xfrm>
          <a:off x="3175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147760</xdr:rowOff>
    </xdr:from>
    <xdr:ext cx="762000" cy="259045"/>
    <xdr:sp macro="" textlink="">
      <xdr:nvSpPr>
        <xdr:cNvPr id="153" name="テキスト ボックス 152"/>
        <xdr:cNvSpPr txBox="1"/>
      </xdr:nvSpPr>
      <xdr:spPr>
        <a:xfrm>
          <a:off x="2844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39511</xdr:rowOff>
    </xdr:from>
    <xdr:to>
      <xdr:col>3</xdr:col>
      <xdr:colOff>330200</xdr:colOff>
      <xdr:row>64</xdr:row>
      <xdr:rowOff>141111</xdr:rowOff>
    </xdr:to>
    <xdr:sp macro="" textlink="">
      <xdr:nvSpPr>
        <xdr:cNvPr id="154" name="円/楕円 153"/>
        <xdr:cNvSpPr/>
      </xdr:nvSpPr>
      <xdr:spPr>
        <a:xfrm>
          <a:off x="2286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125888</xdr:rowOff>
    </xdr:from>
    <xdr:ext cx="762000" cy="259045"/>
    <xdr:sp macro="" textlink="">
      <xdr:nvSpPr>
        <xdr:cNvPr id="155" name="テキスト ボックス 154"/>
        <xdr:cNvSpPr txBox="1"/>
      </xdr:nvSpPr>
      <xdr:spPr>
        <a:xfrm>
          <a:off x="1955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6" name="円/楕円 155"/>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57" name="テキスト ボックス 156"/>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昨年度に引き続き、退職者の不補充、職員手当等の削減等の取組のほか、消防業務や廃棄物処理業務等について、一部事務組合で処理を行っており、人件費・物件費の抑制を図っている。</a:t>
          </a:r>
          <a:endParaRPr kumimoji="1" lang="en-US" altLang="ja-JP" sz="1300">
            <a:latin typeface="ＭＳ Ｐゴシック"/>
          </a:endParaRPr>
        </a:p>
        <a:p>
          <a:r>
            <a:rPr kumimoji="1" lang="ja-JP" altLang="en-US" sz="1300">
              <a:latin typeface="ＭＳ Ｐゴシック"/>
            </a:rPr>
            <a:t>　昨年度と比較すると決算額は増加したものの、依然として類似団体平均、県内市町村平均及び全国平均すべての指標をを下回る状況となっており、今後とも行政改革大綱に基づく行政改革アクションプラン及び定員適正化計画等の適正な推進により、職員定数及び給与の適正化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2933</xdr:rowOff>
    </xdr:from>
    <xdr:to>
      <xdr:col>7</xdr:col>
      <xdr:colOff>152400</xdr:colOff>
      <xdr:row>88</xdr:row>
      <xdr:rowOff>157187</xdr:rowOff>
    </xdr:to>
    <xdr:cxnSp macro="">
      <xdr:nvCxnSpPr>
        <xdr:cNvPr id="187" name="直線コネクタ 186"/>
        <xdr:cNvCxnSpPr/>
      </xdr:nvCxnSpPr>
      <xdr:spPr>
        <a:xfrm flipV="1">
          <a:off x="4953000" y="14061833"/>
          <a:ext cx="0" cy="1182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129264</xdr:rowOff>
    </xdr:from>
    <xdr:ext cx="762000" cy="259045"/>
    <xdr:sp macro="" textlink="">
      <xdr:nvSpPr>
        <xdr:cNvPr id="188" name="人件費・物件費等の状況最小値テキスト"/>
        <xdr:cNvSpPr txBox="1"/>
      </xdr:nvSpPr>
      <xdr:spPr>
        <a:xfrm>
          <a:off x="5041900" y="1521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151,817</a:t>
          </a:r>
          <a:endParaRPr kumimoji="1" lang="ja-JP" altLang="en-US" sz="1000" b="1">
            <a:latin typeface="ＭＳ Ｐゴシック"/>
          </a:endParaRPr>
        </a:p>
      </xdr:txBody>
    </xdr:sp>
    <xdr:clientData/>
  </xdr:oneCellAnchor>
  <xdr:twoCellAnchor>
    <xdr:from>
      <xdr:col>7</xdr:col>
      <xdr:colOff>63500</xdr:colOff>
      <xdr:row>88</xdr:row>
      <xdr:rowOff>157187</xdr:rowOff>
    </xdr:from>
    <xdr:to>
      <xdr:col>7</xdr:col>
      <xdr:colOff>241300</xdr:colOff>
      <xdr:row>88</xdr:row>
      <xdr:rowOff>157187</xdr:rowOff>
    </xdr:to>
    <xdr:cxnSp macro="">
      <xdr:nvCxnSpPr>
        <xdr:cNvPr id="189" name="直線コネクタ 188"/>
        <xdr:cNvCxnSpPr/>
      </xdr:nvCxnSpPr>
      <xdr:spPr>
        <a:xfrm>
          <a:off x="4864100" y="1524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89310</xdr:rowOff>
    </xdr:from>
    <xdr:ext cx="762000" cy="259045"/>
    <xdr:sp macro="" textlink="">
      <xdr:nvSpPr>
        <xdr:cNvPr id="190" name="人件費・物件費等の状況最大値テキスト"/>
        <xdr:cNvSpPr txBox="1"/>
      </xdr:nvSpPr>
      <xdr:spPr>
        <a:xfrm>
          <a:off x="5041900" y="1380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92,988</a:t>
          </a:r>
          <a:endParaRPr kumimoji="1" lang="ja-JP" altLang="en-US" sz="1000" b="1">
            <a:latin typeface="ＭＳ Ｐゴシック"/>
          </a:endParaRPr>
        </a:p>
      </xdr:txBody>
    </xdr:sp>
    <xdr:clientData/>
  </xdr:oneCellAnchor>
  <xdr:twoCellAnchor>
    <xdr:from>
      <xdr:col>7</xdr:col>
      <xdr:colOff>63500</xdr:colOff>
      <xdr:row>82</xdr:row>
      <xdr:rowOff>2933</xdr:rowOff>
    </xdr:from>
    <xdr:to>
      <xdr:col>7</xdr:col>
      <xdr:colOff>241300</xdr:colOff>
      <xdr:row>82</xdr:row>
      <xdr:rowOff>2933</xdr:rowOff>
    </xdr:to>
    <xdr:cxnSp macro="">
      <xdr:nvCxnSpPr>
        <xdr:cNvPr id="191" name="直線コネクタ 190"/>
        <xdr:cNvCxnSpPr/>
      </xdr:nvCxnSpPr>
      <xdr:spPr>
        <a:xfrm>
          <a:off x="4864100" y="14061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108308</xdr:rowOff>
    </xdr:from>
    <xdr:to>
      <xdr:col>7</xdr:col>
      <xdr:colOff>152400</xdr:colOff>
      <xdr:row>82</xdr:row>
      <xdr:rowOff>2933</xdr:rowOff>
    </xdr:to>
    <xdr:cxnSp macro="">
      <xdr:nvCxnSpPr>
        <xdr:cNvPr id="192" name="直線コネクタ 191"/>
        <xdr:cNvCxnSpPr/>
      </xdr:nvCxnSpPr>
      <xdr:spPr>
        <a:xfrm>
          <a:off x="4114800" y="13995758"/>
          <a:ext cx="838200" cy="6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132782</xdr:rowOff>
    </xdr:from>
    <xdr:ext cx="762000" cy="259045"/>
    <xdr:sp macro="" textlink="">
      <xdr:nvSpPr>
        <xdr:cNvPr id="193" name="人件費・物件費等の状況平均値テキスト"/>
        <xdr:cNvSpPr txBox="1"/>
      </xdr:nvSpPr>
      <xdr:spPr>
        <a:xfrm>
          <a:off x="5041900" y="14534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120,413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160705</xdr:rowOff>
    </xdr:from>
    <xdr:to>
      <xdr:col>7</xdr:col>
      <xdr:colOff>203200</xdr:colOff>
      <xdr:row>85</xdr:row>
      <xdr:rowOff>90855</xdr:rowOff>
    </xdr:to>
    <xdr:sp macro="" textlink="">
      <xdr:nvSpPr>
        <xdr:cNvPr id="194" name="フローチャート : 判断 193"/>
        <xdr:cNvSpPr/>
      </xdr:nvSpPr>
      <xdr:spPr>
        <a:xfrm>
          <a:off x="4902200" y="145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63607</xdr:rowOff>
    </xdr:from>
    <xdr:to>
      <xdr:col>6</xdr:col>
      <xdr:colOff>0</xdr:colOff>
      <xdr:row>81</xdr:row>
      <xdr:rowOff>108308</xdr:rowOff>
    </xdr:to>
    <xdr:cxnSp macro="">
      <xdr:nvCxnSpPr>
        <xdr:cNvPr id="195" name="直線コネクタ 194"/>
        <xdr:cNvCxnSpPr/>
      </xdr:nvCxnSpPr>
      <xdr:spPr>
        <a:xfrm>
          <a:off x="3225800" y="13951057"/>
          <a:ext cx="889000" cy="4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32655</xdr:rowOff>
    </xdr:from>
    <xdr:to>
      <xdr:col>6</xdr:col>
      <xdr:colOff>50800</xdr:colOff>
      <xdr:row>84</xdr:row>
      <xdr:rowOff>134255</xdr:rowOff>
    </xdr:to>
    <xdr:sp macro="" textlink="">
      <xdr:nvSpPr>
        <xdr:cNvPr id="196" name="フローチャート : 判断 195"/>
        <xdr:cNvSpPr/>
      </xdr:nvSpPr>
      <xdr:spPr>
        <a:xfrm>
          <a:off x="40640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119032</xdr:rowOff>
    </xdr:from>
    <xdr:ext cx="736600" cy="259045"/>
    <xdr:sp macro="" textlink="">
      <xdr:nvSpPr>
        <xdr:cNvPr id="197" name="テキスト ボックス 196"/>
        <xdr:cNvSpPr txBox="1"/>
      </xdr:nvSpPr>
      <xdr:spPr>
        <a:xfrm>
          <a:off x="3733800" y="1452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63607</xdr:rowOff>
    </xdr:from>
    <xdr:to>
      <xdr:col>4</xdr:col>
      <xdr:colOff>482600</xdr:colOff>
      <xdr:row>81</xdr:row>
      <xdr:rowOff>98977</xdr:rowOff>
    </xdr:to>
    <xdr:cxnSp macro="">
      <xdr:nvCxnSpPr>
        <xdr:cNvPr id="198" name="直線コネクタ 197"/>
        <xdr:cNvCxnSpPr/>
      </xdr:nvCxnSpPr>
      <xdr:spPr>
        <a:xfrm flipV="1">
          <a:off x="2336800" y="13951057"/>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138874</xdr:rowOff>
    </xdr:from>
    <xdr:to>
      <xdr:col>4</xdr:col>
      <xdr:colOff>533400</xdr:colOff>
      <xdr:row>84</xdr:row>
      <xdr:rowOff>69024</xdr:rowOff>
    </xdr:to>
    <xdr:sp macro="" textlink="">
      <xdr:nvSpPr>
        <xdr:cNvPr id="199" name="フローチャート : 判断 198"/>
        <xdr:cNvSpPr/>
      </xdr:nvSpPr>
      <xdr:spPr>
        <a:xfrm>
          <a:off x="3175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53801</xdr:rowOff>
    </xdr:from>
    <xdr:ext cx="762000" cy="259045"/>
    <xdr:sp macro="" textlink="">
      <xdr:nvSpPr>
        <xdr:cNvPr id="200" name="テキスト ボックス 199"/>
        <xdr:cNvSpPr txBox="1"/>
      </xdr:nvSpPr>
      <xdr:spPr>
        <a:xfrm>
          <a:off x="2844800" y="1445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98977</xdr:rowOff>
    </xdr:from>
    <xdr:to>
      <xdr:col>3</xdr:col>
      <xdr:colOff>279400</xdr:colOff>
      <xdr:row>82</xdr:row>
      <xdr:rowOff>32674</xdr:rowOff>
    </xdr:to>
    <xdr:cxnSp macro="">
      <xdr:nvCxnSpPr>
        <xdr:cNvPr id="201" name="直線コネクタ 200"/>
        <xdr:cNvCxnSpPr/>
      </xdr:nvCxnSpPr>
      <xdr:spPr>
        <a:xfrm flipV="1">
          <a:off x="1447800" y="13986427"/>
          <a:ext cx="889000" cy="10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162863</xdr:rowOff>
    </xdr:from>
    <xdr:to>
      <xdr:col>3</xdr:col>
      <xdr:colOff>330200</xdr:colOff>
      <xdr:row>84</xdr:row>
      <xdr:rowOff>93013</xdr:rowOff>
    </xdr:to>
    <xdr:sp macro="" textlink="">
      <xdr:nvSpPr>
        <xdr:cNvPr id="202" name="フローチャート : 判断 201"/>
        <xdr:cNvSpPr/>
      </xdr:nvSpPr>
      <xdr:spPr>
        <a:xfrm>
          <a:off x="2286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77790</xdr:rowOff>
    </xdr:from>
    <xdr:ext cx="762000" cy="259045"/>
    <xdr:sp macro="" textlink="">
      <xdr:nvSpPr>
        <xdr:cNvPr id="203" name="テキスト ボックス 202"/>
        <xdr:cNvSpPr txBox="1"/>
      </xdr:nvSpPr>
      <xdr:spPr>
        <a:xfrm>
          <a:off x="1955800" y="14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45424</xdr:rowOff>
    </xdr:from>
    <xdr:to>
      <xdr:col>2</xdr:col>
      <xdr:colOff>127000</xdr:colOff>
      <xdr:row>84</xdr:row>
      <xdr:rowOff>147024</xdr:rowOff>
    </xdr:to>
    <xdr:sp macro="" textlink="">
      <xdr:nvSpPr>
        <xdr:cNvPr id="204" name="フローチャート : 判断 203"/>
        <xdr:cNvSpPr/>
      </xdr:nvSpPr>
      <xdr:spPr>
        <a:xfrm>
          <a:off x="1397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131801</xdr:rowOff>
    </xdr:from>
    <xdr:ext cx="762000" cy="259045"/>
    <xdr:sp macro="" textlink="">
      <xdr:nvSpPr>
        <xdr:cNvPr id="205" name="テキスト ボックス 204"/>
        <xdr:cNvSpPr txBox="1"/>
      </xdr:nvSpPr>
      <xdr:spPr>
        <a:xfrm>
          <a:off x="1066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123583</xdr:rowOff>
    </xdr:from>
    <xdr:to>
      <xdr:col>7</xdr:col>
      <xdr:colOff>203200</xdr:colOff>
      <xdr:row>82</xdr:row>
      <xdr:rowOff>53733</xdr:rowOff>
    </xdr:to>
    <xdr:sp macro="" textlink="">
      <xdr:nvSpPr>
        <xdr:cNvPr id="211" name="円/楕円 210"/>
        <xdr:cNvSpPr/>
      </xdr:nvSpPr>
      <xdr:spPr>
        <a:xfrm>
          <a:off x="4902200" y="1401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44860</xdr:rowOff>
    </xdr:from>
    <xdr:ext cx="762000" cy="259045"/>
    <xdr:sp macro="" textlink="">
      <xdr:nvSpPr>
        <xdr:cNvPr id="212" name="人件費・物件費等の状況該当値テキスト"/>
        <xdr:cNvSpPr txBox="1"/>
      </xdr:nvSpPr>
      <xdr:spPr>
        <a:xfrm>
          <a:off x="5041900" y="1393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57508</xdr:rowOff>
    </xdr:from>
    <xdr:to>
      <xdr:col>6</xdr:col>
      <xdr:colOff>50800</xdr:colOff>
      <xdr:row>81</xdr:row>
      <xdr:rowOff>159108</xdr:rowOff>
    </xdr:to>
    <xdr:sp macro="" textlink="">
      <xdr:nvSpPr>
        <xdr:cNvPr id="213" name="円/楕円 212"/>
        <xdr:cNvSpPr/>
      </xdr:nvSpPr>
      <xdr:spPr>
        <a:xfrm>
          <a:off x="4064000" y="139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169285</xdr:rowOff>
    </xdr:from>
    <xdr:ext cx="736600" cy="259045"/>
    <xdr:sp macro="" textlink="">
      <xdr:nvSpPr>
        <xdr:cNvPr id="214" name="テキスト ボックス 213"/>
        <xdr:cNvSpPr txBox="1"/>
      </xdr:nvSpPr>
      <xdr:spPr>
        <a:xfrm>
          <a:off x="3733800" y="1371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12807</xdr:rowOff>
    </xdr:from>
    <xdr:to>
      <xdr:col>4</xdr:col>
      <xdr:colOff>533400</xdr:colOff>
      <xdr:row>81</xdr:row>
      <xdr:rowOff>114407</xdr:rowOff>
    </xdr:to>
    <xdr:sp macro="" textlink="">
      <xdr:nvSpPr>
        <xdr:cNvPr id="215" name="円/楕円 214"/>
        <xdr:cNvSpPr/>
      </xdr:nvSpPr>
      <xdr:spPr>
        <a:xfrm>
          <a:off x="3175000" y="139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124584</xdr:rowOff>
    </xdr:from>
    <xdr:ext cx="762000" cy="259045"/>
    <xdr:sp macro="" textlink="">
      <xdr:nvSpPr>
        <xdr:cNvPr id="216" name="テキスト ボックス 215"/>
        <xdr:cNvSpPr txBox="1"/>
      </xdr:nvSpPr>
      <xdr:spPr>
        <a:xfrm>
          <a:off x="2844800" y="1366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48177</xdr:rowOff>
    </xdr:from>
    <xdr:to>
      <xdr:col>3</xdr:col>
      <xdr:colOff>330200</xdr:colOff>
      <xdr:row>81</xdr:row>
      <xdr:rowOff>149777</xdr:rowOff>
    </xdr:to>
    <xdr:sp macro="" textlink="">
      <xdr:nvSpPr>
        <xdr:cNvPr id="217" name="円/楕円 216"/>
        <xdr:cNvSpPr/>
      </xdr:nvSpPr>
      <xdr:spPr>
        <a:xfrm>
          <a:off x="2286000" y="139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159954</xdr:rowOff>
    </xdr:from>
    <xdr:ext cx="762000" cy="259045"/>
    <xdr:sp macro="" textlink="">
      <xdr:nvSpPr>
        <xdr:cNvPr id="218" name="テキスト ボックス 217"/>
        <xdr:cNvSpPr txBox="1"/>
      </xdr:nvSpPr>
      <xdr:spPr>
        <a:xfrm>
          <a:off x="1955800" y="1370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153324</xdr:rowOff>
    </xdr:from>
    <xdr:to>
      <xdr:col>2</xdr:col>
      <xdr:colOff>127000</xdr:colOff>
      <xdr:row>82</xdr:row>
      <xdr:rowOff>83474</xdr:rowOff>
    </xdr:to>
    <xdr:sp macro="" textlink="">
      <xdr:nvSpPr>
        <xdr:cNvPr id="219" name="円/楕円 218"/>
        <xdr:cNvSpPr/>
      </xdr:nvSpPr>
      <xdr:spPr>
        <a:xfrm>
          <a:off x="1397000" y="140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93651</xdr:rowOff>
    </xdr:from>
    <xdr:ext cx="762000" cy="259045"/>
    <xdr:sp macro="" textlink="">
      <xdr:nvSpPr>
        <xdr:cNvPr id="220" name="テキスト ボックス 219"/>
        <xdr:cNvSpPr txBox="1"/>
      </xdr:nvSpPr>
      <xdr:spPr>
        <a:xfrm>
          <a:off x="1066800" y="1380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昨年度の９６．８ポイントから２．０ポイント増加し９８．８ポイントとなり、全国市平均は下回ったものの、類似団体平均を上回る状況となった。</a:t>
          </a:r>
          <a:endParaRPr kumimoji="1" lang="en-US" altLang="ja-JP" sz="1300">
            <a:latin typeface="ＭＳ Ｐゴシック"/>
          </a:endParaRPr>
        </a:p>
        <a:p>
          <a:r>
            <a:rPr kumimoji="1" lang="ja-JP" altLang="en-US" sz="1300">
              <a:latin typeface="ＭＳ Ｐゴシック"/>
            </a:rPr>
            <a:t>　引き続き、給与水準の維持・適正化に努める。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147864</xdr:rowOff>
    </xdr:from>
    <xdr:to>
      <xdr:col>24</xdr:col>
      <xdr:colOff>558800</xdr:colOff>
      <xdr:row>82</xdr:row>
      <xdr:rowOff>166914</xdr:rowOff>
    </xdr:to>
    <xdr:cxnSp macro="">
      <xdr:nvCxnSpPr>
        <xdr:cNvPr id="251" name="直線コネクタ 250"/>
        <xdr:cNvCxnSpPr/>
      </xdr:nvCxnSpPr>
      <xdr:spPr>
        <a:xfrm flipV="1">
          <a:off x="17018000" y="13863864"/>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138991</xdr:rowOff>
    </xdr:from>
    <xdr:ext cx="762000" cy="259045"/>
    <xdr:sp macro="" textlink="">
      <xdr:nvSpPr>
        <xdr:cNvPr id="252" name="給与水準   （国との比較）最小値テキスト"/>
        <xdr:cNvSpPr txBox="1"/>
      </xdr:nvSpPr>
      <xdr:spPr>
        <a:xfrm>
          <a:off x="17106900" y="1419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24</xdr:col>
      <xdr:colOff>469900</xdr:colOff>
      <xdr:row>82</xdr:row>
      <xdr:rowOff>166914</xdr:rowOff>
    </xdr:from>
    <xdr:to>
      <xdr:col>24</xdr:col>
      <xdr:colOff>647700</xdr:colOff>
      <xdr:row>82</xdr:row>
      <xdr:rowOff>166914</xdr:rowOff>
    </xdr:to>
    <xdr:cxnSp macro="">
      <xdr:nvCxnSpPr>
        <xdr:cNvPr id="253" name="直線コネクタ 252"/>
        <xdr:cNvCxnSpPr/>
      </xdr:nvCxnSpPr>
      <xdr:spPr>
        <a:xfrm>
          <a:off x="16929100" y="142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62791</xdr:rowOff>
    </xdr:from>
    <xdr:ext cx="762000" cy="259045"/>
    <xdr:sp macro="" textlink="">
      <xdr:nvSpPr>
        <xdr:cNvPr id="254"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24</xdr:col>
      <xdr:colOff>469900</xdr:colOff>
      <xdr:row>80</xdr:row>
      <xdr:rowOff>147864</xdr:rowOff>
    </xdr:from>
    <xdr:to>
      <xdr:col>24</xdr:col>
      <xdr:colOff>647700</xdr:colOff>
      <xdr:row>80</xdr:row>
      <xdr:rowOff>147864</xdr:rowOff>
    </xdr:to>
    <xdr:cxnSp macro="">
      <xdr:nvCxnSpPr>
        <xdr:cNvPr id="255" name="直線コネクタ 254"/>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165100</xdr:rowOff>
    </xdr:from>
    <xdr:to>
      <xdr:col>24</xdr:col>
      <xdr:colOff>558800</xdr:colOff>
      <xdr:row>82</xdr:row>
      <xdr:rowOff>166914</xdr:rowOff>
    </xdr:to>
    <xdr:cxnSp macro="">
      <xdr:nvCxnSpPr>
        <xdr:cNvPr id="256" name="直線コネクタ 255"/>
        <xdr:cNvCxnSpPr/>
      </xdr:nvCxnSpPr>
      <xdr:spPr>
        <a:xfrm>
          <a:off x="16179800" y="13881100"/>
          <a:ext cx="8382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166206</xdr:rowOff>
    </xdr:from>
    <xdr:ext cx="762000" cy="259045"/>
    <xdr:sp macro="" textlink="">
      <xdr:nvSpPr>
        <xdr:cNvPr id="257" name="給与水準   （国との比較）平均値テキスト"/>
        <xdr:cNvSpPr txBox="1"/>
      </xdr:nvSpPr>
      <xdr:spPr>
        <a:xfrm>
          <a:off x="17106900" y="13882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58" name="フローチャート : 判断 257"/>
        <xdr:cNvSpPr/>
      </xdr:nvSpPr>
      <xdr:spPr>
        <a:xfrm>
          <a:off x="16967200" y="1403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81</xdr:row>
      <xdr:rowOff>10886</xdr:rowOff>
    </xdr:to>
    <xdr:cxnSp macro="">
      <xdr:nvCxnSpPr>
        <xdr:cNvPr id="259" name="直線コネクタ 258"/>
        <xdr:cNvCxnSpPr/>
      </xdr:nvCxnSpPr>
      <xdr:spPr>
        <a:xfrm flipV="1">
          <a:off x="15290800" y="1388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115207</xdr:rowOff>
    </xdr:from>
    <xdr:to>
      <xdr:col>23</xdr:col>
      <xdr:colOff>457200</xdr:colOff>
      <xdr:row>82</xdr:row>
      <xdr:rowOff>45357</xdr:rowOff>
    </xdr:to>
    <xdr:sp macro="" textlink="">
      <xdr:nvSpPr>
        <xdr:cNvPr id="260" name="フローチャート : 判断 259"/>
        <xdr:cNvSpPr/>
      </xdr:nvSpPr>
      <xdr:spPr>
        <a:xfrm>
          <a:off x="16129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30134</xdr:rowOff>
    </xdr:from>
    <xdr:ext cx="736600" cy="259045"/>
    <xdr:sp macro="" textlink="">
      <xdr:nvSpPr>
        <xdr:cNvPr id="261" name="テキスト ボックス 260"/>
        <xdr:cNvSpPr txBox="1"/>
      </xdr:nvSpPr>
      <xdr:spPr>
        <a:xfrm>
          <a:off x="15798800" y="1408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10886</xdr:rowOff>
    </xdr:from>
    <xdr:to>
      <xdr:col>22</xdr:col>
      <xdr:colOff>203200</xdr:colOff>
      <xdr:row>88</xdr:row>
      <xdr:rowOff>103414</xdr:rowOff>
    </xdr:to>
    <xdr:cxnSp macro="">
      <xdr:nvCxnSpPr>
        <xdr:cNvPr id="262" name="直線コネクタ 261"/>
        <xdr:cNvCxnSpPr/>
      </xdr:nvCxnSpPr>
      <xdr:spPr>
        <a:xfrm flipV="1">
          <a:off x="14401800" y="13898336"/>
          <a:ext cx="889000" cy="12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115207</xdr:rowOff>
    </xdr:from>
    <xdr:to>
      <xdr:col>22</xdr:col>
      <xdr:colOff>254000</xdr:colOff>
      <xdr:row>82</xdr:row>
      <xdr:rowOff>45357</xdr:rowOff>
    </xdr:to>
    <xdr:sp macro="" textlink="">
      <xdr:nvSpPr>
        <xdr:cNvPr id="263" name="フローチャート : 判断 262"/>
        <xdr:cNvSpPr/>
      </xdr:nvSpPr>
      <xdr:spPr>
        <a:xfrm>
          <a:off x="15240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30134</xdr:rowOff>
    </xdr:from>
    <xdr:ext cx="762000" cy="259045"/>
    <xdr:sp macro="" textlink="">
      <xdr:nvSpPr>
        <xdr:cNvPr id="264" name="テキスト ボックス 263"/>
        <xdr:cNvSpPr txBox="1"/>
      </xdr:nvSpPr>
      <xdr:spPr>
        <a:xfrm>
          <a:off x="14909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154214</xdr:rowOff>
    </xdr:from>
    <xdr:to>
      <xdr:col>21</xdr:col>
      <xdr:colOff>0</xdr:colOff>
      <xdr:row>88</xdr:row>
      <xdr:rowOff>103414</xdr:rowOff>
    </xdr:to>
    <xdr:cxnSp macro="">
      <xdr:nvCxnSpPr>
        <xdr:cNvPr id="265" name="直線コネクタ 264"/>
        <xdr:cNvCxnSpPr/>
      </xdr:nvCxnSpPr>
      <xdr:spPr>
        <a:xfrm>
          <a:off x="13512800" y="150703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105229</xdr:rowOff>
    </xdr:from>
    <xdr:to>
      <xdr:col>21</xdr:col>
      <xdr:colOff>50800</xdr:colOff>
      <xdr:row>90</xdr:row>
      <xdr:rowOff>35379</xdr:rowOff>
    </xdr:to>
    <xdr:sp macro="" textlink="">
      <xdr:nvSpPr>
        <xdr:cNvPr id="266" name="フローチャート : 判断 265"/>
        <xdr:cNvSpPr/>
      </xdr:nvSpPr>
      <xdr:spPr>
        <a:xfrm>
          <a:off x="14351000" y="153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20156</xdr:rowOff>
    </xdr:from>
    <xdr:ext cx="762000" cy="259045"/>
    <xdr:sp macro="" textlink="">
      <xdr:nvSpPr>
        <xdr:cNvPr id="267" name="テキスト ボックス 266"/>
        <xdr:cNvSpPr txBox="1"/>
      </xdr:nvSpPr>
      <xdr:spPr>
        <a:xfrm>
          <a:off x="14020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105229</xdr:rowOff>
    </xdr:from>
    <xdr:to>
      <xdr:col>19</xdr:col>
      <xdr:colOff>533400</xdr:colOff>
      <xdr:row>90</xdr:row>
      <xdr:rowOff>35379</xdr:rowOff>
    </xdr:to>
    <xdr:sp macro="" textlink="">
      <xdr:nvSpPr>
        <xdr:cNvPr id="268" name="フローチャート : 判断 267"/>
        <xdr:cNvSpPr/>
      </xdr:nvSpPr>
      <xdr:spPr>
        <a:xfrm>
          <a:off x="13462000" y="153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20156</xdr:rowOff>
    </xdr:from>
    <xdr:ext cx="762000" cy="259045"/>
    <xdr:sp macro="" textlink="">
      <xdr:nvSpPr>
        <xdr:cNvPr id="269" name="テキスト ボックス 268"/>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5" name="円/楕円 274"/>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11991</xdr:rowOff>
    </xdr:from>
    <xdr:ext cx="762000" cy="259045"/>
    <xdr:sp macro="" textlink="">
      <xdr:nvSpPr>
        <xdr:cNvPr id="276" name="給与水準   （国との比較）該当値テキスト"/>
        <xdr:cNvSpPr txBox="1"/>
      </xdr:nvSpPr>
      <xdr:spPr>
        <a:xfrm>
          <a:off x="17106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77" name="円/楕円 276"/>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78" name="テキスト ボックス 277"/>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131536</xdr:rowOff>
    </xdr:from>
    <xdr:to>
      <xdr:col>22</xdr:col>
      <xdr:colOff>254000</xdr:colOff>
      <xdr:row>81</xdr:row>
      <xdr:rowOff>61686</xdr:rowOff>
    </xdr:to>
    <xdr:sp macro="" textlink="">
      <xdr:nvSpPr>
        <xdr:cNvPr id="279" name="円/楕円 278"/>
        <xdr:cNvSpPr/>
      </xdr:nvSpPr>
      <xdr:spPr>
        <a:xfrm>
          <a:off x="15240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71863</xdr:rowOff>
    </xdr:from>
    <xdr:ext cx="762000" cy="259045"/>
    <xdr:sp macro="" textlink="">
      <xdr:nvSpPr>
        <xdr:cNvPr id="280" name="テキスト ボックス 279"/>
        <xdr:cNvSpPr txBox="1"/>
      </xdr:nvSpPr>
      <xdr:spPr>
        <a:xfrm>
          <a:off x="14909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81" name="円/楕円 280"/>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82" name="テキスト ボックス 281"/>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103414</xdr:rowOff>
    </xdr:from>
    <xdr:to>
      <xdr:col>19</xdr:col>
      <xdr:colOff>533400</xdr:colOff>
      <xdr:row>88</xdr:row>
      <xdr:rowOff>33564</xdr:rowOff>
    </xdr:to>
    <xdr:sp macro="" textlink="">
      <xdr:nvSpPr>
        <xdr:cNvPr id="283" name="円/楕円 282"/>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43741</xdr:rowOff>
    </xdr:from>
    <xdr:ext cx="762000" cy="259045"/>
    <xdr:sp macro="" textlink="">
      <xdr:nvSpPr>
        <xdr:cNvPr id="284" name="テキスト ボックス 283"/>
        <xdr:cNvSpPr txBox="1"/>
      </xdr:nvSpPr>
      <xdr:spPr>
        <a:xfrm>
          <a:off x="13131800" y="1478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定員適正化計画に基づき、計画的な職員の採用及び民間委託等を進めたことで類似団体平均、県内市町村平均及び全国平均すべてにおいて下回る状況となった。</a:t>
          </a:r>
          <a:endParaRPr kumimoji="1" lang="en-US" altLang="ja-JP" sz="1300">
            <a:latin typeface="ＭＳ Ｐゴシック"/>
          </a:endParaRPr>
        </a:p>
        <a:p>
          <a:r>
            <a:rPr kumimoji="1" lang="ja-JP" altLang="en-US" sz="1300">
              <a:latin typeface="ＭＳ Ｐゴシック"/>
            </a:rPr>
            <a:t>　今後も定員管理のさらなる適正化に努める。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23919</xdr:rowOff>
    </xdr:from>
    <xdr:to>
      <xdr:col>24</xdr:col>
      <xdr:colOff>558800</xdr:colOff>
      <xdr:row>67</xdr:row>
      <xdr:rowOff>43815</xdr:rowOff>
    </xdr:to>
    <xdr:cxnSp macro="">
      <xdr:nvCxnSpPr>
        <xdr:cNvPr id="314" name="直線コネクタ 313"/>
        <xdr:cNvCxnSpPr/>
      </xdr:nvCxnSpPr>
      <xdr:spPr>
        <a:xfrm flipV="1">
          <a:off x="17018000" y="10139469"/>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5"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6" name="直線コネクタ 315"/>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110296</xdr:rowOff>
    </xdr:from>
    <xdr:ext cx="762000" cy="259045"/>
    <xdr:sp macro="" textlink="">
      <xdr:nvSpPr>
        <xdr:cNvPr id="317"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24</xdr:col>
      <xdr:colOff>469900</xdr:colOff>
      <xdr:row>59</xdr:row>
      <xdr:rowOff>23919</xdr:rowOff>
    </xdr:from>
    <xdr:to>
      <xdr:col>24</xdr:col>
      <xdr:colOff>647700</xdr:colOff>
      <xdr:row>59</xdr:row>
      <xdr:rowOff>23919</xdr:rowOff>
    </xdr:to>
    <xdr:cxnSp macro="">
      <xdr:nvCxnSpPr>
        <xdr:cNvPr id="318" name="直線コネクタ 317"/>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19896</xdr:rowOff>
    </xdr:from>
    <xdr:to>
      <xdr:col>24</xdr:col>
      <xdr:colOff>558800</xdr:colOff>
      <xdr:row>59</xdr:row>
      <xdr:rowOff>31962</xdr:rowOff>
    </xdr:to>
    <xdr:cxnSp macro="">
      <xdr:nvCxnSpPr>
        <xdr:cNvPr id="319" name="直線コネクタ 318"/>
        <xdr:cNvCxnSpPr/>
      </xdr:nvCxnSpPr>
      <xdr:spPr>
        <a:xfrm>
          <a:off x="16179800" y="1013544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28592</xdr:rowOff>
    </xdr:from>
    <xdr:ext cx="762000" cy="259045"/>
    <xdr:sp macro="" textlink="">
      <xdr:nvSpPr>
        <xdr:cNvPr id="320" name="定員管理の状況平均値テキスト"/>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21" name="フローチャート : 判断 320"/>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19896</xdr:rowOff>
    </xdr:from>
    <xdr:to>
      <xdr:col>23</xdr:col>
      <xdr:colOff>406400</xdr:colOff>
      <xdr:row>59</xdr:row>
      <xdr:rowOff>76200</xdr:rowOff>
    </xdr:to>
    <xdr:cxnSp macro="">
      <xdr:nvCxnSpPr>
        <xdr:cNvPr id="322" name="直線コネクタ 321"/>
        <xdr:cNvCxnSpPr/>
      </xdr:nvCxnSpPr>
      <xdr:spPr>
        <a:xfrm flipV="1">
          <a:off x="15290800" y="101354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170180</xdr:rowOff>
    </xdr:from>
    <xdr:to>
      <xdr:col>23</xdr:col>
      <xdr:colOff>457200</xdr:colOff>
      <xdr:row>60</xdr:row>
      <xdr:rowOff>100330</xdr:rowOff>
    </xdr:to>
    <xdr:sp macro="" textlink="">
      <xdr:nvSpPr>
        <xdr:cNvPr id="323" name="フローチャート : 判断 322"/>
        <xdr:cNvSpPr/>
      </xdr:nvSpPr>
      <xdr:spPr>
        <a:xfrm>
          <a:off x="16129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85107</xdr:rowOff>
    </xdr:from>
    <xdr:ext cx="736600" cy="259045"/>
    <xdr:sp macro="" textlink="">
      <xdr:nvSpPr>
        <xdr:cNvPr id="324" name="テキスト ボックス 323"/>
        <xdr:cNvSpPr txBox="1"/>
      </xdr:nvSpPr>
      <xdr:spPr>
        <a:xfrm>
          <a:off x="15798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72179</xdr:rowOff>
    </xdr:from>
    <xdr:to>
      <xdr:col>22</xdr:col>
      <xdr:colOff>203200</xdr:colOff>
      <xdr:row>59</xdr:row>
      <xdr:rowOff>76200</xdr:rowOff>
    </xdr:to>
    <xdr:cxnSp macro="">
      <xdr:nvCxnSpPr>
        <xdr:cNvPr id="325" name="直線コネクタ 324"/>
        <xdr:cNvCxnSpPr/>
      </xdr:nvCxnSpPr>
      <xdr:spPr>
        <a:xfrm>
          <a:off x="14401800" y="1018772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166158</xdr:rowOff>
    </xdr:from>
    <xdr:to>
      <xdr:col>22</xdr:col>
      <xdr:colOff>254000</xdr:colOff>
      <xdr:row>60</xdr:row>
      <xdr:rowOff>96308</xdr:rowOff>
    </xdr:to>
    <xdr:sp macro="" textlink="">
      <xdr:nvSpPr>
        <xdr:cNvPr id="326" name="フローチャート : 判断 325"/>
        <xdr:cNvSpPr/>
      </xdr:nvSpPr>
      <xdr:spPr>
        <a:xfrm>
          <a:off x="15240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81085</xdr:rowOff>
    </xdr:from>
    <xdr:ext cx="762000" cy="259045"/>
    <xdr:sp macro="" textlink="">
      <xdr:nvSpPr>
        <xdr:cNvPr id="327" name="テキスト ボックス 326"/>
        <xdr:cNvSpPr txBox="1"/>
      </xdr:nvSpPr>
      <xdr:spPr>
        <a:xfrm>
          <a:off x="14909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72179</xdr:rowOff>
    </xdr:from>
    <xdr:to>
      <xdr:col>21</xdr:col>
      <xdr:colOff>0</xdr:colOff>
      <xdr:row>60</xdr:row>
      <xdr:rowOff>13335</xdr:rowOff>
    </xdr:to>
    <xdr:cxnSp macro="">
      <xdr:nvCxnSpPr>
        <xdr:cNvPr id="328" name="直線コネクタ 327"/>
        <xdr:cNvCxnSpPr/>
      </xdr:nvCxnSpPr>
      <xdr:spPr>
        <a:xfrm flipV="1">
          <a:off x="13512800" y="10187729"/>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2752</xdr:rowOff>
    </xdr:from>
    <xdr:to>
      <xdr:col>21</xdr:col>
      <xdr:colOff>50800</xdr:colOff>
      <xdr:row>60</xdr:row>
      <xdr:rowOff>104352</xdr:rowOff>
    </xdr:to>
    <xdr:sp macro="" textlink="">
      <xdr:nvSpPr>
        <xdr:cNvPr id="329" name="フローチャート : 判断 328"/>
        <xdr:cNvSpPr/>
      </xdr:nvSpPr>
      <xdr:spPr>
        <a:xfrm>
          <a:off x="14351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89129</xdr:rowOff>
    </xdr:from>
    <xdr:ext cx="762000" cy="259045"/>
    <xdr:sp macro="" textlink="">
      <xdr:nvSpPr>
        <xdr:cNvPr id="330" name="テキスト ボックス 329"/>
        <xdr:cNvSpPr txBox="1"/>
      </xdr:nvSpPr>
      <xdr:spPr>
        <a:xfrm>
          <a:off x="14020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75142</xdr:rowOff>
    </xdr:from>
    <xdr:to>
      <xdr:col>19</xdr:col>
      <xdr:colOff>533400</xdr:colOff>
      <xdr:row>61</xdr:row>
      <xdr:rowOff>5292</xdr:rowOff>
    </xdr:to>
    <xdr:sp macro="" textlink="">
      <xdr:nvSpPr>
        <xdr:cNvPr id="331" name="フローチャート : 判断 330"/>
        <xdr:cNvSpPr/>
      </xdr:nvSpPr>
      <xdr:spPr>
        <a:xfrm>
          <a:off x="13462000" y="103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161519</xdr:rowOff>
    </xdr:from>
    <xdr:ext cx="762000" cy="259045"/>
    <xdr:sp macro="" textlink="">
      <xdr:nvSpPr>
        <xdr:cNvPr id="332" name="テキスト ボックス 331"/>
        <xdr:cNvSpPr txBox="1"/>
      </xdr:nvSpPr>
      <xdr:spPr>
        <a:xfrm>
          <a:off x="13131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152612</xdr:rowOff>
    </xdr:from>
    <xdr:to>
      <xdr:col>24</xdr:col>
      <xdr:colOff>609600</xdr:colOff>
      <xdr:row>59</xdr:row>
      <xdr:rowOff>82762</xdr:rowOff>
    </xdr:to>
    <xdr:sp macro="" textlink="">
      <xdr:nvSpPr>
        <xdr:cNvPr id="338" name="円/楕円 337"/>
        <xdr:cNvSpPr/>
      </xdr:nvSpPr>
      <xdr:spPr>
        <a:xfrm>
          <a:off x="169672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73889</xdr:rowOff>
    </xdr:from>
    <xdr:ext cx="762000" cy="259045"/>
    <xdr:sp macro="" textlink="">
      <xdr:nvSpPr>
        <xdr:cNvPr id="339" name="定員管理の状況該当値テキスト"/>
        <xdr:cNvSpPr txBox="1"/>
      </xdr:nvSpPr>
      <xdr:spPr>
        <a:xfrm>
          <a:off x="17106900" y="100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140546</xdr:rowOff>
    </xdr:from>
    <xdr:to>
      <xdr:col>23</xdr:col>
      <xdr:colOff>457200</xdr:colOff>
      <xdr:row>59</xdr:row>
      <xdr:rowOff>70696</xdr:rowOff>
    </xdr:to>
    <xdr:sp macro="" textlink="">
      <xdr:nvSpPr>
        <xdr:cNvPr id="340" name="円/楕円 339"/>
        <xdr:cNvSpPr/>
      </xdr:nvSpPr>
      <xdr:spPr>
        <a:xfrm>
          <a:off x="16129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80873</xdr:rowOff>
    </xdr:from>
    <xdr:ext cx="736600" cy="259045"/>
    <xdr:sp macro="" textlink="">
      <xdr:nvSpPr>
        <xdr:cNvPr id="341" name="テキスト ボックス 340"/>
        <xdr:cNvSpPr txBox="1"/>
      </xdr:nvSpPr>
      <xdr:spPr>
        <a:xfrm>
          <a:off x="15798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25400</xdr:rowOff>
    </xdr:from>
    <xdr:to>
      <xdr:col>22</xdr:col>
      <xdr:colOff>254000</xdr:colOff>
      <xdr:row>59</xdr:row>
      <xdr:rowOff>127000</xdr:rowOff>
    </xdr:to>
    <xdr:sp macro="" textlink="">
      <xdr:nvSpPr>
        <xdr:cNvPr id="342" name="円/楕円 341"/>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137177</xdr:rowOff>
    </xdr:from>
    <xdr:ext cx="762000" cy="259045"/>
    <xdr:sp macro="" textlink="">
      <xdr:nvSpPr>
        <xdr:cNvPr id="343" name="テキスト ボックス 342"/>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21379</xdr:rowOff>
    </xdr:from>
    <xdr:to>
      <xdr:col>21</xdr:col>
      <xdr:colOff>50800</xdr:colOff>
      <xdr:row>59</xdr:row>
      <xdr:rowOff>122979</xdr:rowOff>
    </xdr:to>
    <xdr:sp macro="" textlink="">
      <xdr:nvSpPr>
        <xdr:cNvPr id="344" name="円/楕円 343"/>
        <xdr:cNvSpPr/>
      </xdr:nvSpPr>
      <xdr:spPr>
        <a:xfrm>
          <a:off x="14351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133156</xdr:rowOff>
    </xdr:from>
    <xdr:ext cx="762000" cy="259045"/>
    <xdr:sp macro="" textlink="">
      <xdr:nvSpPr>
        <xdr:cNvPr id="345" name="テキスト ボックス 344"/>
        <xdr:cNvSpPr txBox="1"/>
      </xdr:nvSpPr>
      <xdr:spPr>
        <a:xfrm>
          <a:off x="14020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133985</xdr:rowOff>
    </xdr:from>
    <xdr:to>
      <xdr:col>19</xdr:col>
      <xdr:colOff>533400</xdr:colOff>
      <xdr:row>60</xdr:row>
      <xdr:rowOff>64135</xdr:rowOff>
    </xdr:to>
    <xdr:sp macro="" textlink="">
      <xdr:nvSpPr>
        <xdr:cNvPr id="346" name="円/楕円 345"/>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74312</xdr:rowOff>
    </xdr:from>
    <xdr:ext cx="762000" cy="259045"/>
    <xdr:sp macro="" textlink="">
      <xdr:nvSpPr>
        <xdr:cNvPr id="347" name="テキスト ボックス 346"/>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債の元利償還金に対する繰入金及び一部事務組合等の地方債に充てた補助金・負担金が減になり、また、地方消費税交付金の増による標準税収入額等の増により、昨年度の１０．５％から１．２ポイント低下し９．３％となった。</a:t>
          </a:r>
          <a:endParaRPr kumimoji="1" lang="en-US" altLang="ja-JP" sz="1300">
            <a:latin typeface="ＭＳ Ｐゴシック"/>
          </a:endParaRPr>
        </a:p>
        <a:p>
          <a:r>
            <a:rPr kumimoji="1" lang="ja-JP" altLang="en-US" sz="1300">
              <a:latin typeface="ＭＳ Ｐゴシック"/>
            </a:rPr>
            <a:t>　類似団体平均を下回ったものの、県内市町村平均及び全国平均は上回っている状況であるため、今後とも住民サービスの統一、公共料金の見直し等を進め、より一層の改善を図る。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114300</xdr:rowOff>
    </xdr:to>
    <xdr:cxnSp macro="">
      <xdr:nvCxnSpPr>
        <xdr:cNvPr id="377" name="直線コネクタ 376"/>
        <xdr:cNvCxnSpPr/>
      </xdr:nvCxnSpPr>
      <xdr:spPr>
        <a:xfrm flipV="1">
          <a:off x="17018000" y="614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86377</xdr:rowOff>
    </xdr:from>
    <xdr:ext cx="762000" cy="259045"/>
    <xdr:sp macro="" textlink="">
      <xdr:nvSpPr>
        <xdr:cNvPr id="378" name="公債費負担の状況最小値テキスト"/>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114300</xdr:rowOff>
    </xdr:from>
    <xdr:to>
      <xdr:col>24</xdr:col>
      <xdr:colOff>647700</xdr:colOff>
      <xdr:row>45</xdr:row>
      <xdr:rowOff>114300</xdr:rowOff>
    </xdr:to>
    <xdr:cxnSp macro="">
      <xdr:nvCxnSpPr>
        <xdr:cNvPr id="379" name="直線コネクタ 378"/>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8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81" name="直線コネクタ 38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98425</xdr:rowOff>
    </xdr:from>
    <xdr:to>
      <xdr:col>24</xdr:col>
      <xdr:colOff>558800</xdr:colOff>
      <xdr:row>38</xdr:row>
      <xdr:rowOff>168275</xdr:rowOff>
    </xdr:to>
    <xdr:cxnSp macro="">
      <xdr:nvCxnSpPr>
        <xdr:cNvPr id="382" name="直線コネクタ 381"/>
        <xdr:cNvCxnSpPr/>
      </xdr:nvCxnSpPr>
      <xdr:spPr>
        <a:xfrm flipV="1">
          <a:off x="16179800" y="644207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3"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4" name="フローチャート : 判断 383"/>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168275</xdr:rowOff>
    </xdr:from>
    <xdr:to>
      <xdr:col>23</xdr:col>
      <xdr:colOff>406400</xdr:colOff>
      <xdr:row>40</xdr:row>
      <xdr:rowOff>26458</xdr:rowOff>
    </xdr:to>
    <xdr:cxnSp macro="">
      <xdr:nvCxnSpPr>
        <xdr:cNvPr id="385" name="直線コネクタ 384"/>
        <xdr:cNvCxnSpPr/>
      </xdr:nvCxnSpPr>
      <xdr:spPr>
        <a:xfrm flipV="1">
          <a:off x="15290800" y="668337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47625</xdr:rowOff>
    </xdr:from>
    <xdr:to>
      <xdr:col>23</xdr:col>
      <xdr:colOff>457200</xdr:colOff>
      <xdr:row>37</xdr:row>
      <xdr:rowOff>149225</xdr:rowOff>
    </xdr:to>
    <xdr:sp macro="" textlink="">
      <xdr:nvSpPr>
        <xdr:cNvPr id="386" name="フローチャート : 判断 385"/>
        <xdr:cNvSpPr/>
      </xdr:nvSpPr>
      <xdr:spPr>
        <a:xfrm>
          <a:off x="16129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159402</xdr:rowOff>
    </xdr:from>
    <xdr:ext cx="736600" cy="259045"/>
    <xdr:sp macro="" textlink="">
      <xdr:nvSpPr>
        <xdr:cNvPr id="387" name="テキスト ボックス 386"/>
        <xdr:cNvSpPr txBox="1"/>
      </xdr:nvSpPr>
      <xdr:spPr>
        <a:xfrm>
          <a:off x="15798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26458</xdr:rowOff>
    </xdr:from>
    <xdr:to>
      <xdr:col>22</xdr:col>
      <xdr:colOff>203200</xdr:colOff>
      <xdr:row>41</xdr:row>
      <xdr:rowOff>96308</xdr:rowOff>
    </xdr:to>
    <xdr:cxnSp macro="">
      <xdr:nvCxnSpPr>
        <xdr:cNvPr id="388" name="直線コネクタ 387"/>
        <xdr:cNvCxnSpPr/>
      </xdr:nvCxnSpPr>
      <xdr:spPr>
        <a:xfrm flipV="1">
          <a:off x="14401800" y="688445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57150</xdr:rowOff>
    </xdr:from>
    <xdr:to>
      <xdr:col>22</xdr:col>
      <xdr:colOff>254000</xdr:colOff>
      <xdr:row>38</xdr:row>
      <xdr:rowOff>158750</xdr:rowOff>
    </xdr:to>
    <xdr:sp macro="" textlink="">
      <xdr:nvSpPr>
        <xdr:cNvPr id="389" name="フローチャート : 判断 388"/>
        <xdr:cNvSpPr/>
      </xdr:nvSpPr>
      <xdr:spPr>
        <a:xfrm>
          <a:off x="15240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390" name="テキスト ボックス 389"/>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96308</xdr:rowOff>
    </xdr:from>
    <xdr:to>
      <xdr:col>21</xdr:col>
      <xdr:colOff>0</xdr:colOff>
      <xdr:row>43</xdr:row>
      <xdr:rowOff>14817</xdr:rowOff>
    </xdr:to>
    <xdr:cxnSp macro="">
      <xdr:nvCxnSpPr>
        <xdr:cNvPr id="391" name="直線コネクタ 390"/>
        <xdr:cNvCxnSpPr/>
      </xdr:nvCxnSpPr>
      <xdr:spPr>
        <a:xfrm flipV="1">
          <a:off x="13512800" y="712575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26458</xdr:rowOff>
    </xdr:from>
    <xdr:to>
      <xdr:col>21</xdr:col>
      <xdr:colOff>50800</xdr:colOff>
      <xdr:row>39</xdr:row>
      <xdr:rowOff>128058</xdr:rowOff>
    </xdr:to>
    <xdr:sp macro="" textlink="">
      <xdr:nvSpPr>
        <xdr:cNvPr id="392" name="フローチャート : 判断 391"/>
        <xdr:cNvSpPr/>
      </xdr:nvSpPr>
      <xdr:spPr>
        <a:xfrm>
          <a:off x="14351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138235</xdr:rowOff>
    </xdr:from>
    <xdr:ext cx="762000" cy="259045"/>
    <xdr:sp macro="" textlink="">
      <xdr:nvSpPr>
        <xdr:cNvPr id="393" name="テキスト ボックス 392"/>
        <xdr:cNvSpPr txBox="1"/>
      </xdr:nvSpPr>
      <xdr:spPr>
        <a:xfrm>
          <a:off x="14020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394" name="フローチャート : 判断 393"/>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107544</xdr:rowOff>
    </xdr:from>
    <xdr:ext cx="762000" cy="259045"/>
    <xdr:sp macro="" textlink="">
      <xdr:nvSpPr>
        <xdr:cNvPr id="395" name="テキスト ボックス 394"/>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47625</xdr:rowOff>
    </xdr:from>
    <xdr:to>
      <xdr:col>24</xdr:col>
      <xdr:colOff>609600</xdr:colOff>
      <xdr:row>37</xdr:row>
      <xdr:rowOff>149225</xdr:rowOff>
    </xdr:to>
    <xdr:sp macro="" textlink="">
      <xdr:nvSpPr>
        <xdr:cNvPr id="401" name="円/楕円 400"/>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64152</xdr:rowOff>
    </xdr:from>
    <xdr:ext cx="762000" cy="259045"/>
    <xdr:sp macro="" textlink="">
      <xdr:nvSpPr>
        <xdr:cNvPr id="402" name="公債費負担の状況該当値テキスト"/>
        <xdr:cNvSpPr txBox="1"/>
      </xdr:nvSpPr>
      <xdr:spPr>
        <a:xfrm>
          <a:off x="17106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117475</xdr:rowOff>
    </xdr:from>
    <xdr:to>
      <xdr:col>23</xdr:col>
      <xdr:colOff>457200</xdr:colOff>
      <xdr:row>39</xdr:row>
      <xdr:rowOff>47625</xdr:rowOff>
    </xdr:to>
    <xdr:sp macro="" textlink="">
      <xdr:nvSpPr>
        <xdr:cNvPr id="403" name="円/楕円 402"/>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32402</xdr:rowOff>
    </xdr:from>
    <xdr:ext cx="736600" cy="259045"/>
    <xdr:sp macro="" textlink="">
      <xdr:nvSpPr>
        <xdr:cNvPr id="404" name="テキスト ボックス 403"/>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147108</xdr:rowOff>
    </xdr:from>
    <xdr:to>
      <xdr:col>22</xdr:col>
      <xdr:colOff>254000</xdr:colOff>
      <xdr:row>40</xdr:row>
      <xdr:rowOff>77258</xdr:rowOff>
    </xdr:to>
    <xdr:sp macro="" textlink="">
      <xdr:nvSpPr>
        <xdr:cNvPr id="405" name="円/楕円 404"/>
        <xdr:cNvSpPr/>
      </xdr:nvSpPr>
      <xdr:spPr>
        <a:xfrm>
          <a:off x="15240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62035</xdr:rowOff>
    </xdr:from>
    <xdr:ext cx="762000" cy="259045"/>
    <xdr:sp macro="" textlink="">
      <xdr:nvSpPr>
        <xdr:cNvPr id="406" name="テキスト ボックス 405"/>
        <xdr:cNvSpPr txBox="1"/>
      </xdr:nvSpPr>
      <xdr:spPr>
        <a:xfrm>
          <a:off x="14909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45508</xdr:rowOff>
    </xdr:from>
    <xdr:to>
      <xdr:col>21</xdr:col>
      <xdr:colOff>50800</xdr:colOff>
      <xdr:row>41</xdr:row>
      <xdr:rowOff>147108</xdr:rowOff>
    </xdr:to>
    <xdr:sp macro="" textlink="">
      <xdr:nvSpPr>
        <xdr:cNvPr id="407" name="円/楕円 406"/>
        <xdr:cNvSpPr/>
      </xdr:nvSpPr>
      <xdr:spPr>
        <a:xfrm>
          <a:off x="14351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131885</xdr:rowOff>
    </xdr:from>
    <xdr:ext cx="762000" cy="259045"/>
    <xdr:sp macro="" textlink="">
      <xdr:nvSpPr>
        <xdr:cNvPr id="408" name="テキスト ボックス 407"/>
        <xdr:cNvSpPr txBox="1"/>
      </xdr:nvSpPr>
      <xdr:spPr>
        <a:xfrm>
          <a:off x="14020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09" name="円/楕円 408"/>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50394</xdr:rowOff>
    </xdr:from>
    <xdr:ext cx="762000" cy="259045"/>
    <xdr:sp macro="" textlink="">
      <xdr:nvSpPr>
        <xdr:cNvPr id="410" name="テキスト ボックス 409"/>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として算入される公営企業債等繰入見込額及び退職手当負担見込額の減額、また、充当可能財源等として基準財政需要額に算入される臨時財政対策債償還費、合併特例債償還費の増額により、昨年度の４２．６％から１１．０ポイント低下し３１．６％となった。</a:t>
          </a:r>
          <a:endParaRPr kumimoji="1" lang="en-US" altLang="ja-JP" sz="1300">
            <a:latin typeface="ＭＳ Ｐゴシック"/>
          </a:endParaRPr>
        </a:p>
        <a:p>
          <a:r>
            <a:rPr kumimoji="1" lang="ja-JP" altLang="en-US" sz="1300">
              <a:latin typeface="ＭＳ Ｐゴシック"/>
            </a:rPr>
            <a:t>　類似団体平均、県内市町村平均及び全国平均すべての指標を下回る状況となっており、引き続き、普通交付税への算入率の低い地方債の発行の抑制、高利債の借り換えなど、健全化に努める。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54822</xdr:rowOff>
    </xdr:from>
    <xdr:to>
      <xdr:col>24</xdr:col>
      <xdr:colOff>558800</xdr:colOff>
      <xdr:row>23</xdr:row>
      <xdr:rowOff>62795</xdr:rowOff>
    </xdr:to>
    <xdr:cxnSp macro="">
      <xdr:nvCxnSpPr>
        <xdr:cNvPr id="439" name="直線コネクタ 438"/>
        <xdr:cNvCxnSpPr/>
      </xdr:nvCxnSpPr>
      <xdr:spPr>
        <a:xfrm flipV="1">
          <a:off x="17018000" y="2455122"/>
          <a:ext cx="0" cy="1551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34872</xdr:rowOff>
    </xdr:from>
    <xdr:ext cx="762000" cy="259045"/>
    <xdr:sp macro="" textlink="">
      <xdr:nvSpPr>
        <xdr:cNvPr id="440" name="将来負担の状況最小値テキスト"/>
        <xdr:cNvSpPr txBox="1"/>
      </xdr:nvSpPr>
      <xdr:spPr>
        <a:xfrm>
          <a:off x="17106900" y="397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a:t>
          </a:r>
          <a:endParaRPr kumimoji="1" lang="ja-JP" altLang="en-US" sz="1000" b="1">
            <a:latin typeface="ＭＳ Ｐゴシック"/>
          </a:endParaRPr>
        </a:p>
      </xdr:txBody>
    </xdr:sp>
    <xdr:clientData/>
  </xdr:oneCellAnchor>
  <xdr:twoCellAnchor>
    <xdr:from>
      <xdr:col>24</xdr:col>
      <xdr:colOff>469900</xdr:colOff>
      <xdr:row>23</xdr:row>
      <xdr:rowOff>62795</xdr:rowOff>
    </xdr:from>
    <xdr:to>
      <xdr:col>24</xdr:col>
      <xdr:colOff>647700</xdr:colOff>
      <xdr:row>23</xdr:row>
      <xdr:rowOff>62795</xdr:rowOff>
    </xdr:to>
    <xdr:cxnSp macro="">
      <xdr:nvCxnSpPr>
        <xdr:cNvPr id="441" name="直線コネクタ 440"/>
        <xdr:cNvCxnSpPr/>
      </xdr:nvCxnSpPr>
      <xdr:spPr>
        <a:xfrm>
          <a:off x="16929100" y="400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141199</xdr:rowOff>
    </xdr:from>
    <xdr:ext cx="762000" cy="259045"/>
    <xdr:sp macro="" textlink="">
      <xdr:nvSpPr>
        <xdr:cNvPr id="442" name="将来負担の状況最大値テキスト"/>
        <xdr:cNvSpPr txBox="1"/>
      </xdr:nvSpPr>
      <xdr:spPr>
        <a:xfrm>
          <a:off x="17106900" y="21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24</xdr:col>
      <xdr:colOff>469900</xdr:colOff>
      <xdr:row>14</xdr:row>
      <xdr:rowOff>54822</xdr:rowOff>
    </xdr:from>
    <xdr:to>
      <xdr:col>24</xdr:col>
      <xdr:colOff>647700</xdr:colOff>
      <xdr:row>14</xdr:row>
      <xdr:rowOff>54822</xdr:rowOff>
    </xdr:to>
    <xdr:cxnSp macro="">
      <xdr:nvCxnSpPr>
        <xdr:cNvPr id="443" name="直線コネクタ 442"/>
        <xdr:cNvCxnSpPr/>
      </xdr:nvCxnSpPr>
      <xdr:spPr>
        <a:xfrm>
          <a:off x="16929100" y="245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51082</xdr:rowOff>
    </xdr:from>
    <xdr:to>
      <xdr:col>24</xdr:col>
      <xdr:colOff>558800</xdr:colOff>
      <xdr:row>17</xdr:row>
      <xdr:rowOff>27093</xdr:rowOff>
    </xdr:to>
    <xdr:cxnSp macro="">
      <xdr:nvCxnSpPr>
        <xdr:cNvPr id="444" name="直線コネクタ 443"/>
        <xdr:cNvCxnSpPr/>
      </xdr:nvCxnSpPr>
      <xdr:spPr>
        <a:xfrm flipV="1">
          <a:off x="16179800" y="2794282"/>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31767</xdr:rowOff>
    </xdr:from>
    <xdr:ext cx="762000" cy="259045"/>
    <xdr:sp macro="" textlink="">
      <xdr:nvSpPr>
        <xdr:cNvPr id="445" name="将来負担の状況平均値テキスト"/>
        <xdr:cNvSpPr txBox="1"/>
      </xdr:nvSpPr>
      <xdr:spPr>
        <a:xfrm>
          <a:off x="17106900" y="328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59690</xdr:rowOff>
    </xdr:from>
    <xdr:to>
      <xdr:col>24</xdr:col>
      <xdr:colOff>609600</xdr:colOff>
      <xdr:row>19</xdr:row>
      <xdr:rowOff>161290</xdr:rowOff>
    </xdr:to>
    <xdr:sp macro="" textlink="">
      <xdr:nvSpPr>
        <xdr:cNvPr id="446" name="フローチャート : 判断 445"/>
        <xdr:cNvSpPr/>
      </xdr:nvSpPr>
      <xdr:spPr>
        <a:xfrm>
          <a:off x="16967200" y="331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27093</xdr:rowOff>
    </xdr:from>
    <xdr:to>
      <xdr:col>23</xdr:col>
      <xdr:colOff>406400</xdr:colOff>
      <xdr:row>17</xdr:row>
      <xdr:rowOff>165171</xdr:rowOff>
    </xdr:to>
    <xdr:cxnSp macro="">
      <xdr:nvCxnSpPr>
        <xdr:cNvPr id="447" name="直線コネクタ 446"/>
        <xdr:cNvCxnSpPr/>
      </xdr:nvCxnSpPr>
      <xdr:spPr>
        <a:xfrm flipV="1">
          <a:off x="15290800" y="2941743"/>
          <a:ext cx="889000" cy="1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23072</xdr:rowOff>
    </xdr:from>
    <xdr:to>
      <xdr:col>23</xdr:col>
      <xdr:colOff>457200</xdr:colOff>
      <xdr:row>16</xdr:row>
      <xdr:rowOff>124672</xdr:rowOff>
    </xdr:to>
    <xdr:sp macro="" textlink="">
      <xdr:nvSpPr>
        <xdr:cNvPr id="448" name="フローチャート : 判断 447"/>
        <xdr:cNvSpPr/>
      </xdr:nvSpPr>
      <xdr:spPr>
        <a:xfrm>
          <a:off x="16129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134849</xdr:rowOff>
    </xdr:from>
    <xdr:ext cx="736600" cy="259045"/>
    <xdr:sp macro="" textlink="">
      <xdr:nvSpPr>
        <xdr:cNvPr id="449" name="テキスト ボックス 448"/>
        <xdr:cNvSpPr txBox="1"/>
      </xdr:nvSpPr>
      <xdr:spPr>
        <a:xfrm>
          <a:off x="15798800" y="25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165171</xdr:rowOff>
    </xdr:from>
    <xdr:to>
      <xdr:col>22</xdr:col>
      <xdr:colOff>203200</xdr:colOff>
      <xdr:row>18</xdr:row>
      <xdr:rowOff>19191</xdr:rowOff>
    </xdr:to>
    <xdr:cxnSp macro="">
      <xdr:nvCxnSpPr>
        <xdr:cNvPr id="450" name="直線コネクタ 449"/>
        <xdr:cNvCxnSpPr/>
      </xdr:nvCxnSpPr>
      <xdr:spPr>
        <a:xfrm flipV="1">
          <a:off x="14401800" y="3079821"/>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142381</xdr:rowOff>
    </xdr:from>
    <xdr:to>
      <xdr:col>22</xdr:col>
      <xdr:colOff>254000</xdr:colOff>
      <xdr:row>17</xdr:row>
      <xdr:rowOff>72531</xdr:rowOff>
    </xdr:to>
    <xdr:sp macro="" textlink="">
      <xdr:nvSpPr>
        <xdr:cNvPr id="451" name="フローチャート : 判断 450"/>
        <xdr:cNvSpPr/>
      </xdr:nvSpPr>
      <xdr:spPr>
        <a:xfrm>
          <a:off x="15240000" y="28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82708</xdr:rowOff>
    </xdr:from>
    <xdr:ext cx="762000" cy="259045"/>
    <xdr:sp macro="" textlink="">
      <xdr:nvSpPr>
        <xdr:cNvPr id="452" name="テキスト ボックス 451"/>
        <xdr:cNvSpPr txBox="1"/>
      </xdr:nvSpPr>
      <xdr:spPr>
        <a:xfrm>
          <a:off x="14909800" y="265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107527</xdr:rowOff>
    </xdr:from>
    <xdr:to>
      <xdr:col>21</xdr:col>
      <xdr:colOff>0</xdr:colOff>
      <xdr:row>18</xdr:row>
      <xdr:rowOff>19191</xdr:rowOff>
    </xdr:to>
    <xdr:cxnSp macro="">
      <xdr:nvCxnSpPr>
        <xdr:cNvPr id="453" name="直線コネクタ 452"/>
        <xdr:cNvCxnSpPr/>
      </xdr:nvCxnSpPr>
      <xdr:spPr>
        <a:xfrm>
          <a:off x="13512800" y="3022177"/>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147884</xdr:rowOff>
    </xdr:from>
    <xdr:to>
      <xdr:col>21</xdr:col>
      <xdr:colOff>50800</xdr:colOff>
      <xdr:row>18</xdr:row>
      <xdr:rowOff>78034</xdr:rowOff>
    </xdr:to>
    <xdr:sp macro="" textlink="">
      <xdr:nvSpPr>
        <xdr:cNvPr id="454" name="フローチャート : 判断 453"/>
        <xdr:cNvSpPr/>
      </xdr:nvSpPr>
      <xdr:spPr>
        <a:xfrm>
          <a:off x="14351000" y="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62811</xdr:rowOff>
    </xdr:from>
    <xdr:ext cx="762000" cy="259045"/>
    <xdr:sp macro="" textlink="">
      <xdr:nvSpPr>
        <xdr:cNvPr id="455" name="テキスト ボックス 454"/>
        <xdr:cNvSpPr txBox="1"/>
      </xdr:nvSpPr>
      <xdr:spPr>
        <a:xfrm>
          <a:off x="14020800" y="314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44803</xdr:rowOff>
    </xdr:from>
    <xdr:to>
      <xdr:col>19</xdr:col>
      <xdr:colOff>533400</xdr:colOff>
      <xdr:row>18</xdr:row>
      <xdr:rowOff>146403</xdr:rowOff>
    </xdr:to>
    <xdr:sp macro="" textlink="">
      <xdr:nvSpPr>
        <xdr:cNvPr id="456" name="フローチャート : 判断 455"/>
        <xdr:cNvSpPr/>
      </xdr:nvSpPr>
      <xdr:spPr>
        <a:xfrm>
          <a:off x="13462000" y="313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131180</xdr:rowOff>
    </xdr:from>
    <xdr:ext cx="762000" cy="259045"/>
    <xdr:sp macro="" textlink="">
      <xdr:nvSpPr>
        <xdr:cNvPr id="457" name="テキスト ボックス 456"/>
        <xdr:cNvSpPr txBox="1"/>
      </xdr:nvSpPr>
      <xdr:spPr>
        <a:xfrm>
          <a:off x="13131800" y="321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282</xdr:rowOff>
    </xdr:from>
    <xdr:to>
      <xdr:col>24</xdr:col>
      <xdr:colOff>609600</xdr:colOff>
      <xdr:row>16</xdr:row>
      <xdr:rowOff>101882</xdr:rowOff>
    </xdr:to>
    <xdr:sp macro="" textlink="">
      <xdr:nvSpPr>
        <xdr:cNvPr id="463" name="円/楕円 462"/>
        <xdr:cNvSpPr/>
      </xdr:nvSpPr>
      <xdr:spPr>
        <a:xfrm>
          <a:off x="16967200" y="27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16809</xdr:rowOff>
    </xdr:from>
    <xdr:ext cx="762000" cy="259045"/>
    <xdr:sp macro="" textlink="">
      <xdr:nvSpPr>
        <xdr:cNvPr id="464" name="将来負担の状況該当値テキスト"/>
        <xdr:cNvSpPr txBox="1"/>
      </xdr:nvSpPr>
      <xdr:spPr>
        <a:xfrm>
          <a:off x="17106900" y="25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147743</xdr:rowOff>
    </xdr:from>
    <xdr:to>
      <xdr:col>23</xdr:col>
      <xdr:colOff>457200</xdr:colOff>
      <xdr:row>17</xdr:row>
      <xdr:rowOff>77893</xdr:rowOff>
    </xdr:to>
    <xdr:sp macro="" textlink="">
      <xdr:nvSpPr>
        <xdr:cNvPr id="465" name="円/楕円 464"/>
        <xdr:cNvSpPr/>
      </xdr:nvSpPr>
      <xdr:spPr>
        <a:xfrm>
          <a:off x="16129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62670</xdr:rowOff>
    </xdr:from>
    <xdr:ext cx="736600" cy="259045"/>
    <xdr:sp macro="" textlink="">
      <xdr:nvSpPr>
        <xdr:cNvPr id="466" name="テキスト ボックス 465"/>
        <xdr:cNvSpPr txBox="1"/>
      </xdr:nvSpPr>
      <xdr:spPr>
        <a:xfrm>
          <a:off x="15798800" y="297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114371</xdr:rowOff>
    </xdr:from>
    <xdr:to>
      <xdr:col>22</xdr:col>
      <xdr:colOff>254000</xdr:colOff>
      <xdr:row>18</xdr:row>
      <xdr:rowOff>44521</xdr:rowOff>
    </xdr:to>
    <xdr:sp macro="" textlink="">
      <xdr:nvSpPr>
        <xdr:cNvPr id="467" name="円/楕円 466"/>
        <xdr:cNvSpPr/>
      </xdr:nvSpPr>
      <xdr:spPr>
        <a:xfrm>
          <a:off x="15240000" y="30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29298</xdr:rowOff>
    </xdr:from>
    <xdr:ext cx="762000" cy="259045"/>
    <xdr:sp macro="" textlink="">
      <xdr:nvSpPr>
        <xdr:cNvPr id="468" name="テキスト ボックス 467"/>
        <xdr:cNvSpPr txBox="1"/>
      </xdr:nvSpPr>
      <xdr:spPr>
        <a:xfrm>
          <a:off x="14909800" y="311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139841</xdr:rowOff>
    </xdr:from>
    <xdr:to>
      <xdr:col>21</xdr:col>
      <xdr:colOff>50800</xdr:colOff>
      <xdr:row>18</xdr:row>
      <xdr:rowOff>69991</xdr:rowOff>
    </xdr:to>
    <xdr:sp macro="" textlink="">
      <xdr:nvSpPr>
        <xdr:cNvPr id="469" name="円/楕円 468"/>
        <xdr:cNvSpPr/>
      </xdr:nvSpPr>
      <xdr:spPr>
        <a:xfrm>
          <a:off x="14351000" y="30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80168</xdr:rowOff>
    </xdr:from>
    <xdr:ext cx="762000" cy="259045"/>
    <xdr:sp macro="" textlink="">
      <xdr:nvSpPr>
        <xdr:cNvPr id="470" name="テキスト ボックス 469"/>
        <xdr:cNvSpPr txBox="1"/>
      </xdr:nvSpPr>
      <xdr:spPr>
        <a:xfrm>
          <a:off x="14020800" y="282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56727</xdr:rowOff>
    </xdr:from>
    <xdr:to>
      <xdr:col>19</xdr:col>
      <xdr:colOff>533400</xdr:colOff>
      <xdr:row>17</xdr:row>
      <xdr:rowOff>158327</xdr:rowOff>
    </xdr:to>
    <xdr:sp macro="" textlink="">
      <xdr:nvSpPr>
        <xdr:cNvPr id="471" name="円/楕円 470"/>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168504</xdr:rowOff>
    </xdr:from>
    <xdr:ext cx="762000" cy="259045"/>
    <xdr:sp macro="" textlink="">
      <xdr:nvSpPr>
        <xdr:cNvPr id="472" name="テキスト ボックス 471"/>
        <xdr:cNvSpPr txBox="1"/>
      </xdr:nvSpPr>
      <xdr:spPr>
        <a:xfrm>
          <a:off x="13131800" y="274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107,807
105,824
205.30
43,464,838
40,543,995
2,619,122
25,608,596
40,683,318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定員適正化計画に基づき、計画的な職員の採用及び民間委託等を進めたことで決算額が減</a:t>
          </a:r>
          <a:r>
            <a:rPr kumimoji="1" lang="ja-JP" altLang="en-US" sz="1300" baseline="0">
              <a:latin typeface="ＭＳ Ｐゴシック"/>
            </a:rPr>
            <a:t>となり、昨年度の２１．９％から２．０ポイント低下し１９．９％となった。</a:t>
          </a:r>
          <a:endParaRPr kumimoji="1" lang="en-US" altLang="ja-JP" sz="1300" baseline="0">
            <a:latin typeface="ＭＳ Ｐゴシック"/>
          </a:endParaRPr>
        </a:p>
        <a:p>
          <a:r>
            <a:rPr kumimoji="1" lang="ja-JP" altLang="en-US" sz="1300" baseline="0">
              <a:latin typeface="ＭＳ Ｐゴシック"/>
            </a:rPr>
            <a:t>　類似団体平均、県内市町村平均及び全国平均すべての指標を下回っており、今後も行政改革大綱に基づく行政改革アクションプラン及び定員適正化計画等の推進により、一層の職員定数・給与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1270</xdr:rowOff>
    </xdr:from>
    <xdr:to>
      <xdr:col>7</xdr:col>
      <xdr:colOff>15875</xdr:colOff>
      <xdr:row>40</xdr:row>
      <xdr:rowOff>127000</xdr:rowOff>
    </xdr:to>
    <xdr:cxnSp macro="">
      <xdr:nvCxnSpPr>
        <xdr:cNvPr id="59" name="直線コネクタ 58"/>
        <xdr:cNvCxnSpPr/>
      </xdr:nvCxnSpPr>
      <xdr:spPr>
        <a:xfrm flipV="1">
          <a:off x="4826000" y="56591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0"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1" name="直線コネクタ 60"/>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87647</xdr:rowOff>
    </xdr:from>
    <xdr:ext cx="762000" cy="259045"/>
    <xdr:sp macro="" textlink="">
      <xdr:nvSpPr>
        <xdr:cNvPr id="62"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33</xdr:row>
      <xdr:rowOff>1270</xdr:rowOff>
    </xdr:from>
    <xdr:to>
      <xdr:col>7</xdr:col>
      <xdr:colOff>104775</xdr:colOff>
      <xdr:row>33</xdr:row>
      <xdr:rowOff>1270</xdr:rowOff>
    </xdr:to>
    <xdr:cxnSp macro="">
      <xdr:nvCxnSpPr>
        <xdr:cNvPr id="63" name="直線コネクタ 62"/>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38</xdr:row>
      <xdr:rowOff>104140</xdr:rowOff>
    </xdr:to>
    <xdr:cxnSp macro="">
      <xdr:nvCxnSpPr>
        <xdr:cNvPr id="64" name="直線コネクタ 63"/>
        <xdr:cNvCxnSpPr/>
      </xdr:nvCxnSpPr>
      <xdr:spPr>
        <a:xfrm flipV="1">
          <a:off x="3987800" y="616204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2557</xdr:rowOff>
    </xdr:from>
    <xdr:ext cx="762000" cy="259045"/>
    <xdr:sp macro="" textlink="">
      <xdr:nvSpPr>
        <xdr:cNvPr id="65" name="人件費平均値テキスト"/>
        <xdr:cNvSpPr txBox="1"/>
      </xdr:nvSpPr>
      <xdr:spPr>
        <a:xfrm>
          <a:off x="4914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66" name="フローチャート : 判断 65"/>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41</xdr:row>
      <xdr:rowOff>24130</xdr:rowOff>
    </xdr:to>
    <xdr:cxnSp macro="">
      <xdr:nvCxnSpPr>
        <xdr:cNvPr id="67" name="直線コネクタ 66"/>
        <xdr:cNvCxnSpPr/>
      </xdr:nvCxnSpPr>
      <xdr:spPr>
        <a:xfrm flipV="1">
          <a:off x="3098800" y="66192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24130</xdr:rowOff>
    </xdr:from>
    <xdr:to>
      <xdr:col>4</xdr:col>
      <xdr:colOff>346075</xdr:colOff>
      <xdr:row>41</xdr:row>
      <xdr:rowOff>161290</xdr:rowOff>
    </xdr:to>
    <xdr:cxnSp macro="">
      <xdr:nvCxnSpPr>
        <xdr:cNvPr id="70" name="直線コネクタ 69"/>
        <xdr:cNvCxnSpPr/>
      </xdr:nvCxnSpPr>
      <xdr:spPr>
        <a:xfrm flipV="1">
          <a:off x="2209800" y="7053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161290</xdr:rowOff>
    </xdr:from>
    <xdr:to>
      <xdr:col>3</xdr:col>
      <xdr:colOff>142875</xdr:colOff>
      <xdr:row>42</xdr:row>
      <xdr:rowOff>12700</xdr:rowOff>
    </xdr:to>
    <xdr:cxnSp macro="">
      <xdr:nvCxnSpPr>
        <xdr:cNvPr id="73" name="直線コネクタ 72"/>
        <xdr:cNvCxnSpPr/>
      </xdr:nvCxnSpPr>
      <xdr:spPr>
        <a:xfrm flipV="1">
          <a:off x="1320800" y="7190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76" name="フローチャート : 判断 75"/>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62247</xdr:rowOff>
    </xdr:from>
    <xdr:ext cx="762000" cy="259045"/>
    <xdr:sp macro="" textlink="">
      <xdr:nvSpPr>
        <xdr:cNvPr id="77" name="テキスト ボックス 76"/>
        <xdr:cNvSpPr txBox="1"/>
      </xdr:nvSpPr>
      <xdr:spPr>
        <a:xfrm>
          <a:off x="939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5" name="円/楕円 84"/>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6" name="テキスト ボックス 85"/>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144780</xdr:rowOff>
    </xdr:from>
    <xdr:to>
      <xdr:col>4</xdr:col>
      <xdr:colOff>396875</xdr:colOff>
      <xdr:row>41</xdr:row>
      <xdr:rowOff>74930</xdr:rowOff>
    </xdr:to>
    <xdr:sp macro="" textlink="">
      <xdr:nvSpPr>
        <xdr:cNvPr id="87" name="円/楕円 86"/>
        <xdr:cNvSpPr/>
      </xdr:nvSpPr>
      <xdr:spPr>
        <a:xfrm>
          <a:off x="3048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59707</xdr:rowOff>
    </xdr:from>
    <xdr:ext cx="762000" cy="259045"/>
    <xdr:sp macro="" textlink="">
      <xdr:nvSpPr>
        <xdr:cNvPr id="88" name="テキスト ボックス 87"/>
        <xdr:cNvSpPr txBox="1"/>
      </xdr:nvSpPr>
      <xdr:spPr>
        <a:xfrm>
          <a:off x="2717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110490</xdr:rowOff>
    </xdr:from>
    <xdr:to>
      <xdr:col>3</xdr:col>
      <xdr:colOff>193675</xdr:colOff>
      <xdr:row>42</xdr:row>
      <xdr:rowOff>40640</xdr:rowOff>
    </xdr:to>
    <xdr:sp macro="" textlink="">
      <xdr:nvSpPr>
        <xdr:cNvPr id="89" name="円/楕円 88"/>
        <xdr:cNvSpPr/>
      </xdr:nvSpPr>
      <xdr:spPr>
        <a:xfrm>
          <a:off x="2159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25417</xdr:rowOff>
    </xdr:from>
    <xdr:ext cx="762000" cy="259045"/>
    <xdr:sp macro="" textlink="">
      <xdr:nvSpPr>
        <xdr:cNvPr id="90" name="テキスト ボックス 89"/>
        <xdr:cNvSpPr txBox="1"/>
      </xdr:nvSpPr>
      <xdr:spPr>
        <a:xfrm>
          <a:off x="1828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133350</xdr:rowOff>
    </xdr:from>
    <xdr:to>
      <xdr:col>1</xdr:col>
      <xdr:colOff>676275</xdr:colOff>
      <xdr:row>42</xdr:row>
      <xdr:rowOff>63500</xdr:rowOff>
    </xdr:to>
    <xdr:sp macro="" textlink="">
      <xdr:nvSpPr>
        <xdr:cNvPr id="91" name="円/楕円 90"/>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48277</xdr:rowOff>
    </xdr:from>
    <xdr:ext cx="762000" cy="259045"/>
    <xdr:sp macro="" textlink="">
      <xdr:nvSpPr>
        <xdr:cNvPr id="92" name="テキスト ボックス 91"/>
        <xdr:cNvSpPr txBox="1"/>
      </xdr:nvSpPr>
      <xdr:spPr>
        <a:xfrm>
          <a:off x="939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館学校給食センター運営・給食提供事業の増により、決算額が３５２百万円の増となったが、地方税等の増により歳入経常一般財源の増加が大きいため、昨年度の１１．１％から０．７ポイント低下し１０．４％となった。</a:t>
          </a:r>
          <a:endParaRPr kumimoji="1" lang="en-US" altLang="ja-JP" sz="1300">
            <a:latin typeface="ＭＳ Ｐゴシック"/>
          </a:endParaRPr>
        </a:p>
        <a:p>
          <a:r>
            <a:rPr kumimoji="1" lang="ja-JP" altLang="en-US" sz="1300">
              <a:latin typeface="ＭＳ Ｐゴシック"/>
            </a:rPr>
            <a:t>　類似団体平均、県内市町村平均及び全国平均すべての指標を下回っており、引き続き、事務事業の整理、合理化等を進め、一層の経費削減に努める。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17</xdr:row>
      <xdr:rowOff>69850</xdr:rowOff>
    </xdr:to>
    <xdr:cxnSp macro="">
      <xdr:nvCxnSpPr>
        <xdr:cNvPr id="122" name="直線コネクタ 121"/>
        <xdr:cNvCxnSpPr/>
      </xdr:nvCxnSpPr>
      <xdr:spPr>
        <a:xfrm flipV="1">
          <a:off x="16510000" y="22987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41927</xdr:rowOff>
    </xdr:from>
    <xdr:ext cx="762000" cy="259045"/>
    <xdr:sp macro="" textlink="">
      <xdr:nvSpPr>
        <xdr:cNvPr id="123" name="物件費最小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23</xdr:col>
      <xdr:colOff>628650</xdr:colOff>
      <xdr:row>17</xdr:row>
      <xdr:rowOff>69850</xdr:rowOff>
    </xdr:from>
    <xdr:to>
      <xdr:col>24</xdr:col>
      <xdr:colOff>120650</xdr:colOff>
      <xdr:row>17</xdr:row>
      <xdr:rowOff>69850</xdr:rowOff>
    </xdr:to>
    <xdr:cxnSp macro="">
      <xdr:nvCxnSpPr>
        <xdr:cNvPr id="124" name="直線コネクタ 123"/>
        <xdr:cNvCxnSpPr/>
      </xdr:nvCxnSpPr>
      <xdr:spPr>
        <a:xfrm>
          <a:off x="16421100" y="298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14</xdr:row>
      <xdr:rowOff>127000</xdr:rowOff>
    </xdr:to>
    <xdr:cxnSp macro="">
      <xdr:nvCxnSpPr>
        <xdr:cNvPr id="127" name="直線コネクタ 126"/>
        <xdr:cNvCxnSpPr/>
      </xdr:nvCxnSpPr>
      <xdr:spPr>
        <a:xfrm flipV="1">
          <a:off x="15671800" y="2298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146248</xdr:rowOff>
    </xdr:from>
    <xdr:ext cx="762000" cy="259045"/>
    <xdr:sp macro="" textlink="">
      <xdr:nvSpPr>
        <xdr:cNvPr id="128" name="物件費平均値テキスト"/>
        <xdr:cNvSpPr txBox="1"/>
      </xdr:nvSpPr>
      <xdr:spPr>
        <a:xfrm>
          <a:off x="16598900" y="2546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29" name="フローチャート : 判断 128"/>
        <xdr:cNvSpPr/>
      </xdr:nvSpPr>
      <xdr:spPr>
        <a:xfrm>
          <a:off x="164592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20864</xdr:rowOff>
    </xdr:to>
    <xdr:cxnSp macro="">
      <xdr:nvCxnSpPr>
        <xdr:cNvPr id="130" name="直線コネクタ 129"/>
        <xdr:cNvCxnSpPr/>
      </xdr:nvCxnSpPr>
      <xdr:spPr>
        <a:xfrm flipV="1">
          <a:off x="14782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20</xdr:row>
      <xdr:rowOff>125186</xdr:rowOff>
    </xdr:from>
    <xdr:to>
      <xdr:col>22</xdr:col>
      <xdr:colOff>615950</xdr:colOff>
      <xdr:row>21</xdr:row>
      <xdr:rowOff>55336</xdr:rowOff>
    </xdr:to>
    <xdr:sp macro="" textlink="">
      <xdr:nvSpPr>
        <xdr:cNvPr id="131" name="フローチャート : 判断 130"/>
        <xdr:cNvSpPr/>
      </xdr:nvSpPr>
      <xdr:spPr>
        <a:xfrm>
          <a:off x="15621000" y="355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40113</xdr:rowOff>
    </xdr:from>
    <xdr:ext cx="736600" cy="259045"/>
    <xdr:sp macro="" textlink="">
      <xdr:nvSpPr>
        <xdr:cNvPr id="132" name="テキスト ボックス 131"/>
        <xdr:cNvSpPr txBox="1"/>
      </xdr:nvSpPr>
      <xdr:spPr>
        <a:xfrm>
          <a:off x="15290800" y="36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45357</xdr:rowOff>
    </xdr:from>
    <xdr:to>
      <xdr:col>21</xdr:col>
      <xdr:colOff>361950</xdr:colOff>
      <xdr:row>15</xdr:row>
      <xdr:rowOff>20864</xdr:rowOff>
    </xdr:to>
    <xdr:cxnSp macro="">
      <xdr:nvCxnSpPr>
        <xdr:cNvPr id="133" name="直線コネクタ 132"/>
        <xdr:cNvCxnSpPr/>
      </xdr:nvCxnSpPr>
      <xdr:spPr>
        <a:xfrm>
          <a:off x="13893800" y="21027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20</xdr:row>
      <xdr:rowOff>59872</xdr:rowOff>
    </xdr:from>
    <xdr:to>
      <xdr:col>21</xdr:col>
      <xdr:colOff>412750</xdr:colOff>
      <xdr:row>20</xdr:row>
      <xdr:rowOff>161472</xdr:rowOff>
    </xdr:to>
    <xdr:sp macro="" textlink="">
      <xdr:nvSpPr>
        <xdr:cNvPr id="134" name="フローチャート : 判断 133"/>
        <xdr:cNvSpPr/>
      </xdr:nvSpPr>
      <xdr:spPr>
        <a:xfrm>
          <a:off x="14732000" y="34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146249</xdr:rowOff>
    </xdr:from>
    <xdr:ext cx="762000" cy="259045"/>
    <xdr:sp macro="" textlink="">
      <xdr:nvSpPr>
        <xdr:cNvPr id="135" name="テキスト ボックス 134"/>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45357</xdr:rowOff>
    </xdr:from>
    <xdr:to>
      <xdr:col>20</xdr:col>
      <xdr:colOff>158750</xdr:colOff>
      <xdr:row>12</xdr:row>
      <xdr:rowOff>110671</xdr:rowOff>
    </xdr:to>
    <xdr:cxnSp macro="">
      <xdr:nvCxnSpPr>
        <xdr:cNvPr id="136" name="直線コネクタ 135"/>
        <xdr:cNvCxnSpPr/>
      </xdr:nvCxnSpPr>
      <xdr:spPr>
        <a:xfrm flipV="1">
          <a:off x="13004800" y="2102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19</xdr:row>
      <xdr:rowOff>35378</xdr:rowOff>
    </xdr:from>
    <xdr:to>
      <xdr:col>20</xdr:col>
      <xdr:colOff>209550</xdr:colOff>
      <xdr:row>19</xdr:row>
      <xdr:rowOff>136978</xdr:rowOff>
    </xdr:to>
    <xdr:sp macro="" textlink="">
      <xdr:nvSpPr>
        <xdr:cNvPr id="137" name="フローチャート : 判断 136"/>
        <xdr:cNvSpPr/>
      </xdr:nvSpPr>
      <xdr:spPr>
        <a:xfrm>
          <a:off x="13843000" y="329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121755</xdr:rowOff>
    </xdr:from>
    <xdr:ext cx="762000" cy="259045"/>
    <xdr:sp macro="" textlink="">
      <xdr:nvSpPr>
        <xdr:cNvPr id="138" name="テキスト ボックス 137"/>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43543</xdr:rowOff>
    </xdr:from>
    <xdr:to>
      <xdr:col>19</xdr:col>
      <xdr:colOff>6350</xdr:colOff>
      <xdr:row>18</xdr:row>
      <xdr:rowOff>145143</xdr:rowOff>
    </xdr:to>
    <xdr:sp macro="" textlink="">
      <xdr:nvSpPr>
        <xdr:cNvPr id="139" name="フローチャート : 判断 138"/>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129920</xdr:rowOff>
    </xdr:from>
    <xdr:ext cx="762000" cy="259045"/>
    <xdr:sp macro="" textlink="">
      <xdr:nvSpPr>
        <xdr:cNvPr id="140" name="テキスト ボックス 139"/>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19050</xdr:rowOff>
    </xdr:from>
    <xdr:to>
      <xdr:col>24</xdr:col>
      <xdr:colOff>82550</xdr:colOff>
      <xdr:row>13</xdr:row>
      <xdr:rowOff>120650</xdr:rowOff>
    </xdr:to>
    <xdr:sp macro="" textlink="">
      <xdr:nvSpPr>
        <xdr:cNvPr id="146" name="円/楕円 145"/>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7"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8" name="円/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0" name="円/楕円 149"/>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1" name="テキスト ボックス 150"/>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11</xdr:row>
      <xdr:rowOff>166007</xdr:rowOff>
    </xdr:from>
    <xdr:to>
      <xdr:col>20</xdr:col>
      <xdr:colOff>209550</xdr:colOff>
      <xdr:row>12</xdr:row>
      <xdr:rowOff>96157</xdr:rowOff>
    </xdr:to>
    <xdr:sp macro="" textlink="">
      <xdr:nvSpPr>
        <xdr:cNvPr id="152" name="円/楕円 151"/>
        <xdr:cNvSpPr/>
      </xdr:nvSpPr>
      <xdr:spPr>
        <a:xfrm>
          <a:off x="13843000" y="20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106334</xdr:rowOff>
    </xdr:from>
    <xdr:ext cx="762000" cy="259045"/>
    <xdr:sp macro="" textlink="">
      <xdr:nvSpPr>
        <xdr:cNvPr id="153" name="テキスト ボックス 152"/>
        <xdr:cNvSpPr txBox="1"/>
      </xdr:nvSpPr>
      <xdr:spPr>
        <a:xfrm>
          <a:off x="13512800" y="182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59871</xdr:rowOff>
    </xdr:from>
    <xdr:to>
      <xdr:col>19</xdr:col>
      <xdr:colOff>6350</xdr:colOff>
      <xdr:row>12</xdr:row>
      <xdr:rowOff>161471</xdr:rowOff>
    </xdr:to>
    <xdr:sp macro="" textlink="">
      <xdr:nvSpPr>
        <xdr:cNvPr id="154" name="円/楕円 153"/>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198</xdr:rowOff>
    </xdr:from>
    <xdr:ext cx="762000" cy="259045"/>
    <xdr:sp macro="" textlink="">
      <xdr:nvSpPr>
        <xdr:cNvPr id="155" name="テキスト ボックス 154"/>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平成２７年９月関東・東北豪雨被害対策事業及び障害福祉サービス費給付事業等の増により、歳出経常一般財源が増加したものの、地方税等の増による歳入経常一般財源の増加が大きいため、昨年度の８．９％から０．４ポイント低下し８．５％となった。</a:t>
          </a:r>
          <a:endParaRPr kumimoji="1" lang="en-US" altLang="ja-JP" sz="1100">
            <a:latin typeface="ＭＳ Ｐゴシック"/>
          </a:endParaRPr>
        </a:p>
        <a:p>
          <a:r>
            <a:rPr kumimoji="1" lang="ja-JP" altLang="en-US" sz="1100">
              <a:latin typeface="ＭＳ Ｐゴシック"/>
            </a:rPr>
            <a:t>　類似団体平均、県内市町村平均及び全国平均すべての指標を下回っており、今後も資格等審査の適正化、特に生活保護費については、就労促進事業の充実等により、抑制に努める。</a:t>
          </a:r>
          <a:endParaRPr kumimoji="1" lang="en-US" altLang="ja-JP"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56</xdr:row>
      <xdr:rowOff>12700</xdr:rowOff>
    </xdr:from>
    <xdr:to>
      <xdr:col>7</xdr:col>
      <xdr:colOff>15875</xdr:colOff>
      <xdr:row>61</xdr:row>
      <xdr:rowOff>146050</xdr:rowOff>
    </xdr:to>
    <xdr:cxnSp macro="">
      <xdr:nvCxnSpPr>
        <xdr:cNvPr id="183" name="直線コネクタ 182"/>
        <xdr:cNvCxnSpPr/>
      </xdr:nvCxnSpPr>
      <xdr:spPr>
        <a:xfrm flipV="1">
          <a:off x="4826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99077</xdr:rowOff>
    </xdr:from>
    <xdr:ext cx="762000" cy="259045"/>
    <xdr:sp macro="" textlink="">
      <xdr:nvSpPr>
        <xdr:cNvPr id="186" name="扶助費最大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56</xdr:row>
      <xdr:rowOff>12700</xdr:rowOff>
    </xdr:from>
    <xdr:to>
      <xdr:col>7</xdr:col>
      <xdr:colOff>104775</xdr:colOff>
      <xdr:row>56</xdr:row>
      <xdr:rowOff>12700</xdr:rowOff>
    </xdr:to>
    <xdr:cxnSp macro="">
      <xdr:nvCxnSpPr>
        <xdr:cNvPr id="187" name="直線コネクタ 186"/>
        <xdr:cNvCxnSpPr/>
      </xdr:nvCxnSpPr>
      <xdr:spPr>
        <a:xfrm>
          <a:off x="4737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59</xdr:row>
      <xdr:rowOff>31750</xdr:rowOff>
    </xdr:to>
    <xdr:cxnSp macro="">
      <xdr:nvCxnSpPr>
        <xdr:cNvPr id="188" name="直線コネクタ 187"/>
        <xdr:cNvCxnSpPr/>
      </xdr:nvCxnSpPr>
      <xdr:spPr>
        <a:xfrm flipV="1">
          <a:off x="3987800" y="98425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143527</xdr:rowOff>
    </xdr:from>
    <xdr:ext cx="762000" cy="259045"/>
    <xdr:sp macro="" textlink="">
      <xdr:nvSpPr>
        <xdr:cNvPr id="189" name="扶助費平均値テキスト"/>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190" name="フローチャート : 判断 189"/>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60</xdr:row>
      <xdr:rowOff>12700</xdr:rowOff>
    </xdr:to>
    <xdr:cxnSp macro="">
      <xdr:nvCxnSpPr>
        <xdr:cNvPr id="191" name="直線コネクタ 190"/>
        <xdr:cNvCxnSpPr/>
      </xdr:nvCxnSpPr>
      <xdr:spPr>
        <a:xfrm flipV="1">
          <a:off x="3098800" y="1014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60</xdr:row>
      <xdr:rowOff>12700</xdr:rowOff>
    </xdr:to>
    <xdr:cxnSp macro="">
      <xdr:nvCxnSpPr>
        <xdr:cNvPr id="194" name="直線コネクタ 193"/>
        <xdr:cNvCxnSpPr/>
      </xdr:nvCxnSpPr>
      <xdr:spPr>
        <a:xfrm>
          <a:off x="2209800" y="96901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114300</xdr:rowOff>
    </xdr:from>
    <xdr:to>
      <xdr:col>4</xdr:col>
      <xdr:colOff>396875</xdr:colOff>
      <xdr:row>57</xdr:row>
      <xdr:rowOff>44450</xdr:rowOff>
    </xdr:to>
    <xdr:sp macro="" textlink="">
      <xdr:nvSpPr>
        <xdr:cNvPr id="195" name="フローチャート : 判断 194"/>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54627</xdr:rowOff>
    </xdr:from>
    <xdr:ext cx="762000" cy="259045"/>
    <xdr:sp macro="" textlink="">
      <xdr:nvSpPr>
        <xdr:cNvPr id="196" name="テキスト ボックス 195"/>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56</xdr:row>
      <xdr:rowOff>88900</xdr:rowOff>
    </xdr:to>
    <xdr:cxnSp macro="">
      <xdr:nvCxnSpPr>
        <xdr:cNvPr id="197" name="直線コネクタ 196"/>
        <xdr:cNvCxnSpPr/>
      </xdr:nvCxnSpPr>
      <xdr:spPr>
        <a:xfrm>
          <a:off x="1320800" y="92329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95250</xdr:rowOff>
    </xdr:from>
    <xdr:to>
      <xdr:col>3</xdr:col>
      <xdr:colOff>193675</xdr:colOff>
      <xdr:row>58</xdr:row>
      <xdr:rowOff>25400</xdr:rowOff>
    </xdr:to>
    <xdr:sp macro="" textlink="">
      <xdr:nvSpPr>
        <xdr:cNvPr id="198" name="フローチャート : 判断 197"/>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199" name="テキスト ボックス 198"/>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0" name="フローチャート : 判断 199"/>
        <xdr:cNvSpPr/>
      </xdr:nvSpPr>
      <xdr:spPr>
        <a:xfrm>
          <a:off x="1270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1" name="テキスト ボックス 200"/>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7" name="円/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8"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09" name="円/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1" name="円/楕円 210"/>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2" name="テキスト ボックス 211"/>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3" name="円/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14" name="テキスト ボックス 213"/>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5" name="円/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10177</xdr:rowOff>
    </xdr:from>
    <xdr:ext cx="762000" cy="259045"/>
    <xdr:sp macro="" textlink="">
      <xdr:nvSpPr>
        <xdr:cNvPr id="216" name="テキスト ボックス 215"/>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400">
              <a:solidFill>
                <a:schemeClr val="dk1"/>
              </a:solidFill>
              <a:effectLst/>
              <a:latin typeface="+mn-lt"/>
              <a:ea typeface="+mn-ea"/>
              <a:cs typeface="+mn-cs"/>
            </a:rPr>
            <a:t>昨年度の１４．６％から０．８ポイント低下し１３．８ポイントとなった</a:t>
          </a:r>
          <a:r>
            <a:rPr kumimoji="1" lang="ja-JP" altLang="en-US" sz="1400">
              <a:solidFill>
                <a:schemeClr val="dk1"/>
              </a:solidFill>
              <a:effectLst/>
              <a:latin typeface="+mn-lt"/>
              <a:ea typeface="+mn-ea"/>
              <a:cs typeface="+mn-cs"/>
            </a:rPr>
            <a:t>。</a:t>
          </a:r>
          <a:r>
            <a:rPr kumimoji="1" lang="ja-JP" altLang="en-US" sz="1300">
              <a:latin typeface="ＭＳ Ｐゴシック"/>
            </a:rPr>
            <a:t>類似団体平均及び県内市町村平均は下回っているものの、全国平均を上回っている状況であり、これは公営企業に対する繰出金が多大であることが要因となっている。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繰出金の抑制を図っているところではあるが、国民健康保険等への繰出金が増加しているため、事業計画等の抜本的な見直しにより、より一層の抑制に努める。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60</xdr:row>
      <xdr:rowOff>143328</xdr:rowOff>
    </xdr:to>
    <xdr:cxnSp macro="">
      <xdr:nvCxnSpPr>
        <xdr:cNvPr id="246" name="直線コネクタ 245"/>
        <xdr:cNvCxnSpPr/>
      </xdr:nvCxnSpPr>
      <xdr:spPr>
        <a:xfrm flipV="1">
          <a:off x="16510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49"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0" name="直線コネクタ 249"/>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61685</xdr:rowOff>
    </xdr:from>
    <xdr:to>
      <xdr:col>24</xdr:col>
      <xdr:colOff>31750</xdr:colOff>
      <xdr:row>55</xdr:row>
      <xdr:rowOff>20865</xdr:rowOff>
    </xdr:to>
    <xdr:cxnSp macro="">
      <xdr:nvCxnSpPr>
        <xdr:cNvPr id="251" name="直線コネクタ 250"/>
        <xdr:cNvCxnSpPr/>
      </xdr:nvCxnSpPr>
      <xdr:spPr>
        <a:xfrm flipV="1">
          <a:off x="15671800" y="93199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56442</xdr:rowOff>
    </xdr:from>
    <xdr:ext cx="762000" cy="259045"/>
    <xdr:sp macro="" textlink="">
      <xdr:nvSpPr>
        <xdr:cNvPr id="252" name="その他平均値テキスト"/>
        <xdr:cNvSpPr txBox="1"/>
      </xdr:nvSpPr>
      <xdr:spPr>
        <a:xfrm>
          <a:off x="16598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84365</xdr:rowOff>
    </xdr:from>
    <xdr:to>
      <xdr:col>24</xdr:col>
      <xdr:colOff>82550</xdr:colOff>
      <xdr:row>56</xdr:row>
      <xdr:rowOff>14515</xdr:rowOff>
    </xdr:to>
    <xdr:sp macro="" textlink="">
      <xdr:nvSpPr>
        <xdr:cNvPr id="253" name="フローチャート : 判断 252"/>
        <xdr:cNvSpPr/>
      </xdr:nvSpPr>
      <xdr:spPr>
        <a:xfrm>
          <a:off x="16459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20865</xdr:rowOff>
    </xdr:from>
    <xdr:to>
      <xdr:col>22</xdr:col>
      <xdr:colOff>565150</xdr:colOff>
      <xdr:row>55</xdr:row>
      <xdr:rowOff>53522</xdr:rowOff>
    </xdr:to>
    <xdr:cxnSp macro="">
      <xdr:nvCxnSpPr>
        <xdr:cNvPr id="254" name="直線コネクタ 253"/>
        <xdr:cNvCxnSpPr/>
      </xdr:nvCxnSpPr>
      <xdr:spPr>
        <a:xfrm flipV="1">
          <a:off x="14782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27215</xdr:rowOff>
    </xdr:from>
    <xdr:to>
      <xdr:col>22</xdr:col>
      <xdr:colOff>615950</xdr:colOff>
      <xdr:row>54</xdr:row>
      <xdr:rowOff>128815</xdr:rowOff>
    </xdr:to>
    <xdr:sp macro="" textlink="">
      <xdr:nvSpPr>
        <xdr:cNvPr id="255" name="フローチャート : 判断 254"/>
        <xdr:cNvSpPr/>
      </xdr:nvSpPr>
      <xdr:spPr>
        <a:xfrm>
          <a:off x="15621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138992</xdr:rowOff>
    </xdr:from>
    <xdr:ext cx="736600" cy="259045"/>
    <xdr:sp macro="" textlink="">
      <xdr:nvSpPr>
        <xdr:cNvPr id="256" name="テキスト ボックス 255"/>
        <xdr:cNvSpPr txBox="1"/>
      </xdr:nvSpPr>
      <xdr:spPr>
        <a:xfrm>
          <a:off x="15290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143328</xdr:rowOff>
    </xdr:from>
    <xdr:to>
      <xdr:col>21</xdr:col>
      <xdr:colOff>361950</xdr:colOff>
      <xdr:row>55</xdr:row>
      <xdr:rowOff>53522</xdr:rowOff>
    </xdr:to>
    <xdr:cxnSp macro="">
      <xdr:nvCxnSpPr>
        <xdr:cNvPr id="257" name="直線コネクタ 256"/>
        <xdr:cNvCxnSpPr/>
      </xdr:nvCxnSpPr>
      <xdr:spPr>
        <a:xfrm>
          <a:off x="13893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53</xdr:row>
      <xdr:rowOff>149678</xdr:rowOff>
    </xdr:from>
    <xdr:to>
      <xdr:col>21</xdr:col>
      <xdr:colOff>412750</xdr:colOff>
      <xdr:row>54</xdr:row>
      <xdr:rowOff>79828</xdr:rowOff>
    </xdr:to>
    <xdr:sp macro="" textlink="">
      <xdr:nvSpPr>
        <xdr:cNvPr id="258" name="フローチャート : 判断 257"/>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90005</xdr:rowOff>
    </xdr:from>
    <xdr:ext cx="762000" cy="259045"/>
    <xdr:sp macro="" textlink="">
      <xdr:nvSpPr>
        <xdr:cNvPr id="259" name="テキスト ボックス 258"/>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167822</xdr:rowOff>
    </xdr:from>
    <xdr:to>
      <xdr:col>20</xdr:col>
      <xdr:colOff>158750</xdr:colOff>
      <xdr:row>54</xdr:row>
      <xdr:rowOff>143328</xdr:rowOff>
    </xdr:to>
    <xdr:cxnSp macro="">
      <xdr:nvCxnSpPr>
        <xdr:cNvPr id="260" name="直線コネクタ 259"/>
        <xdr:cNvCxnSpPr/>
      </xdr:nvCxnSpPr>
      <xdr:spPr>
        <a:xfrm>
          <a:off x="13004800" y="9254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53</xdr:row>
      <xdr:rowOff>84365</xdr:rowOff>
    </xdr:from>
    <xdr:to>
      <xdr:col>20</xdr:col>
      <xdr:colOff>209550</xdr:colOff>
      <xdr:row>54</xdr:row>
      <xdr:rowOff>14515</xdr:rowOff>
    </xdr:to>
    <xdr:sp macro="" textlink="">
      <xdr:nvSpPr>
        <xdr:cNvPr id="261" name="フローチャート : 判断 260"/>
        <xdr:cNvSpPr/>
      </xdr:nvSpPr>
      <xdr:spPr>
        <a:xfrm>
          <a:off x="13843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24692</xdr:rowOff>
    </xdr:from>
    <xdr:ext cx="762000" cy="259045"/>
    <xdr:sp macro="" textlink="">
      <xdr:nvSpPr>
        <xdr:cNvPr id="262" name="テキスト ボックス 261"/>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2722</xdr:rowOff>
    </xdr:from>
    <xdr:to>
      <xdr:col>19</xdr:col>
      <xdr:colOff>6350</xdr:colOff>
      <xdr:row>53</xdr:row>
      <xdr:rowOff>104322</xdr:rowOff>
    </xdr:to>
    <xdr:sp macro="" textlink="">
      <xdr:nvSpPr>
        <xdr:cNvPr id="263" name="フローチャート : 判断 262"/>
        <xdr:cNvSpPr/>
      </xdr:nvSpPr>
      <xdr:spPr>
        <a:xfrm>
          <a:off x="12954000" y="908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114499</xdr:rowOff>
    </xdr:from>
    <xdr:ext cx="762000" cy="259045"/>
    <xdr:sp macro="" textlink="">
      <xdr:nvSpPr>
        <xdr:cNvPr id="264" name="テキスト ボックス 263"/>
        <xdr:cNvSpPr txBox="1"/>
      </xdr:nvSpPr>
      <xdr:spPr>
        <a:xfrm>
          <a:off x="12623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10885</xdr:rowOff>
    </xdr:from>
    <xdr:to>
      <xdr:col>24</xdr:col>
      <xdr:colOff>82550</xdr:colOff>
      <xdr:row>54</xdr:row>
      <xdr:rowOff>112485</xdr:rowOff>
    </xdr:to>
    <xdr:sp macro="" textlink="">
      <xdr:nvSpPr>
        <xdr:cNvPr id="270" name="円/楕円 269"/>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27412</xdr:rowOff>
    </xdr:from>
    <xdr:ext cx="762000" cy="259045"/>
    <xdr:sp macro="" textlink="">
      <xdr:nvSpPr>
        <xdr:cNvPr id="271" name="その他該当値テキスト"/>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141515</xdr:rowOff>
    </xdr:from>
    <xdr:to>
      <xdr:col>22</xdr:col>
      <xdr:colOff>615950</xdr:colOff>
      <xdr:row>55</xdr:row>
      <xdr:rowOff>71665</xdr:rowOff>
    </xdr:to>
    <xdr:sp macro="" textlink="">
      <xdr:nvSpPr>
        <xdr:cNvPr id="272" name="円/楕円 271"/>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56442</xdr:rowOff>
    </xdr:from>
    <xdr:ext cx="736600" cy="259045"/>
    <xdr:sp macro="" textlink="">
      <xdr:nvSpPr>
        <xdr:cNvPr id="273" name="テキスト ボックス 272"/>
        <xdr:cNvSpPr txBox="1"/>
      </xdr:nvSpPr>
      <xdr:spPr>
        <a:xfrm>
          <a:off x="15290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2722</xdr:rowOff>
    </xdr:from>
    <xdr:to>
      <xdr:col>21</xdr:col>
      <xdr:colOff>412750</xdr:colOff>
      <xdr:row>55</xdr:row>
      <xdr:rowOff>104322</xdr:rowOff>
    </xdr:to>
    <xdr:sp macro="" textlink="">
      <xdr:nvSpPr>
        <xdr:cNvPr id="274" name="円/楕円 273"/>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89099</xdr:rowOff>
    </xdr:from>
    <xdr:ext cx="762000" cy="259045"/>
    <xdr:sp macro="" textlink="">
      <xdr:nvSpPr>
        <xdr:cNvPr id="275" name="テキスト ボックス 274"/>
        <xdr:cNvSpPr txBox="1"/>
      </xdr:nvSpPr>
      <xdr:spPr>
        <a:xfrm>
          <a:off x="14401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92528</xdr:rowOff>
    </xdr:from>
    <xdr:to>
      <xdr:col>20</xdr:col>
      <xdr:colOff>209550</xdr:colOff>
      <xdr:row>55</xdr:row>
      <xdr:rowOff>22678</xdr:rowOff>
    </xdr:to>
    <xdr:sp macro="" textlink="">
      <xdr:nvSpPr>
        <xdr:cNvPr id="276" name="円/楕円 275"/>
        <xdr:cNvSpPr/>
      </xdr:nvSpPr>
      <xdr:spPr>
        <a:xfrm>
          <a:off x="13843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7455</xdr:rowOff>
    </xdr:from>
    <xdr:ext cx="762000" cy="259045"/>
    <xdr:sp macro="" textlink="">
      <xdr:nvSpPr>
        <xdr:cNvPr id="277" name="テキスト ボックス 276"/>
        <xdr:cNvSpPr txBox="1"/>
      </xdr:nvSpPr>
      <xdr:spPr>
        <a:xfrm>
          <a:off x="13512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117022</xdr:rowOff>
    </xdr:from>
    <xdr:to>
      <xdr:col>19</xdr:col>
      <xdr:colOff>6350</xdr:colOff>
      <xdr:row>54</xdr:row>
      <xdr:rowOff>47172</xdr:rowOff>
    </xdr:to>
    <xdr:sp macro="" textlink="">
      <xdr:nvSpPr>
        <xdr:cNvPr id="278" name="円/楕円 277"/>
        <xdr:cNvSpPr/>
      </xdr:nvSpPr>
      <xdr:spPr>
        <a:xfrm>
          <a:off x="12954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31949</xdr:rowOff>
    </xdr:from>
    <xdr:ext cx="762000" cy="259045"/>
    <xdr:sp macro="" textlink="">
      <xdr:nvSpPr>
        <xdr:cNvPr id="279" name="テキスト ボックス 278"/>
        <xdr:cNvSpPr txBox="1"/>
      </xdr:nvSpPr>
      <xdr:spPr>
        <a:xfrm>
          <a:off x="12623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消防業務や廃棄物処理業務等について一部事務組合に加入し処理を行っていること、また、依然として市民病院への補助が高い割合となっていることから、比率が高い傾向にある。</a:t>
          </a:r>
          <a:endParaRPr kumimoji="1" lang="en-US" altLang="ja-JP" sz="1300">
            <a:latin typeface="ＭＳ Ｐゴシック"/>
          </a:endParaRPr>
        </a:p>
        <a:p>
          <a:r>
            <a:rPr kumimoji="1" lang="ja-JP" altLang="en-US" sz="1300">
              <a:latin typeface="ＭＳ Ｐゴシック"/>
            </a:rPr>
            <a:t>　昨年度の１５．９％から１．０ポイント低下し１４．９％となったものの、類似団体平均、県内市町村平均、全国平均すべての指標を上回っているため、今後も行政改革アクションプラン等に基づき、公営企業会計等の健全化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35</xdr:row>
      <xdr:rowOff>115570</xdr:rowOff>
    </xdr:from>
    <xdr:to>
      <xdr:col>24</xdr:col>
      <xdr:colOff>31750</xdr:colOff>
      <xdr:row>39</xdr:row>
      <xdr:rowOff>161290</xdr:rowOff>
    </xdr:to>
    <xdr:cxnSp macro="">
      <xdr:nvCxnSpPr>
        <xdr:cNvPr id="305" name="直線コネクタ 304"/>
        <xdr:cNvCxnSpPr/>
      </xdr:nvCxnSpPr>
      <xdr:spPr>
        <a:xfrm flipV="1">
          <a:off x="16510000" y="6116320"/>
          <a:ext cx="0" cy="73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39</xdr:row>
      <xdr:rowOff>161290</xdr:rowOff>
    </xdr:from>
    <xdr:to>
      <xdr:col>24</xdr:col>
      <xdr:colOff>120650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30497</xdr:rowOff>
    </xdr:from>
    <xdr:ext cx="762000" cy="259045"/>
    <xdr:sp macro="" textlink="">
      <xdr:nvSpPr>
        <xdr:cNvPr id="308" name="補助費等最大値テキスト"/>
        <xdr:cNvSpPr txBox="1"/>
      </xdr:nvSpPr>
      <xdr:spPr>
        <a:xfrm>
          <a:off x="16598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23</xdr:col>
      <xdr:colOff>628650</xdr:colOff>
      <xdr:row>35</xdr:row>
      <xdr:rowOff>115570</xdr:rowOff>
    </xdr:from>
    <xdr:to>
      <xdr:col>24</xdr:col>
      <xdr:colOff>120650</xdr:colOff>
      <xdr:row>35</xdr:row>
      <xdr:rowOff>115570</xdr:rowOff>
    </xdr:to>
    <xdr:cxnSp macro="">
      <xdr:nvCxnSpPr>
        <xdr:cNvPr id="309" name="直線コネクタ 308"/>
        <xdr:cNvCxnSpPr/>
      </xdr:nvCxnSpPr>
      <xdr:spPr>
        <a:xfrm>
          <a:off x="16421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161290</xdr:rowOff>
    </xdr:from>
    <xdr:to>
      <xdr:col>24</xdr:col>
      <xdr:colOff>31750</xdr:colOff>
      <xdr:row>41</xdr:row>
      <xdr:rowOff>46990</xdr:rowOff>
    </xdr:to>
    <xdr:cxnSp macro="">
      <xdr:nvCxnSpPr>
        <xdr:cNvPr id="310" name="直線コネクタ 309"/>
        <xdr:cNvCxnSpPr/>
      </xdr:nvCxnSpPr>
      <xdr:spPr>
        <a:xfrm flipV="1">
          <a:off x="15671800" y="68478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11"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2" name="フローチャート :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46990</xdr:rowOff>
    </xdr:from>
    <xdr:to>
      <xdr:col>22</xdr:col>
      <xdr:colOff>565150</xdr:colOff>
      <xdr:row>42</xdr:row>
      <xdr:rowOff>12700</xdr:rowOff>
    </xdr:to>
    <xdr:cxnSp macro="">
      <xdr:nvCxnSpPr>
        <xdr:cNvPr id="313" name="直線コネクタ 312"/>
        <xdr:cNvCxnSpPr/>
      </xdr:nvCxnSpPr>
      <xdr:spPr>
        <a:xfrm flipV="1">
          <a:off x="14782800" y="7076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34</xdr:row>
      <xdr:rowOff>99060</xdr:rowOff>
    </xdr:from>
    <xdr:to>
      <xdr:col>22</xdr:col>
      <xdr:colOff>615950</xdr:colOff>
      <xdr:row>35</xdr:row>
      <xdr:rowOff>29210</xdr:rowOff>
    </xdr:to>
    <xdr:sp macro="" textlink="">
      <xdr:nvSpPr>
        <xdr:cNvPr id="314" name="フローチャート : 判断 313"/>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15" name="テキスト ボックス 314"/>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104140</xdr:rowOff>
    </xdr:from>
    <xdr:to>
      <xdr:col>21</xdr:col>
      <xdr:colOff>361950</xdr:colOff>
      <xdr:row>42</xdr:row>
      <xdr:rowOff>12700</xdr:rowOff>
    </xdr:to>
    <xdr:cxnSp macro="">
      <xdr:nvCxnSpPr>
        <xdr:cNvPr id="316" name="直線コネクタ 315"/>
        <xdr:cNvCxnSpPr/>
      </xdr:nvCxnSpPr>
      <xdr:spPr>
        <a:xfrm>
          <a:off x="13893800" y="69621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167640</xdr:rowOff>
    </xdr:from>
    <xdr:to>
      <xdr:col>21</xdr:col>
      <xdr:colOff>412750</xdr:colOff>
      <xdr:row>35</xdr:row>
      <xdr:rowOff>97790</xdr:rowOff>
    </xdr:to>
    <xdr:sp macro="" textlink="">
      <xdr:nvSpPr>
        <xdr:cNvPr id="317" name="フローチャート : 判断 316"/>
        <xdr:cNvSpPr/>
      </xdr:nvSpPr>
      <xdr:spPr>
        <a:xfrm>
          <a:off x="14732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18" name="テキスト ボックス 317"/>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161290</xdr:rowOff>
    </xdr:from>
    <xdr:to>
      <xdr:col>20</xdr:col>
      <xdr:colOff>158750</xdr:colOff>
      <xdr:row>40</xdr:row>
      <xdr:rowOff>104140</xdr:rowOff>
    </xdr:to>
    <xdr:cxnSp macro="">
      <xdr:nvCxnSpPr>
        <xdr:cNvPr id="319" name="直線コネクタ 318"/>
        <xdr:cNvCxnSpPr/>
      </xdr:nvCxnSpPr>
      <xdr:spPr>
        <a:xfrm>
          <a:off x="13004800" y="684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41910</xdr:rowOff>
    </xdr:from>
    <xdr:to>
      <xdr:col>20</xdr:col>
      <xdr:colOff>209550</xdr:colOff>
      <xdr:row>35</xdr:row>
      <xdr:rowOff>143510</xdr:rowOff>
    </xdr:to>
    <xdr:sp macro="" textlink="">
      <xdr:nvSpPr>
        <xdr:cNvPr id="320" name="フローチャート : 判断 319"/>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21" name="テキスト ボックス 32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2" name="フローチャート : 判断 321"/>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3" name="テキスト ボックス 322"/>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110490</xdr:rowOff>
    </xdr:from>
    <xdr:to>
      <xdr:col>24</xdr:col>
      <xdr:colOff>82550</xdr:colOff>
      <xdr:row>40</xdr:row>
      <xdr:rowOff>40640</xdr:rowOff>
    </xdr:to>
    <xdr:sp macro="" textlink="">
      <xdr:nvSpPr>
        <xdr:cNvPr id="329" name="円/楕円 328"/>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19067</xdr:rowOff>
    </xdr:from>
    <xdr:ext cx="762000" cy="259045"/>
    <xdr:sp macro="" textlink="">
      <xdr:nvSpPr>
        <xdr:cNvPr id="330" name="補助費等該当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167640</xdr:rowOff>
    </xdr:from>
    <xdr:to>
      <xdr:col>22</xdr:col>
      <xdr:colOff>615950</xdr:colOff>
      <xdr:row>41</xdr:row>
      <xdr:rowOff>97790</xdr:rowOff>
    </xdr:to>
    <xdr:sp macro="" textlink="">
      <xdr:nvSpPr>
        <xdr:cNvPr id="331" name="円/楕円 330"/>
        <xdr:cNvSpPr/>
      </xdr:nvSpPr>
      <xdr:spPr>
        <a:xfrm>
          <a:off x="15621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82567</xdr:rowOff>
    </xdr:from>
    <xdr:ext cx="736600" cy="259045"/>
    <xdr:sp macro="" textlink="">
      <xdr:nvSpPr>
        <xdr:cNvPr id="332" name="テキスト ボックス 331"/>
        <xdr:cNvSpPr txBox="1"/>
      </xdr:nvSpPr>
      <xdr:spPr>
        <a:xfrm>
          <a:off x="15290800" y="711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133350</xdr:rowOff>
    </xdr:from>
    <xdr:to>
      <xdr:col>21</xdr:col>
      <xdr:colOff>412750</xdr:colOff>
      <xdr:row>42</xdr:row>
      <xdr:rowOff>63500</xdr:rowOff>
    </xdr:to>
    <xdr:sp macro="" textlink="">
      <xdr:nvSpPr>
        <xdr:cNvPr id="333" name="円/楕円 332"/>
        <xdr:cNvSpPr/>
      </xdr:nvSpPr>
      <xdr:spPr>
        <a:xfrm>
          <a:off x="14732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48277</xdr:rowOff>
    </xdr:from>
    <xdr:ext cx="762000" cy="259045"/>
    <xdr:sp macro="" textlink="">
      <xdr:nvSpPr>
        <xdr:cNvPr id="334" name="テキスト ボックス 333"/>
        <xdr:cNvSpPr txBox="1"/>
      </xdr:nvSpPr>
      <xdr:spPr>
        <a:xfrm>
          <a:off x="14401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53340</xdr:rowOff>
    </xdr:from>
    <xdr:to>
      <xdr:col>20</xdr:col>
      <xdr:colOff>209550</xdr:colOff>
      <xdr:row>40</xdr:row>
      <xdr:rowOff>154940</xdr:rowOff>
    </xdr:to>
    <xdr:sp macro="" textlink="">
      <xdr:nvSpPr>
        <xdr:cNvPr id="335" name="円/楕円 334"/>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139717</xdr:rowOff>
    </xdr:from>
    <xdr:ext cx="762000" cy="259045"/>
    <xdr:sp macro="" textlink="">
      <xdr:nvSpPr>
        <xdr:cNvPr id="336" name="テキスト ボックス 335"/>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110490</xdr:rowOff>
    </xdr:from>
    <xdr:to>
      <xdr:col>19</xdr:col>
      <xdr:colOff>6350</xdr:colOff>
      <xdr:row>40</xdr:row>
      <xdr:rowOff>40640</xdr:rowOff>
    </xdr:to>
    <xdr:sp macro="" textlink="">
      <xdr:nvSpPr>
        <xdr:cNvPr id="337" name="円/楕円 336"/>
        <xdr:cNvSpPr/>
      </xdr:nvSpPr>
      <xdr:spPr>
        <a:xfrm>
          <a:off x="12954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25417</xdr:rowOff>
    </xdr:from>
    <xdr:ext cx="762000" cy="259045"/>
    <xdr:sp macro="" textlink="">
      <xdr:nvSpPr>
        <xdr:cNvPr id="338" name="テキスト ボックス 337"/>
        <xdr:cNvSpPr txBox="1"/>
      </xdr:nvSpPr>
      <xdr:spPr>
        <a:xfrm>
          <a:off x="12623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昨年度から公債費決算額が６４百万円の減</a:t>
          </a:r>
          <a:r>
            <a:rPr kumimoji="1" lang="ja-JP" altLang="en-US" sz="1300" baseline="0">
              <a:latin typeface="ＭＳ Ｐゴシック"/>
            </a:rPr>
            <a:t>となったこと、また、地方税等の歳入経常一般財源が増加したことにより、昨年度の１７．０％から１．５ポイント低下し１５．５％となった。</a:t>
          </a:r>
          <a:endParaRPr kumimoji="1" lang="en-US" altLang="ja-JP" sz="1300" baseline="0">
            <a:latin typeface="ＭＳ Ｐゴシック"/>
          </a:endParaRPr>
        </a:p>
        <a:p>
          <a:r>
            <a:rPr kumimoji="1" lang="ja-JP" altLang="en-US" sz="1300" baseline="0">
              <a:latin typeface="ＭＳ Ｐゴシック"/>
            </a:rPr>
            <a:t>　類似団体平均及び全国平均は下回ったものの、県内市町村平均を上回っている状況となった。</a:t>
          </a:r>
          <a:endParaRPr kumimoji="1" lang="en-US" altLang="ja-JP" sz="1300" baseline="0">
            <a:latin typeface="ＭＳ Ｐゴシック"/>
          </a:endParaRPr>
        </a:p>
        <a:p>
          <a:r>
            <a:rPr kumimoji="1" lang="ja-JP" altLang="en-US" sz="1300" baseline="0">
              <a:latin typeface="ＭＳ Ｐゴシック"/>
            </a:rPr>
            <a:t>　引き続き、優先される建設事業の選定を行い、より一層の抑制に努める。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1270</xdr:rowOff>
    </xdr:to>
    <xdr:cxnSp macro="">
      <xdr:nvCxnSpPr>
        <xdr:cNvPr id="364" name="直線コネクタ 363"/>
        <xdr:cNvCxnSpPr/>
      </xdr:nvCxnSpPr>
      <xdr:spPr>
        <a:xfrm flipV="1">
          <a:off x="4826000" y="12471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5"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6" name="直線コネクタ 365"/>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67"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68" name="直線コネクタ 367"/>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127000</xdr:rowOff>
    </xdr:from>
    <xdr:to>
      <xdr:col>7</xdr:col>
      <xdr:colOff>15875</xdr:colOff>
      <xdr:row>74</xdr:row>
      <xdr:rowOff>127000</xdr:rowOff>
    </xdr:to>
    <xdr:cxnSp macro="">
      <xdr:nvCxnSpPr>
        <xdr:cNvPr id="369" name="直線コネクタ 368"/>
        <xdr:cNvCxnSpPr/>
      </xdr:nvCxnSpPr>
      <xdr:spPr>
        <a:xfrm flipV="1">
          <a:off x="3987800" y="124714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70"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1" name="フローチャート :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75</xdr:row>
      <xdr:rowOff>69850</xdr:rowOff>
    </xdr:to>
    <xdr:cxnSp macro="">
      <xdr:nvCxnSpPr>
        <xdr:cNvPr id="372" name="直線コネクタ 371"/>
        <xdr:cNvCxnSpPr/>
      </xdr:nvCxnSpPr>
      <xdr:spPr>
        <a:xfrm flipV="1">
          <a:off x="3098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76200</xdr:rowOff>
    </xdr:from>
    <xdr:to>
      <xdr:col>5</xdr:col>
      <xdr:colOff>600075</xdr:colOff>
      <xdr:row>75</xdr:row>
      <xdr:rowOff>6350</xdr:rowOff>
    </xdr:to>
    <xdr:sp macro="" textlink="">
      <xdr:nvSpPr>
        <xdr:cNvPr id="373" name="フローチャート : 判断 372"/>
        <xdr:cNvSpPr/>
      </xdr:nvSpPr>
      <xdr:spPr>
        <a:xfrm>
          <a:off x="3937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74" name="テキスト ボックス 373"/>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81280</xdr:rowOff>
    </xdr:from>
    <xdr:to>
      <xdr:col>4</xdr:col>
      <xdr:colOff>346075</xdr:colOff>
      <xdr:row>75</xdr:row>
      <xdr:rowOff>69850</xdr:rowOff>
    </xdr:to>
    <xdr:cxnSp macro="">
      <xdr:nvCxnSpPr>
        <xdr:cNvPr id="375" name="直線コネクタ 374"/>
        <xdr:cNvCxnSpPr/>
      </xdr:nvCxnSpPr>
      <xdr:spPr>
        <a:xfrm>
          <a:off x="2209800" y="12768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167640</xdr:rowOff>
    </xdr:from>
    <xdr:to>
      <xdr:col>4</xdr:col>
      <xdr:colOff>396875</xdr:colOff>
      <xdr:row>75</xdr:row>
      <xdr:rowOff>97790</xdr:rowOff>
    </xdr:to>
    <xdr:sp macro="" textlink="">
      <xdr:nvSpPr>
        <xdr:cNvPr id="376" name="フローチャート : 判断 375"/>
        <xdr:cNvSpPr/>
      </xdr:nvSpPr>
      <xdr:spPr>
        <a:xfrm>
          <a:off x="3048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77" name="テキスト ボックス 376"/>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xdr:rowOff>
    </xdr:from>
    <xdr:to>
      <xdr:col>3</xdr:col>
      <xdr:colOff>142875</xdr:colOff>
      <xdr:row>74</xdr:row>
      <xdr:rowOff>81280</xdr:rowOff>
    </xdr:to>
    <xdr:cxnSp macro="">
      <xdr:nvCxnSpPr>
        <xdr:cNvPr id="378" name="直線コネクタ 377"/>
        <xdr:cNvCxnSpPr/>
      </xdr:nvCxnSpPr>
      <xdr:spPr>
        <a:xfrm>
          <a:off x="1320800" y="12700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41910</xdr:rowOff>
    </xdr:from>
    <xdr:to>
      <xdr:col>3</xdr:col>
      <xdr:colOff>193675</xdr:colOff>
      <xdr:row>75</xdr:row>
      <xdr:rowOff>143510</xdr:rowOff>
    </xdr:to>
    <xdr:sp macro="" textlink="">
      <xdr:nvSpPr>
        <xdr:cNvPr id="379" name="フローチャート : 判断 378"/>
        <xdr:cNvSpPr/>
      </xdr:nvSpPr>
      <xdr:spPr>
        <a:xfrm>
          <a:off x="2159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128288</xdr:rowOff>
    </xdr:from>
    <xdr:ext cx="762000" cy="259045"/>
    <xdr:sp macro="" textlink="">
      <xdr:nvSpPr>
        <xdr:cNvPr id="380" name="テキスト ボックス 379"/>
        <xdr:cNvSpPr txBox="1"/>
      </xdr:nvSpPr>
      <xdr:spPr>
        <a:xfrm>
          <a:off x="1828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81" name="フローチャート : 判断 380"/>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82566</xdr:rowOff>
    </xdr:from>
    <xdr:ext cx="762000" cy="259045"/>
    <xdr:sp macro="" textlink="">
      <xdr:nvSpPr>
        <xdr:cNvPr id="382" name="テキスト ボックス 381"/>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76200</xdr:rowOff>
    </xdr:from>
    <xdr:to>
      <xdr:col>7</xdr:col>
      <xdr:colOff>66675</xdr:colOff>
      <xdr:row>73</xdr:row>
      <xdr:rowOff>6350</xdr:rowOff>
    </xdr:to>
    <xdr:sp macro="" textlink="">
      <xdr:nvSpPr>
        <xdr:cNvPr id="388" name="円/楕円 387"/>
        <xdr:cNvSpPr/>
      </xdr:nvSpPr>
      <xdr:spPr>
        <a:xfrm>
          <a:off x="47752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156227</xdr:rowOff>
    </xdr:from>
    <xdr:ext cx="762000" cy="259045"/>
    <xdr:sp macro="" textlink="">
      <xdr:nvSpPr>
        <xdr:cNvPr id="389" name="公債費該当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90" name="円/楕円 389"/>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162577</xdr:rowOff>
    </xdr:from>
    <xdr:ext cx="736600" cy="259045"/>
    <xdr:sp macro="" textlink="">
      <xdr:nvSpPr>
        <xdr:cNvPr id="391" name="テキスト ボックス 390"/>
        <xdr:cNvSpPr txBox="1"/>
      </xdr:nvSpPr>
      <xdr:spPr>
        <a:xfrm>
          <a:off x="3606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2" name="円/楕円 391"/>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93" name="テキスト ボックス 392"/>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30480</xdr:rowOff>
    </xdr:from>
    <xdr:to>
      <xdr:col>3</xdr:col>
      <xdr:colOff>193675</xdr:colOff>
      <xdr:row>74</xdr:row>
      <xdr:rowOff>132080</xdr:rowOff>
    </xdr:to>
    <xdr:sp macro="" textlink="">
      <xdr:nvSpPr>
        <xdr:cNvPr id="394" name="円/楕円 393"/>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142257</xdr:rowOff>
    </xdr:from>
    <xdr:ext cx="762000" cy="259045"/>
    <xdr:sp macro="" textlink="">
      <xdr:nvSpPr>
        <xdr:cNvPr id="395" name="テキスト ボックス 394"/>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133350</xdr:rowOff>
    </xdr:from>
    <xdr:to>
      <xdr:col>1</xdr:col>
      <xdr:colOff>676275</xdr:colOff>
      <xdr:row>74</xdr:row>
      <xdr:rowOff>63500</xdr:rowOff>
    </xdr:to>
    <xdr:sp macro="" textlink="">
      <xdr:nvSpPr>
        <xdr:cNvPr id="396" name="円/楕円 395"/>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73677</xdr:rowOff>
    </xdr:from>
    <xdr:ext cx="762000" cy="259045"/>
    <xdr:sp macro="" textlink="">
      <xdr:nvSpPr>
        <xdr:cNvPr id="397" name="テキスト ボックス 396"/>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普通交付税、地方消費税交付金の増により歳入経常一般財源が大きく増加したことにより、昨年度の７２．４％から４．９ポイント低下し６７．５％となり、類似団体平均、県内市町村平均及び全国平均すべての指標を下回っている状況となった。</a:t>
          </a:r>
          <a:endParaRPr kumimoji="1" lang="en-US" altLang="ja-JP" sz="1300">
            <a:latin typeface="ＭＳ Ｐゴシック"/>
          </a:endParaRPr>
        </a:p>
        <a:p>
          <a:r>
            <a:rPr kumimoji="1" lang="ja-JP" altLang="en-US" sz="1300">
              <a:latin typeface="ＭＳ Ｐゴシック"/>
            </a:rPr>
            <a:t>　今後も地方税の徴収強化に加え、企業会計等の健全化による補助・繰出金の抑制、人件費削減等の継続など、行財政改革の取り組みにより、一層の改善に努める。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69850</xdr:rowOff>
    </xdr:from>
    <xdr:to>
      <xdr:col>24</xdr:col>
      <xdr:colOff>31750</xdr:colOff>
      <xdr:row>77</xdr:row>
      <xdr:rowOff>50800</xdr:rowOff>
    </xdr:to>
    <xdr:cxnSp macro="">
      <xdr:nvCxnSpPr>
        <xdr:cNvPr id="425" name="直線コネクタ 424"/>
        <xdr:cNvCxnSpPr/>
      </xdr:nvCxnSpPr>
      <xdr:spPr>
        <a:xfrm flipV="1">
          <a:off x="16510000" y="1241425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22877</xdr:rowOff>
    </xdr:from>
    <xdr:ext cx="762000" cy="259045"/>
    <xdr:sp macro="" textlink="">
      <xdr:nvSpPr>
        <xdr:cNvPr id="426" name="公債費以外最小値テキスト"/>
        <xdr:cNvSpPr txBox="1"/>
      </xdr:nvSpPr>
      <xdr:spPr>
        <a:xfrm>
          <a:off x="16598900" y="1322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23</xdr:col>
      <xdr:colOff>628650</xdr:colOff>
      <xdr:row>77</xdr:row>
      <xdr:rowOff>50800</xdr:rowOff>
    </xdr:from>
    <xdr:to>
      <xdr:col>24</xdr:col>
      <xdr:colOff>120650</xdr:colOff>
      <xdr:row>77</xdr:row>
      <xdr:rowOff>50800</xdr:rowOff>
    </xdr:to>
    <xdr:cxnSp macro="">
      <xdr:nvCxnSpPr>
        <xdr:cNvPr id="427" name="直線コネクタ 426"/>
        <xdr:cNvCxnSpPr/>
      </xdr:nvCxnSpPr>
      <xdr:spPr>
        <a:xfrm>
          <a:off x="16421100" y="1325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156227</xdr:rowOff>
    </xdr:from>
    <xdr:ext cx="762000" cy="259045"/>
    <xdr:sp macro="" textlink="">
      <xdr:nvSpPr>
        <xdr:cNvPr id="428"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72</xdr:row>
      <xdr:rowOff>69850</xdr:rowOff>
    </xdr:from>
    <xdr:to>
      <xdr:col>24</xdr:col>
      <xdr:colOff>120650</xdr:colOff>
      <xdr:row>72</xdr:row>
      <xdr:rowOff>69850</xdr:rowOff>
    </xdr:to>
    <xdr:cxnSp macro="">
      <xdr:nvCxnSpPr>
        <xdr:cNvPr id="429" name="直線コネクタ 428"/>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69850</xdr:rowOff>
    </xdr:from>
    <xdr:to>
      <xdr:col>24</xdr:col>
      <xdr:colOff>31750</xdr:colOff>
      <xdr:row>77</xdr:row>
      <xdr:rowOff>146050</xdr:rowOff>
    </xdr:to>
    <xdr:cxnSp macro="">
      <xdr:nvCxnSpPr>
        <xdr:cNvPr id="430" name="直線コネクタ 429"/>
        <xdr:cNvCxnSpPr/>
      </xdr:nvCxnSpPr>
      <xdr:spPr>
        <a:xfrm flipV="1">
          <a:off x="15671800" y="12414250"/>
          <a:ext cx="8382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48277</xdr:rowOff>
    </xdr:from>
    <xdr:ext cx="762000" cy="259045"/>
    <xdr:sp macro="" textlink="">
      <xdr:nvSpPr>
        <xdr:cNvPr id="431" name="公債費以外平均値テキスト"/>
        <xdr:cNvSpPr txBox="1"/>
      </xdr:nvSpPr>
      <xdr:spPr>
        <a:xfrm>
          <a:off x="16598900" y="1256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73</xdr:row>
      <xdr:rowOff>76200</xdr:rowOff>
    </xdr:from>
    <xdr:to>
      <xdr:col>24</xdr:col>
      <xdr:colOff>82550</xdr:colOff>
      <xdr:row>74</xdr:row>
      <xdr:rowOff>6350</xdr:rowOff>
    </xdr:to>
    <xdr:sp macro="" textlink="">
      <xdr:nvSpPr>
        <xdr:cNvPr id="432" name="フローチャート : 判断 431"/>
        <xdr:cNvSpPr/>
      </xdr:nvSpPr>
      <xdr:spPr>
        <a:xfrm>
          <a:off x="16459200" y="1259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81</xdr:row>
      <xdr:rowOff>50800</xdr:rowOff>
    </xdr:to>
    <xdr:cxnSp macro="">
      <xdr:nvCxnSpPr>
        <xdr:cNvPr id="433" name="直線コネクタ 432"/>
        <xdr:cNvCxnSpPr/>
      </xdr:nvCxnSpPr>
      <xdr:spPr>
        <a:xfrm flipV="1">
          <a:off x="14782800" y="1334770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73</xdr:row>
      <xdr:rowOff>76200</xdr:rowOff>
    </xdr:from>
    <xdr:to>
      <xdr:col>22</xdr:col>
      <xdr:colOff>615950</xdr:colOff>
      <xdr:row>74</xdr:row>
      <xdr:rowOff>6350</xdr:rowOff>
    </xdr:to>
    <xdr:sp macro="" textlink="">
      <xdr:nvSpPr>
        <xdr:cNvPr id="434" name="フローチャート : 判断 433"/>
        <xdr:cNvSpPr/>
      </xdr:nvSpPr>
      <xdr:spPr>
        <a:xfrm>
          <a:off x="15621000" y="1259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16527</xdr:rowOff>
    </xdr:from>
    <xdr:ext cx="736600" cy="259045"/>
    <xdr:sp macro="" textlink="">
      <xdr:nvSpPr>
        <xdr:cNvPr id="435" name="テキスト ボックス 434"/>
        <xdr:cNvSpPr txBox="1"/>
      </xdr:nvSpPr>
      <xdr:spPr>
        <a:xfrm>
          <a:off x="15290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81</xdr:row>
      <xdr:rowOff>50800</xdr:rowOff>
    </xdr:to>
    <xdr:cxnSp macro="">
      <xdr:nvCxnSpPr>
        <xdr:cNvPr id="436" name="直線コネクタ 435"/>
        <xdr:cNvCxnSpPr/>
      </xdr:nvCxnSpPr>
      <xdr:spPr>
        <a:xfrm>
          <a:off x="13893800" y="1330960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73</xdr:row>
      <xdr:rowOff>57150</xdr:rowOff>
    </xdr:from>
    <xdr:to>
      <xdr:col>21</xdr:col>
      <xdr:colOff>412750</xdr:colOff>
      <xdr:row>73</xdr:row>
      <xdr:rowOff>158750</xdr:rowOff>
    </xdr:to>
    <xdr:sp macro="" textlink="">
      <xdr:nvSpPr>
        <xdr:cNvPr id="437" name="フローチャート : 判断 436"/>
        <xdr:cNvSpPr/>
      </xdr:nvSpPr>
      <xdr:spPr>
        <a:xfrm>
          <a:off x="14732000" y="125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168927</xdr:rowOff>
    </xdr:from>
    <xdr:ext cx="762000" cy="259045"/>
    <xdr:sp macro="" textlink="">
      <xdr:nvSpPr>
        <xdr:cNvPr id="438" name="テキスト ボックス 437"/>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77</xdr:row>
      <xdr:rowOff>107950</xdr:rowOff>
    </xdr:to>
    <xdr:cxnSp macro="">
      <xdr:nvCxnSpPr>
        <xdr:cNvPr id="439" name="直線コネクタ 438"/>
        <xdr:cNvCxnSpPr/>
      </xdr:nvCxnSpPr>
      <xdr:spPr>
        <a:xfrm>
          <a:off x="13004800" y="129857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95250</xdr:rowOff>
    </xdr:from>
    <xdr:to>
      <xdr:col>20</xdr:col>
      <xdr:colOff>209550</xdr:colOff>
      <xdr:row>74</xdr:row>
      <xdr:rowOff>25400</xdr:rowOff>
    </xdr:to>
    <xdr:sp macro="" textlink="">
      <xdr:nvSpPr>
        <xdr:cNvPr id="440" name="フローチャート : 判断 439"/>
        <xdr:cNvSpPr/>
      </xdr:nvSpPr>
      <xdr:spPr>
        <a:xfrm>
          <a:off x="13843000" y="126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35577</xdr:rowOff>
    </xdr:from>
    <xdr:ext cx="762000" cy="259045"/>
    <xdr:sp macro="" textlink="">
      <xdr:nvSpPr>
        <xdr:cNvPr id="441" name="テキスト ボックス 440"/>
        <xdr:cNvSpPr txBox="1"/>
      </xdr:nvSpPr>
      <xdr:spPr>
        <a:xfrm>
          <a:off x="13512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72</xdr:row>
      <xdr:rowOff>38100</xdr:rowOff>
    </xdr:from>
    <xdr:to>
      <xdr:col>19</xdr:col>
      <xdr:colOff>6350</xdr:colOff>
      <xdr:row>72</xdr:row>
      <xdr:rowOff>139700</xdr:rowOff>
    </xdr:to>
    <xdr:sp macro="" textlink="">
      <xdr:nvSpPr>
        <xdr:cNvPr id="442" name="フローチャート : 判断 441"/>
        <xdr:cNvSpPr/>
      </xdr:nvSpPr>
      <xdr:spPr>
        <a:xfrm>
          <a:off x="12954000" y="1238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70</xdr:row>
      <xdr:rowOff>149877</xdr:rowOff>
    </xdr:from>
    <xdr:ext cx="762000" cy="259045"/>
    <xdr:sp macro="" textlink="">
      <xdr:nvSpPr>
        <xdr:cNvPr id="443" name="テキスト ボックス 442"/>
        <xdr:cNvSpPr txBox="1"/>
      </xdr:nvSpPr>
      <xdr:spPr>
        <a:xfrm>
          <a:off x="12623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72</xdr:row>
      <xdr:rowOff>19050</xdr:rowOff>
    </xdr:from>
    <xdr:to>
      <xdr:col>24</xdr:col>
      <xdr:colOff>82550</xdr:colOff>
      <xdr:row>72</xdr:row>
      <xdr:rowOff>120650</xdr:rowOff>
    </xdr:to>
    <xdr:sp macro="" textlink="">
      <xdr:nvSpPr>
        <xdr:cNvPr id="449" name="円/楕円 448"/>
        <xdr:cNvSpPr/>
      </xdr:nvSpPr>
      <xdr:spPr>
        <a:xfrm>
          <a:off x="16459200" y="123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71</xdr:row>
      <xdr:rowOff>99077</xdr:rowOff>
    </xdr:from>
    <xdr:ext cx="762000" cy="259045"/>
    <xdr:sp macro="" textlink="">
      <xdr:nvSpPr>
        <xdr:cNvPr id="450" name="公債費以外該当値テキスト"/>
        <xdr:cNvSpPr txBox="1"/>
      </xdr:nvSpPr>
      <xdr:spPr>
        <a:xfrm>
          <a:off x="16598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51" name="円/楕円 450"/>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52" name="テキスト ボックス 451"/>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0</xdr:rowOff>
    </xdr:from>
    <xdr:to>
      <xdr:col>21</xdr:col>
      <xdr:colOff>412750</xdr:colOff>
      <xdr:row>81</xdr:row>
      <xdr:rowOff>101600</xdr:rowOff>
    </xdr:to>
    <xdr:sp macro="" textlink="">
      <xdr:nvSpPr>
        <xdr:cNvPr id="453" name="円/楕円 452"/>
        <xdr:cNvSpPr/>
      </xdr:nvSpPr>
      <xdr:spPr>
        <a:xfrm>
          <a:off x="14732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86377</xdr:rowOff>
    </xdr:from>
    <xdr:ext cx="762000" cy="259045"/>
    <xdr:sp macro="" textlink="">
      <xdr:nvSpPr>
        <xdr:cNvPr id="454" name="テキスト ボックス 453"/>
        <xdr:cNvSpPr txBox="1"/>
      </xdr:nvSpPr>
      <xdr:spPr>
        <a:xfrm>
          <a:off x="14401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55" name="円/楕円 454"/>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56" name="テキスト ボックス 455"/>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7" name="円/楕円 456"/>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162577</xdr:rowOff>
    </xdr:from>
    <xdr:ext cx="762000" cy="259045"/>
    <xdr:sp macro="" textlink="">
      <xdr:nvSpPr>
        <xdr:cNvPr id="458" name="テキスト ボックス 457"/>
        <xdr:cNvSpPr txBox="1"/>
      </xdr:nvSpPr>
      <xdr:spPr>
        <a:xfrm>
          <a:off x="12623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茨城県筑西市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97053</xdr:rowOff>
    </xdr:from>
    <xdr:to>
      <xdr:col>4</xdr:col>
      <xdr:colOff>1117600</xdr:colOff>
      <xdr:row>19</xdr:row>
      <xdr:rowOff>2946</xdr:rowOff>
    </xdr:to>
    <xdr:cxnSp macro="">
      <xdr:nvCxnSpPr>
        <xdr:cNvPr id="45" name="直線コネクタ 44"/>
        <xdr:cNvCxnSpPr/>
      </xdr:nvCxnSpPr>
      <xdr:spPr bwMode="auto">
        <a:xfrm flipV="1">
          <a:off x="5651500" y="2202078"/>
          <a:ext cx="0" cy="1106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13123</xdr:rowOff>
    </xdr:from>
    <xdr:ext cx="762000" cy="259045"/>
    <xdr:sp macro="" textlink="">
      <xdr:nvSpPr>
        <xdr:cNvPr id="46" name="人口1人当たり決算額の推移最小値テキスト130"/>
        <xdr:cNvSpPr txBox="1"/>
      </xdr:nvSpPr>
      <xdr:spPr>
        <a:xfrm>
          <a:off x="5740400" y="331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66,506</a:t>
          </a:r>
          <a:endParaRPr kumimoji="1" lang="ja-JP" altLang="en-US" sz="1000" b="1">
            <a:latin typeface="ＭＳ Ｐゴシック"/>
          </a:endParaRPr>
        </a:p>
      </xdr:txBody>
    </xdr:sp>
    <xdr:clientData/>
  </xdr:oneCellAnchor>
  <xdr:twoCellAnchor>
    <xdr:from>
      <xdr:col>4</xdr:col>
      <xdr:colOff>1028700</xdr:colOff>
      <xdr:row>19</xdr:row>
      <xdr:rowOff>2946</xdr:rowOff>
    </xdr:from>
    <xdr:to>
      <xdr:col>5</xdr:col>
      <xdr:colOff>73025</xdr:colOff>
      <xdr:row>19</xdr:row>
      <xdr:rowOff>2946</xdr:rowOff>
    </xdr:to>
    <xdr:cxnSp macro="">
      <xdr:nvCxnSpPr>
        <xdr:cNvPr id="47" name="直線コネクタ 46"/>
        <xdr:cNvCxnSpPr/>
      </xdr:nvCxnSpPr>
      <xdr:spPr bwMode="auto">
        <a:xfrm>
          <a:off x="5562600" y="3308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11980</xdr:rowOff>
    </xdr:from>
    <xdr:ext cx="762000" cy="259045"/>
    <xdr:sp macro="" textlink="">
      <xdr:nvSpPr>
        <xdr:cNvPr id="48" name="人口1人当たり決算額の推移最大値テキスト130"/>
        <xdr:cNvSpPr txBox="1"/>
      </xdr:nvSpPr>
      <xdr:spPr>
        <a:xfrm>
          <a:off x="5740400" y="19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95,536</a:t>
          </a:r>
          <a:endParaRPr kumimoji="1" lang="ja-JP" altLang="en-US" sz="1000" b="1">
            <a:latin typeface="ＭＳ Ｐゴシック"/>
          </a:endParaRPr>
        </a:p>
      </xdr:txBody>
    </xdr:sp>
    <xdr:clientData/>
  </xdr:oneCellAnchor>
  <xdr:twoCellAnchor>
    <xdr:from>
      <xdr:col>4</xdr:col>
      <xdr:colOff>1028700</xdr:colOff>
      <xdr:row>12</xdr:row>
      <xdr:rowOff>97053</xdr:rowOff>
    </xdr:from>
    <xdr:to>
      <xdr:col>5</xdr:col>
      <xdr:colOff>73025</xdr:colOff>
      <xdr:row>12</xdr:row>
      <xdr:rowOff>97053</xdr:rowOff>
    </xdr:to>
    <xdr:cxnSp macro="">
      <xdr:nvCxnSpPr>
        <xdr:cNvPr id="49" name="直線コネクタ 48"/>
        <xdr:cNvCxnSpPr/>
      </xdr:nvCxnSpPr>
      <xdr:spPr bwMode="auto">
        <a:xfrm>
          <a:off x="5562600" y="2202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124790</xdr:rowOff>
    </xdr:from>
    <xdr:to>
      <xdr:col>4</xdr:col>
      <xdr:colOff>1117600</xdr:colOff>
      <xdr:row>19</xdr:row>
      <xdr:rowOff>2946</xdr:rowOff>
    </xdr:to>
    <xdr:cxnSp macro="">
      <xdr:nvCxnSpPr>
        <xdr:cNvPr id="50" name="直線コネクタ 49"/>
        <xdr:cNvCxnSpPr/>
      </xdr:nvCxnSpPr>
      <xdr:spPr bwMode="auto">
        <a:xfrm>
          <a:off x="5003800" y="3258515"/>
          <a:ext cx="647700" cy="4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130065</xdr:rowOff>
    </xdr:from>
    <xdr:ext cx="762000" cy="259045"/>
    <xdr:sp macro="" textlink="">
      <xdr:nvSpPr>
        <xdr:cNvPr id="51" name="人口1人当たり決算額の推移平均値テキスト130"/>
        <xdr:cNvSpPr txBox="1"/>
      </xdr:nvSpPr>
      <xdr:spPr>
        <a:xfrm>
          <a:off x="5740400" y="2577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80,270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113538</xdr:rowOff>
    </xdr:from>
    <xdr:to>
      <xdr:col>5</xdr:col>
      <xdr:colOff>34925</xdr:colOff>
      <xdr:row>16</xdr:row>
      <xdr:rowOff>43688</xdr:rowOff>
    </xdr:to>
    <xdr:sp macro="" textlink="">
      <xdr:nvSpPr>
        <xdr:cNvPr id="52" name="フローチャート : 判断 51"/>
        <xdr:cNvSpPr/>
      </xdr:nvSpPr>
      <xdr:spPr bwMode="auto">
        <a:xfrm>
          <a:off x="5600700" y="2732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124790</xdr:rowOff>
    </xdr:from>
    <xdr:to>
      <xdr:col>4</xdr:col>
      <xdr:colOff>469900</xdr:colOff>
      <xdr:row>18</xdr:row>
      <xdr:rowOff>167043</xdr:rowOff>
    </xdr:to>
    <xdr:cxnSp macro="">
      <xdr:nvCxnSpPr>
        <xdr:cNvPr id="53" name="直線コネクタ 52"/>
        <xdr:cNvCxnSpPr/>
      </xdr:nvCxnSpPr>
      <xdr:spPr bwMode="auto">
        <a:xfrm flipV="1">
          <a:off x="4305300" y="3258515"/>
          <a:ext cx="6985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92507</xdr:rowOff>
    </xdr:from>
    <xdr:to>
      <xdr:col>4</xdr:col>
      <xdr:colOff>520700</xdr:colOff>
      <xdr:row>18</xdr:row>
      <xdr:rowOff>22657</xdr:rowOff>
    </xdr:to>
    <xdr:sp macro="" textlink="">
      <xdr:nvSpPr>
        <xdr:cNvPr id="54" name="フローチャート : 判断 53"/>
        <xdr:cNvSpPr/>
      </xdr:nvSpPr>
      <xdr:spPr bwMode="auto">
        <a:xfrm>
          <a:off x="4953000" y="3054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32834</xdr:rowOff>
    </xdr:from>
    <xdr:ext cx="736600" cy="259045"/>
    <xdr:sp macro="" textlink="">
      <xdr:nvSpPr>
        <xdr:cNvPr id="55" name="テキスト ボックス 54"/>
        <xdr:cNvSpPr txBox="1"/>
      </xdr:nvSpPr>
      <xdr:spPr>
        <a:xfrm>
          <a:off x="4622800" y="2823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30340</xdr:rowOff>
    </xdr:from>
    <xdr:to>
      <xdr:col>3</xdr:col>
      <xdr:colOff>904875</xdr:colOff>
      <xdr:row>18</xdr:row>
      <xdr:rowOff>167043</xdr:rowOff>
    </xdr:to>
    <xdr:cxnSp macro="">
      <xdr:nvCxnSpPr>
        <xdr:cNvPr id="56" name="直線コネクタ 55"/>
        <xdr:cNvCxnSpPr/>
      </xdr:nvCxnSpPr>
      <xdr:spPr bwMode="auto">
        <a:xfrm>
          <a:off x="3606800" y="3164065"/>
          <a:ext cx="698500" cy="13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113005</xdr:rowOff>
    </xdr:from>
    <xdr:to>
      <xdr:col>3</xdr:col>
      <xdr:colOff>955675</xdr:colOff>
      <xdr:row>18</xdr:row>
      <xdr:rowOff>43155</xdr:rowOff>
    </xdr:to>
    <xdr:sp macro="" textlink="">
      <xdr:nvSpPr>
        <xdr:cNvPr id="57" name="フローチャート : 判断 56"/>
        <xdr:cNvSpPr/>
      </xdr:nvSpPr>
      <xdr:spPr bwMode="auto">
        <a:xfrm>
          <a:off x="4254500" y="30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53332</xdr:rowOff>
    </xdr:from>
    <xdr:ext cx="762000" cy="259045"/>
    <xdr:sp macro="" textlink="">
      <xdr:nvSpPr>
        <xdr:cNvPr id="58" name="テキスト ボックス 57"/>
        <xdr:cNvSpPr txBox="1"/>
      </xdr:nvSpPr>
      <xdr:spPr>
        <a:xfrm>
          <a:off x="3924300" y="284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133248</xdr:rowOff>
    </xdr:from>
    <xdr:to>
      <xdr:col>3</xdr:col>
      <xdr:colOff>206375</xdr:colOff>
      <xdr:row>18</xdr:row>
      <xdr:rowOff>30340</xdr:rowOff>
    </xdr:to>
    <xdr:cxnSp macro="">
      <xdr:nvCxnSpPr>
        <xdr:cNvPr id="59" name="直線コネクタ 58"/>
        <xdr:cNvCxnSpPr/>
      </xdr:nvCxnSpPr>
      <xdr:spPr bwMode="auto">
        <a:xfrm>
          <a:off x="2908300" y="3095523"/>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72123</xdr:rowOff>
    </xdr:from>
    <xdr:to>
      <xdr:col>3</xdr:col>
      <xdr:colOff>257175</xdr:colOff>
      <xdr:row>18</xdr:row>
      <xdr:rowOff>2273</xdr:rowOff>
    </xdr:to>
    <xdr:sp macro="" textlink="">
      <xdr:nvSpPr>
        <xdr:cNvPr id="60" name="フローチャート : 判断 59"/>
        <xdr:cNvSpPr/>
      </xdr:nvSpPr>
      <xdr:spPr bwMode="auto">
        <a:xfrm>
          <a:off x="3556000" y="3034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12450</xdr:rowOff>
    </xdr:from>
    <xdr:ext cx="762000" cy="259045"/>
    <xdr:sp macro="" textlink="">
      <xdr:nvSpPr>
        <xdr:cNvPr id="61" name="テキスト ボックス 60"/>
        <xdr:cNvSpPr txBox="1"/>
      </xdr:nvSpPr>
      <xdr:spPr>
        <a:xfrm>
          <a:off x="3225800" y="280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119405</xdr:rowOff>
    </xdr:from>
    <xdr:to>
      <xdr:col>2</xdr:col>
      <xdr:colOff>692150</xdr:colOff>
      <xdr:row>17</xdr:row>
      <xdr:rowOff>49555</xdr:rowOff>
    </xdr:to>
    <xdr:sp macro="" textlink="">
      <xdr:nvSpPr>
        <xdr:cNvPr id="62" name="フローチャート : 判断 61"/>
        <xdr:cNvSpPr/>
      </xdr:nvSpPr>
      <xdr:spPr bwMode="auto">
        <a:xfrm>
          <a:off x="2857500" y="2910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59732</xdr:rowOff>
    </xdr:from>
    <xdr:ext cx="762000" cy="259045"/>
    <xdr:sp macro="" textlink="">
      <xdr:nvSpPr>
        <xdr:cNvPr id="63" name="テキスト ボックス 62"/>
        <xdr:cNvSpPr txBox="1"/>
      </xdr:nvSpPr>
      <xdr:spPr>
        <a:xfrm>
          <a:off x="2527300" y="26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123596</xdr:rowOff>
    </xdr:from>
    <xdr:to>
      <xdr:col>5</xdr:col>
      <xdr:colOff>34925</xdr:colOff>
      <xdr:row>19</xdr:row>
      <xdr:rowOff>53746</xdr:rowOff>
    </xdr:to>
    <xdr:sp macro="" textlink="">
      <xdr:nvSpPr>
        <xdr:cNvPr id="69" name="円/楕円 68"/>
        <xdr:cNvSpPr/>
      </xdr:nvSpPr>
      <xdr:spPr bwMode="auto">
        <a:xfrm>
          <a:off x="5600700" y="325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32173</xdr:rowOff>
    </xdr:from>
    <xdr:ext cx="762000" cy="259045"/>
    <xdr:sp macro="" textlink="">
      <xdr:nvSpPr>
        <xdr:cNvPr id="70" name="人口1人当たり決算額の推移該当値テキスト130"/>
        <xdr:cNvSpPr txBox="1"/>
      </xdr:nvSpPr>
      <xdr:spPr>
        <a:xfrm>
          <a:off x="5740400" y="31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73990</xdr:rowOff>
    </xdr:from>
    <xdr:to>
      <xdr:col>4</xdr:col>
      <xdr:colOff>520700</xdr:colOff>
      <xdr:row>19</xdr:row>
      <xdr:rowOff>4140</xdr:rowOff>
    </xdr:to>
    <xdr:sp macro="" textlink="">
      <xdr:nvSpPr>
        <xdr:cNvPr id="71" name="円/楕円 70"/>
        <xdr:cNvSpPr/>
      </xdr:nvSpPr>
      <xdr:spPr bwMode="auto">
        <a:xfrm>
          <a:off x="4953000" y="32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160367</xdr:rowOff>
    </xdr:from>
    <xdr:ext cx="736600" cy="259045"/>
    <xdr:sp macro="" textlink="">
      <xdr:nvSpPr>
        <xdr:cNvPr id="72" name="テキスト ボックス 71"/>
        <xdr:cNvSpPr txBox="1"/>
      </xdr:nvSpPr>
      <xdr:spPr>
        <a:xfrm>
          <a:off x="4622800" y="329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67,808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116243</xdr:rowOff>
    </xdr:from>
    <xdr:to>
      <xdr:col>3</xdr:col>
      <xdr:colOff>955675</xdr:colOff>
      <xdr:row>19</xdr:row>
      <xdr:rowOff>46393</xdr:rowOff>
    </xdr:to>
    <xdr:sp macro="" textlink="">
      <xdr:nvSpPr>
        <xdr:cNvPr id="73" name="円/楕円 72"/>
        <xdr:cNvSpPr/>
      </xdr:nvSpPr>
      <xdr:spPr bwMode="auto">
        <a:xfrm>
          <a:off x="4254500" y="324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31170</xdr:rowOff>
    </xdr:from>
    <xdr:ext cx="762000" cy="259045"/>
    <xdr:sp macro="" textlink="">
      <xdr:nvSpPr>
        <xdr:cNvPr id="74" name="テキスト ボックス 73"/>
        <xdr:cNvSpPr txBox="1"/>
      </xdr:nvSpPr>
      <xdr:spPr>
        <a:xfrm>
          <a:off x="3924300" y="33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66,699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150990</xdr:rowOff>
    </xdr:from>
    <xdr:to>
      <xdr:col>3</xdr:col>
      <xdr:colOff>257175</xdr:colOff>
      <xdr:row>18</xdr:row>
      <xdr:rowOff>81140</xdr:rowOff>
    </xdr:to>
    <xdr:sp macro="" textlink="">
      <xdr:nvSpPr>
        <xdr:cNvPr id="75" name="円/楕円 74"/>
        <xdr:cNvSpPr/>
      </xdr:nvSpPr>
      <xdr:spPr bwMode="auto">
        <a:xfrm>
          <a:off x="3556000" y="311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65917</xdr:rowOff>
    </xdr:from>
    <xdr:ext cx="762000" cy="259045"/>
    <xdr:sp macro="" textlink="">
      <xdr:nvSpPr>
        <xdr:cNvPr id="76" name="テキスト ボックス 75"/>
        <xdr:cNvSpPr txBox="1"/>
      </xdr:nvSpPr>
      <xdr:spPr>
        <a:xfrm>
          <a:off x="3225800" y="319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82448</xdr:rowOff>
    </xdr:from>
    <xdr:to>
      <xdr:col>2</xdr:col>
      <xdr:colOff>692150</xdr:colOff>
      <xdr:row>18</xdr:row>
      <xdr:rowOff>12598</xdr:rowOff>
    </xdr:to>
    <xdr:sp macro="" textlink="">
      <xdr:nvSpPr>
        <xdr:cNvPr id="77" name="円/楕円 76"/>
        <xdr:cNvSpPr/>
      </xdr:nvSpPr>
      <xdr:spPr bwMode="auto">
        <a:xfrm>
          <a:off x="2857500" y="3044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168825</xdr:rowOff>
    </xdr:from>
    <xdr:ext cx="762000" cy="259045"/>
    <xdr:sp macro="" textlink="">
      <xdr:nvSpPr>
        <xdr:cNvPr id="78" name="テキスト ボックス 77"/>
        <xdr:cNvSpPr txBox="1"/>
      </xdr:nvSpPr>
      <xdr:spPr>
        <a:xfrm>
          <a:off x="2527300" y="313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268229</xdr:rowOff>
    </xdr:from>
    <xdr:to>
      <xdr:col>4</xdr:col>
      <xdr:colOff>1117600</xdr:colOff>
      <xdr:row>37</xdr:row>
      <xdr:rowOff>50373</xdr:rowOff>
    </xdr:to>
    <xdr:cxnSp macro="">
      <xdr:nvCxnSpPr>
        <xdr:cNvPr id="106" name="直線コネクタ 105"/>
        <xdr:cNvCxnSpPr/>
      </xdr:nvCxnSpPr>
      <xdr:spPr bwMode="auto">
        <a:xfrm flipV="1">
          <a:off x="5651500" y="6192779"/>
          <a:ext cx="0" cy="982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60550</xdr:rowOff>
    </xdr:from>
    <xdr:ext cx="762000" cy="259045"/>
    <xdr:sp macro="" textlink="">
      <xdr:nvSpPr>
        <xdr:cNvPr id="107" name="人口1人当たり決算額の推移最小値テキスト445"/>
        <xdr:cNvSpPr txBox="1"/>
      </xdr:nvSpPr>
      <xdr:spPr>
        <a:xfrm>
          <a:off x="5740400" y="718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16,676</a:t>
          </a:r>
          <a:endParaRPr kumimoji="1" lang="ja-JP" altLang="en-US" sz="1000" b="1">
            <a:latin typeface="ＭＳ Ｐゴシック"/>
          </a:endParaRPr>
        </a:p>
      </xdr:txBody>
    </xdr:sp>
    <xdr:clientData/>
  </xdr:oneCellAnchor>
  <xdr:twoCellAnchor>
    <xdr:from>
      <xdr:col>4</xdr:col>
      <xdr:colOff>1028700</xdr:colOff>
      <xdr:row>37</xdr:row>
      <xdr:rowOff>50373</xdr:rowOff>
    </xdr:from>
    <xdr:to>
      <xdr:col>5</xdr:col>
      <xdr:colOff>73025</xdr:colOff>
      <xdr:row>37</xdr:row>
      <xdr:rowOff>50373</xdr:rowOff>
    </xdr:to>
    <xdr:cxnSp macro="">
      <xdr:nvCxnSpPr>
        <xdr:cNvPr id="108" name="直線コネクタ 107"/>
        <xdr:cNvCxnSpPr/>
      </xdr:nvCxnSpPr>
      <xdr:spPr bwMode="auto">
        <a:xfrm>
          <a:off x="5562600" y="717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xdr:rowOff>
    </xdr:from>
    <xdr:ext cx="762000" cy="259045"/>
    <xdr:sp macro="" textlink="">
      <xdr:nvSpPr>
        <xdr:cNvPr id="109" name="人口1人当たり決算額の推移最大値テキスト445"/>
        <xdr:cNvSpPr txBox="1"/>
      </xdr:nvSpPr>
      <xdr:spPr>
        <a:xfrm>
          <a:off x="5740400" y="593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38,161</a:t>
          </a:r>
          <a:endParaRPr kumimoji="1" lang="ja-JP" altLang="en-US" sz="1000" b="1">
            <a:latin typeface="ＭＳ Ｐゴシック"/>
          </a:endParaRPr>
        </a:p>
      </xdr:txBody>
    </xdr:sp>
    <xdr:clientData/>
  </xdr:oneCellAnchor>
  <xdr:twoCellAnchor>
    <xdr:from>
      <xdr:col>4</xdr:col>
      <xdr:colOff>1028700</xdr:colOff>
      <xdr:row>33</xdr:row>
      <xdr:rowOff>268229</xdr:rowOff>
    </xdr:from>
    <xdr:to>
      <xdr:col>5</xdr:col>
      <xdr:colOff>73025</xdr:colOff>
      <xdr:row>33</xdr:row>
      <xdr:rowOff>268229</xdr:rowOff>
    </xdr:to>
    <xdr:cxnSp macro="">
      <xdr:nvCxnSpPr>
        <xdr:cNvPr id="110" name="直線コネクタ 109"/>
        <xdr:cNvCxnSpPr/>
      </xdr:nvCxnSpPr>
      <xdr:spPr bwMode="auto">
        <a:xfrm>
          <a:off x="5562600" y="61927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4607</xdr:rowOff>
    </xdr:from>
    <xdr:to>
      <xdr:col>4</xdr:col>
      <xdr:colOff>1117600</xdr:colOff>
      <xdr:row>37</xdr:row>
      <xdr:rowOff>50373</xdr:rowOff>
    </xdr:to>
    <xdr:cxnSp macro="">
      <xdr:nvCxnSpPr>
        <xdr:cNvPr id="111" name="直線コネクタ 110"/>
        <xdr:cNvCxnSpPr/>
      </xdr:nvCxnSpPr>
      <xdr:spPr bwMode="auto">
        <a:xfrm>
          <a:off x="5003800" y="7129307"/>
          <a:ext cx="6477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243100</xdr:rowOff>
    </xdr:from>
    <xdr:ext cx="762000" cy="259045"/>
    <xdr:sp macro="" textlink="">
      <xdr:nvSpPr>
        <xdr:cNvPr id="112" name="人口1人当たり決算額の推移平均値テキスト445"/>
        <xdr:cNvSpPr txBox="1"/>
      </xdr:nvSpPr>
      <xdr:spPr>
        <a:xfrm>
          <a:off x="5740400" y="6510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55123</xdr:rowOff>
    </xdr:from>
    <xdr:to>
      <xdr:col>5</xdr:col>
      <xdr:colOff>34925</xdr:colOff>
      <xdr:row>35</xdr:row>
      <xdr:rowOff>156723</xdr:rowOff>
    </xdr:to>
    <xdr:sp macro="" textlink="">
      <xdr:nvSpPr>
        <xdr:cNvPr id="113" name="フローチャート : 判断 112"/>
        <xdr:cNvSpPr/>
      </xdr:nvSpPr>
      <xdr:spPr bwMode="auto">
        <a:xfrm>
          <a:off x="5600700" y="6665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16860</xdr:rowOff>
    </xdr:from>
    <xdr:to>
      <xdr:col>4</xdr:col>
      <xdr:colOff>469900</xdr:colOff>
      <xdr:row>37</xdr:row>
      <xdr:rowOff>4607</xdr:rowOff>
    </xdr:to>
    <xdr:cxnSp macro="">
      <xdr:nvCxnSpPr>
        <xdr:cNvPr id="114" name="直線コネクタ 113"/>
        <xdr:cNvCxnSpPr/>
      </xdr:nvCxnSpPr>
      <xdr:spPr bwMode="auto">
        <a:xfrm>
          <a:off x="4305300" y="6970110"/>
          <a:ext cx="698500" cy="159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123841</xdr:rowOff>
    </xdr:from>
    <xdr:to>
      <xdr:col>4</xdr:col>
      <xdr:colOff>520700</xdr:colOff>
      <xdr:row>37</xdr:row>
      <xdr:rowOff>53991</xdr:rowOff>
    </xdr:to>
    <xdr:sp macro="" textlink="">
      <xdr:nvSpPr>
        <xdr:cNvPr id="115" name="フローチャート : 判断 114"/>
        <xdr:cNvSpPr/>
      </xdr:nvSpPr>
      <xdr:spPr bwMode="auto">
        <a:xfrm>
          <a:off x="4953000" y="707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235618</xdr:rowOff>
    </xdr:from>
    <xdr:ext cx="736600" cy="259045"/>
    <xdr:sp macro="" textlink="">
      <xdr:nvSpPr>
        <xdr:cNvPr id="116" name="テキスト ボックス 115"/>
        <xdr:cNvSpPr txBox="1"/>
      </xdr:nvSpPr>
      <xdr:spPr>
        <a:xfrm>
          <a:off x="4622800" y="684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227401</xdr:rowOff>
    </xdr:from>
    <xdr:to>
      <xdr:col>3</xdr:col>
      <xdr:colOff>904875</xdr:colOff>
      <xdr:row>36</xdr:row>
      <xdr:rowOff>16860</xdr:rowOff>
    </xdr:to>
    <xdr:cxnSp macro="">
      <xdr:nvCxnSpPr>
        <xdr:cNvPr id="117" name="直線コネクタ 116"/>
        <xdr:cNvCxnSpPr/>
      </xdr:nvCxnSpPr>
      <xdr:spPr bwMode="auto">
        <a:xfrm>
          <a:off x="3606800" y="6837751"/>
          <a:ext cx="698500" cy="13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23027</xdr:rowOff>
    </xdr:from>
    <xdr:to>
      <xdr:col>3</xdr:col>
      <xdr:colOff>955675</xdr:colOff>
      <xdr:row>36</xdr:row>
      <xdr:rowOff>124627</xdr:rowOff>
    </xdr:to>
    <xdr:sp macro="" textlink="">
      <xdr:nvSpPr>
        <xdr:cNvPr id="118" name="フローチャート : 判断 117"/>
        <xdr:cNvSpPr/>
      </xdr:nvSpPr>
      <xdr:spPr bwMode="auto">
        <a:xfrm>
          <a:off x="4254500" y="6976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109404</xdr:rowOff>
    </xdr:from>
    <xdr:ext cx="762000" cy="259045"/>
    <xdr:sp macro="" textlink="">
      <xdr:nvSpPr>
        <xdr:cNvPr id="119" name="テキスト ボックス 118"/>
        <xdr:cNvSpPr txBox="1"/>
      </xdr:nvSpPr>
      <xdr:spPr>
        <a:xfrm>
          <a:off x="3924300" y="706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223607</xdr:rowOff>
    </xdr:from>
    <xdr:to>
      <xdr:col>3</xdr:col>
      <xdr:colOff>206375</xdr:colOff>
      <xdr:row>35</xdr:row>
      <xdr:rowOff>227401</xdr:rowOff>
    </xdr:to>
    <xdr:cxnSp macro="">
      <xdr:nvCxnSpPr>
        <xdr:cNvPr id="120" name="直線コネクタ 119"/>
        <xdr:cNvCxnSpPr/>
      </xdr:nvCxnSpPr>
      <xdr:spPr bwMode="auto">
        <a:xfrm>
          <a:off x="2908300" y="6833957"/>
          <a:ext cx="698500" cy="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308229</xdr:rowOff>
    </xdr:from>
    <xdr:to>
      <xdr:col>3</xdr:col>
      <xdr:colOff>257175</xdr:colOff>
      <xdr:row>36</xdr:row>
      <xdr:rowOff>66929</xdr:rowOff>
    </xdr:to>
    <xdr:sp macro="" textlink="">
      <xdr:nvSpPr>
        <xdr:cNvPr id="121" name="フローチャート : 判断 120"/>
        <xdr:cNvSpPr/>
      </xdr:nvSpPr>
      <xdr:spPr bwMode="auto">
        <a:xfrm>
          <a:off x="3556000" y="6918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51706</xdr:rowOff>
    </xdr:from>
    <xdr:ext cx="762000" cy="259045"/>
    <xdr:sp macro="" textlink="">
      <xdr:nvSpPr>
        <xdr:cNvPr id="122" name="テキスト ボックス 121"/>
        <xdr:cNvSpPr txBox="1"/>
      </xdr:nvSpPr>
      <xdr:spPr>
        <a:xfrm>
          <a:off x="3225800" y="700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227396</xdr:rowOff>
    </xdr:from>
    <xdr:to>
      <xdr:col>2</xdr:col>
      <xdr:colOff>692150</xdr:colOff>
      <xdr:row>35</xdr:row>
      <xdr:rowOff>328996</xdr:rowOff>
    </xdr:to>
    <xdr:sp macro="" textlink="">
      <xdr:nvSpPr>
        <xdr:cNvPr id="123" name="フローチャート : 判断 122"/>
        <xdr:cNvSpPr/>
      </xdr:nvSpPr>
      <xdr:spPr bwMode="auto">
        <a:xfrm>
          <a:off x="2857500" y="6837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313773</xdr:rowOff>
    </xdr:from>
    <xdr:ext cx="762000" cy="259045"/>
    <xdr:sp macro="" textlink="">
      <xdr:nvSpPr>
        <xdr:cNvPr id="124" name="テキスト ボックス 123"/>
        <xdr:cNvSpPr txBox="1"/>
      </xdr:nvSpPr>
      <xdr:spPr>
        <a:xfrm>
          <a:off x="2527300" y="69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171023</xdr:rowOff>
    </xdr:from>
    <xdr:to>
      <xdr:col>5</xdr:col>
      <xdr:colOff>34925</xdr:colOff>
      <xdr:row>37</xdr:row>
      <xdr:rowOff>101173</xdr:rowOff>
    </xdr:to>
    <xdr:sp macro="" textlink="">
      <xdr:nvSpPr>
        <xdr:cNvPr id="130" name="円/楕円 129"/>
        <xdr:cNvSpPr/>
      </xdr:nvSpPr>
      <xdr:spPr bwMode="auto">
        <a:xfrm>
          <a:off x="5600700" y="712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79600</xdr:rowOff>
    </xdr:from>
    <xdr:ext cx="762000" cy="259045"/>
    <xdr:sp macro="" textlink="">
      <xdr:nvSpPr>
        <xdr:cNvPr id="131" name="人口1人当たり決算額の推移該当値テキスト445"/>
        <xdr:cNvSpPr txBox="1"/>
      </xdr:nvSpPr>
      <xdr:spPr>
        <a:xfrm>
          <a:off x="5740400" y="703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16,676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125257</xdr:rowOff>
    </xdr:from>
    <xdr:to>
      <xdr:col>4</xdr:col>
      <xdr:colOff>520700</xdr:colOff>
      <xdr:row>37</xdr:row>
      <xdr:rowOff>55407</xdr:rowOff>
    </xdr:to>
    <xdr:sp macro="" textlink="">
      <xdr:nvSpPr>
        <xdr:cNvPr id="132" name="円/楕円 131"/>
        <xdr:cNvSpPr/>
      </xdr:nvSpPr>
      <xdr:spPr bwMode="auto">
        <a:xfrm>
          <a:off x="4953000" y="707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40184</xdr:rowOff>
    </xdr:from>
    <xdr:ext cx="736600" cy="259045"/>
    <xdr:sp macro="" textlink="">
      <xdr:nvSpPr>
        <xdr:cNvPr id="133" name="テキスト ボックス 132"/>
        <xdr:cNvSpPr txBox="1"/>
      </xdr:nvSpPr>
      <xdr:spPr>
        <a:xfrm>
          <a:off x="4622800" y="716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308960</xdr:rowOff>
    </xdr:from>
    <xdr:to>
      <xdr:col>3</xdr:col>
      <xdr:colOff>955675</xdr:colOff>
      <xdr:row>36</xdr:row>
      <xdr:rowOff>67660</xdr:rowOff>
    </xdr:to>
    <xdr:sp macro="" textlink="">
      <xdr:nvSpPr>
        <xdr:cNvPr id="134" name="円/楕円 133"/>
        <xdr:cNvSpPr/>
      </xdr:nvSpPr>
      <xdr:spPr bwMode="auto">
        <a:xfrm>
          <a:off x="4254500" y="6919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77837</xdr:rowOff>
    </xdr:from>
    <xdr:ext cx="762000" cy="259045"/>
    <xdr:sp macro="" textlink="">
      <xdr:nvSpPr>
        <xdr:cNvPr id="135" name="テキスト ボックス 134"/>
        <xdr:cNvSpPr txBox="1"/>
      </xdr:nvSpPr>
      <xdr:spPr>
        <a:xfrm>
          <a:off x="3924300" y="668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176601</xdr:rowOff>
    </xdr:from>
    <xdr:to>
      <xdr:col>3</xdr:col>
      <xdr:colOff>257175</xdr:colOff>
      <xdr:row>35</xdr:row>
      <xdr:rowOff>278201</xdr:rowOff>
    </xdr:to>
    <xdr:sp macro="" textlink="">
      <xdr:nvSpPr>
        <xdr:cNvPr id="136" name="円/楕円 135"/>
        <xdr:cNvSpPr/>
      </xdr:nvSpPr>
      <xdr:spPr bwMode="auto">
        <a:xfrm>
          <a:off x="3556000" y="6786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288378</xdr:rowOff>
    </xdr:from>
    <xdr:ext cx="762000" cy="259045"/>
    <xdr:sp macro="" textlink="">
      <xdr:nvSpPr>
        <xdr:cNvPr id="137" name="テキスト ボックス 136"/>
        <xdr:cNvSpPr txBox="1"/>
      </xdr:nvSpPr>
      <xdr:spPr>
        <a:xfrm>
          <a:off x="3225800" y="655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172807</xdr:rowOff>
    </xdr:from>
    <xdr:to>
      <xdr:col>2</xdr:col>
      <xdr:colOff>692150</xdr:colOff>
      <xdr:row>35</xdr:row>
      <xdr:rowOff>274407</xdr:rowOff>
    </xdr:to>
    <xdr:sp macro="" textlink="">
      <xdr:nvSpPr>
        <xdr:cNvPr id="138" name="円/楕円 137"/>
        <xdr:cNvSpPr/>
      </xdr:nvSpPr>
      <xdr:spPr bwMode="auto">
        <a:xfrm>
          <a:off x="2857500" y="678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284584</xdr:rowOff>
    </xdr:from>
    <xdr:ext cx="762000" cy="259045"/>
    <xdr:sp macro="" textlink="">
      <xdr:nvSpPr>
        <xdr:cNvPr id="139" name="テキスト ボックス 138"/>
        <xdr:cNvSpPr txBox="1"/>
      </xdr:nvSpPr>
      <xdr:spPr>
        <a:xfrm>
          <a:off x="2527300" y="655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107,807
105,824
205.30
43,464,838
40,543,995
2,619,122
25,608,596
40,683,318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59309</xdr:rowOff>
    </xdr:from>
    <xdr:to>
      <xdr:col>6</xdr:col>
      <xdr:colOff>510540</xdr:colOff>
      <xdr:row>38</xdr:row>
      <xdr:rowOff>102</xdr:rowOff>
    </xdr:to>
    <xdr:cxnSp macro="">
      <xdr:nvCxnSpPr>
        <xdr:cNvPr id="56" name="直線コネクタ 55"/>
        <xdr:cNvCxnSpPr/>
      </xdr:nvCxnSpPr>
      <xdr:spPr>
        <a:xfrm flipV="1">
          <a:off x="4633595" y="5202809"/>
          <a:ext cx="1270" cy="1312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3929</xdr:rowOff>
    </xdr:from>
    <xdr:ext cx="534377" cy="259045"/>
    <xdr:sp macro="" textlink="">
      <xdr:nvSpPr>
        <xdr:cNvPr id="57" name="人件費最小値テキスト"/>
        <xdr:cNvSpPr txBox="1"/>
      </xdr:nvSpPr>
      <xdr:spPr>
        <a:xfrm>
          <a:off x="4686300" y="65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55,664</a:t>
          </a:r>
          <a:endParaRPr kumimoji="1" lang="ja-JP" altLang="en-US" sz="1000" b="1">
            <a:latin typeface="ＭＳ Ｐゴシック"/>
          </a:endParaRPr>
        </a:p>
      </xdr:txBody>
    </xdr:sp>
    <xdr:clientData/>
  </xdr:oneCellAnchor>
  <xdr:twoCellAnchor>
    <xdr:from>
      <xdr:col>6</xdr:col>
      <xdr:colOff>422275</xdr:colOff>
      <xdr:row>38</xdr:row>
      <xdr:rowOff>102</xdr:rowOff>
    </xdr:from>
    <xdr:to>
      <xdr:col>6</xdr:col>
      <xdr:colOff>600075</xdr:colOff>
      <xdr:row>38</xdr:row>
      <xdr:rowOff>102</xdr:rowOff>
    </xdr:to>
    <xdr:cxnSp macro="">
      <xdr:nvCxnSpPr>
        <xdr:cNvPr id="58" name="直線コネクタ 57"/>
        <xdr:cNvCxnSpPr/>
      </xdr:nvCxnSpPr>
      <xdr:spPr>
        <a:xfrm>
          <a:off x="4546600" y="651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5986</xdr:rowOff>
    </xdr:from>
    <xdr:ext cx="534377" cy="259045"/>
    <xdr:sp macro="" textlink="">
      <xdr:nvSpPr>
        <xdr:cNvPr id="59" name="人件費最大値テキスト"/>
        <xdr:cNvSpPr txBox="1"/>
      </xdr:nvSpPr>
      <xdr:spPr>
        <a:xfrm>
          <a:off x="4686300" y="49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90,110</a:t>
          </a:r>
          <a:endParaRPr kumimoji="1" lang="ja-JP" altLang="en-US" sz="1000" b="1">
            <a:latin typeface="ＭＳ Ｐゴシック"/>
          </a:endParaRPr>
        </a:p>
      </xdr:txBody>
    </xdr:sp>
    <xdr:clientData/>
  </xdr:oneCellAnchor>
  <xdr:twoCellAnchor>
    <xdr:from>
      <xdr:col>6</xdr:col>
      <xdr:colOff>422275</xdr:colOff>
      <xdr:row>30</xdr:row>
      <xdr:rowOff>59309</xdr:rowOff>
    </xdr:from>
    <xdr:to>
      <xdr:col>6</xdr:col>
      <xdr:colOff>600075</xdr:colOff>
      <xdr:row>30</xdr:row>
      <xdr:rowOff>59309</xdr:rowOff>
    </xdr:to>
    <xdr:cxnSp macro="">
      <xdr:nvCxnSpPr>
        <xdr:cNvPr id="60" name="直線コネクタ 59"/>
        <xdr:cNvCxnSpPr/>
      </xdr:nvCxnSpPr>
      <xdr:spPr>
        <a:xfrm>
          <a:off x="4546600" y="5202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167818</xdr:rowOff>
    </xdr:from>
    <xdr:to>
      <xdr:col>6</xdr:col>
      <xdr:colOff>511175</xdr:colOff>
      <xdr:row>38</xdr:row>
      <xdr:rowOff>102</xdr:rowOff>
    </xdr:to>
    <xdr:cxnSp macro="">
      <xdr:nvCxnSpPr>
        <xdr:cNvPr id="61" name="直線コネクタ 60"/>
        <xdr:cNvCxnSpPr/>
      </xdr:nvCxnSpPr>
      <xdr:spPr>
        <a:xfrm>
          <a:off x="3797300" y="6511468"/>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71658</xdr:rowOff>
    </xdr:from>
    <xdr:ext cx="534377" cy="259045"/>
    <xdr:sp macro="" textlink="">
      <xdr:nvSpPr>
        <xdr:cNvPr id="62" name="人件費平均値テキスト"/>
        <xdr:cNvSpPr txBox="1"/>
      </xdr:nvSpPr>
      <xdr:spPr>
        <a:xfrm>
          <a:off x="4686300" y="5900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66,553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48781</xdr:rowOff>
    </xdr:from>
    <xdr:to>
      <xdr:col>6</xdr:col>
      <xdr:colOff>561975</xdr:colOff>
      <xdr:row>35</xdr:row>
      <xdr:rowOff>150381</xdr:rowOff>
    </xdr:to>
    <xdr:sp macro="" textlink="">
      <xdr:nvSpPr>
        <xdr:cNvPr id="63" name="フローチャート : 判断 62"/>
        <xdr:cNvSpPr/>
      </xdr:nvSpPr>
      <xdr:spPr>
        <a:xfrm>
          <a:off x="4584700" y="604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129261</xdr:rowOff>
    </xdr:from>
    <xdr:to>
      <xdr:col>5</xdr:col>
      <xdr:colOff>358775</xdr:colOff>
      <xdr:row>37</xdr:row>
      <xdr:rowOff>167818</xdr:rowOff>
    </xdr:to>
    <xdr:cxnSp macro="">
      <xdr:nvCxnSpPr>
        <xdr:cNvPr id="64" name="直線コネクタ 63"/>
        <xdr:cNvCxnSpPr/>
      </xdr:nvCxnSpPr>
      <xdr:spPr>
        <a:xfrm>
          <a:off x="2908300" y="6472911"/>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115494</xdr:rowOff>
    </xdr:from>
    <xdr:to>
      <xdr:col>5</xdr:col>
      <xdr:colOff>409575</xdr:colOff>
      <xdr:row>37</xdr:row>
      <xdr:rowOff>45644</xdr:rowOff>
    </xdr:to>
    <xdr:sp macro="" textlink="">
      <xdr:nvSpPr>
        <xdr:cNvPr id="65" name="フローチャート : 判断 64"/>
        <xdr:cNvSpPr/>
      </xdr:nvSpPr>
      <xdr:spPr>
        <a:xfrm>
          <a:off x="3746500" y="628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62171</xdr:rowOff>
    </xdr:from>
    <xdr:ext cx="534377" cy="259045"/>
    <xdr:sp macro="" textlink="">
      <xdr:nvSpPr>
        <xdr:cNvPr id="66" name="テキスト ボックス 65"/>
        <xdr:cNvSpPr txBox="1"/>
      </xdr:nvSpPr>
      <xdr:spPr>
        <a:xfrm>
          <a:off x="3530111" y="60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151206</xdr:rowOff>
    </xdr:from>
    <xdr:to>
      <xdr:col>4</xdr:col>
      <xdr:colOff>155575</xdr:colOff>
      <xdr:row>37</xdr:row>
      <xdr:rowOff>129261</xdr:rowOff>
    </xdr:to>
    <xdr:cxnSp macro="">
      <xdr:nvCxnSpPr>
        <xdr:cNvPr id="67" name="直線コネクタ 66"/>
        <xdr:cNvCxnSpPr/>
      </xdr:nvCxnSpPr>
      <xdr:spPr>
        <a:xfrm>
          <a:off x="2019300" y="6323406"/>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135649</xdr:rowOff>
    </xdr:from>
    <xdr:to>
      <xdr:col>4</xdr:col>
      <xdr:colOff>206375</xdr:colOff>
      <xdr:row>37</xdr:row>
      <xdr:rowOff>65799</xdr:rowOff>
    </xdr:to>
    <xdr:sp macro="" textlink="">
      <xdr:nvSpPr>
        <xdr:cNvPr id="68" name="フローチャート : 判断 67"/>
        <xdr:cNvSpPr/>
      </xdr:nvSpPr>
      <xdr:spPr>
        <a:xfrm>
          <a:off x="2857500" y="63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82326</xdr:rowOff>
    </xdr:from>
    <xdr:ext cx="534377" cy="259045"/>
    <xdr:sp macro="" textlink="">
      <xdr:nvSpPr>
        <xdr:cNvPr id="69" name="テキスト ボックス 68"/>
        <xdr:cNvSpPr txBox="1"/>
      </xdr:nvSpPr>
      <xdr:spPr>
        <a:xfrm>
          <a:off x="2641111" y="60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100076</xdr:rowOff>
    </xdr:from>
    <xdr:to>
      <xdr:col>2</xdr:col>
      <xdr:colOff>638175</xdr:colOff>
      <xdr:row>36</xdr:row>
      <xdr:rowOff>151206</xdr:rowOff>
    </xdr:to>
    <xdr:cxnSp macro="">
      <xdr:nvCxnSpPr>
        <xdr:cNvPr id="70" name="直線コネクタ 69"/>
        <xdr:cNvCxnSpPr/>
      </xdr:nvCxnSpPr>
      <xdr:spPr>
        <a:xfrm>
          <a:off x="1130300" y="6272276"/>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88481</xdr:rowOff>
    </xdr:from>
    <xdr:to>
      <xdr:col>3</xdr:col>
      <xdr:colOff>3175</xdr:colOff>
      <xdr:row>37</xdr:row>
      <xdr:rowOff>18631</xdr:rowOff>
    </xdr:to>
    <xdr:sp macro="" textlink="">
      <xdr:nvSpPr>
        <xdr:cNvPr id="71" name="フローチャート : 判断 70"/>
        <xdr:cNvSpPr/>
      </xdr:nvSpPr>
      <xdr:spPr>
        <a:xfrm>
          <a:off x="1968500" y="626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35158</xdr:rowOff>
    </xdr:from>
    <xdr:ext cx="534377" cy="259045"/>
    <xdr:sp macro="" textlink="">
      <xdr:nvSpPr>
        <xdr:cNvPr id="72" name="テキスト ボックス 71"/>
        <xdr:cNvSpPr txBox="1"/>
      </xdr:nvSpPr>
      <xdr:spPr>
        <a:xfrm>
          <a:off x="1752111" y="60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153137</xdr:rowOff>
    </xdr:from>
    <xdr:to>
      <xdr:col>1</xdr:col>
      <xdr:colOff>485775</xdr:colOff>
      <xdr:row>36</xdr:row>
      <xdr:rowOff>83287</xdr:rowOff>
    </xdr:to>
    <xdr:sp macro="" textlink="">
      <xdr:nvSpPr>
        <xdr:cNvPr id="73" name="フローチャート : 判断 72"/>
        <xdr:cNvSpPr/>
      </xdr:nvSpPr>
      <xdr:spPr>
        <a:xfrm>
          <a:off x="1079500" y="615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99814</xdr:rowOff>
    </xdr:from>
    <xdr:ext cx="534377" cy="259045"/>
    <xdr:sp macro="" textlink="">
      <xdr:nvSpPr>
        <xdr:cNvPr id="74" name="テキスト ボックス 73"/>
        <xdr:cNvSpPr txBox="1"/>
      </xdr:nvSpPr>
      <xdr:spPr>
        <a:xfrm>
          <a:off x="863111" y="592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120752</xdr:rowOff>
    </xdr:from>
    <xdr:to>
      <xdr:col>6</xdr:col>
      <xdr:colOff>561975</xdr:colOff>
      <xdr:row>38</xdr:row>
      <xdr:rowOff>50902</xdr:rowOff>
    </xdr:to>
    <xdr:sp macro="" textlink="">
      <xdr:nvSpPr>
        <xdr:cNvPr id="80" name="円/楕円 79"/>
        <xdr:cNvSpPr/>
      </xdr:nvSpPr>
      <xdr:spPr>
        <a:xfrm>
          <a:off x="4584700" y="64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35679</xdr:rowOff>
    </xdr:from>
    <xdr:ext cx="534377" cy="259045"/>
    <xdr:sp macro="" textlink="">
      <xdr:nvSpPr>
        <xdr:cNvPr id="81" name="人件費該当値テキスト"/>
        <xdr:cNvSpPr txBox="1"/>
      </xdr:nvSpPr>
      <xdr:spPr>
        <a:xfrm>
          <a:off x="4686300" y="63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55,664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117018</xdr:rowOff>
    </xdr:from>
    <xdr:to>
      <xdr:col>5</xdr:col>
      <xdr:colOff>409575</xdr:colOff>
      <xdr:row>38</xdr:row>
      <xdr:rowOff>47168</xdr:rowOff>
    </xdr:to>
    <xdr:sp macro="" textlink="">
      <xdr:nvSpPr>
        <xdr:cNvPr id="82" name="円/楕円 81"/>
        <xdr:cNvSpPr/>
      </xdr:nvSpPr>
      <xdr:spPr>
        <a:xfrm>
          <a:off x="3746500" y="64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38295</xdr:rowOff>
    </xdr:from>
    <xdr:ext cx="534377" cy="259045"/>
    <xdr:sp macro="" textlink="">
      <xdr:nvSpPr>
        <xdr:cNvPr id="83" name="テキスト ボックス 82"/>
        <xdr:cNvSpPr txBox="1"/>
      </xdr:nvSpPr>
      <xdr:spPr>
        <a:xfrm>
          <a:off x="3530111" y="65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78461</xdr:rowOff>
    </xdr:from>
    <xdr:to>
      <xdr:col>4</xdr:col>
      <xdr:colOff>206375</xdr:colOff>
      <xdr:row>38</xdr:row>
      <xdr:rowOff>8610</xdr:rowOff>
    </xdr:to>
    <xdr:sp macro="" textlink="">
      <xdr:nvSpPr>
        <xdr:cNvPr id="84" name="円/楕円 83"/>
        <xdr:cNvSpPr/>
      </xdr:nvSpPr>
      <xdr:spPr>
        <a:xfrm>
          <a:off x="2857500" y="6422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171187</xdr:rowOff>
    </xdr:from>
    <xdr:ext cx="534377" cy="259045"/>
    <xdr:sp macro="" textlink="">
      <xdr:nvSpPr>
        <xdr:cNvPr id="85" name="テキスト ボックス 84"/>
        <xdr:cNvSpPr txBox="1"/>
      </xdr:nvSpPr>
      <xdr:spPr>
        <a:xfrm>
          <a:off x="2641111" y="65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100406</xdr:rowOff>
    </xdr:from>
    <xdr:to>
      <xdr:col>3</xdr:col>
      <xdr:colOff>3175</xdr:colOff>
      <xdr:row>37</xdr:row>
      <xdr:rowOff>30556</xdr:rowOff>
    </xdr:to>
    <xdr:sp macro="" textlink="">
      <xdr:nvSpPr>
        <xdr:cNvPr id="86" name="円/楕円 85"/>
        <xdr:cNvSpPr/>
      </xdr:nvSpPr>
      <xdr:spPr>
        <a:xfrm>
          <a:off x="1968500" y="62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21683</xdr:rowOff>
    </xdr:from>
    <xdr:ext cx="534377" cy="259045"/>
    <xdr:sp macro="" textlink="">
      <xdr:nvSpPr>
        <xdr:cNvPr id="87" name="テキスト ボックス 86"/>
        <xdr:cNvSpPr txBox="1"/>
      </xdr:nvSpPr>
      <xdr:spPr>
        <a:xfrm>
          <a:off x="1752111" y="63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49276</xdr:rowOff>
    </xdr:from>
    <xdr:to>
      <xdr:col>1</xdr:col>
      <xdr:colOff>485775</xdr:colOff>
      <xdr:row>36</xdr:row>
      <xdr:rowOff>150876</xdr:rowOff>
    </xdr:to>
    <xdr:sp macro="" textlink="">
      <xdr:nvSpPr>
        <xdr:cNvPr id="88" name="円/楕円 87"/>
        <xdr:cNvSpPr/>
      </xdr:nvSpPr>
      <xdr:spPr>
        <a:xfrm>
          <a:off x="1079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142003</xdr:rowOff>
    </xdr:from>
    <xdr:ext cx="534377" cy="259045"/>
    <xdr:sp macro="" textlink="">
      <xdr:nvSpPr>
        <xdr:cNvPr id="89" name="テキスト ボックス 88"/>
        <xdr:cNvSpPr txBox="1"/>
      </xdr:nvSpPr>
      <xdr:spPr>
        <a:xfrm>
          <a:off x="863111" y="63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58455</xdr:rowOff>
    </xdr:from>
    <xdr:to>
      <xdr:col>6</xdr:col>
      <xdr:colOff>510540</xdr:colOff>
      <xdr:row>55</xdr:row>
      <xdr:rowOff>133848</xdr:rowOff>
    </xdr:to>
    <xdr:cxnSp macro="">
      <xdr:nvCxnSpPr>
        <xdr:cNvPr id="112" name="直線コネクタ 111"/>
        <xdr:cNvCxnSpPr/>
      </xdr:nvCxnSpPr>
      <xdr:spPr>
        <a:xfrm flipV="1">
          <a:off x="4633595" y="8630955"/>
          <a:ext cx="1270" cy="9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137675</xdr:rowOff>
    </xdr:from>
    <xdr:ext cx="534377" cy="259045"/>
    <xdr:sp macro="" textlink="">
      <xdr:nvSpPr>
        <xdr:cNvPr id="113" name="物件費最小値テキスト"/>
        <xdr:cNvSpPr txBox="1"/>
      </xdr:nvSpPr>
      <xdr:spPr>
        <a:xfrm>
          <a:off x="4686300" y="956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41,378</a:t>
          </a:r>
          <a:endParaRPr kumimoji="1" lang="ja-JP" altLang="en-US" sz="1000" b="1">
            <a:latin typeface="ＭＳ Ｐゴシック"/>
          </a:endParaRPr>
        </a:p>
      </xdr:txBody>
    </xdr:sp>
    <xdr:clientData/>
  </xdr:oneCellAnchor>
  <xdr:twoCellAnchor>
    <xdr:from>
      <xdr:col>6</xdr:col>
      <xdr:colOff>422275</xdr:colOff>
      <xdr:row>55</xdr:row>
      <xdr:rowOff>133848</xdr:rowOff>
    </xdr:from>
    <xdr:to>
      <xdr:col>6</xdr:col>
      <xdr:colOff>600075</xdr:colOff>
      <xdr:row>55</xdr:row>
      <xdr:rowOff>133848</xdr:rowOff>
    </xdr:to>
    <xdr:cxnSp macro="">
      <xdr:nvCxnSpPr>
        <xdr:cNvPr id="114" name="直線コネクタ 113"/>
        <xdr:cNvCxnSpPr/>
      </xdr:nvCxnSpPr>
      <xdr:spPr>
        <a:xfrm>
          <a:off x="4546600" y="95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5132</xdr:rowOff>
    </xdr:from>
    <xdr:ext cx="534377" cy="259045"/>
    <xdr:sp macro="" textlink="">
      <xdr:nvSpPr>
        <xdr:cNvPr id="115" name="物件費最大値テキスト"/>
        <xdr:cNvSpPr txBox="1"/>
      </xdr:nvSpPr>
      <xdr:spPr>
        <a:xfrm>
          <a:off x="4686300" y="84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61,777</a:t>
          </a:r>
          <a:endParaRPr kumimoji="1" lang="ja-JP" altLang="en-US" sz="1000" b="1">
            <a:latin typeface="ＭＳ Ｐゴシック"/>
          </a:endParaRPr>
        </a:p>
      </xdr:txBody>
    </xdr:sp>
    <xdr:clientData/>
  </xdr:oneCellAnchor>
  <xdr:twoCellAnchor>
    <xdr:from>
      <xdr:col>6</xdr:col>
      <xdr:colOff>422275</xdr:colOff>
      <xdr:row>50</xdr:row>
      <xdr:rowOff>58455</xdr:rowOff>
    </xdr:from>
    <xdr:to>
      <xdr:col>6</xdr:col>
      <xdr:colOff>600075</xdr:colOff>
      <xdr:row>50</xdr:row>
      <xdr:rowOff>58455</xdr:rowOff>
    </xdr:to>
    <xdr:cxnSp macro="">
      <xdr:nvCxnSpPr>
        <xdr:cNvPr id="116" name="直線コネクタ 115"/>
        <xdr:cNvCxnSpPr/>
      </xdr:nvCxnSpPr>
      <xdr:spPr>
        <a:xfrm>
          <a:off x="4546600" y="863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133848</xdr:rowOff>
    </xdr:from>
    <xdr:to>
      <xdr:col>6</xdr:col>
      <xdr:colOff>511175</xdr:colOff>
      <xdr:row>56</xdr:row>
      <xdr:rowOff>127493</xdr:rowOff>
    </xdr:to>
    <xdr:cxnSp macro="">
      <xdr:nvCxnSpPr>
        <xdr:cNvPr id="117" name="直線コネクタ 116"/>
        <xdr:cNvCxnSpPr/>
      </xdr:nvCxnSpPr>
      <xdr:spPr>
        <a:xfrm flipV="1">
          <a:off x="3797300" y="9563598"/>
          <a:ext cx="838200" cy="16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12473</xdr:rowOff>
    </xdr:from>
    <xdr:ext cx="534377" cy="259045"/>
    <xdr:sp macro="" textlink="">
      <xdr:nvSpPr>
        <xdr:cNvPr id="118" name="物件費平均値テキスト"/>
        <xdr:cNvSpPr txBox="1"/>
      </xdr:nvSpPr>
      <xdr:spPr>
        <a:xfrm>
          <a:off x="4686300" y="8756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54,672</a:t>
          </a:r>
          <a:endParaRPr kumimoji="1" lang="ja-JP" altLang="en-US" sz="1000" b="1">
            <a:solidFill>
              <a:srgbClr val="000080"/>
            </a:solidFill>
            <a:latin typeface="ＭＳ Ｐゴシック"/>
          </a:endParaRPr>
        </a:p>
      </xdr:txBody>
    </xdr:sp>
    <xdr:clientData/>
  </xdr:oneCellAnchor>
  <xdr:twoCellAnchor>
    <xdr:from>
      <xdr:col>6</xdr:col>
      <xdr:colOff>460375</xdr:colOff>
      <xdr:row>51</xdr:row>
      <xdr:rowOff>161046</xdr:rowOff>
    </xdr:from>
    <xdr:to>
      <xdr:col>6</xdr:col>
      <xdr:colOff>561975</xdr:colOff>
      <xdr:row>52</xdr:row>
      <xdr:rowOff>91196</xdr:rowOff>
    </xdr:to>
    <xdr:sp macro="" textlink="">
      <xdr:nvSpPr>
        <xdr:cNvPr id="119" name="フローチャート : 判断 118"/>
        <xdr:cNvSpPr/>
      </xdr:nvSpPr>
      <xdr:spPr>
        <a:xfrm>
          <a:off x="4584700" y="890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127493</xdr:rowOff>
    </xdr:from>
    <xdr:to>
      <xdr:col>5</xdr:col>
      <xdr:colOff>358775</xdr:colOff>
      <xdr:row>57</xdr:row>
      <xdr:rowOff>44877</xdr:rowOff>
    </xdr:to>
    <xdr:cxnSp macro="">
      <xdr:nvCxnSpPr>
        <xdr:cNvPr id="120" name="直線コネクタ 119"/>
        <xdr:cNvCxnSpPr/>
      </xdr:nvCxnSpPr>
      <xdr:spPr>
        <a:xfrm flipV="1">
          <a:off x="2908300" y="9728693"/>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145455</xdr:rowOff>
    </xdr:from>
    <xdr:to>
      <xdr:col>5</xdr:col>
      <xdr:colOff>409575</xdr:colOff>
      <xdr:row>52</xdr:row>
      <xdr:rowOff>75605</xdr:rowOff>
    </xdr:to>
    <xdr:sp macro="" textlink="">
      <xdr:nvSpPr>
        <xdr:cNvPr id="121" name="フローチャート : 判断 120"/>
        <xdr:cNvSpPr/>
      </xdr:nvSpPr>
      <xdr:spPr>
        <a:xfrm>
          <a:off x="3746500" y="888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92132</xdr:rowOff>
    </xdr:from>
    <xdr:ext cx="534377" cy="259045"/>
    <xdr:sp macro="" textlink="">
      <xdr:nvSpPr>
        <xdr:cNvPr id="122" name="テキスト ボックス 121"/>
        <xdr:cNvSpPr txBox="1"/>
      </xdr:nvSpPr>
      <xdr:spPr>
        <a:xfrm>
          <a:off x="3530111" y="866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44877</xdr:rowOff>
    </xdr:from>
    <xdr:to>
      <xdr:col>4</xdr:col>
      <xdr:colOff>155575</xdr:colOff>
      <xdr:row>57</xdr:row>
      <xdr:rowOff>79578</xdr:rowOff>
    </xdr:to>
    <xdr:cxnSp macro="">
      <xdr:nvCxnSpPr>
        <xdr:cNvPr id="123" name="直線コネクタ 122"/>
        <xdr:cNvCxnSpPr/>
      </xdr:nvCxnSpPr>
      <xdr:spPr>
        <a:xfrm flipV="1">
          <a:off x="2019300" y="9817527"/>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52</xdr:row>
      <xdr:rowOff>91918</xdr:rowOff>
    </xdr:from>
    <xdr:to>
      <xdr:col>4</xdr:col>
      <xdr:colOff>206375</xdr:colOff>
      <xdr:row>53</xdr:row>
      <xdr:rowOff>22068</xdr:rowOff>
    </xdr:to>
    <xdr:sp macro="" textlink="">
      <xdr:nvSpPr>
        <xdr:cNvPr id="124" name="フローチャート : 判断 123"/>
        <xdr:cNvSpPr/>
      </xdr:nvSpPr>
      <xdr:spPr>
        <a:xfrm>
          <a:off x="2857500" y="900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38595</xdr:rowOff>
    </xdr:from>
    <xdr:ext cx="534377" cy="259045"/>
    <xdr:sp macro="" textlink="">
      <xdr:nvSpPr>
        <xdr:cNvPr id="125" name="テキスト ボックス 124"/>
        <xdr:cNvSpPr txBox="1"/>
      </xdr:nvSpPr>
      <xdr:spPr>
        <a:xfrm>
          <a:off x="2641111" y="87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96403</xdr:rowOff>
    </xdr:from>
    <xdr:to>
      <xdr:col>2</xdr:col>
      <xdr:colOff>638175</xdr:colOff>
      <xdr:row>57</xdr:row>
      <xdr:rowOff>79578</xdr:rowOff>
    </xdr:to>
    <xdr:cxnSp macro="">
      <xdr:nvCxnSpPr>
        <xdr:cNvPr id="126" name="直線コネクタ 125"/>
        <xdr:cNvCxnSpPr/>
      </xdr:nvCxnSpPr>
      <xdr:spPr>
        <a:xfrm>
          <a:off x="1130300" y="9697603"/>
          <a:ext cx="889000" cy="1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70978</xdr:rowOff>
    </xdr:from>
    <xdr:to>
      <xdr:col>3</xdr:col>
      <xdr:colOff>3175</xdr:colOff>
      <xdr:row>53</xdr:row>
      <xdr:rowOff>1128</xdr:rowOff>
    </xdr:to>
    <xdr:sp macro="" textlink="">
      <xdr:nvSpPr>
        <xdr:cNvPr id="127" name="フローチャート : 判断 126"/>
        <xdr:cNvSpPr/>
      </xdr:nvSpPr>
      <xdr:spPr>
        <a:xfrm>
          <a:off x="1968500" y="898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17655</xdr:rowOff>
    </xdr:from>
    <xdr:ext cx="534377" cy="259045"/>
    <xdr:sp macro="" textlink="">
      <xdr:nvSpPr>
        <xdr:cNvPr id="128" name="テキスト ボックス 127"/>
        <xdr:cNvSpPr txBox="1"/>
      </xdr:nvSpPr>
      <xdr:spPr>
        <a:xfrm>
          <a:off x="1752111" y="87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45375</xdr:rowOff>
    </xdr:from>
    <xdr:to>
      <xdr:col>1</xdr:col>
      <xdr:colOff>485775</xdr:colOff>
      <xdr:row>52</xdr:row>
      <xdr:rowOff>146975</xdr:rowOff>
    </xdr:to>
    <xdr:sp macro="" textlink="">
      <xdr:nvSpPr>
        <xdr:cNvPr id="129" name="フローチャート : 判断 128"/>
        <xdr:cNvSpPr/>
      </xdr:nvSpPr>
      <xdr:spPr>
        <a:xfrm>
          <a:off x="1079500" y="896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163502</xdr:rowOff>
    </xdr:from>
    <xdr:ext cx="534377" cy="259045"/>
    <xdr:sp macro="" textlink="">
      <xdr:nvSpPr>
        <xdr:cNvPr id="130" name="テキスト ボックス 129"/>
        <xdr:cNvSpPr txBox="1"/>
      </xdr:nvSpPr>
      <xdr:spPr>
        <a:xfrm>
          <a:off x="863111" y="87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83048</xdr:rowOff>
    </xdr:from>
    <xdr:to>
      <xdr:col>6</xdr:col>
      <xdr:colOff>561975</xdr:colOff>
      <xdr:row>56</xdr:row>
      <xdr:rowOff>13198</xdr:rowOff>
    </xdr:to>
    <xdr:sp macro="" textlink="">
      <xdr:nvSpPr>
        <xdr:cNvPr id="136" name="円/楕円 135"/>
        <xdr:cNvSpPr/>
      </xdr:nvSpPr>
      <xdr:spPr>
        <a:xfrm>
          <a:off x="4584700" y="95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169425</xdr:rowOff>
    </xdr:from>
    <xdr:ext cx="534377" cy="259045"/>
    <xdr:sp macro="" textlink="">
      <xdr:nvSpPr>
        <xdr:cNvPr id="137" name="物件費該当値テキスト"/>
        <xdr:cNvSpPr txBox="1"/>
      </xdr:nvSpPr>
      <xdr:spPr>
        <a:xfrm>
          <a:off x="4686300" y="942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76693</xdr:rowOff>
    </xdr:from>
    <xdr:to>
      <xdr:col>5</xdr:col>
      <xdr:colOff>409575</xdr:colOff>
      <xdr:row>57</xdr:row>
      <xdr:rowOff>6843</xdr:rowOff>
    </xdr:to>
    <xdr:sp macro="" textlink="">
      <xdr:nvSpPr>
        <xdr:cNvPr id="138" name="円/楕円 137"/>
        <xdr:cNvSpPr/>
      </xdr:nvSpPr>
      <xdr:spPr>
        <a:xfrm>
          <a:off x="3746500" y="96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169420</xdr:rowOff>
    </xdr:from>
    <xdr:ext cx="534377" cy="259045"/>
    <xdr:sp macro="" textlink="">
      <xdr:nvSpPr>
        <xdr:cNvPr id="139" name="テキスト ボックス 138"/>
        <xdr:cNvSpPr txBox="1"/>
      </xdr:nvSpPr>
      <xdr:spPr>
        <a:xfrm>
          <a:off x="3530111" y="977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165527</xdr:rowOff>
    </xdr:from>
    <xdr:to>
      <xdr:col>4</xdr:col>
      <xdr:colOff>206375</xdr:colOff>
      <xdr:row>57</xdr:row>
      <xdr:rowOff>95677</xdr:rowOff>
    </xdr:to>
    <xdr:sp macro="" textlink="">
      <xdr:nvSpPr>
        <xdr:cNvPr id="140" name="円/楕円 139"/>
        <xdr:cNvSpPr/>
      </xdr:nvSpPr>
      <xdr:spPr>
        <a:xfrm>
          <a:off x="2857500" y="97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86804</xdr:rowOff>
    </xdr:from>
    <xdr:ext cx="534377" cy="259045"/>
    <xdr:sp macro="" textlink="">
      <xdr:nvSpPr>
        <xdr:cNvPr id="141" name="テキスト ボックス 140"/>
        <xdr:cNvSpPr txBox="1"/>
      </xdr:nvSpPr>
      <xdr:spPr>
        <a:xfrm>
          <a:off x="2641111" y="985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28778</xdr:rowOff>
    </xdr:from>
    <xdr:to>
      <xdr:col>3</xdr:col>
      <xdr:colOff>3175</xdr:colOff>
      <xdr:row>57</xdr:row>
      <xdr:rowOff>130378</xdr:rowOff>
    </xdr:to>
    <xdr:sp macro="" textlink="">
      <xdr:nvSpPr>
        <xdr:cNvPr id="142" name="円/楕円 141"/>
        <xdr:cNvSpPr/>
      </xdr:nvSpPr>
      <xdr:spPr>
        <a:xfrm>
          <a:off x="1968500" y="98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121505</xdr:rowOff>
    </xdr:from>
    <xdr:ext cx="534377" cy="259045"/>
    <xdr:sp macro="" textlink="">
      <xdr:nvSpPr>
        <xdr:cNvPr id="143" name="テキスト ボックス 142"/>
        <xdr:cNvSpPr txBox="1"/>
      </xdr:nvSpPr>
      <xdr:spPr>
        <a:xfrm>
          <a:off x="1752111" y="98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45603</xdr:rowOff>
    </xdr:from>
    <xdr:to>
      <xdr:col>1</xdr:col>
      <xdr:colOff>485775</xdr:colOff>
      <xdr:row>56</xdr:row>
      <xdr:rowOff>147203</xdr:rowOff>
    </xdr:to>
    <xdr:sp macro="" textlink="">
      <xdr:nvSpPr>
        <xdr:cNvPr id="144" name="円/楕円 143"/>
        <xdr:cNvSpPr/>
      </xdr:nvSpPr>
      <xdr:spPr>
        <a:xfrm>
          <a:off x="1079500" y="964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138330</xdr:rowOff>
    </xdr:from>
    <xdr:ext cx="534377" cy="259045"/>
    <xdr:sp macro="" textlink="">
      <xdr:nvSpPr>
        <xdr:cNvPr id="145" name="テキスト ボックス 144"/>
        <xdr:cNvSpPr txBox="1"/>
      </xdr:nvSpPr>
      <xdr:spPr>
        <a:xfrm>
          <a:off x="863111" y="973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6" name="テキスト ボックス 165"/>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68" name="テキスト ボックス 167"/>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70" name="テキスト ボックス 169"/>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89408</xdr:rowOff>
    </xdr:from>
    <xdr:to>
      <xdr:col>6</xdr:col>
      <xdr:colOff>510540</xdr:colOff>
      <xdr:row>79</xdr:row>
      <xdr:rowOff>83530</xdr:rowOff>
    </xdr:to>
    <xdr:cxnSp macro="">
      <xdr:nvCxnSpPr>
        <xdr:cNvPr id="172" name="直線コネクタ 171"/>
        <xdr:cNvCxnSpPr/>
      </xdr:nvCxnSpPr>
      <xdr:spPr>
        <a:xfrm flipV="1">
          <a:off x="4633595" y="12090908"/>
          <a:ext cx="1270" cy="153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87357</xdr:rowOff>
    </xdr:from>
    <xdr:ext cx="469744" cy="259045"/>
    <xdr:sp macro="" textlink="">
      <xdr:nvSpPr>
        <xdr:cNvPr id="173" name="維持補修費最小値テキスト"/>
        <xdr:cNvSpPr txBox="1"/>
      </xdr:nvSpPr>
      <xdr:spPr>
        <a:xfrm>
          <a:off x="4686300" y="136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6</xdr:col>
      <xdr:colOff>422275</xdr:colOff>
      <xdr:row>79</xdr:row>
      <xdr:rowOff>83530</xdr:rowOff>
    </xdr:from>
    <xdr:to>
      <xdr:col>6</xdr:col>
      <xdr:colOff>600075</xdr:colOff>
      <xdr:row>79</xdr:row>
      <xdr:rowOff>83530</xdr:rowOff>
    </xdr:to>
    <xdr:cxnSp macro="">
      <xdr:nvCxnSpPr>
        <xdr:cNvPr id="174" name="直線コネクタ 173"/>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36085</xdr:rowOff>
    </xdr:from>
    <xdr:ext cx="469744" cy="259045"/>
    <xdr:sp macro="" textlink="">
      <xdr:nvSpPr>
        <xdr:cNvPr id="175" name="維持補修費最大値テキスト"/>
        <xdr:cNvSpPr txBox="1"/>
      </xdr:nvSpPr>
      <xdr:spPr>
        <a:xfrm>
          <a:off x="4686300" y="1186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5,754</a:t>
          </a:r>
          <a:endParaRPr kumimoji="1" lang="ja-JP" altLang="en-US" sz="1000" b="1">
            <a:latin typeface="ＭＳ Ｐゴシック"/>
          </a:endParaRPr>
        </a:p>
      </xdr:txBody>
    </xdr:sp>
    <xdr:clientData/>
  </xdr:oneCellAnchor>
  <xdr:twoCellAnchor>
    <xdr:from>
      <xdr:col>6</xdr:col>
      <xdr:colOff>422275</xdr:colOff>
      <xdr:row>70</xdr:row>
      <xdr:rowOff>89408</xdr:rowOff>
    </xdr:from>
    <xdr:to>
      <xdr:col>6</xdr:col>
      <xdr:colOff>600075</xdr:colOff>
      <xdr:row>70</xdr:row>
      <xdr:rowOff>89408</xdr:rowOff>
    </xdr:to>
    <xdr:cxnSp macro="">
      <xdr:nvCxnSpPr>
        <xdr:cNvPr id="176" name="直線コネクタ 175"/>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83530</xdr:rowOff>
    </xdr:from>
    <xdr:to>
      <xdr:col>6</xdr:col>
      <xdr:colOff>511175</xdr:colOff>
      <xdr:row>79</xdr:row>
      <xdr:rowOff>134476</xdr:rowOff>
    </xdr:to>
    <xdr:cxnSp macro="">
      <xdr:nvCxnSpPr>
        <xdr:cNvPr id="177" name="直線コネクタ 176"/>
        <xdr:cNvCxnSpPr/>
      </xdr:nvCxnSpPr>
      <xdr:spPr>
        <a:xfrm flipV="1">
          <a:off x="3797300" y="13628080"/>
          <a:ext cx="8382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32420</xdr:rowOff>
    </xdr:from>
    <xdr:ext cx="469744" cy="259045"/>
    <xdr:sp macro="" textlink="">
      <xdr:nvSpPr>
        <xdr:cNvPr id="178" name="維持補修費平均値テキスト"/>
        <xdr:cNvSpPr txBox="1"/>
      </xdr:nvSpPr>
      <xdr:spPr>
        <a:xfrm>
          <a:off x="4686300" y="12376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4,268</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9543</xdr:rowOff>
    </xdr:from>
    <xdr:to>
      <xdr:col>6</xdr:col>
      <xdr:colOff>561975</xdr:colOff>
      <xdr:row>73</xdr:row>
      <xdr:rowOff>111143</xdr:rowOff>
    </xdr:to>
    <xdr:sp macro="" textlink="">
      <xdr:nvSpPr>
        <xdr:cNvPr id="179" name="フローチャート : 判断 178"/>
        <xdr:cNvSpPr/>
      </xdr:nvSpPr>
      <xdr:spPr>
        <a:xfrm>
          <a:off x="4584700" y="1252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61976</xdr:rowOff>
    </xdr:from>
    <xdr:to>
      <xdr:col>5</xdr:col>
      <xdr:colOff>358775</xdr:colOff>
      <xdr:row>79</xdr:row>
      <xdr:rowOff>134476</xdr:rowOff>
    </xdr:to>
    <xdr:cxnSp macro="">
      <xdr:nvCxnSpPr>
        <xdr:cNvPr id="180" name="直線コネクタ 179"/>
        <xdr:cNvCxnSpPr/>
      </xdr:nvCxnSpPr>
      <xdr:spPr>
        <a:xfrm>
          <a:off x="2908300" y="13606526"/>
          <a:ext cx="889000" cy="7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48732</xdr:rowOff>
    </xdr:from>
    <xdr:to>
      <xdr:col>5</xdr:col>
      <xdr:colOff>409575</xdr:colOff>
      <xdr:row>74</xdr:row>
      <xdr:rowOff>150332</xdr:rowOff>
    </xdr:to>
    <xdr:sp macro="" textlink="">
      <xdr:nvSpPr>
        <xdr:cNvPr id="181" name="フローチャート : 判断 180"/>
        <xdr:cNvSpPr/>
      </xdr:nvSpPr>
      <xdr:spPr>
        <a:xfrm>
          <a:off x="3746500" y="1273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166859</xdr:rowOff>
    </xdr:from>
    <xdr:ext cx="469744" cy="259045"/>
    <xdr:sp macro="" textlink="">
      <xdr:nvSpPr>
        <xdr:cNvPr id="182" name="テキスト ボックス 181"/>
        <xdr:cNvSpPr txBox="1"/>
      </xdr:nvSpPr>
      <xdr:spPr>
        <a:xfrm>
          <a:off x="3562427" y="1251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61976</xdr:rowOff>
    </xdr:from>
    <xdr:to>
      <xdr:col>4</xdr:col>
      <xdr:colOff>155575</xdr:colOff>
      <xdr:row>79</xdr:row>
      <xdr:rowOff>109003</xdr:rowOff>
    </xdr:to>
    <xdr:cxnSp macro="">
      <xdr:nvCxnSpPr>
        <xdr:cNvPr id="183" name="直線コネクタ 182"/>
        <xdr:cNvCxnSpPr/>
      </xdr:nvCxnSpPr>
      <xdr:spPr>
        <a:xfrm flipV="1">
          <a:off x="2019300" y="13606526"/>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142458</xdr:rowOff>
    </xdr:from>
    <xdr:to>
      <xdr:col>4</xdr:col>
      <xdr:colOff>206375</xdr:colOff>
      <xdr:row>74</xdr:row>
      <xdr:rowOff>72608</xdr:rowOff>
    </xdr:to>
    <xdr:sp macro="" textlink="">
      <xdr:nvSpPr>
        <xdr:cNvPr id="184" name="フローチャート : 判断 183"/>
        <xdr:cNvSpPr/>
      </xdr:nvSpPr>
      <xdr:spPr>
        <a:xfrm>
          <a:off x="2857500" y="1265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89135</xdr:rowOff>
    </xdr:from>
    <xdr:ext cx="469744" cy="259045"/>
    <xdr:sp macro="" textlink="">
      <xdr:nvSpPr>
        <xdr:cNvPr id="185" name="テキスト ボックス 184"/>
        <xdr:cNvSpPr txBox="1"/>
      </xdr:nvSpPr>
      <xdr:spPr>
        <a:xfrm>
          <a:off x="2673427" y="124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155049</xdr:rowOff>
    </xdr:from>
    <xdr:to>
      <xdr:col>2</xdr:col>
      <xdr:colOff>638175</xdr:colOff>
      <xdr:row>79</xdr:row>
      <xdr:rowOff>109003</xdr:rowOff>
    </xdr:to>
    <xdr:cxnSp macro="">
      <xdr:nvCxnSpPr>
        <xdr:cNvPr id="186" name="直線コネクタ 185"/>
        <xdr:cNvCxnSpPr/>
      </xdr:nvCxnSpPr>
      <xdr:spPr>
        <a:xfrm>
          <a:off x="1130300" y="13528149"/>
          <a:ext cx="889000" cy="1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86940</xdr:rowOff>
    </xdr:from>
    <xdr:to>
      <xdr:col>3</xdr:col>
      <xdr:colOff>3175</xdr:colOff>
      <xdr:row>75</xdr:row>
      <xdr:rowOff>17090</xdr:rowOff>
    </xdr:to>
    <xdr:sp macro="" textlink="">
      <xdr:nvSpPr>
        <xdr:cNvPr id="187" name="フローチャート : 判断 186"/>
        <xdr:cNvSpPr/>
      </xdr:nvSpPr>
      <xdr:spPr>
        <a:xfrm>
          <a:off x="1968500" y="127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33617</xdr:rowOff>
    </xdr:from>
    <xdr:ext cx="469744" cy="259045"/>
    <xdr:sp macro="" textlink="">
      <xdr:nvSpPr>
        <xdr:cNvPr id="188" name="テキスト ボックス 187"/>
        <xdr:cNvSpPr txBox="1"/>
      </xdr:nvSpPr>
      <xdr:spPr>
        <a:xfrm>
          <a:off x="1784427" y="125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119924</xdr:rowOff>
    </xdr:from>
    <xdr:to>
      <xdr:col>1</xdr:col>
      <xdr:colOff>485775</xdr:colOff>
      <xdr:row>75</xdr:row>
      <xdr:rowOff>50074</xdr:rowOff>
    </xdr:to>
    <xdr:sp macro="" textlink="">
      <xdr:nvSpPr>
        <xdr:cNvPr id="189" name="フローチャート : 判断 188"/>
        <xdr:cNvSpPr/>
      </xdr:nvSpPr>
      <xdr:spPr>
        <a:xfrm>
          <a:off x="1079500" y="1280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66601</xdr:rowOff>
    </xdr:from>
    <xdr:ext cx="469744" cy="259045"/>
    <xdr:sp macro="" textlink="">
      <xdr:nvSpPr>
        <xdr:cNvPr id="190" name="テキスト ボックス 189"/>
        <xdr:cNvSpPr txBox="1"/>
      </xdr:nvSpPr>
      <xdr:spPr>
        <a:xfrm>
          <a:off x="895427" y="1258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32730</xdr:rowOff>
    </xdr:from>
    <xdr:to>
      <xdr:col>6</xdr:col>
      <xdr:colOff>561975</xdr:colOff>
      <xdr:row>79</xdr:row>
      <xdr:rowOff>134330</xdr:rowOff>
    </xdr:to>
    <xdr:sp macro="" textlink="">
      <xdr:nvSpPr>
        <xdr:cNvPr id="196" name="円/楕円 195"/>
        <xdr:cNvSpPr/>
      </xdr:nvSpPr>
      <xdr:spPr>
        <a:xfrm>
          <a:off x="4584700" y="135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119107</xdr:rowOff>
    </xdr:from>
    <xdr:ext cx="469744" cy="259045"/>
    <xdr:sp macro="" textlink="">
      <xdr:nvSpPr>
        <xdr:cNvPr id="197" name="維持補修費該当値テキスト"/>
        <xdr:cNvSpPr txBox="1"/>
      </xdr:nvSpPr>
      <xdr:spPr>
        <a:xfrm>
          <a:off x="4686300" y="1349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83676</xdr:rowOff>
    </xdr:from>
    <xdr:to>
      <xdr:col>5</xdr:col>
      <xdr:colOff>409575</xdr:colOff>
      <xdr:row>80</xdr:row>
      <xdr:rowOff>13826</xdr:rowOff>
    </xdr:to>
    <xdr:sp macro="" textlink="">
      <xdr:nvSpPr>
        <xdr:cNvPr id="198" name="円/楕円 197"/>
        <xdr:cNvSpPr/>
      </xdr:nvSpPr>
      <xdr:spPr>
        <a:xfrm>
          <a:off x="3746500" y="136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80</xdr:row>
      <xdr:rowOff>4953</xdr:rowOff>
    </xdr:from>
    <xdr:ext cx="378565" cy="259045"/>
    <xdr:sp macro="" textlink="">
      <xdr:nvSpPr>
        <xdr:cNvPr id="199" name="テキスト ボックス 198"/>
        <xdr:cNvSpPr txBox="1"/>
      </xdr:nvSpPr>
      <xdr:spPr>
        <a:xfrm>
          <a:off x="3608017" y="1372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11176</xdr:rowOff>
    </xdr:from>
    <xdr:to>
      <xdr:col>4</xdr:col>
      <xdr:colOff>206375</xdr:colOff>
      <xdr:row>79</xdr:row>
      <xdr:rowOff>112776</xdr:rowOff>
    </xdr:to>
    <xdr:sp macro="" textlink="">
      <xdr:nvSpPr>
        <xdr:cNvPr id="200" name="円/楕円 199"/>
        <xdr:cNvSpPr/>
      </xdr:nvSpPr>
      <xdr:spPr>
        <a:xfrm>
          <a:off x="2857500" y="135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103903</xdr:rowOff>
    </xdr:from>
    <xdr:ext cx="469744" cy="259045"/>
    <xdr:sp macro="" textlink="">
      <xdr:nvSpPr>
        <xdr:cNvPr id="201" name="テキスト ボックス 200"/>
        <xdr:cNvSpPr txBox="1"/>
      </xdr:nvSpPr>
      <xdr:spPr>
        <a:xfrm>
          <a:off x="2673427" y="136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58203</xdr:rowOff>
    </xdr:from>
    <xdr:to>
      <xdr:col>3</xdr:col>
      <xdr:colOff>3175</xdr:colOff>
      <xdr:row>79</xdr:row>
      <xdr:rowOff>159803</xdr:rowOff>
    </xdr:to>
    <xdr:sp macro="" textlink="">
      <xdr:nvSpPr>
        <xdr:cNvPr id="202" name="円/楕円 201"/>
        <xdr:cNvSpPr/>
      </xdr:nvSpPr>
      <xdr:spPr>
        <a:xfrm>
          <a:off x="1968500" y="1360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150930</xdr:rowOff>
    </xdr:from>
    <xdr:ext cx="378565" cy="259045"/>
    <xdr:sp macro="" textlink="">
      <xdr:nvSpPr>
        <xdr:cNvPr id="203" name="テキスト ボックス 202"/>
        <xdr:cNvSpPr txBox="1"/>
      </xdr:nvSpPr>
      <xdr:spPr>
        <a:xfrm>
          <a:off x="1830017" y="1369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104249</xdr:rowOff>
    </xdr:from>
    <xdr:to>
      <xdr:col>1</xdr:col>
      <xdr:colOff>485775</xdr:colOff>
      <xdr:row>79</xdr:row>
      <xdr:rowOff>34399</xdr:rowOff>
    </xdr:to>
    <xdr:sp macro="" textlink="">
      <xdr:nvSpPr>
        <xdr:cNvPr id="204" name="円/楕円 203"/>
        <xdr:cNvSpPr/>
      </xdr:nvSpPr>
      <xdr:spPr>
        <a:xfrm>
          <a:off x="1079500" y="134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25526</xdr:rowOff>
    </xdr:from>
    <xdr:ext cx="469744" cy="259045"/>
    <xdr:sp macro="" textlink="">
      <xdr:nvSpPr>
        <xdr:cNvPr id="205" name="テキスト ボックス 204"/>
        <xdr:cNvSpPr txBox="1"/>
      </xdr:nvSpPr>
      <xdr:spPr>
        <a:xfrm>
          <a:off x="895427" y="135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63500</xdr:rowOff>
    </xdr:from>
    <xdr:to>
      <xdr:col>6</xdr:col>
      <xdr:colOff>510540</xdr:colOff>
      <xdr:row>94</xdr:row>
      <xdr:rowOff>97943</xdr:rowOff>
    </xdr:to>
    <xdr:cxnSp macro="">
      <xdr:nvCxnSpPr>
        <xdr:cNvPr id="230" name="直線コネクタ 229"/>
        <xdr:cNvCxnSpPr/>
      </xdr:nvCxnSpPr>
      <xdr:spPr>
        <a:xfrm flipV="1">
          <a:off x="4633595" y="15665450"/>
          <a:ext cx="1270" cy="54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101770</xdr:rowOff>
    </xdr:from>
    <xdr:ext cx="534377" cy="259045"/>
    <xdr:sp macro="" textlink="">
      <xdr:nvSpPr>
        <xdr:cNvPr id="231" name="扶助費最小値テキスト"/>
        <xdr:cNvSpPr txBox="1"/>
      </xdr:nvSpPr>
      <xdr:spPr>
        <a:xfrm>
          <a:off x="4686300" y="162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75,548</a:t>
          </a:r>
          <a:endParaRPr kumimoji="1" lang="ja-JP" altLang="en-US" sz="1000" b="1">
            <a:latin typeface="ＭＳ Ｐゴシック"/>
          </a:endParaRPr>
        </a:p>
      </xdr:txBody>
    </xdr:sp>
    <xdr:clientData/>
  </xdr:oneCellAnchor>
  <xdr:twoCellAnchor>
    <xdr:from>
      <xdr:col>6</xdr:col>
      <xdr:colOff>422275</xdr:colOff>
      <xdr:row>94</xdr:row>
      <xdr:rowOff>97943</xdr:rowOff>
    </xdr:from>
    <xdr:to>
      <xdr:col>6</xdr:col>
      <xdr:colOff>600075</xdr:colOff>
      <xdr:row>94</xdr:row>
      <xdr:rowOff>97943</xdr:rowOff>
    </xdr:to>
    <xdr:cxnSp macro="">
      <xdr:nvCxnSpPr>
        <xdr:cNvPr id="232" name="直線コネクタ 231"/>
        <xdr:cNvCxnSpPr/>
      </xdr:nvCxnSpPr>
      <xdr:spPr>
        <a:xfrm>
          <a:off x="4546600" y="16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10177</xdr:rowOff>
    </xdr:from>
    <xdr:ext cx="534377" cy="259045"/>
    <xdr:sp macro="" textlink="">
      <xdr:nvSpPr>
        <xdr:cNvPr id="233" name="扶助費最大値テキスト"/>
        <xdr:cNvSpPr txBox="1"/>
      </xdr:nvSpPr>
      <xdr:spPr>
        <a:xfrm>
          <a:off x="4686300" y="154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82,750</a:t>
          </a:r>
          <a:endParaRPr kumimoji="1" lang="ja-JP" altLang="en-US" sz="1000" b="1">
            <a:latin typeface="ＭＳ Ｐゴシック"/>
          </a:endParaRPr>
        </a:p>
      </xdr:txBody>
    </xdr:sp>
    <xdr:clientData/>
  </xdr:oneCellAnchor>
  <xdr:twoCellAnchor>
    <xdr:from>
      <xdr:col>6</xdr:col>
      <xdr:colOff>422275</xdr:colOff>
      <xdr:row>91</xdr:row>
      <xdr:rowOff>63500</xdr:rowOff>
    </xdr:from>
    <xdr:to>
      <xdr:col>6</xdr:col>
      <xdr:colOff>600075</xdr:colOff>
      <xdr:row>91</xdr:row>
      <xdr:rowOff>63500</xdr:rowOff>
    </xdr:to>
    <xdr:cxnSp macro="">
      <xdr:nvCxnSpPr>
        <xdr:cNvPr id="234" name="直線コネクタ 233"/>
        <xdr:cNvCxnSpPr/>
      </xdr:nvCxnSpPr>
      <xdr:spPr>
        <a:xfrm>
          <a:off x="4546600" y="1566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97943</xdr:rowOff>
    </xdr:from>
    <xdr:to>
      <xdr:col>6</xdr:col>
      <xdr:colOff>511175</xdr:colOff>
      <xdr:row>95</xdr:row>
      <xdr:rowOff>161646</xdr:rowOff>
    </xdr:to>
    <xdr:cxnSp macro="">
      <xdr:nvCxnSpPr>
        <xdr:cNvPr id="235" name="直線コネクタ 234"/>
        <xdr:cNvCxnSpPr/>
      </xdr:nvCxnSpPr>
      <xdr:spPr>
        <a:xfrm flipV="1">
          <a:off x="3797300" y="16214243"/>
          <a:ext cx="838200" cy="2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115282</xdr:rowOff>
    </xdr:from>
    <xdr:ext cx="534377" cy="259045"/>
    <xdr:sp macro="" textlink="">
      <xdr:nvSpPr>
        <xdr:cNvPr id="236" name="扶助費平均値テキスト"/>
        <xdr:cNvSpPr txBox="1"/>
      </xdr:nvSpPr>
      <xdr:spPr>
        <a:xfrm>
          <a:off x="4686300" y="1571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79,454</a:t>
          </a:r>
          <a:endParaRPr kumimoji="1" lang="ja-JP" altLang="en-US" sz="1000" b="1">
            <a:solidFill>
              <a:srgbClr val="000080"/>
            </a:solidFill>
            <a:latin typeface="ＭＳ Ｐゴシック"/>
          </a:endParaRPr>
        </a:p>
      </xdr:txBody>
    </xdr:sp>
    <xdr:clientData/>
  </xdr:oneCellAnchor>
  <xdr:twoCellAnchor>
    <xdr:from>
      <xdr:col>6</xdr:col>
      <xdr:colOff>460375</xdr:colOff>
      <xdr:row>92</xdr:row>
      <xdr:rowOff>92405</xdr:rowOff>
    </xdr:from>
    <xdr:to>
      <xdr:col>6</xdr:col>
      <xdr:colOff>561975</xdr:colOff>
      <xdr:row>93</xdr:row>
      <xdr:rowOff>22555</xdr:rowOff>
    </xdr:to>
    <xdr:sp macro="" textlink="">
      <xdr:nvSpPr>
        <xdr:cNvPr id="237" name="フローチャート : 判断 236"/>
        <xdr:cNvSpPr/>
      </xdr:nvSpPr>
      <xdr:spPr>
        <a:xfrm>
          <a:off x="4584700" y="1586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161646</xdr:rowOff>
    </xdr:from>
    <xdr:to>
      <xdr:col>5</xdr:col>
      <xdr:colOff>358775</xdr:colOff>
      <xdr:row>98</xdr:row>
      <xdr:rowOff>6045</xdr:rowOff>
    </xdr:to>
    <xdr:cxnSp macro="">
      <xdr:nvCxnSpPr>
        <xdr:cNvPr id="238" name="直線コネクタ 237"/>
        <xdr:cNvCxnSpPr/>
      </xdr:nvCxnSpPr>
      <xdr:spPr>
        <a:xfrm flipV="1">
          <a:off x="2908300" y="16449396"/>
          <a:ext cx="889000" cy="35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41960</xdr:rowOff>
    </xdr:from>
    <xdr:to>
      <xdr:col>5</xdr:col>
      <xdr:colOff>409575</xdr:colOff>
      <xdr:row>96</xdr:row>
      <xdr:rowOff>143560</xdr:rowOff>
    </xdr:to>
    <xdr:sp macro="" textlink="">
      <xdr:nvSpPr>
        <xdr:cNvPr id="239" name="フローチャート : 判断 238"/>
        <xdr:cNvSpPr/>
      </xdr:nvSpPr>
      <xdr:spPr>
        <a:xfrm>
          <a:off x="3746500" y="1650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134687</xdr:rowOff>
    </xdr:from>
    <xdr:ext cx="534377" cy="259045"/>
    <xdr:sp macro="" textlink="">
      <xdr:nvSpPr>
        <xdr:cNvPr id="240" name="テキスト ボックス 239"/>
        <xdr:cNvSpPr txBox="1"/>
      </xdr:nvSpPr>
      <xdr:spPr>
        <a:xfrm>
          <a:off x="3530111" y="165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6045</xdr:rowOff>
    </xdr:from>
    <xdr:to>
      <xdr:col>4</xdr:col>
      <xdr:colOff>155575</xdr:colOff>
      <xdr:row>98</xdr:row>
      <xdr:rowOff>127127</xdr:rowOff>
    </xdr:to>
    <xdr:cxnSp macro="">
      <xdr:nvCxnSpPr>
        <xdr:cNvPr id="241" name="直線コネクタ 240"/>
        <xdr:cNvCxnSpPr/>
      </xdr:nvCxnSpPr>
      <xdr:spPr>
        <a:xfrm flipV="1">
          <a:off x="2019300" y="16808145"/>
          <a:ext cx="889000" cy="1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79223</xdr:rowOff>
    </xdr:from>
    <xdr:to>
      <xdr:col>4</xdr:col>
      <xdr:colOff>206375</xdr:colOff>
      <xdr:row>99</xdr:row>
      <xdr:rowOff>9373</xdr:rowOff>
    </xdr:to>
    <xdr:sp macro="" textlink="">
      <xdr:nvSpPr>
        <xdr:cNvPr id="242" name="フローチャート : 判断 241"/>
        <xdr:cNvSpPr/>
      </xdr:nvSpPr>
      <xdr:spPr>
        <a:xfrm>
          <a:off x="2857500" y="1688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500</xdr:rowOff>
    </xdr:from>
    <xdr:ext cx="534377" cy="259045"/>
    <xdr:sp macro="" textlink="">
      <xdr:nvSpPr>
        <xdr:cNvPr id="243" name="テキスト ボックス 242"/>
        <xdr:cNvSpPr txBox="1"/>
      </xdr:nvSpPr>
      <xdr:spPr>
        <a:xfrm>
          <a:off x="2641111" y="169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40945</xdr:rowOff>
    </xdr:from>
    <xdr:to>
      <xdr:col>2</xdr:col>
      <xdr:colOff>638175</xdr:colOff>
      <xdr:row>98</xdr:row>
      <xdr:rowOff>127127</xdr:rowOff>
    </xdr:to>
    <xdr:cxnSp macro="">
      <xdr:nvCxnSpPr>
        <xdr:cNvPr id="244" name="直線コネクタ 243"/>
        <xdr:cNvCxnSpPr/>
      </xdr:nvCxnSpPr>
      <xdr:spPr>
        <a:xfrm>
          <a:off x="1130300" y="16843045"/>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171120</xdr:rowOff>
    </xdr:from>
    <xdr:to>
      <xdr:col>3</xdr:col>
      <xdr:colOff>3175</xdr:colOff>
      <xdr:row>99</xdr:row>
      <xdr:rowOff>101270</xdr:rowOff>
    </xdr:to>
    <xdr:sp macro="" textlink="">
      <xdr:nvSpPr>
        <xdr:cNvPr id="245" name="フローチャート : 判断 244"/>
        <xdr:cNvSpPr/>
      </xdr:nvSpPr>
      <xdr:spPr>
        <a:xfrm>
          <a:off x="1968500" y="1697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92397</xdr:rowOff>
    </xdr:from>
    <xdr:ext cx="534377" cy="259045"/>
    <xdr:sp macro="" textlink="">
      <xdr:nvSpPr>
        <xdr:cNvPr id="246" name="テキスト ボックス 245"/>
        <xdr:cNvSpPr txBox="1"/>
      </xdr:nvSpPr>
      <xdr:spPr>
        <a:xfrm>
          <a:off x="1752111" y="1706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23444</xdr:rowOff>
    </xdr:from>
    <xdr:to>
      <xdr:col>1</xdr:col>
      <xdr:colOff>485775</xdr:colOff>
      <xdr:row>99</xdr:row>
      <xdr:rowOff>125044</xdr:rowOff>
    </xdr:to>
    <xdr:sp macro="" textlink="">
      <xdr:nvSpPr>
        <xdr:cNvPr id="247" name="フローチャート : 判断 246"/>
        <xdr:cNvSpPr/>
      </xdr:nvSpPr>
      <xdr:spPr>
        <a:xfrm>
          <a:off x="1079500" y="1699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116171</xdr:rowOff>
    </xdr:from>
    <xdr:ext cx="534377" cy="259045"/>
    <xdr:sp macro="" textlink="">
      <xdr:nvSpPr>
        <xdr:cNvPr id="248" name="テキスト ボックス 247"/>
        <xdr:cNvSpPr txBox="1"/>
      </xdr:nvSpPr>
      <xdr:spPr>
        <a:xfrm>
          <a:off x="863111" y="1708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47143</xdr:rowOff>
    </xdr:from>
    <xdr:to>
      <xdr:col>6</xdr:col>
      <xdr:colOff>561975</xdr:colOff>
      <xdr:row>94</xdr:row>
      <xdr:rowOff>148743</xdr:rowOff>
    </xdr:to>
    <xdr:sp macro="" textlink="">
      <xdr:nvSpPr>
        <xdr:cNvPr id="254" name="円/楕円 253"/>
        <xdr:cNvSpPr/>
      </xdr:nvSpPr>
      <xdr:spPr>
        <a:xfrm>
          <a:off x="4584700" y="161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133520</xdr:rowOff>
    </xdr:from>
    <xdr:ext cx="534377" cy="259045"/>
    <xdr:sp macro="" textlink="">
      <xdr:nvSpPr>
        <xdr:cNvPr id="255" name="扶助費該当値テキスト"/>
        <xdr:cNvSpPr txBox="1"/>
      </xdr:nvSpPr>
      <xdr:spPr>
        <a:xfrm>
          <a:off x="4686300" y="160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75,548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110846</xdr:rowOff>
    </xdr:from>
    <xdr:to>
      <xdr:col>5</xdr:col>
      <xdr:colOff>409575</xdr:colOff>
      <xdr:row>96</xdr:row>
      <xdr:rowOff>40996</xdr:rowOff>
    </xdr:to>
    <xdr:sp macro="" textlink="">
      <xdr:nvSpPr>
        <xdr:cNvPr id="256" name="円/楕円 255"/>
        <xdr:cNvSpPr/>
      </xdr:nvSpPr>
      <xdr:spPr>
        <a:xfrm>
          <a:off x="3746500" y="163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57523</xdr:rowOff>
    </xdr:from>
    <xdr:ext cx="534377" cy="259045"/>
    <xdr:sp macro="" textlink="">
      <xdr:nvSpPr>
        <xdr:cNvPr id="257" name="テキスト ボックス 256"/>
        <xdr:cNvSpPr txBox="1"/>
      </xdr:nvSpPr>
      <xdr:spPr>
        <a:xfrm>
          <a:off x="3530111" y="161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126695</xdr:rowOff>
    </xdr:from>
    <xdr:to>
      <xdr:col>4</xdr:col>
      <xdr:colOff>206375</xdr:colOff>
      <xdr:row>98</xdr:row>
      <xdr:rowOff>56845</xdr:rowOff>
    </xdr:to>
    <xdr:sp macro="" textlink="">
      <xdr:nvSpPr>
        <xdr:cNvPr id="258" name="円/楕円 257"/>
        <xdr:cNvSpPr/>
      </xdr:nvSpPr>
      <xdr:spPr>
        <a:xfrm>
          <a:off x="2857500" y="167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73372</xdr:rowOff>
    </xdr:from>
    <xdr:ext cx="534377" cy="259045"/>
    <xdr:sp macro="" textlink="">
      <xdr:nvSpPr>
        <xdr:cNvPr id="259" name="テキスト ボックス 258"/>
        <xdr:cNvSpPr txBox="1"/>
      </xdr:nvSpPr>
      <xdr:spPr>
        <a:xfrm>
          <a:off x="2641111" y="165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76327</xdr:rowOff>
    </xdr:from>
    <xdr:to>
      <xdr:col>3</xdr:col>
      <xdr:colOff>3175</xdr:colOff>
      <xdr:row>99</xdr:row>
      <xdr:rowOff>6477</xdr:rowOff>
    </xdr:to>
    <xdr:sp macro="" textlink="">
      <xdr:nvSpPr>
        <xdr:cNvPr id="260" name="円/楕円 259"/>
        <xdr:cNvSpPr/>
      </xdr:nvSpPr>
      <xdr:spPr>
        <a:xfrm>
          <a:off x="1968500" y="168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23004</xdr:rowOff>
    </xdr:from>
    <xdr:ext cx="534377" cy="259045"/>
    <xdr:sp macro="" textlink="">
      <xdr:nvSpPr>
        <xdr:cNvPr id="261" name="テキスト ボックス 260"/>
        <xdr:cNvSpPr txBox="1"/>
      </xdr:nvSpPr>
      <xdr:spPr>
        <a:xfrm>
          <a:off x="1752111" y="166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161595</xdr:rowOff>
    </xdr:from>
    <xdr:to>
      <xdr:col>1</xdr:col>
      <xdr:colOff>485775</xdr:colOff>
      <xdr:row>98</xdr:row>
      <xdr:rowOff>91745</xdr:rowOff>
    </xdr:to>
    <xdr:sp macro="" textlink="">
      <xdr:nvSpPr>
        <xdr:cNvPr id="262" name="円/楕円 261"/>
        <xdr:cNvSpPr/>
      </xdr:nvSpPr>
      <xdr:spPr>
        <a:xfrm>
          <a:off x="1079500" y="167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108272</xdr:rowOff>
    </xdr:from>
    <xdr:ext cx="534377" cy="259045"/>
    <xdr:sp macro="" textlink="">
      <xdr:nvSpPr>
        <xdr:cNvPr id="263" name="テキスト ボックス 262"/>
        <xdr:cNvSpPr txBox="1"/>
      </xdr:nvSpPr>
      <xdr:spPr>
        <a:xfrm>
          <a:off x="863111" y="165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4" name="テキスト ボックス 27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6" name="テキスト ボックス 275"/>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24577</xdr:rowOff>
    </xdr:from>
    <xdr:to>
      <xdr:col>15</xdr:col>
      <xdr:colOff>180340</xdr:colOff>
      <xdr:row>36</xdr:row>
      <xdr:rowOff>39482</xdr:rowOff>
    </xdr:to>
    <xdr:cxnSp macro="">
      <xdr:nvCxnSpPr>
        <xdr:cNvPr id="286" name="直線コネクタ 285"/>
        <xdr:cNvCxnSpPr/>
      </xdr:nvCxnSpPr>
      <xdr:spPr>
        <a:xfrm flipV="1">
          <a:off x="10475595" y="5168077"/>
          <a:ext cx="1270" cy="104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43309</xdr:rowOff>
    </xdr:from>
    <xdr:ext cx="534377" cy="259045"/>
    <xdr:sp macro="" textlink="">
      <xdr:nvSpPr>
        <xdr:cNvPr id="287" name="補助費等最小値テキスト"/>
        <xdr:cNvSpPr txBox="1"/>
      </xdr:nvSpPr>
      <xdr:spPr>
        <a:xfrm>
          <a:off x="10528300" y="62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49,692</a:t>
          </a:r>
          <a:endParaRPr kumimoji="1" lang="ja-JP" altLang="en-US" sz="1000" b="1">
            <a:latin typeface="ＭＳ Ｐゴシック"/>
          </a:endParaRPr>
        </a:p>
      </xdr:txBody>
    </xdr:sp>
    <xdr:clientData/>
  </xdr:oneCellAnchor>
  <xdr:twoCellAnchor>
    <xdr:from>
      <xdr:col>15</xdr:col>
      <xdr:colOff>92075</xdr:colOff>
      <xdr:row>36</xdr:row>
      <xdr:rowOff>39482</xdr:rowOff>
    </xdr:from>
    <xdr:to>
      <xdr:col>15</xdr:col>
      <xdr:colOff>269875</xdr:colOff>
      <xdr:row>36</xdr:row>
      <xdr:rowOff>39482</xdr:rowOff>
    </xdr:to>
    <xdr:cxnSp macro="">
      <xdr:nvCxnSpPr>
        <xdr:cNvPr id="288" name="直線コネクタ 287"/>
        <xdr:cNvCxnSpPr/>
      </xdr:nvCxnSpPr>
      <xdr:spPr>
        <a:xfrm>
          <a:off x="10388600" y="621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142704</xdr:rowOff>
    </xdr:from>
    <xdr:ext cx="534377" cy="259045"/>
    <xdr:sp macro="" textlink="">
      <xdr:nvSpPr>
        <xdr:cNvPr id="289" name="補助費等最大値テキスト"/>
        <xdr:cNvSpPr txBox="1"/>
      </xdr:nvSpPr>
      <xdr:spPr>
        <a:xfrm>
          <a:off x="10528300" y="4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72,518</a:t>
          </a:r>
          <a:endParaRPr kumimoji="1" lang="ja-JP" altLang="en-US" sz="1000" b="1">
            <a:latin typeface="ＭＳ Ｐゴシック"/>
          </a:endParaRPr>
        </a:p>
      </xdr:txBody>
    </xdr:sp>
    <xdr:clientData/>
  </xdr:oneCellAnchor>
  <xdr:twoCellAnchor>
    <xdr:from>
      <xdr:col>15</xdr:col>
      <xdr:colOff>92075</xdr:colOff>
      <xdr:row>30</xdr:row>
      <xdr:rowOff>24577</xdr:rowOff>
    </xdr:from>
    <xdr:to>
      <xdr:col>15</xdr:col>
      <xdr:colOff>269875</xdr:colOff>
      <xdr:row>30</xdr:row>
      <xdr:rowOff>24577</xdr:rowOff>
    </xdr:to>
    <xdr:cxnSp macro="">
      <xdr:nvCxnSpPr>
        <xdr:cNvPr id="290" name="直線コネクタ 289"/>
        <xdr:cNvCxnSpPr/>
      </xdr:nvCxnSpPr>
      <xdr:spPr>
        <a:xfrm>
          <a:off x="10388600" y="516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132750</xdr:rowOff>
    </xdr:from>
    <xdr:to>
      <xdr:col>15</xdr:col>
      <xdr:colOff>180975</xdr:colOff>
      <xdr:row>35</xdr:row>
      <xdr:rowOff>114005</xdr:rowOff>
    </xdr:to>
    <xdr:cxnSp macro="">
      <xdr:nvCxnSpPr>
        <xdr:cNvPr id="291" name="直線コネクタ 290"/>
        <xdr:cNvCxnSpPr/>
      </xdr:nvCxnSpPr>
      <xdr:spPr>
        <a:xfrm flipV="1">
          <a:off x="9639300" y="5962050"/>
          <a:ext cx="8382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108302</xdr:rowOff>
    </xdr:from>
    <xdr:ext cx="534377" cy="259045"/>
    <xdr:sp macro="" textlink="">
      <xdr:nvSpPr>
        <xdr:cNvPr id="292" name="補助費等平均値テキスト"/>
        <xdr:cNvSpPr txBox="1"/>
      </xdr:nvSpPr>
      <xdr:spPr>
        <a:xfrm>
          <a:off x="10528300" y="542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62,576</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85425</xdr:rowOff>
    </xdr:from>
    <xdr:to>
      <xdr:col>15</xdr:col>
      <xdr:colOff>231775</xdr:colOff>
      <xdr:row>33</xdr:row>
      <xdr:rowOff>15575</xdr:rowOff>
    </xdr:to>
    <xdr:sp macro="" textlink="">
      <xdr:nvSpPr>
        <xdr:cNvPr id="293" name="フローチャート : 判断 292"/>
        <xdr:cNvSpPr/>
      </xdr:nvSpPr>
      <xdr:spPr>
        <a:xfrm>
          <a:off x="10426700" y="557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114005</xdr:rowOff>
    </xdr:from>
    <xdr:to>
      <xdr:col>14</xdr:col>
      <xdr:colOff>28575</xdr:colOff>
      <xdr:row>36</xdr:row>
      <xdr:rowOff>48032</xdr:rowOff>
    </xdr:to>
    <xdr:cxnSp macro="">
      <xdr:nvCxnSpPr>
        <xdr:cNvPr id="294" name="直線コネクタ 293"/>
        <xdr:cNvCxnSpPr/>
      </xdr:nvCxnSpPr>
      <xdr:spPr>
        <a:xfrm flipV="1">
          <a:off x="8750300" y="6114755"/>
          <a:ext cx="889000" cy="10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158303</xdr:rowOff>
    </xdr:from>
    <xdr:to>
      <xdr:col>14</xdr:col>
      <xdr:colOff>79375</xdr:colOff>
      <xdr:row>38</xdr:row>
      <xdr:rowOff>88454</xdr:rowOff>
    </xdr:to>
    <xdr:sp macro="" textlink="">
      <xdr:nvSpPr>
        <xdr:cNvPr id="295" name="フローチャート : 判断 294"/>
        <xdr:cNvSpPr/>
      </xdr:nvSpPr>
      <xdr:spPr>
        <a:xfrm>
          <a:off x="9588500" y="65019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79580</xdr:rowOff>
    </xdr:from>
    <xdr:ext cx="534377" cy="259045"/>
    <xdr:sp macro="" textlink="">
      <xdr:nvSpPr>
        <xdr:cNvPr id="296" name="テキスト ボックス 295"/>
        <xdr:cNvSpPr txBox="1"/>
      </xdr:nvSpPr>
      <xdr:spPr>
        <a:xfrm>
          <a:off x="9372111" y="659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48032</xdr:rowOff>
    </xdr:from>
    <xdr:to>
      <xdr:col>12</xdr:col>
      <xdr:colOff>511175</xdr:colOff>
      <xdr:row>37</xdr:row>
      <xdr:rowOff>77795</xdr:rowOff>
    </xdr:to>
    <xdr:cxnSp macro="">
      <xdr:nvCxnSpPr>
        <xdr:cNvPr id="297" name="直線コネクタ 296"/>
        <xdr:cNvCxnSpPr/>
      </xdr:nvCxnSpPr>
      <xdr:spPr>
        <a:xfrm flipV="1">
          <a:off x="7861300" y="6220232"/>
          <a:ext cx="889000" cy="20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4821</xdr:rowOff>
    </xdr:from>
    <xdr:to>
      <xdr:col>12</xdr:col>
      <xdr:colOff>561975</xdr:colOff>
      <xdr:row>38</xdr:row>
      <xdr:rowOff>106421</xdr:rowOff>
    </xdr:to>
    <xdr:sp macro="" textlink="">
      <xdr:nvSpPr>
        <xdr:cNvPr id="298" name="フローチャート : 判断 297"/>
        <xdr:cNvSpPr/>
      </xdr:nvSpPr>
      <xdr:spPr>
        <a:xfrm>
          <a:off x="8699500" y="65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97548</xdr:rowOff>
    </xdr:from>
    <xdr:ext cx="534377" cy="259045"/>
    <xdr:sp macro="" textlink="">
      <xdr:nvSpPr>
        <xdr:cNvPr id="299" name="テキスト ボックス 298"/>
        <xdr:cNvSpPr txBox="1"/>
      </xdr:nvSpPr>
      <xdr:spPr>
        <a:xfrm>
          <a:off x="8483111" y="66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111674</xdr:rowOff>
    </xdr:from>
    <xdr:to>
      <xdr:col>11</xdr:col>
      <xdr:colOff>307975</xdr:colOff>
      <xdr:row>37</xdr:row>
      <xdr:rowOff>77795</xdr:rowOff>
    </xdr:to>
    <xdr:cxnSp macro="">
      <xdr:nvCxnSpPr>
        <xdr:cNvPr id="300" name="直線コネクタ 299"/>
        <xdr:cNvCxnSpPr/>
      </xdr:nvCxnSpPr>
      <xdr:spPr>
        <a:xfrm>
          <a:off x="6972300" y="6112424"/>
          <a:ext cx="889000" cy="30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146645</xdr:rowOff>
    </xdr:from>
    <xdr:to>
      <xdr:col>11</xdr:col>
      <xdr:colOff>358775</xdr:colOff>
      <xdr:row>36</xdr:row>
      <xdr:rowOff>76795</xdr:rowOff>
    </xdr:to>
    <xdr:sp macro="" textlink="">
      <xdr:nvSpPr>
        <xdr:cNvPr id="301" name="フローチャート : 判断 300"/>
        <xdr:cNvSpPr/>
      </xdr:nvSpPr>
      <xdr:spPr>
        <a:xfrm>
          <a:off x="7810500" y="614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93322</xdr:rowOff>
    </xdr:from>
    <xdr:ext cx="534377" cy="259045"/>
    <xdr:sp macro="" textlink="">
      <xdr:nvSpPr>
        <xdr:cNvPr id="302" name="テキスト ボックス 301"/>
        <xdr:cNvSpPr txBox="1"/>
      </xdr:nvSpPr>
      <xdr:spPr>
        <a:xfrm>
          <a:off x="7594111" y="59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123190</xdr:rowOff>
    </xdr:from>
    <xdr:to>
      <xdr:col>10</xdr:col>
      <xdr:colOff>155575</xdr:colOff>
      <xdr:row>38</xdr:row>
      <xdr:rowOff>53340</xdr:rowOff>
    </xdr:to>
    <xdr:sp macro="" textlink="">
      <xdr:nvSpPr>
        <xdr:cNvPr id="303" name="フローチャート : 判断 302"/>
        <xdr:cNvSpPr/>
      </xdr:nvSpPr>
      <xdr:spPr>
        <a:xfrm>
          <a:off x="6921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44467</xdr:rowOff>
    </xdr:from>
    <xdr:ext cx="534377" cy="259045"/>
    <xdr:sp macro="" textlink="">
      <xdr:nvSpPr>
        <xdr:cNvPr id="304" name="テキスト ボックス 303"/>
        <xdr:cNvSpPr txBox="1"/>
      </xdr:nvSpPr>
      <xdr:spPr>
        <a:xfrm>
          <a:off x="6705111"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81950</xdr:rowOff>
    </xdr:from>
    <xdr:to>
      <xdr:col>15</xdr:col>
      <xdr:colOff>231775</xdr:colOff>
      <xdr:row>35</xdr:row>
      <xdr:rowOff>12100</xdr:rowOff>
    </xdr:to>
    <xdr:sp macro="" textlink="">
      <xdr:nvSpPr>
        <xdr:cNvPr id="310" name="円/楕円 309"/>
        <xdr:cNvSpPr/>
      </xdr:nvSpPr>
      <xdr:spPr>
        <a:xfrm>
          <a:off x="10426700" y="59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60377</xdr:rowOff>
    </xdr:from>
    <xdr:ext cx="534377" cy="259045"/>
    <xdr:sp macro="" textlink="">
      <xdr:nvSpPr>
        <xdr:cNvPr id="311" name="補助費等該当値テキスト"/>
        <xdr:cNvSpPr txBox="1"/>
      </xdr:nvSpPr>
      <xdr:spPr>
        <a:xfrm>
          <a:off x="10528300" y="588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55,152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63205</xdr:rowOff>
    </xdr:from>
    <xdr:to>
      <xdr:col>14</xdr:col>
      <xdr:colOff>79375</xdr:colOff>
      <xdr:row>35</xdr:row>
      <xdr:rowOff>164805</xdr:rowOff>
    </xdr:to>
    <xdr:sp macro="" textlink="">
      <xdr:nvSpPr>
        <xdr:cNvPr id="312" name="円/楕円 311"/>
        <xdr:cNvSpPr/>
      </xdr:nvSpPr>
      <xdr:spPr>
        <a:xfrm>
          <a:off x="9588500" y="60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9882</xdr:rowOff>
    </xdr:from>
    <xdr:ext cx="534377" cy="259045"/>
    <xdr:sp macro="" textlink="">
      <xdr:nvSpPr>
        <xdr:cNvPr id="313" name="テキスト ボックス 312"/>
        <xdr:cNvSpPr txBox="1"/>
      </xdr:nvSpPr>
      <xdr:spPr>
        <a:xfrm>
          <a:off x="9372111" y="58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168682</xdr:rowOff>
    </xdr:from>
    <xdr:to>
      <xdr:col>12</xdr:col>
      <xdr:colOff>561975</xdr:colOff>
      <xdr:row>36</xdr:row>
      <xdr:rowOff>98832</xdr:rowOff>
    </xdr:to>
    <xdr:sp macro="" textlink="">
      <xdr:nvSpPr>
        <xdr:cNvPr id="314" name="円/楕円 313"/>
        <xdr:cNvSpPr/>
      </xdr:nvSpPr>
      <xdr:spPr>
        <a:xfrm>
          <a:off x="8699500" y="61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115359</xdr:rowOff>
    </xdr:from>
    <xdr:ext cx="534377" cy="259045"/>
    <xdr:sp macro="" textlink="">
      <xdr:nvSpPr>
        <xdr:cNvPr id="315" name="テキスト ボックス 314"/>
        <xdr:cNvSpPr txBox="1"/>
      </xdr:nvSpPr>
      <xdr:spPr>
        <a:xfrm>
          <a:off x="8483111" y="59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26995</xdr:rowOff>
    </xdr:from>
    <xdr:to>
      <xdr:col>11</xdr:col>
      <xdr:colOff>358775</xdr:colOff>
      <xdr:row>37</xdr:row>
      <xdr:rowOff>128595</xdr:rowOff>
    </xdr:to>
    <xdr:sp macro="" textlink="">
      <xdr:nvSpPr>
        <xdr:cNvPr id="316" name="円/楕円 315"/>
        <xdr:cNvSpPr/>
      </xdr:nvSpPr>
      <xdr:spPr>
        <a:xfrm>
          <a:off x="7810500" y="63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119722</xdr:rowOff>
    </xdr:from>
    <xdr:ext cx="534377" cy="259045"/>
    <xdr:sp macro="" textlink="">
      <xdr:nvSpPr>
        <xdr:cNvPr id="317" name="テキスト ボックス 316"/>
        <xdr:cNvSpPr txBox="1"/>
      </xdr:nvSpPr>
      <xdr:spPr>
        <a:xfrm>
          <a:off x="7594111" y="64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60874</xdr:rowOff>
    </xdr:from>
    <xdr:to>
      <xdr:col>10</xdr:col>
      <xdr:colOff>155575</xdr:colOff>
      <xdr:row>35</xdr:row>
      <xdr:rowOff>162474</xdr:rowOff>
    </xdr:to>
    <xdr:sp macro="" textlink="">
      <xdr:nvSpPr>
        <xdr:cNvPr id="318" name="円/楕円 317"/>
        <xdr:cNvSpPr/>
      </xdr:nvSpPr>
      <xdr:spPr>
        <a:xfrm>
          <a:off x="6921500" y="60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7551</xdr:rowOff>
    </xdr:from>
    <xdr:ext cx="534377" cy="259045"/>
    <xdr:sp macro="" textlink="">
      <xdr:nvSpPr>
        <xdr:cNvPr id="319" name="テキスト ボックス 318"/>
        <xdr:cNvSpPr txBox="1"/>
      </xdr:nvSpPr>
      <xdr:spPr>
        <a:xfrm>
          <a:off x="6705111" y="583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40579</xdr:rowOff>
    </xdr:from>
    <xdr:to>
      <xdr:col>15</xdr:col>
      <xdr:colOff>180340</xdr:colOff>
      <xdr:row>58</xdr:row>
      <xdr:rowOff>147335</xdr:rowOff>
    </xdr:to>
    <xdr:cxnSp macro="">
      <xdr:nvCxnSpPr>
        <xdr:cNvPr id="342" name="直線コネクタ 341"/>
        <xdr:cNvCxnSpPr/>
      </xdr:nvCxnSpPr>
      <xdr:spPr>
        <a:xfrm flipV="1">
          <a:off x="10475595" y="8784529"/>
          <a:ext cx="1270" cy="1306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151162</xdr:rowOff>
    </xdr:from>
    <xdr:ext cx="534377" cy="259045"/>
    <xdr:sp macro="" textlink="">
      <xdr:nvSpPr>
        <xdr:cNvPr id="343" name="普通建設事業費最小値テキスト"/>
        <xdr:cNvSpPr txBox="1"/>
      </xdr:nvSpPr>
      <xdr:spPr>
        <a:xfrm>
          <a:off x="10528300" y="10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39,666</a:t>
          </a:r>
          <a:endParaRPr kumimoji="1" lang="ja-JP" altLang="en-US" sz="1000" b="1">
            <a:latin typeface="ＭＳ Ｐゴシック"/>
          </a:endParaRPr>
        </a:p>
      </xdr:txBody>
    </xdr:sp>
    <xdr:clientData/>
  </xdr:oneCellAnchor>
  <xdr:twoCellAnchor>
    <xdr:from>
      <xdr:col>15</xdr:col>
      <xdr:colOff>92075</xdr:colOff>
      <xdr:row>58</xdr:row>
      <xdr:rowOff>147335</xdr:rowOff>
    </xdr:from>
    <xdr:to>
      <xdr:col>15</xdr:col>
      <xdr:colOff>269875</xdr:colOff>
      <xdr:row>58</xdr:row>
      <xdr:rowOff>147335</xdr:rowOff>
    </xdr:to>
    <xdr:cxnSp macro="">
      <xdr:nvCxnSpPr>
        <xdr:cNvPr id="344" name="直線コネクタ 343"/>
        <xdr:cNvCxnSpPr/>
      </xdr:nvCxnSpPr>
      <xdr:spPr>
        <a:xfrm>
          <a:off x="10388600" y="1009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158706</xdr:rowOff>
    </xdr:from>
    <xdr:ext cx="534377" cy="259045"/>
    <xdr:sp macro="" textlink="">
      <xdr:nvSpPr>
        <xdr:cNvPr id="345" name="普通建設事業費最大値テキスト"/>
        <xdr:cNvSpPr txBox="1"/>
      </xdr:nvSpPr>
      <xdr:spPr>
        <a:xfrm>
          <a:off x="10528300" y="85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96,836</a:t>
          </a:r>
          <a:endParaRPr kumimoji="1" lang="ja-JP" altLang="en-US" sz="1000" b="1">
            <a:latin typeface="ＭＳ Ｐゴシック"/>
          </a:endParaRPr>
        </a:p>
      </xdr:txBody>
    </xdr:sp>
    <xdr:clientData/>
  </xdr:oneCellAnchor>
  <xdr:twoCellAnchor>
    <xdr:from>
      <xdr:col>15</xdr:col>
      <xdr:colOff>92075</xdr:colOff>
      <xdr:row>51</xdr:row>
      <xdr:rowOff>40579</xdr:rowOff>
    </xdr:from>
    <xdr:to>
      <xdr:col>15</xdr:col>
      <xdr:colOff>269875</xdr:colOff>
      <xdr:row>51</xdr:row>
      <xdr:rowOff>40579</xdr:rowOff>
    </xdr:to>
    <xdr:cxnSp macro="">
      <xdr:nvCxnSpPr>
        <xdr:cNvPr id="346" name="直線コネクタ 345"/>
        <xdr:cNvCxnSpPr/>
      </xdr:nvCxnSpPr>
      <xdr:spPr>
        <a:xfrm>
          <a:off x="10388600" y="878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86871</xdr:rowOff>
    </xdr:from>
    <xdr:to>
      <xdr:col>15</xdr:col>
      <xdr:colOff>180975</xdr:colOff>
      <xdr:row>58</xdr:row>
      <xdr:rowOff>147335</xdr:rowOff>
    </xdr:to>
    <xdr:cxnSp macro="">
      <xdr:nvCxnSpPr>
        <xdr:cNvPr id="347" name="直線コネクタ 346"/>
        <xdr:cNvCxnSpPr/>
      </xdr:nvCxnSpPr>
      <xdr:spPr>
        <a:xfrm>
          <a:off x="9639300" y="9516621"/>
          <a:ext cx="838200" cy="57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69577</xdr:rowOff>
    </xdr:from>
    <xdr:ext cx="534377" cy="259045"/>
    <xdr:sp macro="" textlink="">
      <xdr:nvSpPr>
        <xdr:cNvPr id="348" name="普通建設事業費平均値テキスト"/>
        <xdr:cNvSpPr txBox="1"/>
      </xdr:nvSpPr>
      <xdr:spPr>
        <a:xfrm>
          <a:off x="10528300" y="9327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46700</xdr:rowOff>
    </xdr:from>
    <xdr:to>
      <xdr:col>15</xdr:col>
      <xdr:colOff>231775</xdr:colOff>
      <xdr:row>55</xdr:row>
      <xdr:rowOff>148300</xdr:rowOff>
    </xdr:to>
    <xdr:sp macro="" textlink="">
      <xdr:nvSpPr>
        <xdr:cNvPr id="349" name="フローチャート : 判断 348"/>
        <xdr:cNvSpPr/>
      </xdr:nvSpPr>
      <xdr:spPr>
        <a:xfrm>
          <a:off x="10426700" y="947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75143</xdr:rowOff>
    </xdr:from>
    <xdr:to>
      <xdr:col>14</xdr:col>
      <xdr:colOff>28575</xdr:colOff>
      <xdr:row>55</xdr:row>
      <xdr:rowOff>86871</xdr:rowOff>
    </xdr:to>
    <xdr:cxnSp macro="">
      <xdr:nvCxnSpPr>
        <xdr:cNvPr id="350" name="直線コネクタ 349"/>
        <xdr:cNvCxnSpPr/>
      </xdr:nvCxnSpPr>
      <xdr:spPr>
        <a:xfrm>
          <a:off x="8750300" y="9504893"/>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48049</xdr:rowOff>
    </xdr:from>
    <xdr:to>
      <xdr:col>14</xdr:col>
      <xdr:colOff>79375</xdr:colOff>
      <xdr:row>55</xdr:row>
      <xdr:rowOff>149649</xdr:rowOff>
    </xdr:to>
    <xdr:sp macro="" textlink="">
      <xdr:nvSpPr>
        <xdr:cNvPr id="351" name="フローチャート : 判断 350"/>
        <xdr:cNvSpPr/>
      </xdr:nvSpPr>
      <xdr:spPr>
        <a:xfrm>
          <a:off x="9588500" y="94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140776</xdr:rowOff>
    </xdr:from>
    <xdr:ext cx="534377" cy="259045"/>
    <xdr:sp macro="" textlink="">
      <xdr:nvSpPr>
        <xdr:cNvPr id="352" name="テキスト ボックス 351"/>
        <xdr:cNvSpPr txBox="1"/>
      </xdr:nvSpPr>
      <xdr:spPr>
        <a:xfrm>
          <a:off x="9372111" y="95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75143</xdr:rowOff>
    </xdr:from>
    <xdr:to>
      <xdr:col>12</xdr:col>
      <xdr:colOff>511175</xdr:colOff>
      <xdr:row>55</xdr:row>
      <xdr:rowOff>159542</xdr:rowOff>
    </xdr:to>
    <xdr:cxnSp macro="">
      <xdr:nvCxnSpPr>
        <xdr:cNvPr id="353" name="直線コネクタ 352"/>
        <xdr:cNvCxnSpPr/>
      </xdr:nvCxnSpPr>
      <xdr:spPr>
        <a:xfrm flipV="1">
          <a:off x="7861300" y="9504893"/>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40437</xdr:rowOff>
    </xdr:from>
    <xdr:to>
      <xdr:col>12</xdr:col>
      <xdr:colOff>561975</xdr:colOff>
      <xdr:row>55</xdr:row>
      <xdr:rowOff>142037</xdr:rowOff>
    </xdr:to>
    <xdr:sp macro="" textlink="">
      <xdr:nvSpPr>
        <xdr:cNvPr id="354" name="フローチャート : 判断 353"/>
        <xdr:cNvSpPr/>
      </xdr:nvSpPr>
      <xdr:spPr>
        <a:xfrm>
          <a:off x="8699500" y="947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133164</xdr:rowOff>
    </xdr:from>
    <xdr:ext cx="534377" cy="259045"/>
    <xdr:sp macro="" textlink="">
      <xdr:nvSpPr>
        <xdr:cNvPr id="355" name="テキスト ボックス 354"/>
        <xdr:cNvSpPr txBox="1"/>
      </xdr:nvSpPr>
      <xdr:spPr>
        <a:xfrm>
          <a:off x="8483111" y="95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159542</xdr:rowOff>
    </xdr:from>
    <xdr:to>
      <xdr:col>11</xdr:col>
      <xdr:colOff>307975</xdr:colOff>
      <xdr:row>59</xdr:row>
      <xdr:rowOff>24531</xdr:rowOff>
    </xdr:to>
    <xdr:cxnSp macro="">
      <xdr:nvCxnSpPr>
        <xdr:cNvPr id="356" name="直線コネクタ 355"/>
        <xdr:cNvCxnSpPr/>
      </xdr:nvCxnSpPr>
      <xdr:spPr>
        <a:xfrm flipV="1">
          <a:off x="6972300" y="9589292"/>
          <a:ext cx="889000" cy="55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20411</xdr:rowOff>
    </xdr:from>
    <xdr:to>
      <xdr:col>11</xdr:col>
      <xdr:colOff>358775</xdr:colOff>
      <xdr:row>56</xdr:row>
      <xdr:rowOff>122011</xdr:rowOff>
    </xdr:to>
    <xdr:sp macro="" textlink="">
      <xdr:nvSpPr>
        <xdr:cNvPr id="357" name="フローチャート : 判断 356"/>
        <xdr:cNvSpPr/>
      </xdr:nvSpPr>
      <xdr:spPr>
        <a:xfrm>
          <a:off x="7810500" y="962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113138</xdr:rowOff>
    </xdr:from>
    <xdr:ext cx="534377" cy="259045"/>
    <xdr:sp macro="" textlink="">
      <xdr:nvSpPr>
        <xdr:cNvPr id="358" name="テキスト ボックス 357"/>
        <xdr:cNvSpPr txBox="1"/>
      </xdr:nvSpPr>
      <xdr:spPr>
        <a:xfrm>
          <a:off x="7594111" y="971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16411</xdr:rowOff>
    </xdr:from>
    <xdr:to>
      <xdr:col>10</xdr:col>
      <xdr:colOff>155575</xdr:colOff>
      <xdr:row>57</xdr:row>
      <xdr:rowOff>118011</xdr:rowOff>
    </xdr:to>
    <xdr:sp macro="" textlink="">
      <xdr:nvSpPr>
        <xdr:cNvPr id="359" name="フローチャート : 判断 358"/>
        <xdr:cNvSpPr/>
      </xdr:nvSpPr>
      <xdr:spPr>
        <a:xfrm>
          <a:off x="6921500" y="978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134538</xdr:rowOff>
    </xdr:from>
    <xdr:ext cx="534377" cy="259045"/>
    <xdr:sp macro="" textlink="">
      <xdr:nvSpPr>
        <xdr:cNvPr id="360" name="テキスト ボックス 359"/>
        <xdr:cNvSpPr txBox="1"/>
      </xdr:nvSpPr>
      <xdr:spPr>
        <a:xfrm>
          <a:off x="6705111" y="95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50,671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96535</xdr:rowOff>
    </xdr:from>
    <xdr:to>
      <xdr:col>15</xdr:col>
      <xdr:colOff>231775</xdr:colOff>
      <xdr:row>59</xdr:row>
      <xdr:rowOff>26685</xdr:rowOff>
    </xdr:to>
    <xdr:sp macro="" textlink="">
      <xdr:nvSpPr>
        <xdr:cNvPr id="366" name="円/楕円 365"/>
        <xdr:cNvSpPr/>
      </xdr:nvSpPr>
      <xdr:spPr>
        <a:xfrm>
          <a:off x="10426700" y="100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11462</xdr:rowOff>
    </xdr:from>
    <xdr:ext cx="534377" cy="259045"/>
    <xdr:sp macro="" textlink="">
      <xdr:nvSpPr>
        <xdr:cNvPr id="367" name="普通建設事業費該当値テキスト"/>
        <xdr:cNvSpPr txBox="1"/>
      </xdr:nvSpPr>
      <xdr:spPr>
        <a:xfrm>
          <a:off x="10528300" y="99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39,666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36071</xdr:rowOff>
    </xdr:from>
    <xdr:to>
      <xdr:col>14</xdr:col>
      <xdr:colOff>79375</xdr:colOff>
      <xdr:row>55</xdr:row>
      <xdr:rowOff>137671</xdr:rowOff>
    </xdr:to>
    <xdr:sp macro="" textlink="">
      <xdr:nvSpPr>
        <xdr:cNvPr id="368" name="円/楕円 367"/>
        <xdr:cNvSpPr/>
      </xdr:nvSpPr>
      <xdr:spPr>
        <a:xfrm>
          <a:off x="9588500" y="94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154198</xdr:rowOff>
    </xdr:from>
    <xdr:ext cx="534377" cy="259045"/>
    <xdr:sp macro="" textlink="">
      <xdr:nvSpPr>
        <xdr:cNvPr id="369" name="テキスト ボックス 368"/>
        <xdr:cNvSpPr txBox="1"/>
      </xdr:nvSpPr>
      <xdr:spPr>
        <a:xfrm>
          <a:off x="9372111" y="92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24343</xdr:rowOff>
    </xdr:from>
    <xdr:to>
      <xdr:col>12</xdr:col>
      <xdr:colOff>561975</xdr:colOff>
      <xdr:row>55</xdr:row>
      <xdr:rowOff>125943</xdr:rowOff>
    </xdr:to>
    <xdr:sp macro="" textlink="">
      <xdr:nvSpPr>
        <xdr:cNvPr id="370" name="円/楕円 369"/>
        <xdr:cNvSpPr/>
      </xdr:nvSpPr>
      <xdr:spPr>
        <a:xfrm>
          <a:off x="8699500" y="94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142470</xdr:rowOff>
    </xdr:from>
    <xdr:ext cx="534377" cy="259045"/>
    <xdr:sp macro="" textlink="">
      <xdr:nvSpPr>
        <xdr:cNvPr id="371" name="テキスト ボックス 370"/>
        <xdr:cNvSpPr txBox="1"/>
      </xdr:nvSpPr>
      <xdr:spPr>
        <a:xfrm>
          <a:off x="8483111" y="92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108742</xdr:rowOff>
    </xdr:from>
    <xdr:to>
      <xdr:col>11</xdr:col>
      <xdr:colOff>358775</xdr:colOff>
      <xdr:row>56</xdr:row>
      <xdr:rowOff>38892</xdr:rowOff>
    </xdr:to>
    <xdr:sp macro="" textlink="">
      <xdr:nvSpPr>
        <xdr:cNvPr id="372" name="円/楕円 371"/>
        <xdr:cNvSpPr/>
      </xdr:nvSpPr>
      <xdr:spPr>
        <a:xfrm>
          <a:off x="7810500" y="9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55419</xdr:rowOff>
    </xdr:from>
    <xdr:ext cx="534377" cy="259045"/>
    <xdr:sp macro="" textlink="">
      <xdr:nvSpPr>
        <xdr:cNvPr id="373" name="テキスト ボックス 372"/>
        <xdr:cNvSpPr txBox="1"/>
      </xdr:nvSpPr>
      <xdr:spPr>
        <a:xfrm>
          <a:off x="7594111" y="931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145181</xdr:rowOff>
    </xdr:from>
    <xdr:to>
      <xdr:col>10</xdr:col>
      <xdr:colOff>155575</xdr:colOff>
      <xdr:row>59</xdr:row>
      <xdr:rowOff>75331</xdr:rowOff>
    </xdr:to>
    <xdr:sp macro="" textlink="">
      <xdr:nvSpPr>
        <xdr:cNvPr id="374" name="円/楕円 373"/>
        <xdr:cNvSpPr/>
      </xdr:nvSpPr>
      <xdr:spPr>
        <a:xfrm>
          <a:off x="6921500" y="100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66458</xdr:rowOff>
    </xdr:from>
    <xdr:ext cx="534377" cy="259045"/>
    <xdr:sp macro="" textlink="">
      <xdr:nvSpPr>
        <xdr:cNvPr id="375" name="テキスト ボックス 374"/>
        <xdr:cNvSpPr txBox="1"/>
      </xdr:nvSpPr>
      <xdr:spPr>
        <a:xfrm>
          <a:off x="6705111" y="1018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127908</xdr:rowOff>
    </xdr:from>
    <xdr:to>
      <xdr:col>15</xdr:col>
      <xdr:colOff>180340</xdr:colOff>
      <xdr:row>78</xdr:row>
      <xdr:rowOff>2463</xdr:rowOff>
    </xdr:to>
    <xdr:cxnSp macro="">
      <xdr:nvCxnSpPr>
        <xdr:cNvPr id="399" name="直線コネクタ 398"/>
        <xdr:cNvCxnSpPr/>
      </xdr:nvCxnSpPr>
      <xdr:spPr>
        <a:xfrm flipV="1">
          <a:off x="10475595" y="12300858"/>
          <a:ext cx="1270" cy="10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6290</xdr:rowOff>
    </xdr:from>
    <xdr:ext cx="534377" cy="259045"/>
    <xdr:sp macro="" textlink="">
      <xdr:nvSpPr>
        <xdr:cNvPr id="400" name="普通建設事業費 （ うち新規整備　）最小値テキスト"/>
        <xdr:cNvSpPr txBox="1"/>
      </xdr:nvSpPr>
      <xdr:spPr>
        <a:xfrm>
          <a:off x="10528300" y="13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11,204</a:t>
          </a:r>
          <a:endParaRPr kumimoji="1" lang="ja-JP" altLang="en-US" sz="1000" b="1">
            <a:latin typeface="ＭＳ Ｐゴシック"/>
          </a:endParaRPr>
        </a:p>
      </xdr:txBody>
    </xdr:sp>
    <xdr:clientData/>
  </xdr:oneCellAnchor>
  <xdr:twoCellAnchor>
    <xdr:from>
      <xdr:col>15</xdr:col>
      <xdr:colOff>92075</xdr:colOff>
      <xdr:row>78</xdr:row>
      <xdr:rowOff>2463</xdr:rowOff>
    </xdr:from>
    <xdr:to>
      <xdr:col>15</xdr:col>
      <xdr:colOff>269875</xdr:colOff>
      <xdr:row>78</xdr:row>
      <xdr:rowOff>2463</xdr:rowOff>
    </xdr:to>
    <xdr:cxnSp macro="">
      <xdr:nvCxnSpPr>
        <xdr:cNvPr id="401" name="直線コネクタ 400"/>
        <xdr:cNvCxnSpPr/>
      </xdr:nvCxnSpPr>
      <xdr:spPr>
        <a:xfrm>
          <a:off x="10388600" y="1337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74585</xdr:rowOff>
    </xdr:from>
    <xdr:ext cx="534377" cy="259045"/>
    <xdr:sp macro="" textlink="">
      <xdr:nvSpPr>
        <xdr:cNvPr id="402" name="普通建設事業費 （ うち新規整備　）最大値テキスト"/>
        <xdr:cNvSpPr txBox="1"/>
      </xdr:nvSpPr>
      <xdr:spPr>
        <a:xfrm>
          <a:off x="10528300" y="1207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67,619</a:t>
          </a:r>
          <a:endParaRPr kumimoji="1" lang="ja-JP" altLang="en-US" sz="1000" b="1">
            <a:latin typeface="ＭＳ Ｐゴシック"/>
          </a:endParaRPr>
        </a:p>
      </xdr:txBody>
    </xdr:sp>
    <xdr:clientData/>
  </xdr:oneCellAnchor>
  <xdr:twoCellAnchor>
    <xdr:from>
      <xdr:col>15</xdr:col>
      <xdr:colOff>92075</xdr:colOff>
      <xdr:row>71</xdr:row>
      <xdr:rowOff>127908</xdr:rowOff>
    </xdr:from>
    <xdr:to>
      <xdr:col>15</xdr:col>
      <xdr:colOff>269875</xdr:colOff>
      <xdr:row>71</xdr:row>
      <xdr:rowOff>127908</xdr:rowOff>
    </xdr:to>
    <xdr:cxnSp macro="">
      <xdr:nvCxnSpPr>
        <xdr:cNvPr id="403" name="直線コネクタ 402"/>
        <xdr:cNvCxnSpPr/>
      </xdr:nvCxnSpPr>
      <xdr:spPr>
        <a:xfrm>
          <a:off x="10388600" y="1230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143911</xdr:rowOff>
    </xdr:from>
    <xdr:to>
      <xdr:col>15</xdr:col>
      <xdr:colOff>180975</xdr:colOff>
      <xdr:row>78</xdr:row>
      <xdr:rowOff>2463</xdr:rowOff>
    </xdr:to>
    <xdr:cxnSp macro="">
      <xdr:nvCxnSpPr>
        <xdr:cNvPr id="404" name="直線コネクタ 403"/>
        <xdr:cNvCxnSpPr/>
      </xdr:nvCxnSpPr>
      <xdr:spPr>
        <a:xfrm>
          <a:off x="9639300" y="13345561"/>
          <a:ext cx="838200" cy="3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104214</xdr:rowOff>
    </xdr:from>
    <xdr:ext cx="534377" cy="259045"/>
    <xdr:sp macro="" textlink="">
      <xdr:nvSpPr>
        <xdr:cNvPr id="405" name="普通建設事業費 （ うち新規整備　）平均値テキスト"/>
        <xdr:cNvSpPr txBox="1"/>
      </xdr:nvSpPr>
      <xdr:spPr>
        <a:xfrm>
          <a:off x="10528300" y="126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40,397</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81337</xdr:rowOff>
    </xdr:from>
    <xdr:to>
      <xdr:col>15</xdr:col>
      <xdr:colOff>231775</xdr:colOff>
      <xdr:row>75</xdr:row>
      <xdr:rowOff>11487</xdr:rowOff>
    </xdr:to>
    <xdr:sp macro="" textlink="">
      <xdr:nvSpPr>
        <xdr:cNvPr id="406" name="フローチャート : 判断 405"/>
        <xdr:cNvSpPr/>
      </xdr:nvSpPr>
      <xdr:spPr>
        <a:xfrm>
          <a:off x="10426700" y="127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55790</xdr:rowOff>
    </xdr:from>
    <xdr:to>
      <xdr:col>14</xdr:col>
      <xdr:colOff>79375</xdr:colOff>
      <xdr:row>76</xdr:row>
      <xdr:rowOff>157390</xdr:rowOff>
    </xdr:to>
    <xdr:sp macro="" textlink="">
      <xdr:nvSpPr>
        <xdr:cNvPr id="407" name="フローチャート : 判断 406"/>
        <xdr:cNvSpPr/>
      </xdr:nvSpPr>
      <xdr:spPr>
        <a:xfrm>
          <a:off x="9588500" y="130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2468</xdr:rowOff>
    </xdr:from>
    <xdr:ext cx="534377" cy="259045"/>
    <xdr:sp macro="" textlink="">
      <xdr:nvSpPr>
        <xdr:cNvPr id="408" name="テキスト ボックス 407"/>
        <xdr:cNvSpPr txBox="1"/>
      </xdr:nvSpPr>
      <xdr:spPr>
        <a:xfrm>
          <a:off x="9372111" y="128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123113</xdr:rowOff>
    </xdr:from>
    <xdr:to>
      <xdr:col>15</xdr:col>
      <xdr:colOff>231775</xdr:colOff>
      <xdr:row>78</xdr:row>
      <xdr:rowOff>53263</xdr:rowOff>
    </xdr:to>
    <xdr:sp macro="" textlink="">
      <xdr:nvSpPr>
        <xdr:cNvPr id="414" name="円/楕円 413"/>
        <xdr:cNvSpPr/>
      </xdr:nvSpPr>
      <xdr:spPr>
        <a:xfrm>
          <a:off x="10426700" y="133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38040</xdr:rowOff>
    </xdr:from>
    <xdr:ext cx="534377" cy="259045"/>
    <xdr:sp macro="" textlink="">
      <xdr:nvSpPr>
        <xdr:cNvPr id="415" name="普通建設事業費 （ うち新規整備　）該当値テキスト"/>
        <xdr:cNvSpPr txBox="1"/>
      </xdr:nvSpPr>
      <xdr:spPr>
        <a:xfrm>
          <a:off x="10528300" y="1323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93111</xdr:rowOff>
    </xdr:from>
    <xdr:to>
      <xdr:col>14</xdr:col>
      <xdr:colOff>79375</xdr:colOff>
      <xdr:row>78</xdr:row>
      <xdr:rowOff>23261</xdr:rowOff>
    </xdr:to>
    <xdr:sp macro="" textlink="">
      <xdr:nvSpPr>
        <xdr:cNvPr id="416" name="円/楕円 415"/>
        <xdr:cNvSpPr/>
      </xdr:nvSpPr>
      <xdr:spPr>
        <a:xfrm>
          <a:off x="9588500" y="132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14388</xdr:rowOff>
    </xdr:from>
    <xdr:ext cx="534377" cy="259045"/>
    <xdr:sp macro="" textlink="">
      <xdr:nvSpPr>
        <xdr:cNvPr id="417" name="テキスト ボックス 416"/>
        <xdr:cNvSpPr txBox="1"/>
      </xdr:nvSpPr>
      <xdr:spPr>
        <a:xfrm>
          <a:off x="9372111" y="13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9" name="テキスト ボックス 43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160601</xdr:rowOff>
    </xdr:from>
    <xdr:to>
      <xdr:col>15</xdr:col>
      <xdr:colOff>180340</xdr:colOff>
      <xdr:row>98</xdr:row>
      <xdr:rowOff>69748</xdr:rowOff>
    </xdr:to>
    <xdr:cxnSp macro="">
      <xdr:nvCxnSpPr>
        <xdr:cNvPr id="443" name="直線コネクタ 442"/>
        <xdr:cNvCxnSpPr/>
      </xdr:nvCxnSpPr>
      <xdr:spPr>
        <a:xfrm flipV="1">
          <a:off x="10475595" y="16276901"/>
          <a:ext cx="1270" cy="5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73575</xdr:rowOff>
    </xdr:from>
    <xdr:ext cx="469744" cy="259045"/>
    <xdr:sp macro="" textlink="">
      <xdr:nvSpPr>
        <xdr:cNvPr id="444" name="普通建設事業費 （ うち更新整備　）最小値テキスト"/>
        <xdr:cNvSpPr txBox="1"/>
      </xdr:nvSpPr>
      <xdr:spPr>
        <a:xfrm>
          <a:off x="10528300" y="1687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6,142</a:t>
          </a:r>
          <a:endParaRPr kumimoji="1" lang="ja-JP" altLang="en-US" sz="1000" b="1">
            <a:latin typeface="ＭＳ Ｐゴシック"/>
          </a:endParaRPr>
        </a:p>
      </xdr:txBody>
    </xdr:sp>
    <xdr:clientData/>
  </xdr:oneCellAnchor>
  <xdr:twoCellAnchor>
    <xdr:from>
      <xdr:col>15</xdr:col>
      <xdr:colOff>92075</xdr:colOff>
      <xdr:row>98</xdr:row>
      <xdr:rowOff>69748</xdr:rowOff>
    </xdr:from>
    <xdr:to>
      <xdr:col>15</xdr:col>
      <xdr:colOff>269875</xdr:colOff>
      <xdr:row>98</xdr:row>
      <xdr:rowOff>69748</xdr:rowOff>
    </xdr:to>
    <xdr:cxnSp macro="">
      <xdr:nvCxnSpPr>
        <xdr:cNvPr id="445" name="直線コネクタ 444"/>
        <xdr:cNvCxnSpPr/>
      </xdr:nvCxnSpPr>
      <xdr:spPr>
        <a:xfrm>
          <a:off x="10388600" y="168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107278</xdr:rowOff>
    </xdr:from>
    <xdr:ext cx="534377" cy="259045"/>
    <xdr:sp macro="" textlink="">
      <xdr:nvSpPr>
        <xdr:cNvPr id="446" name="普通建設事業費 （ うち更新整備　）最大値テキスト"/>
        <xdr:cNvSpPr txBox="1"/>
      </xdr:nvSpPr>
      <xdr:spPr>
        <a:xfrm>
          <a:off x="10528300" y="160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24,360</a:t>
          </a:r>
          <a:endParaRPr kumimoji="1" lang="ja-JP" altLang="en-US" sz="1000" b="1">
            <a:latin typeface="ＭＳ Ｐゴシック"/>
          </a:endParaRPr>
        </a:p>
      </xdr:txBody>
    </xdr:sp>
    <xdr:clientData/>
  </xdr:oneCellAnchor>
  <xdr:twoCellAnchor>
    <xdr:from>
      <xdr:col>15</xdr:col>
      <xdr:colOff>92075</xdr:colOff>
      <xdr:row>94</xdr:row>
      <xdr:rowOff>160601</xdr:rowOff>
    </xdr:from>
    <xdr:to>
      <xdr:col>15</xdr:col>
      <xdr:colOff>269875</xdr:colOff>
      <xdr:row>94</xdr:row>
      <xdr:rowOff>160601</xdr:rowOff>
    </xdr:to>
    <xdr:cxnSp macro="">
      <xdr:nvCxnSpPr>
        <xdr:cNvPr id="447" name="直線コネクタ 446"/>
        <xdr:cNvCxnSpPr/>
      </xdr:nvCxnSpPr>
      <xdr:spPr>
        <a:xfrm>
          <a:off x="10388600" y="162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138950</xdr:rowOff>
    </xdr:from>
    <xdr:to>
      <xdr:col>15</xdr:col>
      <xdr:colOff>180975</xdr:colOff>
      <xdr:row>94</xdr:row>
      <xdr:rowOff>160601</xdr:rowOff>
    </xdr:to>
    <xdr:cxnSp macro="">
      <xdr:nvCxnSpPr>
        <xdr:cNvPr id="448" name="直線コネクタ 447"/>
        <xdr:cNvCxnSpPr/>
      </xdr:nvCxnSpPr>
      <xdr:spPr>
        <a:xfrm>
          <a:off x="9639300" y="15569450"/>
          <a:ext cx="838200" cy="70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63082</xdr:rowOff>
    </xdr:from>
    <xdr:ext cx="534377" cy="259045"/>
    <xdr:sp macro="" textlink="">
      <xdr:nvSpPr>
        <xdr:cNvPr id="449" name="普通建設事業費 （ うち更新整備　）平均値テキスト"/>
        <xdr:cNvSpPr txBox="1"/>
      </xdr:nvSpPr>
      <xdr:spPr>
        <a:xfrm>
          <a:off x="10528300" y="1652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84655</xdr:rowOff>
    </xdr:from>
    <xdr:to>
      <xdr:col>15</xdr:col>
      <xdr:colOff>231775</xdr:colOff>
      <xdr:row>97</xdr:row>
      <xdr:rowOff>14805</xdr:rowOff>
    </xdr:to>
    <xdr:sp macro="" textlink="">
      <xdr:nvSpPr>
        <xdr:cNvPr id="450" name="フローチャート : 判断 449"/>
        <xdr:cNvSpPr/>
      </xdr:nvSpPr>
      <xdr:spPr>
        <a:xfrm>
          <a:off x="10426700" y="165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100068</xdr:rowOff>
    </xdr:from>
    <xdr:to>
      <xdr:col>14</xdr:col>
      <xdr:colOff>79375</xdr:colOff>
      <xdr:row>94</xdr:row>
      <xdr:rowOff>30218</xdr:rowOff>
    </xdr:to>
    <xdr:sp macro="" textlink="">
      <xdr:nvSpPr>
        <xdr:cNvPr id="451" name="フローチャート : 判断 450"/>
        <xdr:cNvSpPr/>
      </xdr:nvSpPr>
      <xdr:spPr>
        <a:xfrm>
          <a:off x="9588500" y="1604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21345</xdr:rowOff>
    </xdr:from>
    <xdr:ext cx="534377" cy="259045"/>
    <xdr:sp macro="" textlink="">
      <xdr:nvSpPr>
        <xdr:cNvPr id="452" name="テキスト ボックス 451"/>
        <xdr:cNvSpPr txBox="1"/>
      </xdr:nvSpPr>
      <xdr:spPr>
        <a:xfrm>
          <a:off x="9372111" y="1613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109801</xdr:rowOff>
    </xdr:from>
    <xdr:to>
      <xdr:col>15</xdr:col>
      <xdr:colOff>231775</xdr:colOff>
      <xdr:row>95</xdr:row>
      <xdr:rowOff>39951</xdr:rowOff>
    </xdr:to>
    <xdr:sp macro="" textlink="">
      <xdr:nvSpPr>
        <xdr:cNvPr id="458" name="円/楕円 457"/>
        <xdr:cNvSpPr/>
      </xdr:nvSpPr>
      <xdr:spPr>
        <a:xfrm>
          <a:off x="10426700" y="162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62828</xdr:rowOff>
    </xdr:from>
    <xdr:ext cx="534377" cy="259045"/>
    <xdr:sp macro="" textlink="">
      <xdr:nvSpPr>
        <xdr:cNvPr id="459" name="普通建設事業費 （ うち更新整備　）該当値テキスト"/>
        <xdr:cNvSpPr txBox="1"/>
      </xdr:nvSpPr>
      <xdr:spPr>
        <a:xfrm>
          <a:off x="10528300" y="1617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24,360</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88150</xdr:rowOff>
    </xdr:from>
    <xdr:to>
      <xdr:col>14</xdr:col>
      <xdr:colOff>79375</xdr:colOff>
      <xdr:row>91</xdr:row>
      <xdr:rowOff>18300</xdr:rowOff>
    </xdr:to>
    <xdr:sp macro="" textlink="">
      <xdr:nvSpPr>
        <xdr:cNvPr id="460" name="円/楕円 459"/>
        <xdr:cNvSpPr/>
      </xdr:nvSpPr>
      <xdr:spPr>
        <a:xfrm>
          <a:off x="9588500" y="155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34827</xdr:rowOff>
    </xdr:from>
    <xdr:ext cx="534377" cy="259045"/>
    <xdr:sp macro="" textlink="">
      <xdr:nvSpPr>
        <xdr:cNvPr id="461" name="テキスト ボックス 460"/>
        <xdr:cNvSpPr txBox="1"/>
      </xdr:nvSpPr>
      <xdr:spPr>
        <a:xfrm>
          <a:off x="9372111" y="1529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5" name="テキスト ボックス 47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7" name="テキスト ボックス 47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9" name="テキスト ボックス 47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1" name="テキスト ボックス 48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87808</xdr:rowOff>
    </xdr:from>
    <xdr:to>
      <xdr:col>23</xdr:col>
      <xdr:colOff>516889</xdr:colOff>
      <xdr:row>37</xdr:row>
      <xdr:rowOff>101981</xdr:rowOff>
    </xdr:to>
    <xdr:cxnSp macro="">
      <xdr:nvCxnSpPr>
        <xdr:cNvPr id="483" name="直線コネクタ 482"/>
        <xdr:cNvCxnSpPr/>
      </xdr:nvCxnSpPr>
      <xdr:spPr>
        <a:xfrm flipV="1">
          <a:off x="16317595" y="5402758"/>
          <a:ext cx="1269" cy="104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105808</xdr:rowOff>
    </xdr:from>
    <xdr:ext cx="378565" cy="259045"/>
    <xdr:sp macro="" textlink="">
      <xdr:nvSpPr>
        <xdr:cNvPr id="484" name="災害復旧事業費最小値テキスト"/>
        <xdr:cNvSpPr txBox="1"/>
      </xdr:nvSpPr>
      <xdr:spPr>
        <a:xfrm>
          <a:off x="16370300" y="644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37</xdr:row>
      <xdr:rowOff>101981</xdr:rowOff>
    </xdr:from>
    <xdr:to>
      <xdr:col>23</xdr:col>
      <xdr:colOff>606425</xdr:colOff>
      <xdr:row>37</xdr:row>
      <xdr:rowOff>101981</xdr:rowOff>
    </xdr:to>
    <xdr:cxnSp macro="">
      <xdr:nvCxnSpPr>
        <xdr:cNvPr id="485" name="直線コネクタ 484"/>
        <xdr:cNvCxnSpPr/>
      </xdr:nvCxnSpPr>
      <xdr:spPr>
        <a:xfrm>
          <a:off x="16230600" y="644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34485</xdr:rowOff>
    </xdr:from>
    <xdr:ext cx="469744" cy="259045"/>
    <xdr:sp macro="" textlink="">
      <xdr:nvSpPr>
        <xdr:cNvPr id="486" name="災害復旧事業費最大値テキスト"/>
        <xdr:cNvSpPr txBox="1"/>
      </xdr:nvSpPr>
      <xdr:spPr>
        <a:xfrm>
          <a:off x="16370300" y="517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5,477</a:t>
          </a:r>
          <a:endParaRPr kumimoji="1" lang="ja-JP" altLang="en-US" sz="1000" b="1">
            <a:latin typeface="ＭＳ Ｐゴシック"/>
          </a:endParaRPr>
        </a:p>
      </xdr:txBody>
    </xdr:sp>
    <xdr:clientData/>
  </xdr:oneCellAnchor>
  <xdr:twoCellAnchor>
    <xdr:from>
      <xdr:col>23</xdr:col>
      <xdr:colOff>428625</xdr:colOff>
      <xdr:row>31</xdr:row>
      <xdr:rowOff>87808</xdr:rowOff>
    </xdr:from>
    <xdr:to>
      <xdr:col>23</xdr:col>
      <xdr:colOff>606425</xdr:colOff>
      <xdr:row>31</xdr:row>
      <xdr:rowOff>87808</xdr:rowOff>
    </xdr:to>
    <xdr:cxnSp macro="">
      <xdr:nvCxnSpPr>
        <xdr:cNvPr id="487" name="直線コネクタ 486"/>
        <xdr:cNvCxnSpPr/>
      </xdr:nvCxnSpPr>
      <xdr:spPr>
        <a:xfrm>
          <a:off x="16230600" y="540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101981</xdr:rowOff>
    </xdr:from>
    <xdr:to>
      <xdr:col>23</xdr:col>
      <xdr:colOff>517525</xdr:colOff>
      <xdr:row>38</xdr:row>
      <xdr:rowOff>136271</xdr:rowOff>
    </xdr:to>
    <xdr:cxnSp macro="">
      <xdr:nvCxnSpPr>
        <xdr:cNvPr id="488" name="直線コネクタ 487"/>
        <xdr:cNvCxnSpPr/>
      </xdr:nvCxnSpPr>
      <xdr:spPr>
        <a:xfrm flipV="1">
          <a:off x="15481300" y="6445631"/>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100576</xdr:rowOff>
    </xdr:from>
    <xdr:ext cx="469744" cy="259045"/>
    <xdr:sp macro="" textlink="">
      <xdr:nvSpPr>
        <xdr:cNvPr id="489" name="災害復旧事業費平均値テキスト"/>
        <xdr:cNvSpPr txBox="1"/>
      </xdr:nvSpPr>
      <xdr:spPr>
        <a:xfrm>
          <a:off x="16370300" y="5929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77699</xdr:rowOff>
    </xdr:from>
    <xdr:to>
      <xdr:col>23</xdr:col>
      <xdr:colOff>568325</xdr:colOff>
      <xdr:row>36</xdr:row>
      <xdr:rowOff>7849</xdr:rowOff>
    </xdr:to>
    <xdr:sp macro="" textlink="">
      <xdr:nvSpPr>
        <xdr:cNvPr id="490" name="フローチャート : 判断 489"/>
        <xdr:cNvSpPr/>
      </xdr:nvSpPr>
      <xdr:spPr>
        <a:xfrm>
          <a:off x="16268700" y="607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107924</xdr:rowOff>
    </xdr:from>
    <xdr:to>
      <xdr:col>22</xdr:col>
      <xdr:colOff>365125</xdr:colOff>
      <xdr:row>38</xdr:row>
      <xdr:rowOff>136271</xdr:rowOff>
    </xdr:to>
    <xdr:cxnSp macro="">
      <xdr:nvCxnSpPr>
        <xdr:cNvPr id="491" name="直線コネクタ 490"/>
        <xdr:cNvCxnSpPr/>
      </xdr:nvCxnSpPr>
      <xdr:spPr>
        <a:xfrm>
          <a:off x="14592300" y="6623024"/>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33807</xdr:rowOff>
    </xdr:from>
    <xdr:to>
      <xdr:col>22</xdr:col>
      <xdr:colOff>415925</xdr:colOff>
      <xdr:row>35</xdr:row>
      <xdr:rowOff>135407</xdr:rowOff>
    </xdr:to>
    <xdr:sp macro="" textlink="">
      <xdr:nvSpPr>
        <xdr:cNvPr id="492" name="フローチャート : 判断 491"/>
        <xdr:cNvSpPr/>
      </xdr:nvSpPr>
      <xdr:spPr>
        <a:xfrm>
          <a:off x="15430500" y="60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151934</xdr:rowOff>
    </xdr:from>
    <xdr:ext cx="469744" cy="259045"/>
    <xdr:sp macro="" textlink="">
      <xdr:nvSpPr>
        <xdr:cNvPr id="493" name="テキスト ボックス 492"/>
        <xdr:cNvSpPr txBox="1"/>
      </xdr:nvSpPr>
      <xdr:spPr>
        <a:xfrm>
          <a:off x="15246427" y="58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134442</xdr:rowOff>
    </xdr:from>
    <xdr:to>
      <xdr:col>21</xdr:col>
      <xdr:colOff>161925</xdr:colOff>
      <xdr:row>38</xdr:row>
      <xdr:rowOff>107924</xdr:rowOff>
    </xdr:to>
    <xdr:cxnSp macro="">
      <xdr:nvCxnSpPr>
        <xdr:cNvPr id="494" name="直線コネクタ 493"/>
        <xdr:cNvCxnSpPr/>
      </xdr:nvCxnSpPr>
      <xdr:spPr>
        <a:xfrm>
          <a:off x="13703300" y="6478092"/>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24206</xdr:rowOff>
    </xdr:from>
    <xdr:to>
      <xdr:col>21</xdr:col>
      <xdr:colOff>212725</xdr:colOff>
      <xdr:row>35</xdr:row>
      <xdr:rowOff>125806</xdr:rowOff>
    </xdr:to>
    <xdr:sp macro="" textlink="">
      <xdr:nvSpPr>
        <xdr:cNvPr id="495" name="フローチャート : 判断 494"/>
        <xdr:cNvSpPr/>
      </xdr:nvSpPr>
      <xdr:spPr>
        <a:xfrm>
          <a:off x="14541500" y="60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33</xdr:row>
      <xdr:rowOff>142333</xdr:rowOff>
    </xdr:from>
    <xdr:ext cx="469744" cy="259045"/>
    <xdr:sp macro="" textlink="">
      <xdr:nvSpPr>
        <xdr:cNvPr id="496" name="テキスト ボックス 495"/>
        <xdr:cNvSpPr txBox="1"/>
      </xdr:nvSpPr>
      <xdr:spPr>
        <a:xfrm>
          <a:off x="14357427" y="58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19914</xdr:rowOff>
    </xdr:from>
    <xdr:to>
      <xdr:col>19</xdr:col>
      <xdr:colOff>644525</xdr:colOff>
      <xdr:row>37</xdr:row>
      <xdr:rowOff>134442</xdr:rowOff>
    </xdr:to>
    <xdr:cxnSp macro="">
      <xdr:nvCxnSpPr>
        <xdr:cNvPr id="497" name="直線コネクタ 496"/>
        <xdr:cNvCxnSpPr/>
      </xdr:nvCxnSpPr>
      <xdr:spPr>
        <a:xfrm>
          <a:off x="12814300" y="5334864"/>
          <a:ext cx="889000" cy="11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15291</xdr:rowOff>
    </xdr:from>
    <xdr:to>
      <xdr:col>20</xdr:col>
      <xdr:colOff>9525</xdr:colOff>
      <xdr:row>33</xdr:row>
      <xdr:rowOff>116891</xdr:rowOff>
    </xdr:to>
    <xdr:sp macro="" textlink="">
      <xdr:nvSpPr>
        <xdr:cNvPr id="498" name="フローチャート : 判断 497"/>
        <xdr:cNvSpPr/>
      </xdr:nvSpPr>
      <xdr:spPr>
        <a:xfrm>
          <a:off x="13652500" y="567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133418</xdr:rowOff>
    </xdr:from>
    <xdr:ext cx="469744" cy="259045"/>
    <xdr:sp macro="" textlink="">
      <xdr:nvSpPr>
        <xdr:cNvPr id="499" name="テキスト ボックス 498"/>
        <xdr:cNvSpPr txBox="1"/>
      </xdr:nvSpPr>
      <xdr:spPr>
        <a:xfrm>
          <a:off x="13468427" y="54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12548</xdr:rowOff>
    </xdr:from>
    <xdr:to>
      <xdr:col>18</xdr:col>
      <xdr:colOff>492125</xdr:colOff>
      <xdr:row>30</xdr:row>
      <xdr:rowOff>114148</xdr:rowOff>
    </xdr:to>
    <xdr:sp macro="" textlink="">
      <xdr:nvSpPr>
        <xdr:cNvPr id="500" name="フローチャート : 判断 499"/>
        <xdr:cNvSpPr/>
      </xdr:nvSpPr>
      <xdr:spPr>
        <a:xfrm>
          <a:off x="12763500" y="51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28</xdr:row>
      <xdr:rowOff>130675</xdr:rowOff>
    </xdr:from>
    <xdr:ext cx="469744" cy="259045"/>
    <xdr:sp macro="" textlink="">
      <xdr:nvSpPr>
        <xdr:cNvPr id="501" name="テキスト ボックス 500"/>
        <xdr:cNvSpPr txBox="1"/>
      </xdr:nvSpPr>
      <xdr:spPr>
        <a:xfrm>
          <a:off x="12579427" y="49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51181</xdr:rowOff>
    </xdr:from>
    <xdr:to>
      <xdr:col>23</xdr:col>
      <xdr:colOff>568325</xdr:colOff>
      <xdr:row>37</xdr:row>
      <xdr:rowOff>152781</xdr:rowOff>
    </xdr:to>
    <xdr:sp macro="" textlink="">
      <xdr:nvSpPr>
        <xdr:cNvPr id="507" name="円/楕円 506"/>
        <xdr:cNvSpPr/>
      </xdr:nvSpPr>
      <xdr:spPr>
        <a:xfrm>
          <a:off x="162687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137558</xdr:rowOff>
    </xdr:from>
    <xdr:ext cx="378565" cy="259045"/>
    <xdr:sp macro="" textlink="">
      <xdr:nvSpPr>
        <xdr:cNvPr id="508" name="災害復旧事業費該当値テキスト"/>
        <xdr:cNvSpPr txBox="1"/>
      </xdr:nvSpPr>
      <xdr:spPr>
        <a:xfrm>
          <a:off x="16370300" y="6309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85471</xdr:rowOff>
    </xdr:from>
    <xdr:to>
      <xdr:col>22</xdr:col>
      <xdr:colOff>415925</xdr:colOff>
      <xdr:row>39</xdr:row>
      <xdr:rowOff>15621</xdr:rowOff>
    </xdr:to>
    <xdr:sp macro="" textlink="">
      <xdr:nvSpPr>
        <xdr:cNvPr id="509" name="円/楕円 508"/>
        <xdr:cNvSpPr/>
      </xdr:nvSpPr>
      <xdr:spPr>
        <a:xfrm>
          <a:off x="15430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6748</xdr:rowOff>
    </xdr:from>
    <xdr:ext cx="313932" cy="259045"/>
    <xdr:sp macro="" textlink="">
      <xdr:nvSpPr>
        <xdr:cNvPr id="510" name="テキスト ボックス 509"/>
        <xdr:cNvSpPr txBox="1"/>
      </xdr:nvSpPr>
      <xdr:spPr>
        <a:xfrm>
          <a:off x="15324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57124</xdr:rowOff>
    </xdr:from>
    <xdr:to>
      <xdr:col>21</xdr:col>
      <xdr:colOff>212725</xdr:colOff>
      <xdr:row>38</xdr:row>
      <xdr:rowOff>158724</xdr:rowOff>
    </xdr:to>
    <xdr:sp macro="" textlink="">
      <xdr:nvSpPr>
        <xdr:cNvPr id="511" name="円/楕円 510"/>
        <xdr:cNvSpPr/>
      </xdr:nvSpPr>
      <xdr:spPr>
        <a:xfrm>
          <a:off x="14541500" y="65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149851</xdr:rowOff>
    </xdr:from>
    <xdr:ext cx="378565" cy="259045"/>
    <xdr:sp macro="" textlink="">
      <xdr:nvSpPr>
        <xdr:cNvPr id="512" name="テキスト ボックス 511"/>
        <xdr:cNvSpPr txBox="1"/>
      </xdr:nvSpPr>
      <xdr:spPr>
        <a:xfrm>
          <a:off x="14403017" y="6664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83642</xdr:rowOff>
    </xdr:from>
    <xdr:to>
      <xdr:col>20</xdr:col>
      <xdr:colOff>9525</xdr:colOff>
      <xdr:row>38</xdr:row>
      <xdr:rowOff>13792</xdr:rowOff>
    </xdr:to>
    <xdr:sp macro="" textlink="">
      <xdr:nvSpPr>
        <xdr:cNvPr id="513" name="円/楕円 512"/>
        <xdr:cNvSpPr/>
      </xdr:nvSpPr>
      <xdr:spPr>
        <a:xfrm>
          <a:off x="13652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4919</xdr:rowOff>
    </xdr:from>
    <xdr:ext cx="378565" cy="259045"/>
    <xdr:sp macro="" textlink="">
      <xdr:nvSpPr>
        <xdr:cNvPr id="514" name="テキスト ボックス 513"/>
        <xdr:cNvSpPr txBox="1"/>
      </xdr:nvSpPr>
      <xdr:spPr>
        <a:xfrm>
          <a:off x="13514017" y="652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140564</xdr:rowOff>
    </xdr:from>
    <xdr:to>
      <xdr:col>18</xdr:col>
      <xdr:colOff>492125</xdr:colOff>
      <xdr:row>31</xdr:row>
      <xdr:rowOff>70714</xdr:rowOff>
    </xdr:to>
    <xdr:sp macro="" textlink="">
      <xdr:nvSpPr>
        <xdr:cNvPr id="515" name="円/楕円 514"/>
        <xdr:cNvSpPr/>
      </xdr:nvSpPr>
      <xdr:spPr>
        <a:xfrm>
          <a:off x="12763500" y="52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61841</xdr:rowOff>
    </xdr:from>
    <xdr:ext cx="469744" cy="259045"/>
    <xdr:sp macro="" textlink="">
      <xdr:nvSpPr>
        <xdr:cNvPr id="516" name="テキスト ボックス 515"/>
        <xdr:cNvSpPr txBox="1"/>
      </xdr:nvSpPr>
      <xdr:spPr>
        <a:xfrm>
          <a:off x="12579427" y="537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6" name="テキスト ボックス 57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7" name="直線コネクタ 57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8" name="テキスト ボックス 57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9" name="直線コネクタ 57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0" name="テキスト ボックス 57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1" name="直線コネクタ 58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2" name="テキスト ボックス 58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3" name="直線コネクタ 58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4" name="テキスト ボックス 58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6" name="テキスト ボックス 58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68742</xdr:rowOff>
    </xdr:from>
    <xdr:to>
      <xdr:col>23</xdr:col>
      <xdr:colOff>516889</xdr:colOff>
      <xdr:row>78</xdr:row>
      <xdr:rowOff>55438</xdr:rowOff>
    </xdr:to>
    <xdr:cxnSp macro="">
      <xdr:nvCxnSpPr>
        <xdr:cNvPr id="588" name="直線コネクタ 587"/>
        <xdr:cNvCxnSpPr/>
      </xdr:nvCxnSpPr>
      <xdr:spPr>
        <a:xfrm flipV="1">
          <a:off x="16317595" y="12070242"/>
          <a:ext cx="1269" cy="135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59265</xdr:rowOff>
    </xdr:from>
    <xdr:ext cx="534377" cy="259045"/>
    <xdr:sp macro="" textlink="">
      <xdr:nvSpPr>
        <xdr:cNvPr id="589" name="公債費最小値テキスト"/>
        <xdr:cNvSpPr txBox="1"/>
      </xdr:nvSpPr>
      <xdr:spPr>
        <a:xfrm>
          <a:off x="16370300" y="134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41,843</a:t>
          </a:r>
          <a:endParaRPr kumimoji="1" lang="ja-JP" altLang="en-US" sz="1000" b="1">
            <a:latin typeface="ＭＳ Ｐゴシック"/>
          </a:endParaRPr>
        </a:p>
      </xdr:txBody>
    </xdr:sp>
    <xdr:clientData/>
  </xdr:oneCellAnchor>
  <xdr:twoCellAnchor>
    <xdr:from>
      <xdr:col>23</xdr:col>
      <xdr:colOff>428625</xdr:colOff>
      <xdr:row>78</xdr:row>
      <xdr:rowOff>55438</xdr:rowOff>
    </xdr:from>
    <xdr:to>
      <xdr:col>23</xdr:col>
      <xdr:colOff>606425</xdr:colOff>
      <xdr:row>78</xdr:row>
      <xdr:rowOff>55438</xdr:rowOff>
    </xdr:to>
    <xdr:cxnSp macro="">
      <xdr:nvCxnSpPr>
        <xdr:cNvPr id="590" name="直線コネクタ 589"/>
        <xdr:cNvCxnSpPr/>
      </xdr:nvCxnSpPr>
      <xdr:spPr>
        <a:xfrm>
          <a:off x="16230600" y="1342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15419</xdr:rowOff>
    </xdr:from>
    <xdr:ext cx="534377" cy="259045"/>
    <xdr:sp macro="" textlink="">
      <xdr:nvSpPr>
        <xdr:cNvPr id="591" name="公債費最大値テキスト"/>
        <xdr:cNvSpPr txBox="1"/>
      </xdr:nvSpPr>
      <xdr:spPr>
        <a:xfrm>
          <a:off x="16370300" y="1184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71,552</a:t>
          </a:r>
          <a:endParaRPr kumimoji="1" lang="ja-JP" altLang="en-US" sz="1000" b="1">
            <a:latin typeface="ＭＳ Ｐゴシック"/>
          </a:endParaRPr>
        </a:p>
      </xdr:txBody>
    </xdr:sp>
    <xdr:clientData/>
  </xdr:oneCellAnchor>
  <xdr:twoCellAnchor>
    <xdr:from>
      <xdr:col>23</xdr:col>
      <xdr:colOff>428625</xdr:colOff>
      <xdr:row>70</xdr:row>
      <xdr:rowOff>68742</xdr:rowOff>
    </xdr:from>
    <xdr:to>
      <xdr:col>23</xdr:col>
      <xdr:colOff>606425</xdr:colOff>
      <xdr:row>70</xdr:row>
      <xdr:rowOff>68742</xdr:rowOff>
    </xdr:to>
    <xdr:cxnSp macro="">
      <xdr:nvCxnSpPr>
        <xdr:cNvPr id="592" name="直線コネクタ 591"/>
        <xdr:cNvCxnSpPr/>
      </xdr:nvCxnSpPr>
      <xdr:spPr>
        <a:xfrm>
          <a:off x="16230600" y="1207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45838</xdr:rowOff>
    </xdr:from>
    <xdr:to>
      <xdr:col>23</xdr:col>
      <xdr:colOff>517525</xdr:colOff>
      <xdr:row>78</xdr:row>
      <xdr:rowOff>55438</xdr:rowOff>
    </xdr:to>
    <xdr:cxnSp macro="">
      <xdr:nvCxnSpPr>
        <xdr:cNvPr id="593" name="直線コネクタ 592"/>
        <xdr:cNvCxnSpPr/>
      </xdr:nvCxnSpPr>
      <xdr:spPr>
        <a:xfrm>
          <a:off x="15481300" y="13418938"/>
          <a:ext cx="8382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165498</xdr:rowOff>
    </xdr:from>
    <xdr:ext cx="534377" cy="259045"/>
    <xdr:sp macro="" textlink="">
      <xdr:nvSpPr>
        <xdr:cNvPr id="594" name="公債費平均値テキスト"/>
        <xdr:cNvSpPr txBox="1"/>
      </xdr:nvSpPr>
      <xdr:spPr>
        <a:xfrm>
          <a:off x="16370300" y="12509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57,575</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142621</xdr:rowOff>
    </xdr:from>
    <xdr:to>
      <xdr:col>23</xdr:col>
      <xdr:colOff>568325</xdr:colOff>
      <xdr:row>74</xdr:row>
      <xdr:rowOff>72771</xdr:rowOff>
    </xdr:to>
    <xdr:sp macro="" textlink="">
      <xdr:nvSpPr>
        <xdr:cNvPr id="595" name="フローチャート : 判断 594"/>
        <xdr:cNvSpPr/>
      </xdr:nvSpPr>
      <xdr:spPr>
        <a:xfrm>
          <a:off x="162687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45838</xdr:rowOff>
    </xdr:from>
    <xdr:to>
      <xdr:col>22</xdr:col>
      <xdr:colOff>365125</xdr:colOff>
      <xdr:row>78</xdr:row>
      <xdr:rowOff>100929</xdr:rowOff>
    </xdr:to>
    <xdr:cxnSp macro="">
      <xdr:nvCxnSpPr>
        <xdr:cNvPr id="596" name="直線コネクタ 595"/>
        <xdr:cNvCxnSpPr/>
      </xdr:nvCxnSpPr>
      <xdr:spPr>
        <a:xfrm flipV="1">
          <a:off x="14592300" y="13418938"/>
          <a:ext cx="889000" cy="5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93014</xdr:rowOff>
    </xdr:from>
    <xdr:to>
      <xdr:col>22</xdr:col>
      <xdr:colOff>415925</xdr:colOff>
      <xdr:row>77</xdr:row>
      <xdr:rowOff>23164</xdr:rowOff>
    </xdr:to>
    <xdr:sp macro="" textlink="">
      <xdr:nvSpPr>
        <xdr:cNvPr id="597" name="フローチャート : 判断 596"/>
        <xdr:cNvSpPr/>
      </xdr:nvSpPr>
      <xdr:spPr>
        <a:xfrm>
          <a:off x="15430500" y="13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39691</xdr:rowOff>
    </xdr:from>
    <xdr:ext cx="534377" cy="259045"/>
    <xdr:sp macro="" textlink="">
      <xdr:nvSpPr>
        <xdr:cNvPr id="598" name="テキスト ボックス 597"/>
        <xdr:cNvSpPr txBox="1"/>
      </xdr:nvSpPr>
      <xdr:spPr>
        <a:xfrm>
          <a:off x="15214111" y="1289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100929</xdr:rowOff>
    </xdr:from>
    <xdr:to>
      <xdr:col>21</xdr:col>
      <xdr:colOff>161925</xdr:colOff>
      <xdr:row>78</xdr:row>
      <xdr:rowOff>109021</xdr:rowOff>
    </xdr:to>
    <xdr:cxnSp macro="">
      <xdr:nvCxnSpPr>
        <xdr:cNvPr id="599" name="直線コネクタ 598"/>
        <xdr:cNvCxnSpPr/>
      </xdr:nvCxnSpPr>
      <xdr:spPr>
        <a:xfrm flipV="1">
          <a:off x="13703300" y="13474029"/>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83003</xdr:rowOff>
    </xdr:from>
    <xdr:to>
      <xdr:col>21</xdr:col>
      <xdr:colOff>212725</xdr:colOff>
      <xdr:row>77</xdr:row>
      <xdr:rowOff>13153</xdr:rowOff>
    </xdr:to>
    <xdr:sp macro="" textlink="">
      <xdr:nvSpPr>
        <xdr:cNvPr id="600" name="フローチャート : 判断 599"/>
        <xdr:cNvSpPr/>
      </xdr:nvSpPr>
      <xdr:spPr>
        <a:xfrm>
          <a:off x="14541500" y="1311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29679</xdr:rowOff>
    </xdr:from>
    <xdr:ext cx="534377" cy="259045"/>
    <xdr:sp macro="" textlink="">
      <xdr:nvSpPr>
        <xdr:cNvPr id="601" name="テキスト ボックス 600"/>
        <xdr:cNvSpPr txBox="1"/>
      </xdr:nvSpPr>
      <xdr:spPr>
        <a:xfrm>
          <a:off x="14325111" y="128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84013</xdr:rowOff>
    </xdr:from>
    <xdr:to>
      <xdr:col>19</xdr:col>
      <xdr:colOff>644525</xdr:colOff>
      <xdr:row>78</xdr:row>
      <xdr:rowOff>109021</xdr:rowOff>
    </xdr:to>
    <xdr:cxnSp macro="">
      <xdr:nvCxnSpPr>
        <xdr:cNvPr id="602" name="直線コネクタ 601"/>
        <xdr:cNvCxnSpPr/>
      </xdr:nvCxnSpPr>
      <xdr:spPr>
        <a:xfrm>
          <a:off x="12814300" y="13457113"/>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106091</xdr:rowOff>
    </xdr:from>
    <xdr:to>
      <xdr:col>20</xdr:col>
      <xdr:colOff>9525</xdr:colOff>
      <xdr:row>77</xdr:row>
      <xdr:rowOff>36241</xdr:rowOff>
    </xdr:to>
    <xdr:sp macro="" textlink="">
      <xdr:nvSpPr>
        <xdr:cNvPr id="603" name="フローチャート : 判断 602"/>
        <xdr:cNvSpPr/>
      </xdr:nvSpPr>
      <xdr:spPr>
        <a:xfrm>
          <a:off x="13652500" y="1313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52767</xdr:rowOff>
    </xdr:from>
    <xdr:ext cx="534377" cy="259045"/>
    <xdr:sp macro="" textlink="">
      <xdr:nvSpPr>
        <xdr:cNvPr id="604" name="テキスト ボックス 603"/>
        <xdr:cNvSpPr txBox="1"/>
      </xdr:nvSpPr>
      <xdr:spPr>
        <a:xfrm>
          <a:off x="13436111" y="129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158</xdr:rowOff>
    </xdr:from>
    <xdr:to>
      <xdr:col>18</xdr:col>
      <xdr:colOff>492125</xdr:colOff>
      <xdr:row>77</xdr:row>
      <xdr:rowOff>101758</xdr:rowOff>
    </xdr:to>
    <xdr:sp macro="" textlink="">
      <xdr:nvSpPr>
        <xdr:cNvPr id="605" name="フローチャート : 判断 604"/>
        <xdr:cNvSpPr/>
      </xdr:nvSpPr>
      <xdr:spPr>
        <a:xfrm>
          <a:off x="12763500" y="132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118285</xdr:rowOff>
    </xdr:from>
    <xdr:ext cx="534377" cy="259045"/>
    <xdr:sp macro="" textlink="">
      <xdr:nvSpPr>
        <xdr:cNvPr id="606" name="テキスト ボックス 605"/>
        <xdr:cNvSpPr txBox="1"/>
      </xdr:nvSpPr>
      <xdr:spPr>
        <a:xfrm>
          <a:off x="12547111" y="129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4638</xdr:rowOff>
    </xdr:from>
    <xdr:to>
      <xdr:col>23</xdr:col>
      <xdr:colOff>568325</xdr:colOff>
      <xdr:row>78</xdr:row>
      <xdr:rowOff>106238</xdr:rowOff>
    </xdr:to>
    <xdr:sp macro="" textlink="">
      <xdr:nvSpPr>
        <xdr:cNvPr id="612" name="円/楕円 611"/>
        <xdr:cNvSpPr/>
      </xdr:nvSpPr>
      <xdr:spPr>
        <a:xfrm>
          <a:off x="16268700" y="133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91015</xdr:rowOff>
    </xdr:from>
    <xdr:ext cx="534377" cy="259045"/>
    <xdr:sp macro="" textlink="">
      <xdr:nvSpPr>
        <xdr:cNvPr id="613" name="公債費該当値テキスト"/>
        <xdr:cNvSpPr txBox="1"/>
      </xdr:nvSpPr>
      <xdr:spPr>
        <a:xfrm>
          <a:off x="16370300" y="132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166488</xdr:rowOff>
    </xdr:from>
    <xdr:to>
      <xdr:col>22</xdr:col>
      <xdr:colOff>415925</xdr:colOff>
      <xdr:row>78</xdr:row>
      <xdr:rowOff>96638</xdr:rowOff>
    </xdr:to>
    <xdr:sp macro="" textlink="">
      <xdr:nvSpPr>
        <xdr:cNvPr id="614" name="円/楕円 613"/>
        <xdr:cNvSpPr/>
      </xdr:nvSpPr>
      <xdr:spPr>
        <a:xfrm>
          <a:off x="15430500" y="1336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87765</xdr:rowOff>
    </xdr:from>
    <xdr:ext cx="534377" cy="259045"/>
    <xdr:sp macro="" textlink="">
      <xdr:nvSpPr>
        <xdr:cNvPr id="615" name="テキスト ボックス 614"/>
        <xdr:cNvSpPr txBox="1"/>
      </xdr:nvSpPr>
      <xdr:spPr>
        <a:xfrm>
          <a:off x="15214111" y="1346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50129</xdr:rowOff>
    </xdr:from>
    <xdr:to>
      <xdr:col>21</xdr:col>
      <xdr:colOff>212725</xdr:colOff>
      <xdr:row>78</xdr:row>
      <xdr:rowOff>151729</xdr:rowOff>
    </xdr:to>
    <xdr:sp macro="" textlink="">
      <xdr:nvSpPr>
        <xdr:cNvPr id="616" name="円/楕円 615"/>
        <xdr:cNvSpPr/>
      </xdr:nvSpPr>
      <xdr:spPr>
        <a:xfrm>
          <a:off x="14541500" y="134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142856</xdr:rowOff>
    </xdr:from>
    <xdr:ext cx="534377" cy="259045"/>
    <xdr:sp macro="" textlink="">
      <xdr:nvSpPr>
        <xdr:cNvPr id="617" name="テキスト ボックス 616"/>
        <xdr:cNvSpPr txBox="1"/>
      </xdr:nvSpPr>
      <xdr:spPr>
        <a:xfrm>
          <a:off x="14325111" y="135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58221</xdr:rowOff>
    </xdr:from>
    <xdr:to>
      <xdr:col>20</xdr:col>
      <xdr:colOff>9525</xdr:colOff>
      <xdr:row>78</xdr:row>
      <xdr:rowOff>159821</xdr:rowOff>
    </xdr:to>
    <xdr:sp macro="" textlink="">
      <xdr:nvSpPr>
        <xdr:cNvPr id="618" name="円/楕円 617"/>
        <xdr:cNvSpPr/>
      </xdr:nvSpPr>
      <xdr:spPr>
        <a:xfrm>
          <a:off x="13652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150948</xdr:rowOff>
    </xdr:from>
    <xdr:ext cx="534377" cy="259045"/>
    <xdr:sp macro="" textlink="">
      <xdr:nvSpPr>
        <xdr:cNvPr id="619" name="テキスト ボックス 618"/>
        <xdr:cNvSpPr txBox="1"/>
      </xdr:nvSpPr>
      <xdr:spPr>
        <a:xfrm>
          <a:off x="13436111" y="135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33213</xdr:rowOff>
    </xdr:from>
    <xdr:to>
      <xdr:col>18</xdr:col>
      <xdr:colOff>492125</xdr:colOff>
      <xdr:row>78</xdr:row>
      <xdr:rowOff>134813</xdr:rowOff>
    </xdr:to>
    <xdr:sp macro="" textlink="">
      <xdr:nvSpPr>
        <xdr:cNvPr id="620" name="円/楕円 619"/>
        <xdr:cNvSpPr/>
      </xdr:nvSpPr>
      <xdr:spPr>
        <a:xfrm>
          <a:off x="12763500" y="134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125940</xdr:rowOff>
    </xdr:from>
    <xdr:ext cx="534377" cy="259045"/>
    <xdr:sp macro="" textlink="">
      <xdr:nvSpPr>
        <xdr:cNvPr id="621" name="テキスト ボックス 620"/>
        <xdr:cNvSpPr txBox="1"/>
      </xdr:nvSpPr>
      <xdr:spPr>
        <a:xfrm>
          <a:off x="12547111" y="1349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5" name="テキスト ボックス 63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7" name="テキスト ボックス 63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9" name="テキスト ボックス 63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1" name="テキスト ボックス 64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3" name="テキスト ボックス 64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105868</xdr:rowOff>
    </xdr:from>
    <xdr:to>
      <xdr:col>23</xdr:col>
      <xdr:colOff>516889</xdr:colOff>
      <xdr:row>97</xdr:row>
      <xdr:rowOff>40336</xdr:rowOff>
    </xdr:to>
    <xdr:cxnSp macro="">
      <xdr:nvCxnSpPr>
        <xdr:cNvPr id="645" name="直線コネクタ 644"/>
        <xdr:cNvCxnSpPr/>
      </xdr:nvCxnSpPr>
      <xdr:spPr>
        <a:xfrm flipV="1">
          <a:off x="16317595" y="15707818"/>
          <a:ext cx="1269" cy="96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44163</xdr:rowOff>
    </xdr:from>
    <xdr:ext cx="469744" cy="259045"/>
    <xdr:sp macro="" textlink="">
      <xdr:nvSpPr>
        <xdr:cNvPr id="646" name="積立金最小値テキスト"/>
        <xdr:cNvSpPr txBox="1"/>
      </xdr:nvSpPr>
      <xdr:spPr>
        <a:xfrm>
          <a:off x="16370300" y="1667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9,108</a:t>
          </a:r>
          <a:endParaRPr kumimoji="1" lang="ja-JP" altLang="en-US" sz="1000" b="1">
            <a:latin typeface="ＭＳ Ｐゴシック"/>
          </a:endParaRPr>
        </a:p>
      </xdr:txBody>
    </xdr:sp>
    <xdr:clientData/>
  </xdr:oneCellAnchor>
  <xdr:twoCellAnchor>
    <xdr:from>
      <xdr:col>23</xdr:col>
      <xdr:colOff>428625</xdr:colOff>
      <xdr:row>97</xdr:row>
      <xdr:rowOff>40336</xdr:rowOff>
    </xdr:from>
    <xdr:to>
      <xdr:col>23</xdr:col>
      <xdr:colOff>606425</xdr:colOff>
      <xdr:row>97</xdr:row>
      <xdr:rowOff>40336</xdr:rowOff>
    </xdr:to>
    <xdr:cxnSp macro="">
      <xdr:nvCxnSpPr>
        <xdr:cNvPr id="647" name="直線コネクタ 646"/>
        <xdr:cNvCxnSpPr/>
      </xdr:nvCxnSpPr>
      <xdr:spPr>
        <a:xfrm>
          <a:off x="16230600" y="1667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52545</xdr:rowOff>
    </xdr:from>
    <xdr:ext cx="534377" cy="259045"/>
    <xdr:sp macro="" textlink="">
      <xdr:nvSpPr>
        <xdr:cNvPr id="648" name="積立金最大値テキスト"/>
        <xdr:cNvSpPr txBox="1"/>
      </xdr:nvSpPr>
      <xdr:spPr>
        <a:xfrm>
          <a:off x="16370300" y="1548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23</xdr:col>
      <xdr:colOff>428625</xdr:colOff>
      <xdr:row>91</xdr:row>
      <xdr:rowOff>105868</xdr:rowOff>
    </xdr:from>
    <xdr:to>
      <xdr:col>23</xdr:col>
      <xdr:colOff>606425</xdr:colOff>
      <xdr:row>91</xdr:row>
      <xdr:rowOff>105868</xdr:rowOff>
    </xdr:to>
    <xdr:cxnSp macro="">
      <xdr:nvCxnSpPr>
        <xdr:cNvPr id="649" name="直線コネクタ 648"/>
        <xdr:cNvCxnSpPr/>
      </xdr:nvCxnSpPr>
      <xdr:spPr>
        <a:xfrm>
          <a:off x="16230600" y="1570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32105</xdr:rowOff>
    </xdr:from>
    <xdr:to>
      <xdr:col>23</xdr:col>
      <xdr:colOff>517525</xdr:colOff>
      <xdr:row>97</xdr:row>
      <xdr:rowOff>6159</xdr:rowOff>
    </xdr:to>
    <xdr:cxnSp macro="">
      <xdr:nvCxnSpPr>
        <xdr:cNvPr id="650" name="直線コネクタ 649"/>
        <xdr:cNvCxnSpPr/>
      </xdr:nvCxnSpPr>
      <xdr:spPr>
        <a:xfrm flipV="1">
          <a:off x="15481300" y="16491305"/>
          <a:ext cx="838200" cy="1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132275</xdr:rowOff>
    </xdr:from>
    <xdr:ext cx="534377" cy="259045"/>
    <xdr:sp macro="" textlink="">
      <xdr:nvSpPr>
        <xdr:cNvPr id="651" name="積立金平均値テキスト"/>
        <xdr:cNvSpPr txBox="1"/>
      </xdr:nvSpPr>
      <xdr:spPr>
        <a:xfrm>
          <a:off x="16370300" y="16077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19,462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109398</xdr:rowOff>
    </xdr:from>
    <xdr:to>
      <xdr:col>23</xdr:col>
      <xdr:colOff>568325</xdr:colOff>
      <xdr:row>95</xdr:row>
      <xdr:rowOff>39548</xdr:rowOff>
    </xdr:to>
    <xdr:sp macro="" textlink="">
      <xdr:nvSpPr>
        <xdr:cNvPr id="652" name="フローチャート : 判断 651"/>
        <xdr:cNvSpPr/>
      </xdr:nvSpPr>
      <xdr:spPr>
        <a:xfrm>
          <a:off x="16268700" y="1622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6159</xdr:rowOff>
    </xdr:from>
    <xdr:to>
      <xdr:col>22</xdr:col>
      <xdr:colOff>365125</xdr:colOff>
      <xdr:row>99</xdr:row>
      <xdr:rowOff>28296</xdr:rowOff>
    </xdr:to>
    <xdr:cxnSp macro="">
      <xdr:nvCxnSpPr>
        <xdr:cNvPr id="653" name="直線コネクタ 652"/>
        <xdr:cNvCxnSpPr/>
      </xdr:nvCxnSpPr>
      <xdr:spPr>
        <a:xfrm flipV="1">
          <a:off x="14592300" y="16636809"/>
          <a:ext cx="889000" cy="3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23482</xdr:rowOff>
    </xdr:from>
    <xdr:to>
      <xdr:col>22</xdr:col>
      <xdr:colOff>415925</xdr:colOff>
      <xdr:row>96</xdr:row>
      <xdr:rowOff>125082</xdr:rowOff>
    </xdr:to>
    <xdr:sp macro="" textlink="">
      <xdr:nvSpPr>
        <xdr:cNvPr id="654" name="フローチャート : 判断 653"/>
        <xdr:cNvSpPr/>
      </xdr:nvSpPr>
      <xdr:spPr>
        <a:xfrm>
          <a:off x="15430500" y="164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141609</xdr:rowOff>
    </xdr:from>
    <xdr:ext cx="534377" cy="259045"/>
    <xdr:sp macro="" textlink="">
      <xdr:nvSpPr>
        <xdr:cNvPr id="655" name="テキスト ボックス 654"/>
        <xdr:cNvSpPr txBox="1"/>
      </xdr:nvSpPr>
      <xdr:spPr>
        <a:xfrm>
          <a:off x="15214111" y="162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157150</xdr:rowOff>
    </xdr:from>
    <xdr:to>
      <xdr:col>21</xdr:col>
      <xdr:colOff>161925</xdr:colOff>
      <xdr:row>99</xdr:row>
      <xdr:rowOff>28296</xdr:rowOff>
    </xdr:to>
    <xdr:cxnSp macro="">
      <xdr:nvCxnSpPr>
        <xdr:cNvPr id="656" name="直線コネクタ 655"/>
        <xdr:cNvCxnSpPr/>
      </xdr:nvCxnSpPr>
      <xdr:spPr>
        <a:xfrm>
          <a:off x="13703300" y="16616350"/>
          <a:ext cx="889000" cy="3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76212</xdr:rowOff>
    </xdr:from>
    <xdr:to>
      <xdr:col>21</xdr:col>
      <xdr:colOff>212725</xdr:colOff>
      <xdr:row>96</xdr:row>
      <xdr:rowOff>6362</xdr:rowOff>
    </xdr:to>
    <xdr:sp macro="" textlink="">
      <xdr:nvSpPr>
        <xdr:cNvPr id="657" name="フローチャート : 判断 656"/>
        <xdr:cNvSpPr/>
      </xdr:nvSpPr>
      <xdr:spPr>
        <a:xfrm>
          <a:off x="14541500" y="163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22889</xdr:rowOff>
    </xdr:from>
    <xdr:ext cx="534377" cy="259045"/>
    <xdr:sp macro="" textlink="">
      <xdr:nvSpPr>
        <xdr:cNvPr id="658" name="テキスト ボックス 657"/>
        <xdr:cNvSpPr txBox="1"/>
      </xdr:nvSpPr>
      <xdr:spPr>
        <a:xfrm>
          <a:off x="14325111" y="161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157150</xdr:rowOff>
    </xdr:from>
    <xdr:to>
      <xdr:col>19</xdr:col>
      <xdr:colOff>644525</xdr:colOff>
      <xdr:row>98</xdr:row>
      <xdr:rowOff>118441</xdr:rowOff>
    </xdr:to>
    <xdr:cxnSp macro="">
      <xdr:nvCxnSpPr>
        <xdr:cNvPr id="659" name="直線コネクタ 658"/>
        <xdr:cNvCxnSpPr/>
      </xdr:nvCxnSpPr>
      <xdr:spPr>
        <a:xfrm flipV="1">
          <a:off x="12814300" y="16616350"/>
          <a:ext cx="889000" cy="30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69355</xdr:rowOff>
    </xdr:from>
    <xdr:to>
      <xdr:col>20</xdr:col>
      <xdr:colOff>9525</xdr:colOff>
      <xdr:row>96</xdr:row>
      <xdr:rowOff>170955</xdr:rowOff>
    </xdr:to>
    <xdr:sp macro="" textlink="">
      <xdr:nvSpPr>
        <xdr:cNvPr id="660" name="フローチャート : 判断 659"/>
        <xdr:cNvSpPr/>
      </xdr:nvSpPr>
      <xdr:spPr>
        <a:xfrm>
          <a:off x="13652500" y="165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16032</xdr:rowOff>
    </xdr:from>
    <xdr:ext cx="534377" cy="259045"/>
    <xdr:sp macro="" textlink="">
      <xdr:nvSpPr>
        <xdr:cNvPr id="661" name="テキスト ボックス 660"/>
        <xdr:cNvSpPr txBox="1"/>
      </xdr:nvSpPr>
      <xdr:spPr>
        <a:xfrm>
          <a:off x="13436111" y="163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124752</xdr:rowOff>
    </xdr:from>
    <xdr:to>
      <xdr:col>18</xdr:col>
      <xdr:colOff>492125</xdr:colOff>
      <xdr:row>96</xdr:row>
      <xdr:rowOff>54902</xdr:rowOff>
    </xdr:to>
    <xdr:sp macro="" textlink="">
      <xdr:nvSpPr>
        <xdr:cNvPr id="662" name="フローチャート : 判断 661"/>
        <xdr:cNvSpPr/>
      </xdr:nvSpPr>
      <xdr:spPr>
        <a:xfrm>
          <a:off x="12763500" y="164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71429</xdr:rowOff>
    </xdr:from>
    <xdr:ext cx="534377" cy="259045"/>
    <xdr:sp macro="" textlink="">
      <xdr:nvSpPr>
        <xdr:cNvPr id="663" name="テキスト ボックス 662"/>
        <xdr:cNvSpPr txBox="1"/>
      </xdr:nvSpPr>
      <xdr:spPr>
        <a:xfrm>
          <a:off x="12547111" y="161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14,559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152755</xdr:rowOff>
    </xdr:from>
    <xdr:to>
      <xdr:col>23</xdr:col>
      <xdr:colOff>568325</xdr:colOff>
      <xdr:row>96</xdr:row>
      <xdr:rowOff>82905</xdr:rowOff>
    </xdr:to>
    <xdr:sp macro="" textlink="">
      <xdr:nvSpPr>
        <xdr:cNvPr id="669" name="円/楕円 668"/>
        <xdr:cNvSpPr/>
      </xdr:nvSpPr>
      <xdr:spPr>
        <a:xfrm>
          <a:off x="16268700" y="164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131182</xdr:rowOff>
    </xdr:from>
    <xdr:ext cx="534377" cy="259045"/>
    <xdr:sp macro="" textlink="">
      <xdr:nvSpPr>
        <xdr:cNvPr id="670" name="積立金該当値テキスト"/>
        <xdr:cNvSpPr txBox="1"/>
      </xdr:nvSpPr>
      <xdr:spPr>
        <a:xfrm>
          <a:off x="16370300" y="1641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126809</xdr:rowOff>
    </xdr:from>
    <xdr:to>
      <xdr:col>22</xdr:col>
      <xdr:colOff>415925</xdr:colOff>
      <xdr:row>97</xdr:row>
      <xdr:rowOff>56959</xdr:rowOff>
    </xdr:to>
    <xdr:sp macro="" textlink="">
      <xdr:nvSpPr>
        <xdr:cNvPr id="671" name="円/楕円 670"/>
        <xdr:cNvSpPr/>
      </xdr:nvSpPr>
      <xdr:spPr>
        <a:xfrm>
          <a:off x="15430500" y="165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48086</xdr:rowOff>
    </xdr:from>
    <xdr:ext cx="534377" cy="259045"/>
    <xdr:sp macro="" textlink="">
      <xdr:nvSpPr>
        <xdr:cNvPr id="672" name="テキスト ボックス 671"/>
        <xdr:cNvSpPr txBox="1"/>
      </xdr:nvSpPr>
      <xdr:spPr>
        <a:xfrm>
          <a:off x="15214111" y="1667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148946</xdr:rowOff>
    </xdr:from>
    <xdr:to>
      <xdr:col>21</xdr:col>
      <xdr:colOff>212725</xdr:colOff>
      <xdr:row>99</xdr:row>
      <xdr:rowOff>79096</xdr:rowOff>
    </xdr:to>
    <xdr:sp macro="" textlink="">
      <xdr:nvSpPr>
        <xdr:cNvPr id="673" name="円/楕円 672"/>
        <xdr:cNvSpPr/>
      </xdr:nvSpPr>
      <xdr:spPr>
        <a:xfrm>
          <a:off x="14541500" y="169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70223</xdr:rowOff>
    </xdr:from>
    <xdr:ext cx="378565" cy="259045"/>
    <xdr:sp macro="" textlink="">
      <xdr:nvSpPr>
        <xdr:cNvPr id="674" name="テキスト ボックス 673"/>
        <xdr:cNvSpPr txBox="1"/>
      </xdr:nvSpPr>
      <xdr:spPr>
        <a:xfrm>
          <a:off x="14403017" y="1704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106350</xdr:rowOff>
    </xdr:from>
    <xdr:to>
      <xdr:col>20</xdr:col>
      <xdr:colOff>9525</xdr:colOff>
      <xdr:row>97</xdr:row>
      <xdr:rowOff>36500</xdr:rowOff>
    </xdr:to>
    <xdr:sp macro="" textlink="">
      <xdr:nvSpPr>
        <xdr:cNvPr id="675" name="円/楕円 674"/>
        <xdr:cNvSpPr/>
      </xdr:nvSpPr>
      <xdr:spPr>
        <a:xfrm>
          <a:off x="13652500" y="165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27627</xdr:rowOff>
    </xdr:from>
    <xdr:ext cx="534377" cy="259045"/>
    <xdr:sp macro="" textlink="">
      <xdr:nvSpPr>
        <xdr:cNvPr id="676" name="テキスト ボックス 675"/>
        <xdr:cNvSpPr txBox="1"/>
      </xdr:nvSpPr>
      <xdr:spPr>
        <a:xfrm>
          <a:off x="13436111" y="166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67641</xdr:rowOff>
    </xdr:from>
    <xdr:to>
      <xdr:col>18</xdr:col>
      <xdr:colOff>492125</xdr:colOff>
      <xdr:row>98</xdr:row>
      <xdr:rowOff>169241</xdr:rowOff>
    </xdr:to>
    <xdr:sp macro="" textlink="">
      <xdr:nvSpPr>
        <xdr:cNvPr id="677" name="円/楕円 676"/>
        <xdr:cNvSpPr/>
      </xdr:nvSpPr>
      <xdr:spPr>
        <a:xfrm>
          <a:off x="12763500" y="16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160368</xdr:rowOff>
    </xdr:from>
    <xdr:ext cx="469744" cy="259045"/>
    <xdr:sp macro="" textlink="">
      <xdr:nvSpPr>
        <xdr:cNvPr id="678" name="テキスト ボックス 677"/>
        <xdr:cNvSpPr txBox="1"/>
      </xdr:nvSpPr>
      <xdr:spPr>
        <a:xfrm>
          <a:off x="12579427" y="1696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9" name="直線コネクタ 68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0" name="テキスト ボックス 68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1" name="直線コネクタ 69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2" name="テキスト ボックス 69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3" name="直線コネクタ 69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4" name="テキスト ボックス 69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5" name="直線コネクタ 69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6" name="テキスト ボックス 69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8" name="テキスト ボックス 69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73863</xdr:rowOff>
    </xdr:from>
    <xdr:to>
      <xdr:col>32</xdr:col>
      <xdr:colOff>186689</xdr:colOff>
      <xdr:row>38</xdr:row>
      <xdr:rowOff>125526</xdr:rowOff>
    </xdr:to>
    <xdr:cxnSp macro="">
      <xdr:nvCxnSpPr>
        <xdr:cNvPr id="700" name="直線コネクタ 699"/>
        <xdr:cNvCxnSpPr/>
      </xdr:nvCxnSpPr>
      <xdr:spPr>
        <a:xfrm flipV="1">
          <a:off x="22159595" y="5217363"/>
          <a:ext cx="1269" cy="142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129353</xdr:rowOff>
    </xdr:from>
    <xdr:ext cx="313932" cy="259045"/>
    <xdr:sp macro="" textlink="">
      <xdr:nvSpPr>
        <xdr:cNvPr id="701" name="投資及び出資金最小値テキスト"/>
        <xdr:cNvSpPr txBox="1"/>
      </xdr:nvSpPr>
      <xdr:spPr>
        <a:xfrm>
          <a:off x="22212300" y="664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32</xdr:col>
      <xdr:colOff>98425</xdr:colOff>
      <xdr:row>38</xdr:row>
      <xdr:rowOff>125526</xdr:rowOff>
    </xdr:from>
    <xdr:to>
      <xdr:col>32</xdr:col>
      <xdr:colOff>276225</xdr:colOff>
      <xdr:row>38</xdr:row>
      <xdr:rowOff>125526</xdr:rowOff>
    </xdr:to>
    <xdr:cxnSp macro="">
      <xdr:nvCxnSpPr>
        <xdr:cNvPr id="702" name="直線コネクタ 701"/>
        <xdr:cNvCxnSpPr/>
      </xdr:nvCxnSpPr>
      <xdr:spPr>
        <a:xfrm>
          <a:off x="22072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20540</xdr:rowOff>
    </xdr:from>
    <xdr:ext cx="469744" cy="259045"/>
    <xdr:sp macro="" textlink="">
      <xdr:nvSpPr>
        <xdr:cNvPr id="703" name="投資及び出資金最大値テキスト"/>
        <xdr:cNvSpPr txBox="1"/>
      </xdr:nvSpPr>
      <xdr:spPr>
        <a:xfrm>
          <a:off x="22212300" y="49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6,288</a:t>
          </a:r>
          <a:endParaRPr kumimoji="1" lang="ja-JP" altLang="en-US" sz="1000" b="1">
            <a:latin typeface="ＭＳ Ｐゴシック"/>
          </a:endParaRPr>
        </a:p>
      </xdr:txBody>
    </xdr:sp>
    <xdr:clientData/>
  </xdr:oneCellAnchor>
  <xdr:twoCellAnchor>
    <xdr:from>
      <xdr:col>32</xdr:col>
      <xdr:colOff>98425</xdr:colOff>
      <xdr:row>30</xdr:row>
      <xdr:rowOff>73863</xdr:rowOff>
    </xdr:from>
    <xdr:to>
      <xdr:col>32</xdr:col>
      <xdr:colOff>276225</xdr:colOff>
      <xdr:row>30</xdr:row>
      <xdr:rowOff>73863</xdr:rowOff>
    </xdr:to>
    <xdr:cxnSp macro="">
      <xdr:nvCxnSpPr>
        <xdr:cNvPr id="704" name="直線コネクタ 703"/>
        <xdr:cNvCxnSpPr/>
      </xdr:nvCxnSpPr>
      <xdr:spPr>
        <a:xfrm>
          <a:off x="22072600" y="521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107696</xdr:rowOff>
    </xdr:from>
    <xdr:to>
      <xdr:col>32</xdr:col>
      <xdr:colOff>187325</xdr:colOff>
      <xdr:row>38</xdr:row>
      <xdr:rowOff>125526</xdr:rowOff>
    </xdr:to>
    <xdr:cxnSp macro="">
      <xdr:nvCxnSpPr>
        <xdr:cNvPr id="705" name="直線コネクタ 704"/>
        <xdr:cNvCxnSpPr/>
      </xdr:nvCxnSpPr>
      <xdr:spPr>
        <a:xfrm>
          <a:off x="21323300" y="6622796"/>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89603</xdr:rowOff>
    </xdr:from>
    <xdr:ext cx="469744" cy="259045"/>
    <xdr:sp macro="" textlink="">
      <xdr:nvSpPr>
        <xdr:cNvPr id="706" name="投資及び出資金平均値テキスト"/>
        <xdr:cNvSpPr txBox="1"/>
      </xdr:nvSpPr>
      <xdr:spPr>
        <a:xfrm>
          <a:off x="22212300" y="5918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66726</xdr:rowOff>
    </xdr:from>
    <xdr:to>
      <xdr:col>32</xdr:col>
      <xdr:colOff>238125</xdr:colOff>
      <xdr:row>35</xdr:row>
      <xdr:rowOff>168326</xdr:rowOff>
    </xdr:to>
    <xdr:sp macro="" textlink="">
      <xdr:nvSpPr>
        <xdr:cNvPr id="707" name="フローチャート : 判断 706"/>
        <xdr:cNvSpPr/>
      </xdr:nvSpPr>
      <xdr:spPr>
        <a:xfrm>
          <a:off x="22110700" y="606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92837</xdr:rowOff>
    </xdr:from>
    <xdr:to>
      <xdr:col>31</xdr:col>
      <xdr:colOff>34925</xdr:colOff>
      <xdr:row>38</xdr:row>
      <xdr:rowOff>107696</xdr:rowOff>
    </xdr:to>
    <xdr:cxnSp macro="">
      <xdr:nvCxnSpPr>
        <xdr:cNvPr id="708" name="直線コネクタ 707"/>
        <xdr:cNvCxnSpPr/>
      </xdr:nvCxnSpPr>
      <xdr:spPr>
        <a:xfrm>
          <a:off x="20434300" y="660793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91186</xdr:rowOff>
    </xdr:from>
    <xdr:to>
      <xdr:col>31</xdr:col>
      <xdr:colOff>85725</xdr:colOff>
      <xdr:row>36</xdr:row>
      <xdr:rowOff>21336</xdr:rowOff>
    </xdr:to>
    <xdr:sp macro="" textlink="">
      <xdr:nvSpPr>
        <xdr:cNvPr id="709" name="フローチャート : 判断 708"/>
        <xdr:cNvSpPr/>
      </xdr:nvSpPr>
      <xdr:spPr>
        <a:xfrm>
          <a:off x="21272500" y="609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37863</xdr:rowOff>
    </xdr:from>
    <xdr:ext cx="469744" cy="259045"/>
    <xdr:sp macro="" textlink="">
      <xdr:nvSpPr>
        <xdr:cNvPr id="710" name="テキスト ボックス 709"/>
        <xdr:cNvSpPr txBox="1"/>
      </xdr:nvSpPr>
      <xdr:spPr>
        <a:xfrm>
          <a:off x="21088427"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78663</xdr:rowOff>
    </xdr:from>
    <xdr:to>
      <xdr:col>29</xdr:col>
      <xdr:colOff>517525</xdr:colOff>
      <xdr:row>38</xdr:row>
      <xdr:rowOff>92837</xdr:rowOff>
    </xdr:to>
    <xdr:cxnSp macro="">
      <xdr:nvCxnSpPr>
        <xdr:cNvPr id="711" name="直線コネクタ 710"/>
        <xdr:cNvCxnSpPr/>
      </xdr:nvCxnSpPr>
      <xdr:spPr>
        <a:xfrm>
          <a:off x="19545300" y="6593763"/>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48209</xdr:rowOff>
    </xdr:from>
    <xdr:to>
      <xdr:col>29</xdr:col>
      <xdr:colOff>568325</xdr:colOff>
      <xdr:row>36</xdr:row>
      <xdr:rowOff>149809</xdr:rowOff>
    </xdr:to>
    <xdr:sp macro="" textlink="">
      <xdr:nvSpPr>
        <xdr:cNvPr id="712" name="フローチャート : 判断 711"/>
        <xdr:cNvSpPr/>
      </xdr:nvSpPr>
      <xdr:spPr>
        <a:xfrm>
          <a:off x="20383500" y="622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166336</xdr:rowOff>
    </xdr:from>
    <xdr:ext cx="469744" cy="259045"/>
    <xdr:sp macro="" textlink="">
      <xdr:nvSpPr>
        <xdr:cNvPr id="713" name="テキスト ボックス 712"/>
        <xdr:cNvSpPr txBox="1"/>
      </xdr:nvSpPr>
      <xdr:spPr>
        <a:xfrm>
          <a:off x="20199427" y="59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77064</xdr:rowOff>
    </xdr:from>
    <xdr:to>
      <xdr:col>28</xdr:col>
      <xdr:colOff>314325</xdr:colOff>
      <xdr:row>38</xdr:row>
      <xdr:rowOff>78663</xdr:rowOff>
    </xdr:to>
    <xdr:cxnSp macro="">
      <xdr:nvCxnSpPr>
        <xdr:cNvPr id="714" name="直線コネクタ 713"/>
        <xdr:cNvCxnSpPr/>
      </xdr:nvCxnSpPr>
      <xdr:spPr>
        <a:xfrm>
          <a:off x="18656300" y="6592164"/>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163424</xdr:rowOff>
    </xdr:from>
    <xdr:to>
      <xdr:col>28</xdr:col>
      <xdr:colOff>365125</xdr:colOff>
      <xdr:row>36</xdr:row>
      <xdr:rowOff>93574</xdr:rowOff>
    </xdr:to>
    <xdr:sp macro="" textlink="">
      <xdr:nvSpPr>
        <xdr:cNvPr id="715" name="フローチャート : 判断 714"/>
        <xdr:cNvSpPr/>
      </xdr:nvSpPr>
      <xdr:spPr>
        <a:xfrm>
          <a:off x="19494500" y="616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110101</xdr:rowOff>
    </xdr:from>
    <xdr:ext cx="469744" cy="259045"/>
    <xdr:sp macro="" textlink="">
      <xdr:nvSpPr>
        <xdr:cNvPr id="716" name="テキスト ボックス 715"/>
        <xdr:cNvSpPr txBox="1"/>
      </xdr:nvSpPr>
      <xdr:spPr>
        <a:xfrm>
          <a:off x="19310427" y="593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147650</xdr:rowOff>
    </xdr:from>
    <xdr:to>
      <xdr:col>27</xdr:col>
      <xdr:colOff>161925</xdr:colOff>
      <xdr:row>36</xdr:row>
      <xdr:rowOff>77800</xdr:rowOff>
    </xdr:to>
    <xdr:sp macro="" textlink="">
      <xdr:nvSpPr>
        <xdr:cNvPr id="717" name="フローチャート : 判断 716"/>
        <xdr:cNvSpPr/>
      </xdr:nvSpPr>
      <xdr:spPr>
        <a:xfrm>
          <a:off x="18605500" y="61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94327</xdr:rowOff>
    </xdr:from>
    <xdr:ext cx="469744" cy="259045"/>
    <xdr:sp macro="" textlink="">
      <xdr:nvSpPr>
        <xdr:cNvPr id="718" name="テキスト ボックス 717"/>
        <xdr:cNvSpPr txBox="1"/>
      </xdr:nvSpPr>
      <xdr:spPr>
        <a:xfrm>
          <a:off x="18421427" y="59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74726</xdr:rowOff>
    </xdr:from>
    <xdr:to>
      <xdr:col>32</xdr:col>
      <xdr:colOff>238125</xdr:colOff>
      <xdr:row>39</xdr:row>
      <xdr:rowOff>4876</xdr:rowOff>
    </xdr:to>
    <xdr:sp macro="" textlink="">
      <xdr:nvSpPr>
        <xdr:cNvPr id="724" name="円/楕円 723"/>
        <xdr:cNvSpPr/>
      </xdr:nvSpPr>
      <xdr:spPr>
        <a:xfrm>
          <a:off x="221107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161103</xdr:rowOff>
    </xdr:from>
    <xdr:ext cx="313932" cy="259045"/>
    <xdr:sp macro="" textlink="">
      <xdr:nvSpPr>
        <xdr:cNvPr id="725" name="投資及び出資金該当値テキスト"/>
        <xdr:cNvSpPr txBox="1"/>
      </xdr:nvSpPr>
      <xdr:spPr>
        <a:xfrm>
          <a:off x="22212300" y="6504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56896</xdr:rowOff>
    </xdr:from>
    <xdr:to>
      <xdr:col>31</xdr:col>
      <xdr:colOff>85725</xdr:colOff>
      <xdr:row>38</xdr:row>
      <xdr:rowOff>158496</xdr:rowOff>
    </xdr:to>
    <xdr:sp macro="" textlink="">
      <xdr:nvSpPr>
        <xdr:cNvPr id="726" name="円/楕円 725"/>
        <xdr:cNvSpPr/>
      </xdr:nvSpPr>
      <xdr:spPr>
        <a:xfrm>
          <a:off x="21272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149623</xdr:rowOff>
    </xdr:from>
    <xdr:ext cx="378565" cy="259045"/>
    <xdr:sp macro="" textlink="">
      <xdr:nvSpPr>
        <xdr:cNvPr id="727" name="テキスト ボックス 726"/>
        <xdr:cNvSpPr txBox="1"/>
      </xdr:nvSpPr>
      <xdr:spPr>
        <a:xfrm>
          <a:off x="21134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42037</xdr:rowOff>
    </xdr:from>
    <xdr:to>
      <xdr:col>29</xdr:col>
      <xdr:colOff>568325</xdr:colOff>
      <xdr:row>38</xdr:row>
      <xdr:rowOff>143637</xdr:rowOff>
    </xdr:to>
    <xdr:sp macro="" textlink="">
      <xdr:nvSpPr>
        <xdr:cNvPr id="728" name="円/楕円 727"/>
        <xdr:cNvSpPr/>
      </xdr:nvSpPr>
      <xdr:spPr>
        <a:xfrm>
          <a:off x="20383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134764</xdr:rowOff>
    </xdr:from>
    <xdr:ext cx="378565" cy="259045"/>
    <xdr:sp macro="" textlink="">
      <xdr:nvSpPr>
        <xdr:cNvPr id="729" name="テキスト ボックス 728"/>
        <xdr:cNvSpPr txBox="1"/>
      </xdr:nvSpPr>
      <xdr:spPr>
        <a:xfrm>
          <a:off x="20245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27863</xdr:rowOff>
    </xdr:from>
    <xdr:to>
      <xdr:col>28</xdr:col>
      <xdr:colOff>365125</xdr:colOff>
      <xdr:row>38</xdr:row>
      <xdr:rowOff>129463</xdr:rowOff>
    </xdr:to>
    <xdr:sp macro="" textlink="">
      <xdr:nvSpPr>
        <xdr:cNvPr id="730" name="円/楕円 729"/>
        <xdr:cNvSpPr/>
      </xdr:nvSpPr>
      <xdr:spPr>
        <a:xfrm>
          <a:off x="19494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120590</xdr:rowOff>
    </xdr:from>
    <xdr:ext cx="378565" cy="259045"/>
    <xdr:sp macro="" textlink="">
      <xdr:nvSpPr>
        <xdr:cNvPr id="731" name="テキスト ボックス 730"/>
        <xdr:cNvSpPr txBox="1"/>
      </xdr:nvSpPr>
      <xdr:spPr>
        <a:xfrm>
          <a:off x="19356017" y="663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26264</xdr:rowOff>
    </xdr:from>
    <xdr:to>
      <xdr:col>27</xdr:col>
      <xdr:colOff>161925</xdr:colOff>
      <xdr:row>38</xdr:row>
      <xdr:rowOff>127864</xdr:rowOff>
    </xdr:to>
    <xdr:sp macro="" textlink="">
      <xdr:nvSpPr>
        <xdr:cNvPr id="732" name="円/楕円 731"/>
        <xdr:cNvSpPr/>
      </xdr:nvSpPr>
      <xdr:spPr>
        <a:xfrm>
          <a:off x="18605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118991</xdr:rowOff>
    </xdr:from>
    <xdr:ext cx="378565" cy="259045"/>
    <xdr:sp macro="" textlink="">
      <xdr:nvSpPr>
        <xdr:cNvPr id="733" name="テキスト ボックス 732"/>
        <xdr:cNvSpPr txBox="1"/>
      </xdr:nvSpPr>
      <xdr:spPr>
        <a:xfrm>
          <a:off x="18467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47" name="テキスト ボックス 74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49" name="テキスト ボックス 74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51" name="テキスト ボックス 75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169309</xdr:rowOff>
    </xdr:from>
    <xdr:to>
      <xdr:col>32</xdr:col>
      <xdr:colOff>186689</xdr:colOff>
      <xdr:row>58</xdr:row>
      <xdr:rowOff>167785</xdr:rowOff>
    </xdr:to>
    <xdr:cxnSp macro="">
      <xdr:nvCxnSpPr>
        <xdr:cNvPr id="759" name="直線コネクタ 758"/>
        <xdr:cNvCxnSpPr/>
      </xdr:nvCxnSpPr>
      <xdr:spPr>
        <a:xfrm flipV="1">
          <a:off x="22159595" y="8570359"/>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162</xdr:rowOff>
    </xdr:from>
    <xdr:ext cx="378565" cy="259045"/>
    <xdr:sp macro="" textlink="">
      <xdr:nvSpPr>
        <xdr:cNvPr id="760" name="貸付金最小値テキスト"/>
        <xdr:cNvSpPr txBox="1"/>
      </xdr:nvSpPr>
      <xdr:spPr>
        <a:xfrm>
          <a:off x="22212300" y="10115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32</xdr:col>
      <xdr:colOff>98425</xdr:colOff>
      <xdr:row>58</xdr:row>
      <xdr:rowOff>167785</xdr:rowOff>
    </xdr:from>
    <xdr:to>
      <xdr:col>32</xdr:col>
      <xdr:colOff>276225</xdr:colOff>
      <xdr:row>58</xdr:row>
      <xdr:rowOff>167785</xdr:rowOff>
    </xdr:to>
    <xdr:cxnSp macro="">
      <xdr:nvCxnSpPr>
        <xdr:cNvPr id="761" name="直線コネクタ 760"/>
        <xdr:cNvCxnSpPr/>
      </xdr:nvCxnSpPr>
      <xdr:spPr>
        <a:xfrm>
          <a:off x="22072600" y="1011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115986</xdr:rowOff>
    </xdr:from>
    <xdr:ext cx="534377" cy="259045"/>
    <xdr:sp macro="" textlink="">
      <xdr:nvSpPr>
        <xdr:cNvPr id="762" name="貸付金最大値テキスト"/>
        <xdr:cNvSpPr txBox="1"/>
      </xdr:nvSpPr>
      <xdr:spPr>
        <a:xfrm>
          <a:off x="22212300" y="83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a:t>
          </a:r>
          <a:endParaRPr kumimoji="1" lang="ja-JP" altLang="en-US" sz="1000" b="1">
            <a:latin typeface="ＭＳ Ｐゴシック"/>
          </a:endParaRPr>
        </a:p>
      </xdr:txBody>
    </xdr:sp>
    <xdr:clientData/>
  </xdr:oneCellAnchor>
  <xdr:twoCellAnchor>
    <xdr:from>
      <xdr:col>32</xdr:col>
      <xdr:colOff>98425</xdr:colOff>
      <xdr:row>49</xdr:row>
      <xdr:rowOff>169309</xdr:rowOff>
    </xdr:from>
    <xdr:to>
      <xdr:col>32</xdr:col>
      <xdr:colOff>276225</xdr:colOff>
      <xdr:row>49</xdr:row>
      <xdr:rowOff>169309</xdr:rowOff>
    </xdr:to>
    <xdr:cxnSp macro="">
      <xdr:nvCxnSpPr>
        <xdr:cNvPr id="763" name="直線コネクタ 762"/>
        <xdr:cNvCxnSpPr/>
      </xdr:nvCxnSpPr>
      <xdr:spPr>
        <a:xfrm>
          <a:off x="22072600" y="8570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167785</xdr:rowOff>
    </xdr:from>
    <xdr:to>
      <xdr:col>32</xdr:col>
      <xdr:colOff>187325</xdr:colOff>
      <xdr:row>59</xdr:row>
      <xdr:rowOff>9834</xdr:rowOff>
    </xdr:to>
    <xdr:cxnSp macro="">
      <xdr:nvCxnSpPr>
        <xdr:cNvPr id="764" name="直線コネクタ 763"/>
        <xdr:cNvCxnSpPr/>
      </xdr:nvCxnSpPr>
      <xdr:spPr>
        <a:xfrm flipV="1">
          <a:off x="21323300" y="10111885"/>
          <a:ext cx="838200" cy="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17942</xdr:rowOff>
    </xdr:from>
    <xdr:ext cx="469744" cy="259045"/>
    <xdr:sp macro="" textlink="">
      <xdr:nvSpPr>
        <xdr:cNvPr id="765" name="貸付金平均値テキスト"/>
        <xdr:cNvSpPr txBox="1"/>
      </xdr:nvSpPr>
      <xdr:spPr>
        <a:xfrm>
          <a:off x="22212300" y="9276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166515</xdr:rowOff>
    </xdr:from>
    <xdr:to>
      <xdr:col>32</xdr:col>
      <xdr:colOff>238125</xdr:colOff>
      <xdr:row>55</xdr:row>
      <xdr:rowOff>96665</xdr:rowOff>
    </xdr:to>
    <xdr:sp macro="" textlink="">
      <xdr:nvSpPr>
        <xdr:cNvPr id="766" name="フローチャート : 判断 765"/>
        <xdr:cNvSpPr/>
      </xdr:nvSpPr>
      <xdr:spPr>
        <a:xfrm>
          <a:off x="22110700" y="94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9834</xdr:rowOff>
    </xdr:from>
    <xdr:to>
      <xdr:col>31</xdr:col>
      <xdr:colOff>34925</xdr:colOff>
      <xdr:row>59</xdr:row>
      <xdr:rowOff>21046</xdr:rowOff>
    </xdr:to>
    <xdr:cxnSp macro="">
      <xdr:nvCxnSpPr>
        <xdr:cNvPr id="767" name="直線コネクタ 766"/>
        <xdr:cNvCxnSpPr/>
      </xdr:nvCxnSpPr>
      <xdr:spPr>
        <a:xfrm flipV="1">
          <a:off x="20434300" y="10125384"/>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131572</xdr:rowOff>
    </xdr:from>
    <xdr:to>
      <xdr:col>31</xdr:col>
      <xdr:colOff>85725</xdr:colOff>
      <xdr:row>57</xdr:row>
      <xdr:rowOff>61722</xdr:rowOff>
    </xdr:to>
    <xdr:sp macro="" textlink="">
      <xdr:nvSpPr>
        <xdr:cNvPr id="768" name="フローチャート : 判断 767"/>
        <xdr:cNvSpPr/>
      </xdr:nvSpPr>
      <xdr:spPr>
        <a:xfrm>
          <a:off x="21272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78249</xdr:rowOff>
    </xdr:from>
    <xdr:ext cx="469744" cy="259045"/>
    <xdr:sp macro="" textlink="">
      <xdr:nvSpPr>
        <xdr:cNvPr id="769" name="テキスト ボックス 768"/>
        <xdr:cNvSpPr txBox="1"/>
      </xdr:nvSpPr>
      <xdr:spPr>
        <a:xfrm>
          <a:off x="21088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16473</xdr:rowOff>
    </xdr:from>
    <xdr:to>
      <xdr:col>29</xdr:col>
      <xdr:colOff>517525</xdr:colOff>
      <xdr:row>59</xdr:row>
      <xdr:rowOff>21046</xdr:rowOff>
    </xdr:to>
    <xdr:cxnSp macro="">
      <xdr:nvCxnSpPr>
        <xdr:cNvPr id="770" name="直線コネクタ 769"/>
        <xdr:cNvCxnSpPr/>
      </xdr:nvCxnSpPr>
      <xdr:spPr>
        <a:xfrm>
          <a:off x="19545300" y="1013202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152364</xdr:rowOff>
    </xdr:from>
    <xdr:to>
      <xdr:col>29</xdr:col>
      <xdr:colOff>568325</xdr:colOff>
      <xdr:row>57</xdr:row>
      <xdr:rowOff>82514</xdr:rowOff>
    </xdr:to>
    <xdr:sp macro="" textlink="">
      <xdr:nvSpPr>
        <xdr:cNvPr id="771" name="フローチャート : 判断 770"/>
        <xdr:cNvSpPr/>
      </xdr:nvSpPr>
      <xdr:spPr>
        <a:xfrm>
          <a:off x="20383500" y="975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99041</xdr:rowOff>
    </xdr:from>
    <xdr:ext cx="469744" cy="259045"/>
    <xdr:sp macro="" textlink="">
      <xdr:nvSpPr>
        <xdr:cNvPr id="772" name="テキスト ボックス 771"/>
        <xdr:cNvSpPr txBox="1"/>
      </xdr:nvSpPr>
      <xdr:spPr>
        <a:xfrm>
          <a:off x="20199427" y="952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152219</xdr:rowOff>
    </xdr:from>
    <xdr:to>
      <xdr:col>28</xdr:col>
      <xdr:colOff>314325</xdr:colOff>
      <xdr:row>59</xdr:row>
      <xdr:rowOff>16473</xdr:rowOff>
    </xdr:to>
    <xdr:cxnSp macro="">
      <xdr:nvCxnSpPr>
        <xdr:cNvPr id="773" name="直線コネクタ 772"/>
        <xdr:cNvCxnSpPr/>
      </xdr:nvCxnSpPr>
      <xdr:spPr>
        <a:xfrm>
          <a:off x="18656300" y="10096319"/>
          <a:ext cx="889000" cy="3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144635</xdr:rowOff>
    </xdr:from>
    <xdr:to>
      <xdr:col>28</xdr:col>
      <xdr:colOff>365125</xdr:colOff>
      <xdr:row>57</xdr:row>
      <xdr:rowOff>74785</xdr:rowOff>
    </xdr:to>
    <xdr:sp macro="" textlink="">
      <xdr:nvSpPr>
        <xdr:cNvPr id="774" name="フローチャート : 判断 773"/>
        <xdr:cNvSpPr/>
      </xdr:nvSpPr>
      <xdr:spPr>
        <a:xfrm>
          <a:off x="19494500" y="97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91312</xdr:rowOff>
    </xdr:from>
    <xdr:ext cx="469744" cy="259045"/>
    <xdr:sp macro="" textlink="">
      <xdr:nvSpPr>
        <xdr:cNvPr id="775" name="テキスト ボックス 774"/>
        <xdr:cNvSpPr txBox="1"/>
      </xdr:nvSpPr>
      <xdr:spPr>
        <a:xfrm>
          <a:off x="19310427" y="95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135599</xdr:rowOff>
    </xdr:from>
    <xdr:to>
      <xdr:col>27</xdr:col>
      <xdr:colOff>161925</xdr:colOff>
      <xdr:row>57</xdr:row>
      <xdr:rowOff>65749</xdr:rowOff>
    </xdr:to>
    <xdr:sp macro="" textlink="">
      <xdr:nvSpPr>
        <xdr:cNvPr id="776" name="フローチャート : 判断 775"/>
        <xdr:cNvSpPr/>
      </xdr:nvSpPr>
      <xdr:spPr>
        <a:xfrm>
          <a:off x="18605500" y="97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82276</xdr:rowOff>
    </xdr:from>
    <xdr:ext cx="469744" cy="259045"/>
    <xdr:sp macro="" textlink="">
      <xdr:nvSpPr>
        <xdr:cNvPr id="777" name="テキスト ボックス 776"/>
        <xdr:cNvSpPr txBox="1"/>
      </xdr:nvSpPr>
      <xdr:spPr>
        <a:xfrm>
          <a:off x="18421427" y="951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116985</xdr:rowOff>
    </xdr:from>
    <xdr:to>
      <xdr:col>32</xdr:col>
      <xdr:colOff>238125</xdr:colOff>
      <xdr:row>59</xdr:row>
      <xdr:rowOff>47135</xdr:rowOff>
    </xdr:to>
    <xdr:sp macro="" textlink="">
      <xdr:nvSpPr>
        <xdr:cNvPr id="783" name="円/楕円 782"/>
        <xdr:cNvSpPr/>
      </xdr:nvSpPr>
      <xdr:spPr>
        <a:xfrm>
          <a:off x="22110700" y="100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31912</xdr:rowOff>
    </xdr:from>
    <xdr:ext cx="378565" cy="259045"/>
    <xdr:sp macro="" textlink="">
      <xdr:nvSpPr>
        <xdr:cNvPr id="784" name="貸付金該当値テキスト"/>
        <xdr:cNvSpPr txBox="1"/>
      </xdr:nvSpPr>
      <xdr:spPr>
        <a:xfrm>
          <a:off x="22212300" y="9976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130484</xdr:rowOff>
    </xdr:from>
    <xdr:to>
      <xdr:col>31</xdr:col>
      <xdr:colOff>85725</xdr:colOff>
      <xdr:row>59</xdr:row>
      <xdr:rowOff>60634</xdr:rowOff>
    </xdr:to>
    <xdr:sp macro="" textlink="">
      <xdr:nvSpPr>
        <xdr:cNvPr id="785" name="円/楕円 784"/>
        <xdr:cNvSpPr/>
      </xdr:nvSpPr>
      <xdr:spPr>
        <a:xfrm>
          <a:off x="21272500" y="100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51761</xdr:rowOff>
    </xdr:from>
    <xdr:ext cx="378565" cy="259045"/>
    <xdr:sp macro="" textlink="">
      <xdr:nvSpPr>
        <xdr:cNvPr id="786" name="テキスト ボックス 785"/>
        <xdr:cNvSpPr txBox="1"/>
      </xdr:nvSpPr>
      <xdr:spPr>
        <a:xfrm>
          <a:off x="21134017" y="1016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141696</xdr:rowOff>
    </xdr:from>
    <xdr:to>
      <xdr:col>29</xdr:col>
      <xdr:colOff>568325</xdr:colOff>
      <xdr:row>59</xdr:row>
      <xdr:rowOff>71846</xdr:rowOff>
    </xdr:to>
    <xdr:sp macro="" textlink="">
      <xdr:nvSpPr>
        <xdr:cNvPr id="787" name="円/楕円 786"/>
        <xdr:cNvSpPr/>
      </xdr:nvSpPr>
      <xdr:spPr>
        <a:xfrm>
          <a:off x="203835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62973</xdr:rowOff>
    </xdr:from>
    <xdr:ext cx="378565" cy="259045"/>
    <xdr:sp macro="" textlink="">
      <xdr:nvSpPr>
        <xdr:cNvPr id="788" name="テキスト ボックス 787"/>
        <xdr:cNvSpPr txBox="1"/>
      </xdr:nvSpPr>
      <xdr:spPr>
        <a:xfrm>
          <a:off x="20245017" y="1017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137123</xdr:rowOff>
    </xdr:from>
    <xdr:to>
      <xdr:col>28</xdr:col>
      <xdr:colOff>365125</xdr:colOff>
      <xdr:row>59</xdr:row>
      <xdr:rowOff>67273</xdr:rowOff>
    </xdr:to>
    <xdr:sp macro="" textlink="">
      <xdr:nvSpPr>
        <xdr:cNvPr id="789" name="円/楕円 788"/>
        <xdr:cNvSpPr/>
      </xdr:nvSpPr>
      <xdr:spPr>
        <a:xfrm>
          <a:off x="19494500" y="100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58400</xdr:rowOff>
    </xdr:from>
    <xdr:ext cx="378565" cy="259045"/>
    <xdr:sp macro="" textlink="">
      <xdr:nvSpPr>
        <xdr:cNvPr id="790" name="テキスト ボックス 789"/>
        <xdr:cNvSpPr txBox="1"/>
      </xdr:nvSpPr>
      <xdr:spPr>
        <a:xfrm>
          <a:off x="19356017" y="10173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101419</xdr:rowOff>
    </xdr:from>
    <xdr:to>
      <xdr:col>27</xdr:col>
      <xdr:colOff>161925</xdr:colOff>
      <xdr:row>59</xdr:row>
      <xdr:rowOff>31569</xdr:rowOff>
    </xdr:to>
    <xdr:sp macro="" textlink="">
      <xdr:nvSpPr>
        <xdr:cNvPr id="791" name="円/楕円 790"/>
        <xdr:cNvSpPr/>
      </xdr:nvSpPr>
      <xdr:spPr>
        <a:xfrm>
          <a:off x="18605500" y="100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22696</xdr:rowOff>
    </xdr:from>
    <xdr:ext cx="469744" cy="259045"/>
    <xdr:sp macro="" textlink="">
      <xdr:nvSpPr>
        <xdr:cNvPr id="792" name="テキスト ボックス 791"/>
        <xdr:cNvSpPr txBox="1"/>
      </xdr:nvSpPr>
      <xdr:spPr>
        <a:xfrm>
          <a:off x="18421427" y="1013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5" name="テキスト ボックス 80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9" name="テキスト ボックス 80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1" name="テキスト ボックス 81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3" name="テキスト ボックス 81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5" name="テキスト ボックス 81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11455</xdr:rowOff>
    </xdr:from>
    <xdr:to>
      <xdr:col>32</xdr:col>
      <xdr:colOff>186689</xdr:colOff>
      <xdr:row>77</xdr:row>
      <xdr:rowOff>52451</xdr:rowOff>
    </xdr:to>
    <xdr:cxnSp macro="">
      <xdr:nvCxnSpPr>
        <xdr:cNvPr id="817" name="直線コネクタ 816"/>
        <xdr:cNvCxnSpPr/>
      </xdr:nvCxnSpPr>
      <xdr:spPr>
        <a:xfrm flipV="1">
          <a:off x="22159595" y="12184405"/>
          <a:ext cx="1269" cy="1069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56278</xdr:rowOff>
    </xdr:from>
    <xdr:ext cx="534377" cy="259045"/>
    <xdr:sp macro="" textlink="">
      <xdr:nvSpPr>
        <xdr:cNvPr id="818" name="繰出金最小値テキスト"/>
        <xdr:cNvSpPr txBox="1"/>
      </xdr:nvSpPr>
      <xdr:spPr>
        <a:xfrm>
          <a:off x="22212300" y="132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32</xdr:col>
      <xdr:colOff>98425</xdr:colOff>
      <xdr:row>77</xdr:row>
      <xdr:rowOff>52451</xdr:rowOff>
    </xdr:from>
    <xdr:to>
      <xdr:col>32</xdr:col>
      <xdr:colOff>276225</xdr:colOff>
      <xdr:row>77</xdr:row>
      <xdr:rowOff>52451</xdr:rowOff>
    </xdr:to>
    <xdr:cxnSp macro="">
      <xdr:nvCxnSpPr>
        <xdr:cNvPr id="819" name="直線コネクタ 818"/>
        <xdr:cNvCxnSpPr/>
      </xdr:nvCxnSpPr>
      <xdr:spPr>
        <a:xfrm>
          <a:off x="22072600" y="1325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129582</xdr:rowOff>
    </xdr:from>
    <xdr:ext cx="534377" cy="259045"/>
    <xdr:sp macro="" textlink="">
      <xdr:nvSpPr>
        <xdr:cNvPr id="820" name="繰出金最大値テキスト"/>
        <xdr:cNvSpPr txBox="1"/>
      </xdr:nvSpPr>
      <xdr:spPr>
        <a:xfrm>
          <a:off x="22212300" y="11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58,433</a:t>
          </a:r>
          <a:endParaRPr kumimoji="1" lang="ja-JP" altLang="en-US" sz="1000" b="1">
            <a:latin typeface="ＭＳ Ｐゴシック"/>
          </a:endParaRPr>
        </a:p>
      </xdr:txBody>
    </xdr:sp>
    <xdr:clientData/>
  </xdr:oneCellAnchor>
  <xdr:twoCellAnchor>
    <xdr:from>
      <xdr:col>32</xdr:col>
      <xdr:colOff>98425</xdr:colOff>
      <xdr:row>71</xdr:row>
      <xdr:rowOff>11455</xdr:rowOff>
    </xdr:from>
    <xdr:to>
      <xdr:col>32</xdr:col>
      <xdr:colOff>276225</xdr:colOff>
      <xdr:row>71</xdr:row>
      <xdr:rowOff>11455</xdr:rowOff>
    </xdr:to>
    <xdr:cxnSp macro="">
      <xdr:nvCxnSpPr>
        <xdr:cNvPr id="821" name="直線コネクタ 820"/>
        <xdr:cNvCxnSpPr/>
      </xdr:nvCxnSpPr>
      <xdr:spPr>
        <a:xfrm>
          <a:off x="22072600" y="1218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136728</xdr:rowOff>
    </xdr:from>
    <xdr:to>
      <xdr:col>32</xdr:col>
      <xdr:colOff>187325</xdr:colOff>
      <xdr:row>77</xdr:row>
      <xdr:rowOff>3073</xdr:rowOff>
    </xdr:to>
    <xdr:cxnSp macro="">
      <xdr:nvCxnSpPr>
        <xdr:cNvPr id="822" name="直線コネクタ 821"/>
        <xdr:cNvCxnSpPr/>
      </xdr:nvCxnSpPr>
      <xdr:spPr>
        <a:xfrm flipV="1">
          <a:off x="21323300" y="12824028"/>
          <a:ext cx="838200" cy="38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115054</xdr:rowOff>
    </xdr:from>
    <xdr:ext cx="534377" cy="259045"/>
    <xdr:sp macro="" textlink="">
      <xdr:nvSpPr>
        <xdr:cNvPr id="823" name="繰出金平均値テキスト"/>
        <xdr:cNvSpPr txBox="1"/>
      </xdr:nvSpPr>
      <xdr:spPr>
        <a:xfrm>
          <a:off x="22212300" y="12459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52,207</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92177</xdr:rowOff>
    </xdr:from>
    <xdr:to>
      <xdr:col>32</xdr:col>
      <xdr:colOff>238125</xdr:colOff>
      <xdr:row>74</xdr:row>
      <xdr:rowOff>22327</xdr:rowOff>
    </xdr:to>
    <xdr:sp macro="" textlink="">
      <xdr:nvSpPr>
        <xdr:cNvPr id="824" name="フローチャート : 判断 823"/>
        <xdr:cNvSpPr/>
      </xdr:nvSpPr>
      <xdr:spPr>
        <a:xfrm>
          <a:off x="22110700" y="1260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3073</xdr:rowOff>
    </xdr:from>
    <xdr:to>
      <xdr:col>31</xdr:col>
      <xdr:colOff>34925</xdr:colOff>
      <xdr:row>77</xdr:row>
      <xdr:rowOff>127433</xdr:rowOff>
    </xdr:to>
    <xdr:cxnSp macro="">
      <xdr:nvCxnSpPr>
        <xdr:cNvPr id="825" name="直線コネクタ 824"/>
        <xdr:cNvCxnSpPr/>
      </xdr:nvCxnSpPr>
      <xdr:spPr>
        <a:xfrm flipV="1">
          <a:off x="20434300" y="13204723"/>
          <a:ext cx="889000" cy="1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44704</xdr:rowOff>
    </xdr:from>
    <xdr:to>
      <xdr:col>31</xdr:col>
      <xdr:colOff>85725</xdr:colOff>
      <xdr:row>77</xdr:row>
      <xdr:rowOff>146304</xdr:rowOff>
    </xdr:to>
    <xdr:sp macro="" textlink="">
      <xdr:nvSpPr>
        <xdr:cNvPr id="826" name="フローチャート : 判断 825"/>
        <xdr:cNvSpPr/>
      </xdr:nvSpPr>
      <xdr:spPr>
        <a:xfrm>
          <a:off x="21272500" y="1324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137431</xdr:rowOff>
    </xdr:from>
    <xdr:ext cx="534377" cy="259045"/>
    <xdr:sp macro="" textlink="">
      <xdr:nvSpPr>
        <xdr:cNvPr id="827" name="テキスト ボックス 826"/>
        <xdr:cNvSpPr txBox="1"/>
      </xdr:nvSpPr>
      <xdr:spPr>
        <a:xfrm>
          <a:off x="21056111" y="1333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148234</xdr:rowOff>
    </xdr:from>
    <xdr:to>
      <xdr:col>29</xdr:col>
      <xdr:colOff>517525</xdr:colOff>
      <xdr:row>77</xdr:row>
      <xdr:rowOff>127433</xdr:rowOff>
    </xdr:to>
    <xdr:cxnSp macro="">
      <xdr:nvCxnSpPr>
        <xdr:cNvPr id="828" name="直線コネクタ 827"/>
        <xdr:cNvCxnSpPr/>
      </xdr:nvCxnSpPr>
      <xdr:spPr>
        <a:xfrm>
          <a:off x="19545300" y="13178434"/>
          <a:ext cx="889000" cy="15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9652</xdr:rowOff>
    </xdr:from>
    <xdr:to>
      <xdr:col>29</xdr:col>
      <xdr:colOff>568325</xdr:colOff>
      <xdr:row>78</xdr:row>
      <xdr:rowOff>111252</xdr:rowOff>
    </xdr:to>
    <xdr:sp macro="" textlink="">
      <xdr:nvSpPr>
        <xdr:cNvPr id="829" name="フローチャート : 判断 828"/>
        <xdr:cNvSpPr/>
      </xdr:nvSpPr>
      <xdr:spPr>
        <a:xfrm>
          <a:off x="20383500" y="133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102379</xdr:rowOff>
    </xdr:from>
    <xdr:ext cx="534377" cy="259045"/>
    <xdr:sp macro="" textlink="">
      <xdr:nvSpPr>
        <xdr:cNvPr id="830" name="テキスト ボックス 829"/>
        <xdr:cNvSpPr txBox="1"/>
      </xdr:nvSpPr>
      <xdr:spPr>
        <a:xfrm>
          <a:off x="20167111" y="134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148234</xdr:rowOff>
    </xdr:from>
    <xdr:to>
      <xdr:col>28</xdr:col>
      <xdr:colOff>314325</xdr:colOff>
      <xdr:row>77</xdr:row>
      <xdr:rowOff>89712</xdr:rowOff>
    </xdr:to>
    <xdr:cxnSp macro="">
      <xdr:nvCxnSpPr>
        <xdr:cNvPr id="831" name="直線コネクタ 830"/>
        <xdr:cNvCxnSpPr/>
      </xdr:nvCxnSpPr>
      <xdr:spPr>
        <a:xfrm flipV="1">
          <a:off x="18656300" y="1317843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70689</xdr:rowOff>
    </xdr:from>
    <xdr:to>
      <xdr:col>28</xdr:col>
      <xdr:colOff>365125</xdr:colOff>
      <xdr:row>79</xdr:row>
      <xdr:rowOff>839</xdr:rowOff>
    </xdr:to>
    <xdr:sp macro="" textlink="">
      <xdr:nvSpPr>
        <xdr:cNvPr id="832" name="フローチャート : 判断 831"/>
        <xdr:cNvSpPr/>
      </xdr:nvSpPr>
      <xdr:spPr>
        <a:xfrm>
          <a:off x="19494500" y="134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163416</xdr:rowOff>
    </xdr:from>
    <xdr:ext cx="534377" cy="259045"/>
    <xdr:sp macro="" textlink="">
      <xdr:nvSpPr>
        <xdr:cNvPr id="833" name="テキスト ボックス 832"/>
        <xdr:cNvSpPr txBox="1"/>
      </xdr:nvSpPr>
      <xdr:spPr>
        <a:xfrm>
          <a:off x="19278111" y="135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64515</xdr:rowOff>
    </xdr:from>
    <xdr:to>
      <xdr:col>27</xdr:col>
      <xdr:colOff>161925</xdr:colOff>
      <xdr:row>78</xdr:row>
      <xdr:rowOff>166115</xdr:rowOff>
    </xdr:to>
    <xdr:sp macro="" textlink="">
      <xdr:nvSpPr>
        <xdr:cNvPr id="834" name="フローチャート : 判断 833"/>
        <xdr:cNvSpPr/>
      </xdr:nvSpPr>
      <xdr:spPr>
        <a:xfrm>
          <a:off x="18605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157242</xdr:rowOff>
    </xdr:from>
    <xdr:ext cx="534377" cy="259045"/>
    <xdr:sp macro="" textlink="">
      <xdr:nvSpPr>
        <xdr:cNvPr id="835" name="テキスト ボックス 834"/>
        <xdr:cNvSpPr txBox="1"/>
      </xdr:nvSpPr>
      <xdr:spPr>
        <a:xfrm>
          <a:off x="18389111" y="135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41,320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85928</xdr:rowOff>
    </xdr:from>
    <xdr:to>
      <xdr:col>32</xdr:col>
      <xdr:colOff>238125</xdr:colOff>
      <xdr:row>75</xdr:row>
      <xdr:rowOff>16078</xdr:rowOff>
    </xdr:to>
    <xdr:sp macro="" textlink="">
      <xdr:nvSpPr>
        <xdr:cNvPr id="841" name="円/楕円 840"/>
        <xdr:cNvSpPr/>
      </xdr:nvSpPr>
      <xdr:spPr>
        <a:xfrm>
          <a:off x="22110700" y="127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64355</xdr:rowOff>
    </xdr:from>
    <xdr:ext cx="534377" cy="259045"/>
    <xdr:sp macro="" textlink="">
      <xdr:nvSpPr>
        <xdr:cNvPr id="842" name="繰出金該当値テキスト"/>
        <xdr:cNvSpPr txBox="1"/>
      </xdr:nvSpPr>
      <xdr:spPr>
        <a:xfrm>
          <a:off x="22212300"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50,039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123723</xdr:rowOff>
    </xdr:from>
    <xdr:to>
      <xdr:col>31</xdr:col>
      <xdr:colOff>85725</xdr:colOff>
      <xdr:row>77</xdr:row>
      <xdr:rowOff>53873</xdr:rowOff>
    </xdr:to>
    <xdr:sp macro="" textlink="">
      <xdr:nvSpPr>
        <xdr:cNvPr id="843" name="円/楕円 842"/>
        <xdr:cNvSpPr/>
      </xdr:nvSpPr>
      <xdr:spPr>
        <a:xfrm>
          <a:off x="21272500" y="131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70400</xdr:rowOff>
    </xdr:from>
    <xdr:ext cx="534377" cy="259045"/>
    <xdr:sp macro="" textlink="">
      <xdr:nvSpPr>
        <xdr:cNvPr id="844" name="テキスト ボックス 843"/>
        <xdr:cNvSpPr txBox="1"/>
      </xdr:nvSpPr>
      <xdr:spPr>
        <a:xfrm>
          <a:off x="21056111" y="129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76633</xdr:rowOff>
    </xdr:from>
    <xdr:to>
      <xdr:col>29</xdr:col>
      <xdr:colOff>568325</xdr:colOff>
      <xdr:row>78</xdr:row>
      <xdr:rowOff>6783</xdr:rowOff>
    </xdr:to>
    <xdr:sp macro="" textlink="">
      <xdr:nvSpPr>
        <xdr:cNvPr id="845" name="円/楕円 844"/>
        <xdr:cNvSpPr/>
      </xdr:nvSpPr>
      <xdr:spPr>
        <a:xfrm>
          <a:off x="20383500" y="13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23310</xdr:rowOff>
    </xdr:from>
    <xdr:ext cx="534377" cy="259045"/>
    <xdr:sp macro="" textlink="">
      <xdr:nvSpPr>
        <xdr:cNvPr id="846" name="テキスト ボックス 845"/>
        <xdr:cNvSpPr txBox="1"/>
      </xdr:nvSpPr>
      <xdr:spPr>
        <a:xfrm>
          <a:off x="20167111" y="130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97434</xdr:rowOff>
    </xdr:from>
    <xdr:to>
      <xdr:col>28</xdr:col>
      <xdr:colOff>365125</xdr:colOff>
      <xdr:row>77</xdr:row>
      <xdr:rowOff>27584</xdr:rowOff>
    </xdr:to>
    <xdr:sp macro="" textlink="">
      <xdr:nvSpPr>
        <xdr:cNvPr id="847" name="円/楕円 846"/>
        <xdr:cNvSpPr/>
      </xdr:nvSpPr>
      <xdr:spPr>
        <a:xfrm>
          <a:off x="19494500" y="131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44111</xdr:rowOff>
    </xdr:from>
    <xdr:ext cx="534377" cy="259045"/>
    <xdr:sp macro="" textlink="">
      <xdr:nvSpPr>
        <xdr:cNvPr id="848" name="テキスト ボックス 847"/>
        <xdr:cNvSpPr txBox="1"/>
      </xdr:nvSpPr>
      <xdr:spPr>
        <a:xfrm>
          <a:off x="19278111" y="1290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38912</xdr:rowOff>
    </xdr:from>
    <xdr:to>
      <xdr:col>27</xdr:col>
      <xdr:colOff>161925</xdr:colOff>
      <xdr:row>77</xdr:row>
      <xdr:rowOff>140512</xdr:rowOff>
    </xdr:to>
    <xdr:sp macro="" textlink="">
      <xdr:nvSpPr>
        <xdr:cNvPr id="849" name="円/楕円 848"/>
        <xdr:cNvSpPr/>
      </xdr:nvSpPr>
      <xdr:spPr>
        <a:xfrm>
          <a:off x="18605500" y="132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157039</xdr:rowOff>
    </xdr:from>
    <xdr:ext cx="534377" cy="259045"/>
    <xdr:sp macro="" textlink="">
      <xdr:nvSpPr>
        <xdr:cNvPr id="850" name="テキスト ボックス 849"/>
        <xdr:cNvSpPr txBox="1"/>
      </xdr:nvSpPr>
      <xdr:spPr>
        <a:xfrm>
          <a:off x="18389111" y="1301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歳出決算総額は、住民一人当たり３７６，０７９円となっている。人件費については、住民一人当たり５５</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６６４円となっており、類似団体平均、県内市町村平均及び全国平均すべての指標を下回っている状況となった。これは、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定員適正化計画に基づき、計画的な職員の採用及び民間委託等を進めたこと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主な要因となっている。普通建設事業費については、住民一人当たり３９，６６６円となっており、類似団体平均、県内市町村平均及び全国平均すべての指標を下回っている状況となった。学校給食センター整備事業や小・中学校耐震化事業等の減が主な要因となっている。しかしながら、普通建設事業費（うち更新整備）については、住民一人当たり２４，３６０円となっており、類似団体平均、県内市町村平均及び全国平均すべての指標を上回っている状況となった。スピカビル本庁舎等改修事業や道路維持補修事業等の増が主な要因となっている。近年、公共施設の老朽化等により維持・改修経費が増加している状況にあるため、公共施設適正配置計画等に基づき、事業費の削減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107,807
105,824
205.30
43,464,838
40,543,995
2,619,122
25,608,596
40,683,318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124460</xdr:rowOff>
    </xdr:to>
    <xdr:cxnSp macro="">
      <xdr:nvCxnSpPr>
        <xdr:cNvPr id="56" name="直線コネクタ 55"/>
        <xdr:cNvCxnSpPr/>
      </xdr:nvCxnSpPr>
      <xdr:spPr>
        <a:xfrm flipV="1">
          <a:off x="4633595" y="534416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2,928</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154940</xdr:rowOff>
    </xdr:from>
    <xdr:to>
      <xdr:col>6</xdr:col>
      <xdr:colOff>511175</xdr:colOff>
      <xdr:row>38</xdr:row>
      <xdr:rowOff>86360</xdr:rowOff>
    </xdr:to>
    <xdr:cxnSp macro="">
      <xdr:nvCxnSpPr>
        <xdr:cNvPr id="61" name="直線コネクタ 60"/>
        <xdr:cNvCxnSpPr/>
      </xdr:nvCxnSpPr>
      <xdr:spPr>
        <a:xfrm flipV="1">
          <a:off x="3797300" y="6155690"/>
          <a:ext cx="8382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54627</xdr:rowOff>
    </xdr:from>
    <xdr:ext cx="469744" cy="259045"/>
    <xdr:sp macro="" textlink="">
      <xdr:nvSpPr>
        <xdr:cNvPr id="62" name="議会費平均値テキスト"/>
        <xdr:cNvSpPr txBox="1"/>
      </xdr:nvSpPr>
      <xdr:spPr>
        <a:xfrm>
          <a:off x="4686300" y="5712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31750</xdr:rowOff>
    </xdr:from>
    <xdr:to>
      <xdr:col>6</xdr:col>
      <xdr:colOff>561975</xdr:colOff>
      <xdr:row>34</xdr:row>
      <xdr:rowOff>133350</xdr:rowOff>
    </xdr:to>
    <xdr:sp macro="" textlink="">
      <xdr:nvSpPr>
        <xdr:cNvPr id="63" name="フローチャート : 判断 62"/>
        <xdr:cNvSpPr/>
      </xdr:nvSpPr>
      <xdr:spPr>
        <a:xfrm>
          <a:off x="45847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86360</xdr:rowOff>
    </xdr:from>
    <xdr:to>
      <xdr:col>5</xdr:col>
      <xdr:colOff>358775</xdr:colOff>
      <xdr:row>39</xdr:row>
      <xdr:rowOff>139700</xdr:rowOff>
    </xdr:to>
    <xdr:cxnSp macro="">
      <xdr:nvCxnSpPr>
        <xdr:cNvPr id="64" name="直線コネクタ 63"/>
        <xdr:cNvCxnSpPr/>
      </xdr:nvCxnSpPr>
      <xdr:spPr>
        <a:xfrm flipV="1">
          <a:off x="2908300" y="660146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71755</xdr:rowOff>
    </xdr:from>
    <xdr:to>
      <xdr:col>5</xdr:col>
      <xdr:colOff>409575</xdr:colOff>
      <xdr:row>37</xdr:row>
      <xdr:rowOff>1905</xdr:rowOff>
    </xdr:to>
    <xdr:sp macro="" textlink="">
      <xdr:nvSpPr>
        <xdr:cNvPr id="65" name="フローチャート : 判断 64"/>
        <xdr:cNvSpPr/>
      </xdr:nvSpPr>
      <xdr:spPr>
        <a:xfrm>
          <a:off x="3746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18432</xdr:rowOff>
    </xdr:from>
    <xdr:ext cx="469744" cy="259045"/>
    <xdr:sp macro="" textlink="">
      <xdr:nvSpPr>
        <xdr:cNvPr id="66" name="テキスト ボックス 65"/>
        <xdr:cNvSpPr txBox="1"/>
      </xdr:nvSpPr>
      <xdr:spPr>
        <a:xfrm>
          <a:off x="3562427" y="601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95885</xdr:rowOff>
    </xdr:from>
    <xdr:to>
      <xdr:col>4</xdr:col>
      <xdr:colOff>155575</xdr:colOff>
      <xdr:row>39</xdr:row>
      <xdr:rowOff>139700</xdr:rowOff>
    </xdr:to>
    <xdr:cxnSp macro="">
      <xdr:nvCxnSpPr>
        <xdr:cNvPr id="67" name="直線コネクタ 66"/>
        <xdr:cNvCxnSpPr/>
      </xdr:nvCxnSpPr>
      <xdr:spPr>
        <a:xfrm>
          <a:off x="2019300" y="6610985"/>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123190</xdr:rowOff>
    </xdr:from>
    <xdr:to>
      <xdr:col>4</xdr:col>
      <xdr:colOff>206375</xdr:colOff>
      <xdr:row>37</xdr:row>
      <xdr:rowOff>53340</xdr:rowOff>
    </xdr:to>
    <xdr:sp macro="" textlink="">
      <xdr:nvSpPr>
        <xdr:cNvPr id="68" name="フローチャート : 判断 67"/>
        <xdr:cNvSpPr/>
      </xdr:nvSpPr>
      <xdr:spPr>
        <a:xfrm>
          <a:off x="285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69867</xdr:rowOff>
    </xdr:from>
    <xdr:ext cx="469744" cy="259045"/>
    <xdr:sp macro="" textlink="">
      <xdr:nvSpPr>
        <xdr:cNvPr id="69" name="テキスト ボックス 68"/>
        <xdr:cNvSpPr txBox="1"/>
      </xdr:nvSpPr>
      <xdr:spPr>
        <a:xfrm>
          <a:off x="26734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78740</xdr:rowOff>
    </xdr:from>
    <xdr:to>
      <xdr:col>2</xdr:col>
      <xdr:colOff>638175</xdr:colOff>
      <xdr:row>38</xdr:row>
      <xdr:rowOff>95885</xdr:rowOff>
    </xdr:to>
    <xdr:cxnSp macro="">
      <xdr:nvCxnSpPr>
        <xdr:cNvPr id="70" name="直線コネクタ 69"/>
        <xdr:cNvCxnSpPr/>
      </xdr:nvCxnSpPr>
      <xdr:spPr>
        <a:xfrm>
          <a:off x="1130300" y="6079490"/>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159385</xdr:rowOff>
    </xdr:from>
    <xdr:to>
      <xdr:col>3</xdr:col>
      <xdr:colOff>3175</xdr:colOff>
      <xdr:row>36</xdr:row>
      <xdr:rowOff>89535</xdr:rowOff>
    </xdr:to>
    <xdr:sp macro="" textlink="">
      <xdr:nvSpPr>
        <xdr:cNvPr id="71" name="フローチャート : 判断 70"/>
        <xdr:cNvSpPr/>
      </xdr:nvSpPr>
      <xdr:spPr>
        <a:xfrm>
          <a:off x="1968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106062</xdr:rowOff>
    </xdr:from>
    <xdr:ext cx="469744" cy="259045"/>
    <xdr:sp macro="" textlink="">
      <xdr:nvSpPr>
        <xdr:cNvPr id="72" name="テキスト ボックス 71"/>
        <xdr:cNvSpPr txBox="1"/>
      </xdr:nvSpPr>
      <xdr:spPr>
        <a:xfrm>
          <a:off x="1784427" y="593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22225</xdr:rowOff>
    </xdr:from>
    <xdr:to>
      <xdr:col>1</xdr:col>
      <xdr:colOff>485775</xdr:colOff>
      <xdr:row>31</xdr:row>
      <xdr:rowOff>123825</xdr:rowOff>
    </xdr:to>
    <xdr:sp macro="" textlink="">
      <xdr:nvSpPr>
        <xdr:cNvPr id="73" name="フローチャート : 判断 72"/>
        <xdr:cNvSpPr/>
      </xdr:nvSpPr>
      <xdr:spPr>
        <a:xfrm>
          <a:off x="1079500" y="53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140352</xdr:rowOff>
    </xdr:from>
    <xdr:ext cx="469744" cy="259045"/>
    <xdr:sp macro="" textlink="">
      <xdr:nvSpPr>
        <xdr:cNvPr id="74" name="テキスト ボックス 73"/>
        <xdr:cNvSpPr txBox="1"/>
      </xdr:nvSpPr>
      <xdr:spPr>
        <a:xfrm>
          <a:off x="895427" y="51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104140</xdr:rowOff>
    </xdr:from>
    <xdr:to>
      <xdr:col>6</xdr:col>
      <xdr:colOff>561975</xdr:colOff>
      <xdr:row>36</xdr:row>
      <xdr:rowOff>34290</xdr:rowOff>
    </xdr:to>
    <xdr:sp macro="" textlink="">
      <xdr:nvSpPr>
        <xdr:cNvPr id="80" name="円/楕円 79"/>
        <xdr:cNvSpPr/>
      </xdr:nvSpPr>
      <xdr:spPr>
        <a:xfrm>
          <a:off x="4584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82567</xdr:rowOff>
    </xdr:from>
    <xdr:ext cx="469744" cy="259045"/>
    <xdr:sp macro="" textlink="">
      <xdr:nvSpPr>
        <xdr:cNvPr id="81" name="議会費該当値テキスト"/>
        <xdr:cNvSpPr txBox="1"/>
      </xdr:nvSpPr>
      <xdr:spPr>
        <a:xfrm>
          <a:off x="4686300"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35560</xdr:rowOff>
    </xdr:from>
    <xdr:to>
      <xdr:col>5</xdr:col>
      <xdr:colOff>409575</xdr:colOff>
      <xdr:row>38</xdr:row>
      <xdr:rowOff>137160</xdr:rowOff>
    </xdr:to>
    <xdr:sp macro="" textlink="">
      <xdr:nvSpPr>
        <xdr:cNvPr id="82" name="円/楕円 81"/>
        <xdr:cNvSpPr/>
      </xdr:nvSpPr>
      <xdr:spPr>
        <a:xfrm>
          <a:off x="3746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128287</xdr:rowOff>
    </xdr:from>
    <xdr:ext cx="469744" cy="259045"/>
    <xdr:sp macro="" textlink="">
      <xdr:nvSpPr>
        <xdr:cNvPr id="83" name="テキスト ボックス 82"/>
        <xdr:cNvSpPr txBox="1"/>
      </xdr:nvSpPr>
      <xdr:spPr>
        <a:xfrm>
          <a:off x="3562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88900</xdr:rowOff>
    </xdr:from>
    <xdr:to>
      <xdr:col>4</xdr:col>
      <xdr:colOff>206375</xdr:colOff>
      <xdr:row>40</xdr:row>
      <xdr:rowOff>19050</xdr:rowOff>
    </xdr:to>
    <xdr:sp macro="" textlink="">
      <xdr:nvSpPr>
        <xdr:cNvPr id="84" name="円/楕円 83"/>
        <xdr:cNvSpPr/>
      </xdr:nvSpPr>
      <xdr:spPr>
        <a:xfrm>
          <a:off x="2857500" y="67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40</xdr:row>
      <xdr:rowOff>10177</xdr:rowOff>
    </xdr:from>
    <xdr:ext cx="469744" cy="259045"/>
    <xdr:sp macro="" textlink="">
      <xdr:nvSpPr>
        <xdr:cNvPr id="85" name="テキスト ボックス 84"/>
        <xdr:cNvSpPr txBox="1"/>
      </xdr:nvSpPr>
      <xdr:spPr>
        <a:xfrm>
          <a:off x="2673427" y="686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45085</xdr:rowOff>
    </xdr:from>
    <xdr:to>
      <xdr:col>3</xdr:col>
      <xdr:colOff>3175</xdr:colOff>
      <xdr:row>38</xdr:row>
      <xdr:rowOff>146685</xdr:rowOff>
    </xdr:to>
    <xdr:sp macro="" textlink="">
      <xdr:nvSpPr>
        <xdr:cNvPr id="86" name="円/楕円 85"/>
        <xdr:cNvSpPr/>
      </xdr:nvSpPr>
      <xdr:spPr>
        <a:xfrm>
          <a:off x="1968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137812</xdr:rowOff>
    </xdr:from>
    <xdr:ext cx="469744" cy="259045"/>
    <xdr:sp macro="" textlink="">
      <xdr:nvSpPr>
        <xdr:cNvPr id="87" name="テキスト ボックス 86"/>
        <xdr:cNvSpPr txBox="1"/>
      </xdr:nvSpPr>
      <xdr:spPr>
        <a:xfrm>
          <a:off x="1784427" y="665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88" name="円/楕円 87"/>
        <xdr:cNvSpPr/>
      </xdr:nvSpPr>
      <xdr:spPr>
        <a:xfrm>
          <a:off x="1079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120667</xdr:rowOff>
    </xdr:from>
    <xdr:ext cx="469744" cy="259045"/>
    <xdr:sp macro="" textlink="">
      <xdr:nvSpPr>
        <xdr:cNvPr id="89" name="テキスト ボックス 88"/>
        <xdr:cNvSpPr txBox="1"/>
      </xdr:nvSpPr>
      <xdr:spPr>
        <a:xfrm>
          <a:off x="895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164716</xdr:rowOff>
    </xdr:from>
    <xdr:to>
      <xdr:col>6</xdr:col>
      <xdr:colOff>510540</xdr:colOff>
      <xdr:row>56</xdr:row>
      <xdr:rowOff>133593</xdr:rowOff>
    </xdr:to>
    <xdr:cxnSp macro="">
      <xdr:nvCxnSpPr>
        <xdr:cNvPr id="116" name="直線コネクタ 115"/>
        <xdr:cNvCxnSpPr/>
      </xdr:nvCxnSpPr>
      <xdr:spPr>
        <a:xfrm flipV="1">
          <a:off x="4633595" y="8737216"/>
          <a:ext cx="1270" cy="997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137420</xdr:rowOff>
    </xdr:from>
    <xdr:ext cx="534377" cy="259045"/>
    <xdr:sp macro="" textlink="">
      <xdr:nvSpPr>
        <xdr:cNvPr id="117" name="総務費最小値テキスト"/>
        <xdr:cNvSpPr txBox="1"/>
      </xdr:nvSpPr>
      <xdr:spPr>
        <a:xfrm>
          <a:off x="4686300" y="973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54,687</a:t>
          </a:r>
          <a:endParaRPr kumimoji="1" lang="ja-JP" altLang="en-US" sz="1000" b="1">
            <a:latin typeface="ＭＳ Ｐゴシック"/>
          </a:endParaRPr>
        </a:p>
      </xdr:txBody>
    </xdr:sp>
    <xdr:clientData/>
  </xdr:oneCellAnchor>
  <xdr:twoCellAnchor>
    <xdr:from>
      <xdr:col>6</xdr:col>
      <xdr:colOff>422275</xdr:colOff>
      <xdr:row>56</xdr:row>
      <xdr:rowOff>133593</xdr:rowOff>
    </xdr:from>
    <xdr:to>
      <xdr:col>6</xdr:col>
      <xdr:colOff>600075</xdr:colOff>
      <xdr:row>56</xdr:row>
      <xdr:rowOff>133593</xdr:rowOff>
    </xdr:to>
    <xdr:cxnSp macro="">
      <xdr:nvCxnSpPr>
        <xdr:cNvPr id="118" name="直線コネクタ 117"/>
        <xdr:cNvCxnSpPr/>
      </xdr:nvCxnSpPr>
      <xdr:spPr>
        <a:xfrm>
          <a:off x="4546600" y="9734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111393</xdr:rowOff>
    </xdr:from>
    <xdr:ext cx="534377" cy="259045"/>
    <xdr:sp macro="" textlink="">
      <xdr:nvSpPr>
        <xdr:cNvPr id="119" name="総務費最大値テキスト"/>
        <xdr:cNvSpPr txBox="1"/>
      </xdr:nvSpPr>
      <xdr:spPr>
        <a:xfrm>
          <a:off x="4686300" y="85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85,234</a:t>
          </a:r>
          <a:endParaRPr kumimoji="1" lang="ja-JP" altLang="en-US" sz="1000" b="1">
            <a:latin typeface="ＭＳ Ｐゴシック"/>
          </a:endParaRPr>
        </a:p>
      </xdr:txBody>
    </xdr:sp>
    <xdr:clientData/>
  </xdr:oneCellAnchor>
  <xdr:twoCellAnchor>
    <xdr:from>
      <xdr:col>6</xdr:col>
      <xdr:colOff>422275</xdr:colOff>
      <xdr:row>50</xdr:row>
      <xdr:rowOff>164716</xdr:rowOff>
    </xdr:from>
    <xdr:to>
      <xdr:col>6</xdr:col>
      <xdr:colOff>600075</xdr:colOff>
      <xdr:row>50</xdr:row>
      <xdr:rowOff>164716</xdr:rowOff>
    </xdr:to>
    <xdr:cxnSp macro="">
      <xdr:nvCxnSpPr>
        <xdr:cNvPr id="120" name="直線コネクタ 119"/>
        <xdr:cNvCxnSpPr/>
      </xdr:nvCxnSpPr>
      <xdr:spPr>
        <a:xfrm>
          <a:off x="4546600" y="873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83105</xdr:rowOff>
    </xdr:from>
    <xdr:to>
      <xdr:col>6</xdr:col>
      <xdr:colOff>511175</xdr:colOff>
      <xdr:row>56</xdr:row>
      <xdr:rowOff>133593</xdr:rowOff>
    </xdr:to>
    <xdr:cxnSp macro="">
      <xdr:nvCxnSpPr>
        <xdr:cNvPr id="121" name="直線コネクタ 120"/>
        <xdr:cNvCxnSpPr/>
      </xdr:nvCxnSpPr>
      <xdr:spPr>
        <a:xfrm>
          <a:off x="3797300" y="9684305"/>
          <a:ext cx="8382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35686</xdr:rowOff>
    </xdr:from>
    <xdr:ext cx="534377" cy="259045"/>
    <xdr:sp macro="" textlink="">
      <xdr:nvSpPr>
        <xdr:cNvPr id="122" name="総務費平均値テキスト"/>
        <xdr:cNvSpPr txBox="1"/>
      </xdr:nvSpPr>
      <xdr:spPr>
        <a:xfrm>
          <a:off x="4686300" y="912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67,330</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12809</xdr:rowOff>
    </xdr:from>
    <xdr:to>
      <xdr:col>6</xdr:col>
      <xdr:colOff>561975</xdr:colOff>
      <xdr:row>54</xdr:row>
      <xdr:rowOff>114409</xdr:rowOff>
    </xdr:to>
    <xdr:sp macro="" textlink="">
      <xdr:nvSpPr>
        <xdr:cNvPr id="123" name="フローチャート : 判断 122"/>
        <xdr:cNvSpPr/>
      </xdr:nvSpPr>
      <xdr:spPr>
        <a:xfrm>
          <a:off x="4584700" y="927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83105</xdr:rowOff>
    </xdr:from>
    <xdr:to>
      <xdr:col>5</xdr:col>
      <xdr:colOff>358775</xdr:colOff>
      <xdr:row>59</xdr:row>
      <xdr:rowOff>16844</xdr:rowOff>
    </xdr:to>
    <xdr:cxnSp macro="">
      <xdr:nvCxnSpPr>
        <xdr:cNvPr id="124" name="直線コネクタ 123"/>
        <xdr:cNvCxnSpPr/>
      </xdr:nvCxnSpPr>
      <xdr:spPr>
        <a:xfrm flipV="1">
          <a:off x="2908300" y="9684305"/>
          <a:ext cx="889000" cy="44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11568</xdr:rowOff>
    </xdr:from>
    <xdr:to>
      <xdr:col>5</xdr:col>
      <xdr:colOff>409575</xdr:colOff>
      <xdr:row>56</xdr:row>
      <xdr:rowOff>113168</xdr:rowOff>
    </xdr:to>
    <xdr:sp macro="" textlink="">
      <xdr:nvSpPr>
        <xdr:cNvPr id="125" name="フローチャート : 判断 124"/>
        <xdr:cNvSpPr/>
      </xdr:nvSpPr>
      <xdr:spPr>
        <a:xfrm>
          <a:off x="3746500" y="961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129695</xdr:rowOff>
    </xdr:from>
    <xdr:ext cx="534377" cy="259045"/>
    <xdr:sp macro="" textlink="">
      <xdr:nvSpPr>
        <xdr:cNvPr id="126" name="テキスト ボックス 125"/>
        <xdr:cNvSpPr txBox="1"/>
      </xdr:nvSpPr>
      <xdr:spPr>
        <a:xfrm>
          <a:off x="3530111" y="93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161254</xdr:rowOff>
    </xdr:from>
    <xdr:to>
      <xdr:col>4</xdr:col>
      <xdr:colOff>155575</xdr:colOff>
      <xdr:row>59</xdr:row>
      <xdr:rowOff>16844</xdr:rowOff>
    </xdr:to>
    <xdr:cxnSp macro="">
      <xdr:nvCxnSpPr>
        <xdr:cNvPr id="127" name="直線コネクタ 126"/>
        <xdr:cNvCxnSpPr/>
      </xdr:nvCxnSpPr>
      <xdr:spPr>
        <a:xfrm>
          <a:off x="2019300" y="9933904"/>
          <a:ext cx="889000" cy="19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128807</xdr:rowOff>
    </xdr:from>
    <xdr:to>
      <xdr:col>4</xdr:col>
      <xdr:colOff>206375</xdr:colOff>
      <xdr:row>56</xdr:row>
      <xdr:rowOff>58957</xdr:rowOff>
    </xdr:to>
    <xdr:sp macro="" textlink="">
      <xdr:nvSpPr>
        <xdr:cNvPr id="128" name="フローチャート : 判断 127"/>
        <xdr:cNvSpPr/>
      </xdr:nvSpPr>
      <xdr:spPr>
        <a:xfrm>
          <a:off x="2857500" y="955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75484</xdr:rowOff>
    </xdr:from>
    <xdr:ext cx="534377" cy="259045"/>
    <xdr:sp macro="" textlink="">
      <xdr:nvSpPr>
        <xdr:cNvPr id="129" name="テキスト ボックス 128"/>
        <xdr:cNvSpPr txBox="1"/>
      </xdr:nvSpPr>
      <xdr:spPr>
        <a:xfrm>
          <a:off x="2641111" y="933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161254</xdr:rowOff>
    </xdr:from>
    <xdr:to>
      <xdr:col>2</xdr:col>
      <xdr:colOff>638175</xdr:colOff>
      <xdr:row>58</xdr:row>
      <xdr:rowOff>149072</xdr:rowOff>
    </xdr:to>
    <xdr:cxnSp macro="">
      <xdr:nvCxnSpPr>
        <xdr:cNvPr id="130" name="直線コネクタ 129"/>
        <xdr:cNvCxnSpPr/>
      </xdr:nvCxnSpPr>
      <xdr:spPr>
        <a:xfrm flipV="1">
          <a:off x="1130300" y="9933904"/>
          <a:ext cx="889000" cy="15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156958</xdr:rowOff>
    </xdr:from>
    <xdr:to>
      <xdr:col>3</xdr:col>
      <xdr:colOff>3175</xdr:colOff>
      <xdr:row>56</xdr:row>
      <xdr:rowOff>87108</xdr:rowOff>
    </xdr:to>
    <xdr:sp macro="" textlink="">
      <xdr:nvSpPr>
        <xdr:cNvPr id="131" name="フローチャート : 判断 130"/>
        <xdr:cNvSpPr/>
      </xdr:nvSpPr>
      <xdr:spPr>
        <a:xfrm>
          <a:off x="1968500" y="95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103635</xdr:rowOff>
    </xdr:from>
    <xdr:ext cx="534377" cy="259045"/>
    <xdr:sp macro="" textlink="">
      <xdr:nvSpPr>
        <xdr:cNvPr id="132" name="テキスト ボックス 131"/>
        <xdr:cNvSpPr txBox="1"/>
      </xdr:nvSpPr>
      <xdr:spPr>
        <a:xfrm>
          <a:off x="1752111" y="93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109800</xdr:rowOff>
    </xdr:from>
    <xdr:to>
      <xdr:col>1</xdr:col>
      <xdr:colOff>485775</xdr:colOff>
      <xdr:row>57</xdr:row>
      <xdr:rowOff>39950</xdr:rowOff>
    </xdr:to>
    <xdr:sp macro="" textlink="">
      <xdr:nvSpPr>
        <xdr:cNvPr id="133" name="フローチャート : 判断 132"/>
        <xdr:cNvSpPr/>
      </xdr:nvSpPr>
      <xdr:spPr>
        <a:xfrm>
          <a:off x="1079500" y="971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56477</xdr:rowOff>
    </xdr:from>
    <xdr:ext cx="534377" cy="259045"/>
    <xdr:sp macro="" textlink="">
      <xdr:nvSpPr>
        <xdr:cNvPr id="134" name="テキスト ボックス 133"/>
        <xdr:cNvSpPr txBox="1"/>
      </xdr:nvSpPr>
      <xdr:spPr>
        <a:xfrm>
          <a:off x="863111" y="94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53,860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82793</xdr:rowOff>
    </xdr:from>
    <xdr:to>
      <xdr:col>6</xdr:col>
      <xdr:colOff>561975</xdr:colOff>
      <xdr:row>57</xdr:row>
      <xdr:rowOff>12943</xdr:rowOff>
    </xdr:to>
    <xdr:sp macro="" textlink="">
      <xdr:nvSpPr>
        <xdr:cNvPr id="140" name="円/楕円 139"/>
        <xdr:cNvSpPr/>
      </xdr:nvSpPr>
      <xdr:spPr>
        <a:xfrm>
          <a:off x="4584700" y="96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169170</xdr:rowOff>
    </xdr:from>
    <xdr:ext cx="534377" cy="259045"/>
    <xdr:sp macro="" textlink="">
      <xdr:nvSpPr>
        <xdr:cNvPr id="141" name="総務費該当値テキスト"/>
        <xdr:cNvSpPr txBox="1"/>
      </xdr:nvSpPr>
      <xdr:spPr>
        <a:xfrm>
          <a:off x="4686300" y="95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32305</xdr:rowOff>
    </xdr:from>
    <xdr:to>
      <xdr:col>5</xdr:col>
      <xdr:colOff>409575</xdr:colOff>
      <xdr:row>56</xdr:row>
      <xdr:rowOff>133905</xdr:rowOff>
    </xdr:to>
    <xdr:sp macro="" textlink="">
      <xdr:nvSpPr>
        <xdr:cNvPr id="142" name="円/楕円 141"/>
        <xdr:cNvSpPr/>
      </xdr:nvSpPr>
      <xdr:spPr>
        <a:xfrm>
          <a:off x="3746500" y="96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125032</xdr:rowOff>
    </xdr:from>
    <xdr:ext cx="534377" cy="259045"/>
    <xdr:sp macro="" textlink="">
      <xdr:nvSpPr>
        <xdr:cNvPr id="143" name="テキスト ボックス 142"/>
        <xdr:cNvSpPr txBox="1"/>
      </xdr:nvSpPr>
      <xdr:spPr>
        <a:xfrm>
          <a:off x="3530111" y="972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137494</xdr:rowOff>
    </xdr:from>
    <xdr:to>
      <xdr:col>4</xdr:col>
      <xdr:colOff>206375</xdr:colOff>
      <xdr:row>59</xdr:row>
      <xdr:rowOff>67644</xdr:rowOff>
    </xdr:to>
    <xdr:sp macro="" textlink="">
      <xdr:nvSpPr>
        <xdr:cNvPr id="144" name="円/楕円 143"/>
        <xdr:cNvSpPr/>
      </xdr:nvSpPr>
      <xdr:spPr>
        <a:xfrm>
          <a:off x="2857500" y="100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58771</xdr:rowOff>
    </xdr:from>
    <xdr:ext cx="534377" cy="259045"/>
    <xdr:sp macro="" textlink="">
      <xdr:nvSpPr>
        <xdr:cNvPr id="145" name="テキスト ボックス 144"/>
        <xdr:cNvSpPr txBox="1"/>
      </xdr:nvSpPr>
      <xdr:spPr>
        <a:xfrm>
          <a:off x="2641111" y="101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110454</xdr:rowOff>
    </xdr:from>
    <xdr:to>
      <xdr:col>3</xdr:col>
      <xdr:colOff>3175</xdr:colOff>
      <xdr:row>58</xdr:row>
      <xdr:rowOff>40604</xdr:rowOff>
    </xdr:to>
    <xdr:sp macro="" textlink="">
      <xdr:nvSpPr>
        <xdr:cNvPr id="146" name="円/楕円 145"/>
        <xdr:cNvSpPr/>
      </xdr:nvSpPr>
      <xdr:spPr>
        <a:xfrm>
          <a:off x="1968500" y="98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31731</xdr:rowOff>
    </xdr:from>
    <xdr:ext cx="534377" cy="259045"/>
    <xdr:sp macro="" textlink="">
      <xdr:nvSpPr>
        <xdr:cNvPr id="147" name="テキスト ボックス 146"/>
        <xdr:cNvSpPr txBox="1"/>
      </xdr:nvSpPr>
      <xdr:spPr>
        <a:xfrm>
          <a:off x="1752111" y="99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98272</xdr:rowOff>
    </xdr:from>
    <xdr:to>
      <xdr:col>1</xdr:col>
      <xdr:colOff>485775</xdr:colOff>
      <xdr:row>59</xdr:row>
      <xdr:rowOff>28422</xdr:rowOff>
    </xdr:to>
    <xdr:sp macro="" textlink="">
      <xdr:nvSpPr>
        <xdr:cNvPr id="148" name="円/楕円 147"/>
        <xdr:cNvSpPr/>
      </xdr:nvSpPr>
      <xdr:spPr>
        <a:xfrm>
          <a:off x="1079500" y="100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19549</xdr:rowOff>
    </xdr:from>
    <xdr:ext cx="534377" cy="259045"/>
    <xdr:sp macro="" textlink="">
      <xdr:nvSpPr>
        <xdr:cNvPr id="149" name="テキスト ボックス 148"/>
        <xdr:cNvSpPr txBox="1"/>
      </xdr:nvSpPr>
      <xdr:spPr>
        <a:xfrm>
          <a:off x="863111" y="1013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142863</xdr:rowOff>
    </xdr:from>
    <xdr:to>
      <xdr:col>6</xdr:col>
      <xdr:colOff>510540</xdr:colOff>
      <xdr:row>76</xdr:row>
      <xdr:rowOff>13133</xdr:rowOff>
    </xdr:to>
    <xdr:cxnSp macro="">
      <xdr:nvCxnSpPr>
        <xdr:cNvPr id="174" name="直線コネクタ 173"/>
        <xdr:cNvCxnSpPr/>
      </xdr:nvCxnSpPr>
      <xdr:spPr>
        <a:xfrm flipV="1">
          <a:off x="4633595" y="12315813"/>
          <a:ext cx="1270" cy="727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16960</xdr:rowOff>
    </xdr:from>
    <xdr:ext cx="599010" cy="259045"/>
    <xdr:sp macro="" textlink="">
      <xdr:nvSpPr>
        <xdr:cNvPr id="175" name="民生費最小値テキスト"/>
        <xdr:cNvSpPr txBox="1"/>
      </xdr:nvSpPr>
      <xdr:spPr>
        <a:xfrm>
          <a:off x="4686300" y="1304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124,322</a:t>
          </a:r>
          <a:endParaRPr kumimoji="1" lang="ja-JP" altLang="en-US" sz="1000" b="1">
            <a:latin typeface="ＭＳ Ｐゴシック"/>
          </a:endParaRPr>
        </a:p>
      </xdr:txBody>
    </xdr:sp>
    <xdr:clientData/>
  </xdr:oneCellAnchor>
  <xdr:twoCellAnchor>
    <xdr:from>
      <xdr:col>6</xdr:col>
      <xdr:colOff>422275</xdr:colOff>
      <xdr:row>76</xdr:row>
      <xdr:rowOff>13133</xdr:rowOff>
    </xdr:from>
    <xdr:to>
      <xdr:col>6</xdr:col>
      <xdr:colOff>600075</xdr:colOff>
      <xdr:row>76</xdr:row>
      <xdr:rowOff>13133</xdr:rowOff>
    </xdr:to>
    <xdr:cxnSp macro="">
      <xdr:nvCxnSpPr>
        <xdr:cNvPr id="176" name="直線コネクタ 175"/>
        <xdr:cNvCxnSpPr/>
      </xdr:nvCxnSpPr>
      <xdr:spPr>
        <a:xfrm>
          <a:off x="4546600" y="1304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89540</xdr:rowOff>
    </xdr:from>
    <xdr:ext cx="599010" cy="259045"/>
    <xdr:sp macro="" textlink="">
      <xdr:nvSpPr>
        <xdr:cNvPr id="177" name="民生費最大値テキスト"/>
        <xdr:cNvSpPr txBox="1"/>
      </xdr:nvSpPr>
      <xdr:spPr>
        <a:xfrm>
          <a:off x="4686300" y="1209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143,417</a:t>
          </a:r>
          <a:endParaRPr kumimoji="1" lang="ja-JP" altLang="en-US" sz="1000" b="1">
            <a:latin typeface="ＭＳ Ｐゴシック"/>
          </a:endParaRPr>
        </a:p>
      </xdr:txBody>
    </xdr:sp>
    <xdr:clientData/>
  </xdr:oneCellAnchor>
  <xdr:twoCellAnchor>
    <xdr:from>
      <xdr:col>6</xdr:col>
      <xdr:colOff>422275</xdr:colOff>
      <xdr:row>71</xdr:row>
      <xdr:rowOff>142863</xdr:rowOff>
    </xdr:from>
    <xdr:to>
      <xdr:col>6</xdr:col>
      <xdr:colOff>600075</xdr:colOff>
      <xdr:row>71</xdr:row>
      <xdr:rowOff>142863</xdr:rowOff>
    </xdr:to>
    <xdr:cxnSp macro="">
      <xdr:nvCxnSpPr>
        <xdr:cNvPr id="178" name="直線コネクタ 177"/>
        <xdr:cNvCxnSpPr/>
      </xdr:nvCxnSpPr>
      <xdr:spPr>
        <a:xfrm>
          <a:off x="4546600" y="1231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13133</xdr:rowOff>
    </xdr:from>
    <xdr:to>
      <xdr:col>6</xdr:col>
      <xdr:colOff>511175</xdr:colOff>
      <xdr:row>77</xdr:row>
      <xdr:rowOff>16294</xdr:rowOff>
    </xdr:to>
    <xdr:cxnSp macro="">
      <xdr:nvCxnSpPr>
        <xdr:cNvPr id="179" name="直線コネクタ 178"/>
        <xdr:cNvCxnSpPr/>
      </xdr:nvCxnSpPr>
      <xdr:spPr>
        <a:xfrm flipV="1">
          <a:off x="3797300" y="13043333"/>
          <a:ext cx="838200" cy="1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123855</xdr:rowOff>
    </xdr:from>
    <xdr:ext cx="599010" cy="259045"/>
    <xdr:sp macro="" textlink="">
      <xdr:nvSpPr>
        <xdr:cNvPr id="180" name="民生費平均値テキスト"/>
        <xdr:cNvSpPr txBox="1"/>
      </xdr:nvSpPr>
      <xdr:spPr>
        <a:xfrm>
          <a:off x="4686300" y="1229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138,683</a:t>
          </a:r>
          <a:endParaRPr kumimoji="1" lang="ja-JP" altLang="en-US" sz="1000" b="1">
            <a:solidFill>
              <a:srgbClr val="000080"/>
            </a:solidFill>
            <a:latin typeface="ＭＳ Ｐゴシック"/>
          </a:endParaRPr>
        </a:p>
      </xdr:txBody>
    </xdr:sp>
    <xdr:clientData/>
  </xdr:oneCellAnchor>
  <xdr:twoCellAnchor>
    <xdr:from>
      <xdr:col>6</xdr:col>
      <xdr:colOff>460375</xdr:colOff>
      <xdr:row>72</xdr:row>
      <xdr:rowOff>100978</xdr:rowOff>
    </xdr:from>
    <xdr:to>
      <xdr:col>6</xdr:col>
      <xdr:colOff>561975</xdr:colOff>
      <xdr:row>73</xdr:row>
      <xdr:rowOff>31128</xdr:rowOff>
    </xdr:to>
    <xdr:sp macro="" textlink="">
      <xdr:nvSpPr>
        <xdr:cNvPr id="181" name="フローチャート : 判断 180"/>
        <xdr:cNvSpPr/>
      </xdr:nvSpPr>
      <xdr:spPr>
        <a:xfrm>
          <a:off x="4584700" y="1244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16294</xdr:rowOff>
    </xdr:from>
    <xdr:to>
      <xdr:col>5</xdr:col>
      <xdr:colOff>358775</xdr:colOff>
      <xdr:row>78</xdr:row>
      <xdr:rowOff>167284</xdr:rowOff>
    </xdr:to>
    <xdr:cxnSp macro="">
      <xdr:nvCxnSpPr>
        <xdr:cNvPr id="182" name="直線コネクタ 181"/>
        <xdr:cNvCxnSpPr/>
      </xdr:nvCxnSpPr>
      <xdr:spPr>
        <a:xfrm flipV="1">
          <a:off x="2908300" y="13217944"/>
          <a:ext cx="889000" cy="3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16663</xdr:rowOff>
    </xdr:from>
    <xdr:to>
      <xdr:col>5</xdr:col>
      <xdr:colOff>409575</xdr:colOff>
      <xdr:row>76</xdr:row>
      <xdr:rowOff>118263</xdr:rowOff>
    </xdr:to>
    <xdr:sp macro="" textlink="">
      <xdr:nvSpPr>
        <xdr:cNvPr id="183" name="フローチャート : 判断 182"/>
        <xdr:cNvSpPr/>
      </xdr:nvSpPr>
      <xdr:spPr>
        <a:xfrm>
          <a:off x="3746500" y="1304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134790</xdr:rowOff>
    </xdr:from>
    <xdr:ext cx="599010" cy="259045"/>
    <xdr:sp macro="" textlink="">
      <xdr:nvSpPr>
        <xdr:cNvPr id="184" name="テキスト ボックス 183"/>
        <xdr:cNvSpPr txBox="1"/>
      </xdr:nvSpPr>
      <xdr:spPr>
        <a:xfrm>
          <a:off x="3497794" y="1282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167284</xdr:rowOff>
    </xdr:from>
    <xdr:to>
      <xdr:col>4</xdr:col>
      <xdr:colOff>155575</xdr:colOff>
      <xdr:row>79</xdr:row>
      <xdr:rowOff>84150</xdr:rowOff>
    </xdr:to>
    <xdr:cxnSp macro="">
      <xdr:nvCxnSpPr>
        <xdr:cNvPr id="185" name="直線コネクタ 184"/>
        <xdr:cNvCxnSpPr/>
      </xdr:nvCxnSpPr>
      <xdr:spPr>
        <a:xfrm flipV="1">
          <a:off x="2019300" y="13540384"/>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131763</xdr:rowOff>
    </xdr:from>
    <xdr:to>
      <xdr:col>4</xdr:col>
      <xdr:colOff>206375</xdr:colOff>
      <xdr:row>78</xdr:row>
      <xdr:rowOff>61913</xdr:rowOff>
    </xdr:to>
    <xdr:sp macro="" textlink="">
      <xdr:nvSpPr>
        <xdr:cNvPr id="186" name="フローチャート : 判断 185"/>
        <xdr:cNvSpPr/>
      </xdr:nvSpPr>
      <xdr:spPr>
        <a:xfrm>
          <a:off x="2857500" y="133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78440</xdr:rowOff>
    </xdr:from>
    <xdr:ext cx="599010" cy="259045"/>
    <xdr:sp macro="" textlink="">
      <xdr:nvSpPr>
        <xdr:cNvPr id="187" name="テキスト ボックス 186"/>
        <xdr:cNvSpPr txBox="1"/>
      </xdr:nvSpPr>
      <xdr:spPr>
        <a:xfrm>
          <a:off x="2608794" y="131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136919</xdr:rowOff>
    </xdr:from>
    <xdr:to>
      <xdr:col>2</xdr:col>
      <xdr:colOff>638175</xdr:colOff>
      <xdr:row>79</xdr:row>
      <xdr:rowOff>84150</xdr:rowOff>
    </xdr:to>
    <xdr:cxnSp macro="">
      <xdr:nvCxnSpPr>
        <xdr:cNvPr id="188" name="直線コネクタ 187"/>
        <xdr:cNvCxnSpPr/>
      </xdr:nvCxnSpPr>
      <xdr:spPr>
        <a:xfrm>
          <a:off x="1130300" y="13510019"/>
          <a:ext cx="889000" cy="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147802</xdr:rowOff>
    </xdr:from>
    <xdr:to>
      <xdr:col>3</xdr:col>
      <xdr:colOff>3175</xdr:colOff>
      <xdr:row>78</xdr:row>
      <xdr:rowOff>77952</xdr:rowOff>
    </xdr:to>
    <xdr:sp macro="" textlink="">
      <xdr:nvSpPr>
        <xdr:cNvPr id="189" name="フローチャート : 判断 188"/>
        <xdr:cNvSpPr/>
      </xdr:nvSpPr>
      <xdr:spPr>
        <a:xfrm>
          <a:off x="1968500" y="1334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94479</xdr:rowOff>
    </xdr:from>
    <xdr:ext cx="599010" cy="259045"/>
    <xdr:sp macro="" textlink="">
      <xdr:nvSpPr>
        <xdr:cNvPr id="190" name="テキスト ボックス 189"/>
        <xdr:cNvSpPr txBox="1"/>
      </xdr:nvSpPr>
      <xdr:spPr>
        <a:xfrm>
          <a:off x="1719794" y="1312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2490</xdr:rowOff>
    </xdr:from>
    <xdr:to>
      <xdr:col>1</xdr:col>
      <xdr:colOff>485775</xdr:colOff>
      <xdr:row>78</xdr:row>
      <xdr:rowOff>104090</xdr:rowOff>
    </xdr:to>
    <xdr:sp macro="" textlink="">
      <xdr:nvSpPr>
        <xdr:cNvPr id="191" name="フローチャート : 判断 190"/>
        <xdr:cNvSpPr/>
      </xdr:nvSpPr>
      <xdr:spPr>
        <a:xfrm>
          <a:off x="1079500" y="13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120617</xdr:rowOff>
    </xdr:from>
    <xdr:ext cx="599010" cy="259045"/>
    <xdr:sp macro="" textlink="">
      <xdr:nvSpPr>
        <xdr:cNvPr id="192" name="テキスト ボックス 191"/>
        <xdr:cNvSpPr txBox="1"/>
      </xdr:nvSpPr>
      <xdr:spPr>
        <a:xfrm>
          <a:off x="830794" y="13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133782</xdr:rowOff>
    </xdr:from>
    <xdr:to>
      <xdr:col>6</xdr:col>
      <xdr:colOff>561975</xdr:colOff>
      <xdr:row>76</xdr:row>
      <xdr:rowOff>63931</xdr:rowOff>
    </xdr:to>
    <xdr:sp macro="" textlink="">
      <xdr:nvSpPr>
        <xdr:cNvPr id="198" name="円/楕円 197"/>
        <xdr:cNvSpPr/>
      </xdr:nvSpPr>
      <xdr:spPr>
        <a:xfrm>
          <a:off x="4584700" y="12992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48709</xdr:rowOff>
    </xdr:from>
    <xdr:ext cx="599010" cy="259045"/>
    <xdr:sp macro="" textlink="">
      <xdr:nvSpPr>
        <xdr:cNvPr id="199" name="民生費該当値テキスト"/>
        <xdr:cNvSpPr txBox="1"/>
      </xdr:nvSpPr>
      <xdr:spPr>
        <a:xfrm>
          <a:off x="4686300" y="1290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136944</xdr:rowOff>
    </xdr:from>
    <xdr:to>
      <xdr:col>5</xdr:col>
      <xdr:colOff>409575</xdr:colOff>
      <xdr:row>77</xdr:row>
      <xdr:rowOff>67094</xdr:rowOff>
    </xdr:to>
    <xdr:sp macro="" textlink="">
      <xdr:nvSpPr>
        <xdr:cNvPr id="200" name="円/楕円 199"/>
        <xdr:cNvSpPr/>
      </xdr:nvSpPr>
      <xdr:spPr>
        <a:xfrm>
          <a:off x="3746500" y="131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58221</xdr:rowOff>
    </xdr:from>
    <xdr:ext cx="599010" cy="259045"/>
    <xdr:sp macro="" textlink="">
      <xdr:nvSpPr>
        <xdr:cNvPr id="201" name="テキスト ボックス 200"/>
        <xdr:cNvSpPr txBox="1"/>
      </xdr:nvSpPr>
      <xdr:spPr>
        <a:xfrm>
          <a:off x="3497794" y="1325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116484</xdr:rowOff>
    </xdr:from>
    <xdr:to>
      <xdr:col>4</xdr:col>
      <xdr:colOff>206375</xdr:colOff>
      <xdr:row>79</xdr:row>
      <xdr:rowOff>46634</xdr:rowOff>
    </xdr:to>
    <xdr:sp macro="" textlink="">
      <xdr:nvSpPr>
        <xdr:cNvPr id="202" name="円/楕円 201"/>
        <xdr:cNvSpPr/>
      </xdr:nvSpPr>
      <xdr:spPr>
        <a:xfrm>
          <a:off x="2857500" y="134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37761</xdr:rowOff>
    </xdr:from>
    <xdr:ext cx="599010" cy="259045"/>
    <xdr:sp macro="" textlink="">
      <xdr:nvSpPr>
        <xdr:cNvPr id="203" name="テキスト ボックス 202"/>
        <xdr:cNvSpPr txBox="1"/>
      </xdr:nvSpPr>
      <xdr:spPr>
        <a:xfrm>
          <a:off x="2608794" y="135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111,276</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33350</xdr:rowOff>
    </xdr:from>
    <xdr:to>
      <xdr:col>3</xdr:col>
      <xdr:colOff>3175</xdr:colOff>
      <xdr:row>79</xdr:row>
      <xdr:rowOff>134950</xdr:rowOff>
    </xdr:to>
    <xdr:sp macro="" textlink="">
      <xdr:nvSpPr>
        <xdr:cNvPr id="204" name="円/楕円 203"/>
        <xdr:cNvSpPr/>
      </xdr:nvSpPr>
      <xdr:spPr>
        <a:xfrm>
          <a:off x="1968500" y="135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126077</xdr:rowOff>
    </xdr:from>
    <xdr:ext cx="599010" cy="259045"/>
    <xdr:sp macro="" textlink="">
      <xdr:nvSpPr>
        <xdr:cNvPr id="205" name="テキスト ボックス 204"/>
        <xdr:cNvSpPr txBox="1"/>
      </xdr:nvSpPr>
      <xdr:spPr>
        <a:xfrm>
          <a:off x="1719794" y="1367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86119</xdr:rowOff>
    </xdr:from>
    <xdr:to>
      <xdr:col>1</xdr:col>
      <xdr:colOff>485775</xdr:colOff>
      <xdr:row>79</xdr:row>
      <xdr:rowOff>16269</xdr:rowOff>
    </xdr:to>
    <xdr:sp macro="" textlink="">
      <xdr:nvSpPr>
        <xdr:cNvPr id="206" name="円/楕円 205"/>
        <xdr:cNvSpPr/>
      </xdr:nvSpPr>
      <xdr:spPr>
        <a:xfrm>
          <a:off x="1079500" y="134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7396</xdr:rowOff>
    </xdr:from>
    <xdr:ext cx="599010" cy="259045"/>
    <xdr:sp macro="" textlink="">
      <xdr:nvSpPr>
        <xdr:cNvPr id="207" name="テキスト ボックス 206"/>
        <xdr:cNvSpPr txBox="1"/>
      </xdr:nvSpPr>
      <xdr:spPr>
        <a:xfrm>
          <a:off x="830794" y="1355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13081</xdr:rowOff>
    </xdr:from>
    <xdr:to>
      <xdr:col>6</xdr:col>
      <xdr:colOff>510540</xdr:colOff>
      <xdr:row>96</xdr:row>
      <xdr:rowOff>72010</xdr:rowOff>
    </xdr:to>
    <xdr:cxnSp macro="">
      <xdr:nvCxnSpPr>
        <xdr:cNvPr id="232" name="直線コネクタ 231"/>
        <xdr:cNvCxnSpPr/>
      </xdr:nvCxnSpPr>
      <xdr:spPr>
        <a:xfrm flipV="1">
          <a:off x="4633595" y="15615031"/>
          <a:ext cx="1270" cy="916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75837</xdr:rowOff>
    </xdr:from>
    <xdr:ext cx="534377" cy="259045"/>
    <xdr:sp macro="" textlink="">
      <xdr:nvSpPr>
        <xdr:cNvPr id="233" name="衛生費最小値テキスト"/>
        <xdr:cNvSpPr txBox="1"/>
      </xdr:nvSpPr>
      <xdr:spPr>
        <a:xfrm>
          <a:off x="4686300" y="165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36,833</a:t>
          </a:r>
          <a:endParaRPr kumimoji="1" lang="ja-JP" altLang="en-US" sz="1000" b="1">
            <a:latin typeface="ＭＳ Ｐゴシック"/>
          </a:endParaRPr>
        </a:p>
      </xdr:txBody>
    </xdr:sp>
    <xdr:clientData/>
  </xdr:oneCellAnchor>
  <xdr:twoCellAnchor>
    <xdr:from>
      <xdr:col>6</xdr:col>
      <xdr:colOff>422275</xdr:colOff>
      <xdr:row>96</xdr:row>
      <xdr:rowOff>72010</xdr:rowOff>
    </xdr:from>
    <xdr:to>
      <xdr:col>6</xdr:col>
      <xdr:colOff>600075</xdr:colOff>
      <xdr:row>96</xdr:row>
      <xdr:rowOff>72010</xdr:rowOff>
    </xdr:to>
    <xdr:cxnSp macro="">
      <xdr:nvCxnSpPr>
        <xdr:cNvPr id="234" name="直線コネクタ 233"/>
        <xdr:cNvCxnSpPr/>
      </xdr:nvCxnSpPr>
      <xdr:spPr>
        <a:xfrm>
          <a:off x="4546600" y="1653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131208</xdr:rowOff>
    </xdr:from>
    <xdr:ext cx="534377" cy="259045"/>
    <xdr:sp macro="" textlink="">
      <xdr:nvSpPr>
        <xdr:cNvPr id="235" name="衛生費最大値テキスト"/>
        <xdr:cNvSpPr txBox="1"/>
      </xdr:nvSpPr>
      <xdr:spPr>
        <a:xfrm>
          <a:off x="4686300" y="153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44,047</a:t>
          </a:r>
          <a:endParaRPr kumimoji="1" lang="ja-JP" altLang="en-US" sz="1000" b="1">
            <a:latin typeface="ＭＳ Ｐゴシック"/>
          </a:endParaRPr>
        </a:p>
      </xdr:txBody>
    </xdr:sp>
    <xdr:clientData/>
  </xdr:oneCellAnchor>
  <xdr:twoCellAnchor>
    <xdr:from>
      <xdr:col>6</xdr:col>
      <xdr:colOff>422275</xdr:colOff>
      <xdr:row>91</xdr:row>
      <xdr:rowOff>13081</xdr:rowOff>
    </xdr:from>
    <xdr:to>
      <xdr:col>6</xdr:col>
      <xdr:colOff>600075</xdr:colOff>
      <xdr:row>91</xdr:row>
      <xdr:rowOff>13081</xdr:rowOff>
    </xdr:to>
    <xdr:cxnSp macro="">
      <xdr:nvCxnSpPr>
        <xdr:cNvPr id="236" name="直線コネクタ 235"/>
        <xdr:cNvCxnSpPr/>
      </xdr:nvCxnSpPr>
      <xdr:spPr>
        <a:xfrm>
          <a:off x="4546600" y="156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164973</xdr:rowOff>
    </xdr:from>
    <xdr:to>
      <xdr:col>6</xdr:col>
      <xdr:colOff>511175</xdr:colOff>
      <xdr:row>97</xdr:row>
      <xdr:rowOff>3683</xdr:rowOff>
    </xdr:to>
    <xdr:cxnSp macro="">
      <xdr:nvCxnSpPr>
        <xdr:cNvPr id="237" name="直線コネクタ 236"/>
        <xdr:cNvCxnSpPr/>
      </xdr:nvCxnSpPr>
      <xdr:spPr>
        <a:xfrm flipV="1">
          <a:off x="3797300" y="16281273"/>
          <a:ext cx="838200" cy="3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96538</xdr:rowOff>
    </xdr:from>
    <xdr:ext cx="534377" cy="259045"/>
    <xdr:sp macro="" textlink="">
      <xdr:nvSpPr>
        <xdr:cNvPr id="238" name="衛生費平均値テキスト"/>
        <xdr:cNvSpPr txBox="1"/>
      </xdr:nvSpPr>
      <xdr:spPr>
        <a:xfrm>
          <a:off x="4686300" y="1586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40,470</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73661</xdr:rowOff>
    </xdr:from>
    <xdr:to>
      <xdr:col>6</xdr:col>
      <xdr:colOff>561975</xdr:colOff>
      <xdr:row>94</xdr:row>
      <xdr:rowOff>3811</xdr:rowOff>
    </xdr:to>
    <xdr:sp macro="" textlink="">
      <xdr:nvSpPr>
        <xdr:cNvPr id="239" name="フローチャート : 判断 238"/>
        <xdr:cNvSpPr/>
      </xdr:nvSpPr>
      <xdr:spPr>
        <a:xfrm>
          <a:off x="4584700" y="1601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3683</xdr:rowOff>
    </xdr:from>
    <xdr:to>
      <xdr:col>5</xdr:col>
      <xdr:colOff>358775</xdr:colOff>
      <xdr:row>97</xdr:row>
      <xdr:rowOff>66929</xdr:rowOff>
    </xdr:to>
    <xdr:cxnSp macro="">
      <xdr:nvCxnSpPr>
        <xdr:cNvPr id="240" name="直線コネクタ 239"/>
        <xdr:cNvCxnSpPr/>
      </xdr:nvCxnSpPr>
      <xdr:spPr>
        <a:xfrm flipV="1">
          <a:off x="2908300" y="16634333"/>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148971</xdr:rowOff>
    </xdr:from>
    <xdr:to>
      <xdr:col>5</xdr:col>
      <xdr:colOff>409575</xdr:colOff>
      <xdr:row>96</xdr:row>
      <xdr:rowOff>79121</xdr:rowOff>
    </xdr:to>
    <xdr:sp macro="" textlink="">
      <xdr:nvSpPr>
        <xdr:cNvPr id="241" name="フローチャート : 判断 240"/>
        <xdr:cNvSpPr/>
      </xdr:nvSpPr>
      <xdr:spPr>
        <a:xfrm>
          <a:off x="3746500" y="1643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95648</xdr:rowOff>
    </xdr:from>
    <xdr:ext cx="534377" cy="259045"/>
    <xdr:sp macro="" textlink="">
      <xdr:nvSpPr>
        <xdr:cNvPr id="242" name="テキスト ボックス 241"/>
        <xdr:cNvSpPr txBox="1"/>
      </xdr:nvSpPr>
      <xdr:spPr>
        <a:xfrm>
          <a:off x="3530111" y="162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66929</xdr:rowOff>
    </xdr:from>
    <xdr:to>
      <xdr:col>4</xdr:col>
      <xdr:colOff>155575</xdr:colOff>
      <xdr:row>98</xdr:row>
      <xdr:rowOff>136779</xdr:rowOff>
    </xdr:to>
    <xdr:cxnSp macro="">
      <xdr:nvCxnSpPr>
        <xdr:cNvPr id="243" name="直線コネクタ 242"/>
        <xdr:cNvCxnSpPr/>
      </xdr:nvCxnSpPr>
      <xdr:spPr>
        <a:xfrm flipV="1">
          <a:off x="2019300" y="166975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11430</xdr:rowOff>
    </xdr:from>
    <xdr:to>
      <xdr:col>4</xdr:col>
      <xdr:colOff>206375</xdr:colOff>
      <xdr:row>97</xdr:row>
      <xdr:rowOff>113030</xdr:rowOff>
    </xdr:to>
    <xdr:sp macro="" textlink="">
      <xdr:nvSpPr>
        <xdr:cNvPr id="244" name="フローチャート : 判断 243"/>
        <xdr:cNvSpPr/>
      </xdr:nvSpPr>
      <xdr:spPr>
        <a:xfrm>
          <a:off x="2857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129557</xdr:rowOff>
    </xdr:from>
    <xdr:ext cx="534377" cy="259045"/>
    <xdr:sp macro="" textlink="">
      <xdr:nvSpPr>
        <xdr:cNvPr id="245" name="テキスト ボックス 244"/>
        <xdr:cNvSpPr txBox="1"/>
      </xdr:nvSpPr>
      <xdr:spPr>
        <a:xfrm>
          <a:off x="2641111" y="164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68707</xdr:rowOff>
    </xdr:from>
    <xdr:to>
      <xdr:col>2</xdr:col>
      <xdr:colOff>638175</xdr:colOff>
      <xdr:row>98</xdr:row>
      <xdr:rowOff>136779</xdr:rowOff>
    </xdr:to>
    <xdr:cxnSp macro="">
      <xdr:nvCxnSpPr>
        <xdr:cNvPr id="246" name="直線コネクタ 245"/>
        <xdr:cNvCxnSpPr/>
      </xdr:nvCxnSpPr>
      <xdr:spPr>
        <a:xfrm>
          <a:off x="1130300" y="16185007"/>
          <a:ext cx="889000" cy="7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88264</xdr:rowOff>
    </xdr:from>
    <xdr:to>
      <xdr:col>3</xdr:col>
      <xdr:colOff>3175</xdr:colOff>
      <xdr:row>96</xdr:row>
      <xdr:rowOff>18414</xdr:rowOff>
    </xdr:to>
    <xdr:sp macro="" textlink="">
      <xdr:nvSpPr>
        <xdr:cNvPr id="247" name="フローチャート : 判断 246"/>
        <xdr:cNvSpPr/>
      </xdr:nvSpPr>
      <xdr:spPr>
        <a:xfrm>
          <a:off x="1968500" y="163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34941</xdr:rowOff>
    </xdr:from>
    <xdr:ext cx="534377" cy="259045"/>
    <xdr:sp macro="" textlink="">
      <xdr:nvSpPr>
        <xdr:cNvPr id="248" name="テキスト ボックス 247"/>
        <xdr:cNvSpPr txBox="1"/>
      </xdr:nvSpPr>
      <xdr:spPr>
        <a:xfrm>
          <a:off x="1752111" y="161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101727</xdr:rowOff>
    </xdr:from>
    <xdr:to>
      <xdr:col>1</xdr:col>
      <xdr:colOff>485775</xdr:colOff>
      <xdr:row>96</xdr:row>
      <xdr:rowOff>31877</xdr:rowOff>
    </xdr:to>
    <xdr:sp macro="" textlink="">
      <xdr:nvSpPr>
        <xdr:cNvPr id="249" name="フローチャート : 判断 248"/>
        <xdr:cNvSpPr/>
      </xdr:nvSpPr>
      <xdr:spPr>
        <a:xfrm>
          <a:off x="1079500" y="163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23004</xdr:rowOff>
    </xdr:from>
    <xdr:ext cx="534377" cy="259045"/>
    <xdr:sp macro="" textlink="">
      <xdr:nvSpPr>
        <xdr:cNvPr id="250" name="テキスト ボックス 249"/>
        <xdr:cNvSpPr txBox="1"/>
      </xdr:nvSpPr>
      <xdr:spPr>
        <a:xfrm>
          <a:off x="863111" y="164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114173</xdr:rowOff>
    </xdr:from>
    <xdr:to>
      <xdr:col>6</xdr:col>
      <xdr:colOff>561975</xdr:colOff>
      <xdr:row>95</xdr:row>
      <xdr:rowOff>44323</xdr:rowOff>
    </xdr:to>
    <xdr:sp macro="" textlink="">
      <xdr:nvSpPr>
        <xdr:cNvPr id="256" name="円/楕円 255"/>
        <xdr:cNvSpPr/>
      </xdr:nvSpPr>
      <xdr:spPr>
        <a:xfrm>
          <a:off x="4584700" y="162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92600</xdr:rowOff>
    </xdr:from>
    <xdr:ext cx="534377" cy="259045"/>
    <xdr:sp macro="" textlink="">
      <xdr:nvSpPr>
        <xdr:cNvPr id="257" name="衛生費該当値テキスト"/>
        <xdr:cNvSpPr txBox="1"/>
      </xdr:nvSpPr>
      <xdr:spPr>
        <a:xfrm>
          <a:off x="4686300" y="1620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124333</xdr:rowOff>
    </xdr:from>
    <xdr:to>
      <xdr:col>5</xdr:col>
      <xdr:colOff>409575</xdr:colOff>
      <xdr:row>97</xdr:row>
      <xdr:rowOff>54483</xdr:rowOff>
    </xdr:to>
    <xdr:sp macro="" textlink="">
      <xdr:nvSpPr>
        <xdr:cNvPr id="258" name="円/楕円 257"/>
        <xdr:cNvSpPr/>
      </xdr:nvSpPr>
      <xdr:spPr>
        <a:xfrm>
          <a:off x="3746500" y="165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45610</xdr:rowOff>
    </xdr:from>
    <xdr:ext cx="534377" cy="259045"/>
    <xdr:sp macro="" textlink="">
      <xdr:nvSpPr>
        <xdr:cNvPr id="259" name="テキスト ボックス 258"/>
        <xdr:cNvSpPr txBox="1"/>
      </xdr:nvSpPr>
      <xdr:spPr>
        <a:xfrm>
          <a:off x="3530111" y="166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16129</xdr:rowOff>
    </xdr:from>
    <xdr:to>
      <xdr:col>4</xdr:col>
      <xdr:colOff>206375</xdr:colOff>
      <xdr:row>97</xdr:row>
      <xdr:rowOff>117729</xdr:rowOff>
    </xdr:to>
    <xdr:sp macro="" textlink="">
      <xdr:nvSpPr>
        <xdr:cNvPr id="260" name="円/楕円 259"/>
        <xdr:cNvSpPr/>
      </xdr:nvSpPr>
      <xdr:spPr>
        <a:xfrm>
          <a:off x="2857500" y="166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108856</xdr:rowOff>
    </xdr:from>
    <xdr:ext cx="534377" cy="259045"/>
    <xdr:sp macro="" textlink="">
      <xdr:nvSpPr>
        <xdr:cNvPr id="261" name="テキスト ボックス 260"/>
        <xdr:cNvSpPr txBox="1"/>
      </xdr:nvSpPr>
      <xdr:spPr>
        <a:xfrm>
          <a:off x="2641111" y="167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85979</xdr:rowOff>
    </xdr:from>
    <xdr:to>
      <xdr:col>3</xdr:col>
      <xdr:colOff>3175</xdr:colOff>
      <xdr:row>99</xdr:row>
      <xdr:rowOff>16129</xdr:rowOff>
    </xdr:to>
    <xdr:sp macro="" textlink="">
      <xdr:nvSpPr>
        <xdr:cNvPr id="262" name="円/楕円 261"/>
        <xdr:cNvSpPr/>
      </xdr:nvSpPr>
      <xdr:spPr>
        <a:xfrm>
          <a:off x="1968500" y="168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7256</xdr:rowOff>
    </xdr:from>
    <xdr:ext cx="534377" cy="259045"/>
    <xdr:sp macro="" textlink="">
      <xdr:nvSpPr>
        <xdr:cNvPr id="263" name="テキスト ボックス 262"/>
        <xdr:cNvSpPr txBox="1"/>
      </xdr:nvSpPr>
      <xdr:spPr>
        <a:xfrm>
          <a:off x="1752111" y="169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17907</xdr:rowOff>
    </xdr:from>
    <xdr:to>
      <xdr:col>1</xdr:col>
      <xdr:colOff>485775</xdr:colOff>
      <xdr:row>94</xdr:row>
      <xdr:rowOff>119507</xdr:rowOff>
    </xdr:to>
    <xdr:sp macro="" textlink="">
      <xdr:nvSpPr>
        <xdr:cNvPr id="264" name="円/楕円 263"/>
        <xdr:cNvSpPr/>
      </xdr:nvSpPr>
      <xdr:spPr>
        <a:xfrm>
          <a:off x="1079500" y="161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136034</xdr:rowOff>
    </xdr:from>
    <xdr:ext cx="534377" cy="259045"/>
    <xdr:sp macro="" textlink="">
      <xdr:nvSpPr>
        <xdr:cNvPr id="265" name="テキスト ボックス 264"/>
        <xdr:cNvSpPr txBox="1"/>
      </xdr:nvSpPr>
      <xdr:spPr>
        <a:xfrm>
          <a:off x="863111" y="159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168927</xdr:rowOff>
    </xdr:from>
    <xdr:ext cx="467179" cy="259045"/>
    <xdr:sp macro="" textlink="">
      <xdr:nvSpPr>
        <xdr:cNvPr id="278" name="テキスト ボックス 277"/>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100381</xdr:rowOff>
    </xdr:from>
    <xdr:to>
      <xdr:col>15</xdr:col>
      <xdr:colOff>180340</xdr:colOff>
      <xdr:row>39</xdr:row>
      <xdr:rowOff>43688</xdr:rowOff>
    </xdr:to>
    <xdr:cxnSp macro="">
      <xdr:nvCxnSpPr>
        <xdr:cNvPr id="288" name="直線コネクタ 287"/>
        <xdr:cNvCxnSpPr/>
      </xdr:nvCxnSpPr>
      <xdr:spPr>
        <a:xfrm flipV="1">
          <a:off x="10475595" y="5929681"/>
          <a:ext cx="1270" cy="80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47515</xdr:rowOff>
    </xdr:from>
    <xdr:ext cx="378565" cy="259045"/>
    <xdr:sp macro="" textlink="">
      <xdr:nvSpPr>
        <xdr:cNvPr id="289" name="労働費最小値テキスト"/>
        <xdr:cNvSpPr txBox="1"/>
      </xdr:nvSpPr>
      <xdr:spPr>
        <a:xfrm>
          <a:off x="10528300"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15</xdr:col>
      <xdr:colOff>92075</xdr:colOff>
      <xdr:row>39</xdr:row>
      <xdr:rowOff>43688</xdr:rowOff>
    </xdr:from>
    <xdr:to>
      <xdr:col>15</xdr:col>
      <xdr:colOff>269875</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47058</xdr:rowOff>
    </xdr:from>
    <xdr:ext cx="469744" cy="259045"/>
    <xdr:sp macro="" textlink="">
      <xdr:nvSpPr>
        <xdr:cNvPr id="291" name="労働費最大値テキスト"/>
        <xdr:cNvSpPr txBox="1"/>
      </xdr:nvSpPr>
      <xdr:spPr>
        <a:xfrm>
          <a:off x="10528300" y="570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a:t>
          </a:r>
          <a:endParaRPr kumimoji="1" lang="ja-JP" altLang="en-US" sz="1000" b="1">
            <a:latin typeface="ＭＳ Ｐゴシック"/>
          </a:endParaRPr>
        </a:p>
      </xdr:txBody>
    </xdr:sp>
    <xdr:clientData/>
  </xdr:oneCellAnchor>
  <xdr:twoCellAnchor>
    <xdr:from>
      <xdr:col>15</xdr:col>
      <xdr:colOff>92075</xdr:colOff>
      <xdr:row>34</xdr:row>
      <xdr:rowOff>100381</xdr:rowOff>
    </xdr:from>
    <xdr:to>
      <xdr:col>15</xdr:col>
      <xdr:colOff>269875</xdr:colOff>
      <xdr:row>34</xdr:row>
      <xdr:rowOff>100381</xdr:rowOff>
    </xdr:to>
    <xdr:cxnSp macro="">
      <xdr:nvCxnSpPr>
        <xdr:cNvPr id="292" name="直線コネクタ 291"/>
        <xdr:cNvCxnSpPr/>
      </xdr:nvCxnSpPr>
      <xdr:spPr>
        <a:xfrm>
          <a:off x="10388600" y="592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108153</xdr:rowOff>
    </xdr:from>
    <xdr:to>
      <xdr:col>15</xdr:col>
      <xdr:colOff>180975</xdr:colOff>
      <xdr:row>36</xdr:row>
      <xdr:rowOff>151587</xdr:rowOff>
    </xdr:to>
    <xdr:cxnSp macro="">
      <xdr:nvCxnSpPr>
        <xdr:cNvPr id="293" name="直線コネクタ 292"/>
        <xdr:cNvCxnSpPr/>
      </xdr:nvCxnSpPr>
      <xdr:spPr>
        <a:xfrm flipV="1">
          <a:off x="9639300" y="5937453"/>
          <a:ext cx="838200" cy="3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128135</xdr:rowOff>
    </xdr:from>
    <xdr:ext cx="469744" cy="259045"/>
    <xdr:sp macro="" textlink="">
      <xdr:nvSpPr>
        <xdr:cNvPr id="294" name="労働費平均値テキスト"/>
        <xdr:cNvSpPr txBox="1"/>
      </xdr:nvSpPr>
      <xdr:spPr>
        <a:xfrm>
          <a:off x="10528300" y="612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149708</xdr:rowOff>
    </xdr:from>
    <xdr:to>
      <xdr:col>15</xdr:col>
      <xdr:colOff>231775</xdr:colOff>
      <xdr:row>36</xdr:row>
      <xdr:rowOff>79858</xdr:rowOff>
    </xdr:to>
    <xdr:sp macro="" textlink="">
      <xdr:nvSpPr>
        <xdr:cNvPr id="295" name="フローチャート : 判断 294"/>
        <xdr:cNvSpPr/>
      </xdr:nvSpPr>
      <xdr:spPr>
        <a:xfrm>
          <a:off x="10426700" y="615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116840</xdr:rowOff>
    </xdr:from>
    <xdr:to>
      <xdr:col>14</xdr:col>
      <xdr:colOff>28575</xdr:colOff>
      <xdr:row>36</xdr:row>
      <xdr:rowOff>151587</xdr:rowOff>
    </xdr:to>
    <xdr:cxnSp macro="">
      <xdr:nvCxnSpPr>
        <xdr:cNvPr id="296" name="直線コネクタ 295"/>
        <xdr:cNvCxnSpPr/>
      </xdr:nvCxnSpPr>
      <xdr:spPr>
        <a:xfrm>
          <a:off x="8750300" y="628904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115418</xdr:rowOff>
    </xdr:from>
    <xdr:to>
      <xdr:col>14</xdr:col>
      <xdr:colOff>79375</xdr:colOff>
      <xdr:row>36</xdr:row>
      <xdr:rowOff>45568</xdr:rowOff>
    </xdr:to>
    <xdr:sp macro="" textlink="">
      <xdr:nvSpPr>
        <xdr:cNvPr id="297" name="フローチャート : 判断 296"/>
        <xdr:cNvSpPr/>
      </xdr:nvSpPr>
      <xdr:spPr>
        <a:xfrm>
          <a:off x="9588500" y="611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62095</xdr:rowOff>
    </xdr:from>
    <xdr:ext cx="469744" cy="259045"/>
    <xdr:sp macro="" textlink="">
      <xdr:nvSpPr>
        <xdr:cNvPr id="298" name="テキスト ボックス 297"/>
        <xdr:cNvSpPr txBox="1"/>
      </xdr:nvSpPr>
      <xdr:spPr>
        <a:xfrm>
          <a:off x="9404427" y="58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8026</xdr:rowOff>
    </xdr:from>
    <xdr:to>
      <xdr:col>12</xdr:col>
      <xdr:colOff>511175</xdr:colOff>
      <xdr:row>36</xdr:row>
      <xdr:rowOff>116840</xdr:rowOff>
    </xdr:to>
    <xdr:cxnSp macro="">
      <xdr:nvCxnSpPr>
        <xdr:cNvPr id="299" name="直線コネクタ 298"/>
        <xdr:cNvCxnSpPr/>
      </xdr:nvCxnSpPr>
      <xdr:spPr>
        <a:xfrm>
          <a:off x="7861300" y="6008776"/>
          <a:ext cx="889000" cy="2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2489</xdr:rowOff>
    </xdr:from>
    <xdr:to>
      <xdr:col>12</xdr:col>
      <xdr:colOff>561975</xdr:colOff>
      <xdr:row>34</xdr:row>
      <xdr:rowOff>104089</xdr:rowOff>
    </xdr:to>
    <xdr:sp macro="" textlink="">
      <xdr:nvSpPr>
        <xdr:cNvPr id="300" name="フローチャート : 判断 299"/>
        <xdr:cNvSpPr/>
      </xdr:nvSpPr>
      <xdr:spPr>
        <a:xfrm>
          <a:off x="8699500" y="583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120616</xdr:rowOff>
    </xdr:from>
    <xdr:ext cx="469744" cy="259045"/>
    <xdr:sp macro="" textlink="">
      <xdr:nvSpPr>
        <xdr:cNvPr id="301" name="テキスト ボックス 300"/>
        <xdr:cNvSpPr txBox="1"/>
      </xdr:nvSpPr>
      <xdr:spPr>
        <a:xfrm>
          <a:off x="8515427" y="56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8026</xdr:rowOff>
    </xdr:from>
    <xdr:to>
      <xdr:col>11</xdr:col>
      <xdr:colOff>307975</xdr:colOff>
      <xdr:row>37</xdr:row>
      <xdr:rowOff>19914</xdr:rowOff>
    </xdr:to>
    <xdr:cxnSp macro="">
      <xdr:nvCxnSpPr>
        <xdr:cNvPr id="302" name="直線コネクタ 301"/>
        <xdr:cNvCxnSpPr/>
      </xdr:nvCxnSpPr>
      <xdr:spPr>
        <a:xfrm flipV="1">
          <a:off x="6972300" y="6008776"/>
          <a:ext cx="889000" cy="3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4775</xdr:rowOff>
    </xdr:from>
    <xdr:to>
      <xdr:col>11</xdr:col>
      <xdr:colOff>358775</xdr:colOff>
      <xdr:row>32</xdr:row>
      <xdr:rowOff>106375</xdr:rowOff>
    </xdr:to>
    <xdr:sp macro="" textlink="">
      <xdr:nvSpPr>
        <xdr:cNvPr id="303" name="フローチャート : 判断 302"/>
        <xdr:cNvSpPr/>
      </xdr:nvSpPr>
      <xdr:spPr>
        <a:xfrm>
          <a:off x="7810500" y="549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122902</xdr:rowOff>
    </xdr:from>
    <xdr:ext cx="469744" cy="259045"/>
    <xdr:sp macro="" textlink="">
      <xdr:nvSpPr>
        <xdr:cNvPr id="304" name="テキスト ボックス 303"/>
        <xdr:cNvSpPr txBox="1"/>
      </xdr:nvSpPr>
      <xdr:spPr>
        <a:xfrm>
          <a:off x="7626427" y="526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76556</xdr:rowOff>
    </xdr:from>
    <xdr:to>
      <xdr:col>10</xdr:col>
      <xdr:colOff>155575</xdr:colOff>
      <xdr:row>31</xdr:row>
      <xdr:rowOff>6706</xdr:rowOff>
    </xdr:to>
    <xdr:sp macro="" textlink="">
      <xdr:nvSpPr>
        <xdr:cNvPr id="305" name="フローチャート : 判断 304"/>
        <xdr:cNvSpPr/>
      </xdr:nvSpPr>
      <xdr:spPr>
        <a:xfrm>
          <a:off x="6921500" y="522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23233</xdr:rowOff>
    </xdr:from>
    <xdr:ext cx="469744" cy="259045"/>
    <xdr:sp macro="" textlink="">
      <xdr:nvSpPr>
        <xdr:cNvPr id="306" name="テキスト ボックス 305"/>
        <xdr:cNvSpPr txBox="1"/>
      </xdr:nvSpPr>
      <xdr:spPr>
        <a:xfrm>
          <a:off x="6737427" y="499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57353</xdr:rowOff>
    </xdr:from>
    <xdr:to>
      <xdr:col>15</xdr:col>
      <xdr:colOff>231775</xdr:colOff>
      <xdr:row>34</xdr:row>
      <xdr:rowOff>158953</xdr:rowOff>
    </xdr:to>
    <xdr:sp macro="" textlink="">
      <xdr:nvSpPr>
        <xdr:cNvPr id="312" name="円/楕円 311"/>
        <xdr:cNvSpPr/>
      </xdr:nvSpPr>
      <xdr:spPr>
        <a:xfrm>
          <a:off x="10426700" y="58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2608</xdr:rowOff>
    </xdr:from>
    <xdr:ext cx="469744" cy="259045"/>
    <xdr:sp macro="" textlink="">
      <xdr:nvSpPr>
        <xdr:cNvPr id="313" name="労働費該当値テキスト"/>
        <xdr:cNvSpPr txBox="1"/>
      </xdr:nvSpPr>
      <xdr:spPr>
        <a:xfrm>
          <a:off x="10528300" y="58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100787</xdr:rowOff>
    </xdr:from>
    <xdr:to>
      <xdr:col>14</xdr:col>
      <xdr:colOff>79375</xdr:colOff>
      <xdr:row>37</xdr:row>
      <xdr:rowOff>30937</xdr:rowOff>
    </xdr:to>
    <xdr:sp macro="" textlink="">
      <xdr:nvSpPr>
        <xdr:cNvPr id="314" name="円/楕円 313"/>
        <xdr:cNvSpPr/>
      </xdr:nvSpPr>
      <xdr:spPr>
        <a:xfrm>
          <a:off x="9588500" y="62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22064</xdr:rowOff>
    </xdr:from>
    <xdr:ext cx="469744" cy="259045"/>
    <xdr:sp macro="" textlink="">
      <xdr:nvSpPr>
        <xdr:cNvPr id="315" name="テキスト ボックス 314"/>
        <xdr:cNvSpPr txBox="1"/>
      </xdr:nvSpPr>
      <xdr:spPr>
        <a:xfrm>
          <a:off x="9404427" y="63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66040</xdr:rowOff>
    </xdr:from>
    <xdr:to>
      <xdr:col>12</xdr:col>
      <xdr:colOff>561975</xdr:colOff>
      <xdr:row>36</xdr:row>
      <xdr:rowOff>167640</xdr:rowOff>
    </xdr:to>
    <xdr:sp macro="" textlink="">
      <xdr:nvSpPr>
        <xdr:cNvPr id="316" name="円/楕円 315"/>
        <xdr:cNvSpPr/>
      </xdr:nvSpPr>
      <xdr:spPr>
        <a:xfrm>
          <a:off x="869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158767</xdr:rowOff>
    </xdr:from>
    <xdr:ext cx="469744" cy="259045"/>
    <xdr:sp macro="" textlink="">
      <xdr:nvSpPr>
        <xdr:cNvPr id="317" name="テキスト ボックス 316"/>
        <xdr:cNvSpPr txBox="1"/>
      </xdr:nvSpPr>
      <xdr:spPr>
        <a:xfrm>
          <a:off x="8515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128676</xdr:rowOff>
    </xdr:from>
    <xdr:to>
      <xdr:col>11</xdr:col>
      <xdr:colOff>358775</xdr:colOff>
      <xdr:row>35</xdr:row>
      <xdr:rowOff>58826</xdr:rowOff>
    </xdr:to>
    <xdr:sp macro="" textlink="">
      <xdr:nvSpPr>
        <xdr:cNvPr id="318" name="円/楕円 317"/>
        <xdr:cNvSpPr/>
      </xdr:nvSpPr>
      <xdr:spPr>
        <a:xfrm>
          <a:off x="7810500" y="59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49953</xdr:rowOff>
    </xdr:from>
    <xdr:ext cx="469744" cy="259045"/>
    <xdr:sp macro="" textlink="">
      <xdr:nvSpPr>
        <xdr:cNvPr id="319" name="テキスト ボックス 318"/>
        <xdr:cNvSpPr txBox="1"/>
      </xdr:nvSpPr>
      <xdr:spPr>
        <a:xfrm>
          <a:off x="7626427" y="60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140564</xdr:rowOff>
    </xdr:from>
    <xdr:to>
      <xdr:col>10</xdr:col>
      <xdr:colOff>155575</xdr:colOff>
      <xdr:row>37</xdr:row>
      <xdr:rowOff>70714</xdr:rowOff>
    </xdr:to>
    <xdr:sp macro="" textlink="">
      <xdr:nvSpPr>
        <xdr:cNvPr id="320" name="円/楕円 319"/>
        <xdr:cNvSpPr/>
      </xdr:nvSpPr>
      <xdr:spPr>
        <a:xfrm>
          <a:off x="69215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61841</xdr:rowOff>
    </xdr:from>
    <xdr:ext cx="469744" cy="259045"/>
    <xdr:sp macro="" textlink="">
      <xdr:nvSpPr>
        <xdr:cNvPr id="321" name="テキスト ボックス 320"/>
        <xdr:cNvSpPr txBox="1"/>
      </xdr:nvSpPr>
      <xdr:spPr>
        <a:xfrm>
          <a:off x="6737427" y="6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3591</xdr:rowOff>
    </xdr:from>
    <xdr:to>
      <xdr:col>15</xdr:col>
      <xdr:colOff>180340</xdr:colOff>
      <xdr:row>57</xdr:row>
      <xdr:rowOff>63073</xdr:rowOff>
    </xdr:to>
    <xdr:cxnSp macro="">
      <xdr:nvCxnSpPr>
        <xdr:cNvPr id="344" name="直線コネクタ 343"/>
        <xdr:cNvCxnSpPr/>
      </xdr:nvCxnSpPr>
      <xdr:spPr>
        <a:xfrm flipV="1">
          <a:off x="10475595" y="8747541"/>
          <a:ext cx="1270" cy="1088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66900</xdr:rowOff>
    </xdr:from>
    <xdr:ext cx="534377" cy="259045"/>
    <xdr:sp macro="" textlink="">
      <xdr:nvSpPr>
        <xdr:cNvPr id="345" name="農林水産業費最小値テキスト"/>
        <xdr:cNvSpPr txBox="1"/>
      </xdr:nvSpPr>
      <xdr:spPr>
        <a:xfrm>
          <a:off x="10528300" y="98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15,426</a:t>
          </a:r>
          <a:endParaRPr kumimoji="1" lang="ja-JP" altLang="en-US" sz="1000" b="1">
            <a:latin typeface="ＭＳ Ｐゴシック"/>
          </a:endParaRPr>
        </a:p>
      </xdr:txBody>
    </xdr:sp>
    <xdr:clientData/>
  </xdr:oneCellAnchor>
  <xdr:twoCellAnchor>
    <xdr:from>
      <xdr:col>15</xdr:col>
      <xdr:colOff>92075</xdr:colOff>
      <xdr:row>57</xdr:row>
      <xdr:rowOff>63073</xdr:rowOff>
    </xdr:from>
    <xdr:to>
      <xdr:col>15</xdr:col>
      <xdr:colOff>269875</xdr:colOff>
      <xdr:row>57</xdr:row>
      <xdr:rowOff>63073</xdr:rowOff>
    </xdr:to>
    <xdr:cxnSp macro="">
      <xdr:nvCxnSpPr>
        <xdr:cNvPr id="346" name="直線コネクタ 345"/>
        <xdr:cNvCxnSpPr/>
      </xdr:nvCxnSpPr>
      <xdr:spPr>
        <a:xfrm>
          <a:off x="10388600" y="983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121718</xdr:rowOff>
    </xdr:from>
    <xdr:ext cx="534377" cy="259045"/>
    <xdr:sp macro="" textlink="">
      <xdr:nvSpPr>
        <xdr:cNvPr id="347" name="農林水産業費最大値テキスト"/>
        <xdr:cNvSpPr txBox="1"/>
      </xdr:nvSpPr>
      <xdr:spPr>
        <a:xfrm>
          <a:off x="10528300" y="85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39,227</a:t>
          </a:r>
          <a:endParaRPr kumimoji="1" lang="ja-JP" altLang="en-US" sz="1000" b="1">
            <a:latin typeface="ＭＳ Ｐゴシック"/>
          </a:endParaRPr>
        </a:p>
      </xdr:txBody>
    </xdr:sp>
    <xdr:clientData/>
  </xdr:oneCellAnchor>
  <xdr:twoCellAnchor>
    <xdr:from>
      <xdr:col>15</xdr:col>
      <xdr:colOff>92075</xdr:colOff>
      <xdr:row>51</xdr:row>
      <xdr:rowOff>3591</xdr:rowOff>
    </xdr:from>
    <xdr:to>
      <xdr:col>15</xdr:col>
      <xdr:colOff>269875</xdr:colOff>
      <xdr:row>51</xdr:row>
      <xdr:rowOff>3591</xdr:rowOff>
    </xdr:to>
    <xdr:cxnSp macro="">
      <xdr:nvCxnSpPr>
        <xdr:cNvPr id="348" name="直線コネクタ 347"/>
        <xdr:cNvCxnSpPr/>
      </xdr:nvCxnSpPr>
      <xdr:spPr>
        <a:xfrm>
          <a:off x="10388600" y="874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63073</xdr:rowOff>
    </xdr:from>
    <xdr:to>
      <xdr:col>15</xdr:col>
      <xdr:colOff>180975</xdr:colOff>
      <xdr:row>57</xdr:row>
      <xdr:rowOff>163154</xdr:rowOff>
    </xdr:to>
    <xdr:cxnSp macro="">
      <xdr:nvCxnSpPr>
        <xdr:cNvPr id="349" name="直線コネクタ 348"/>
        <xdr:cNvCxnSpPr/>
      </xdr:nvCxnSpPr>
      <xdr:spPr>
        <a:xfrm flipV="1">
          <a:off x="9639300" y="9835723"/>
          <a:ext cx="838200" cy="10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149633</xdr:rowOff>
    </xdr:from>
    <xdr:ext cx="534377" cy="259045"/>
    <xdr:sp macro="" textlink="">
      <xdr:nvSpPr>
        <xdr:cNvPr id="350" name="農林水産業費平均値テキスト"/>
        <xdr:cNvSpPr txBox="1"/>
      </xdr:nvSpPr>
      <xdr:spPr>
        <a:xfrm>
          <a:off x="10528300" y="9065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27,922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126756</xdr:rowOff>
    </xdr:from>
    <xdr:to>
      <xdr:col>15</xdr:col>
      <xdr:colOff>231775</xdr:colOff>
      <xdr:row>54</xdr:row>
      <xdr:rowOff>56906</xdr:rowOff>
    </xdr:to>
    <xdr:sp macro="" textlink="">
      <xdr:nvSpPr>
        <xdr:cNvPr id="351" name="フローチャート : 判断 350"/>
        <xdr:cNvSpPr/>
      </xdr:nvSpPr>
      <xdr:spPr>
        <a:xfrm>
          <a:off x="10426700" y="92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163154</xdr:rowOff>
    </xdr:from>
    <xdr:to>
      <xdr:col>14</xdr:col>
      <xdr:colOff>28575</xdr:colOff>
      <xdr:row>58</xdr:row>
      <xdr:rowOff>72263</xdr:rowOff>
    </xdr:to>
    <xdr:cxnSp macro="">
      <xdr:nvCxnSpPr>
        <xdr:cNvPr id="352" name="直線コネクタ 351"/>
        <xdr:cNvCxnSpPr/>
      </xdr:nvCxnSpPr>
      <xdr:spPr>
        <a:xfrm flipV="1">
          <a:off x="8750300" y="9935804"/>
          <a:ext cx="889000" cy="8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146782</xdr:rowOff>
    </xdr:from>
    <xdr:to>
      <xdr:col>14</xdr:col>
      <xdr:colOff>79375</xdr:colOff>
      <xdr:row>57</xdr:row>
      <xdr:rowOff>76932</xdr:rowOff>
    </xdr:to>
    <xdr:sp macro="" textlink="">
      <xdr:nvSpPr>
        <xdr:cNvPr id="353" name="フローチャート : 判断 352"/>
        <xdr:cNvSpPr/>
      </xdr:nvSpPr>
      <xdr:spPr>
        <a:xfrm>
          <a:off x="9588500" y="974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93459</xdr:rowOff>
    </xdr:from>
    <xdr:ext cx="534377" cy="259045"/>
    <xdr:sp macro="" textlink="">
      <xdr:nvSpPr>
        <xdr:cNvPr id="354" name="テキスト ボックス 353"/>
        <xdr:cNvSpPr txBox="1"/>
      </xdr:nvSpPr>
      <xdr:spPr>
        <a:xfrm>
          <a:off x="9372111" y="952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72263</xdr:rowOff>
    </xdr:from>
    <xdr:to>
      <xdr:col>12</xdr:col>
      <xdr:colOff>511175</xdr:colOff>
      <xdr:row>58</xdr:row>
      <xdr:rowOff>107787</xdr:rowOff>
    </xdr:to>
    <xdr:cxnSp macro="">
      <xdr:nvCxnSpPr>
        <xdr:cNvPr id="355" name="直線コネクタ 354"/>
        <xdr:cNvCxnSpPr/>
      </xdr:nvCxnSpPr>
      <xdr:spPr>
        <a:xfrm flipV="1">
          <a:off x="7861300" y="10016363"/>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2123</xdr:rowOff>
    </xdr:from>
    <xdr:to>
      <xdr:col>12</xdr:col>
      <xdr:colOff>561975</xdr:colOff>
      <xdr:row>57</xdr:row>
      <xdr:rowOff>103723</xdr:rowOff>
    </xdr:to>
    <xdr:sp macro="" textlink="">
      <xdr:nvSpPr>
        <xdr:cNvPr id="356" name="フローチャート : 判断 355"/>
        <xdr:cNvSpPr/>
      </xdr:nvSpPr>
      <xdr:spPr>
        <a:xfrm>
          <a:off x="8699500" y="977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120250</xdr:rowOff>
    </xdr:from>
    <xdr:ext cx="534377" cy="259045"/>
    <xdr:sp macro="" textlink="">
      <xdr:nvSpPr>
        <xdr:cNvPr id="357" name="テキスト ボックス 356"/>
        <xdr:cNvSpPr txBox="1"/>
      </xdr:nvSpPr>
      <xdr:spPr>
        <a:xfrm>
          <a:off x="8483111" y="95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42773</xdr:rowOff>
    </xdr:from>
    <xdr:to>
      <xdr:col>11</xdr:col>
      <xdr:colOff>307975</xdr:colOff>
      <xdr:row>58</xdr:row>
      <xdr:rowOff>107787</xdr:rowOff>
    </xdr:to>
    <xdr:cxnSp macro="">
      <xdr:nvCxnSpPr>
        <xdr:cNvPr id="358" name="直線コネクタ 357"/>
        <xdr:cNvCxnSpPr/>
      </xdr:nvCxnSpPr>
      <xdr:spPr>
        <a:xfrm>
          <a:off x="6972300" y="9986873"/>
          <a:ext cx="8890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135717</xdr:rowOff>
    </xdr:from>
    <xdr:to>
      <xdr:col>11</xdr:col>
      <xdr:colOff>358775</xdr:colOff>
      <xdr:row>57</xdr:row>
      <xdr:rowOff>65867</xdr:rowOff>
    </xdr:to>
    <xdr:sp macro="" textlink="">
      <xdr:nvSpPr>
        <xdr:cNvPr id="359" name="フローチャート : 判断 358"/>
        <xdr:cNvSpPr/>
      </xdr:nvSpPr>
      <xdr:spPr>
        <a:xfrm>
          <a:off x="7810500" y="973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82394</xdr:rowOff>
    </xdr:from>
    <xdr:ext cx="534377" cy="259045"/>
    <xdr:sp macro="" textlink="">
      <xdr:nvSpPr>
        <xdr:cNvPr id="360" name="テキスト ボックス 359"/>
        <xdr:cNvSpPr txBox="1"/>
      </xdr:nvSpPr>
      <xdr:spPr>
        <a:xfrm>
          <a:off x="7594111" y="951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22606</xdr:rowOff>
    </xdr:from>
    <xdr:to>
      <xdr:col>10</xdr:col>
      <xdr:colOff>155575</xdr:colOff>
      <xdr:row>57</xdr:row>
      <xdr:rowOff>124206</xdr:rowOff>
    </xdr:to>
    <xdr:sp macro="" textlink="">
      <xdr:nvSpPr>
        <xdr:cNvPr id="361" name="フローチャート : 判断 360"/>
        <xdr:cNvSpPr/>
      </xdr:nvSpPr>
      <xdr:spPr>
        <a:xfrm>
          <a:off x="6921500" y="979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140733</xdr:rowOff>
    </xdr:from>
    <xdr:ext cx="534377" cy="259045"/>
    <xdr:sp macro="" textlink="">
      <xdr:nvSpPr>
        <xdr:cNvPr id="362" name="テキスト ボックス 361"/>
        <xdr:cNvSpPr txBox="1"/>
      </xdr:nvSpPr>
      <xdr:spPr>
        <a:xfrm>
          <a:off x="6705111" y="95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12273</xdr:rowOff>
    </xdr:from>
    <xdr:to>
      <xdr:col>15</xdr:col>
      <xdr:colOff>231775</xdr:colOff>
      <xdr:row>57</xdr:row>
      <xdr:rowOff>113873</xdr:rowOff>
    </xdr:to>
    <xdr:sp macro="" textlink="">
      <xdr:nvSpPr>
        <xdr:cNvPr id="368" name="円/楕円 367"/>
        <xdr:cNvSpPr/>
      </xdr:nvSpPr>
      <xdr:spPr>
        <a:xfrm>
          <a:off x="10426700" y="97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98650</xdr:rowOff>
    </xdr:from>
    <xdr:ext cx="534377" cy="259045"/>
    <xdr:sp macro="" textlink="">
      <xdr:nvSpPr>
        <xdr:cNvPr id="369" name="農林水産業費該当値テキスト"/>
        <xdr:cNvSpPr txBox="1"/>
      </xdr:nvSpPr>
      <xdr:spPr>
        <a:xfrm>
          <a:off x="10528300" y="969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112354</xdr:rowOff>
    </xdr:from>
    <xdr:to>
      <xdr:col>14</xdr:col>
      <xdr:colOff>79375</xdr:colOff>
      <xdr:row>58</xdr:row>
      <xdr:rowOff>42504</xdr:rowOff>
    </xdr:to>
    <xdr:sp macro="" textlink="">
      <xdr:nvSpPr>
        <xdr:cNvPr id="370" name="円/楕円 369"/>
        <xdr:cNvSpPr/>
      </xdr:nvSpPr>
      <xdr:spPr>
        <a:xfrm>
          <a:off x="9588500" y="988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33631</xdr:rowOff>
    </xdr:from>
    <xdr:ext cx="534377" cy="259045"/>
    <xdr:sp macro="" textlink="">
      <xdr:nvSpPr>
        <xdr:cNvPr id="371" name="テキスト ボックス 370"/>
        <xdr:cNvSpPr txBox="1"/>
      </xdr:nvSpPr>
      <xdr:spPr>
        <a:xfrm>
          <a:off x="9372111" y="997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21463</xdr:rowOff>
    </xdr:from>
    <xdr:to>
      <xdr:col>12</xdr:col>
      <xdr:colOff>561975</xdr:colOff>
      <xdr:row>58</xdr:row>
      <xdr:rowOff>123063</xdr:rowOff>
    </xdr:to>
    <xdr:sp macro="" textlink="">
      <xdr:nvSpPr>
        <xdr:cNvPr id="372" name="円/楕円 371"/>
        <xdr:cNvSpPr/>
      </xdr:nvSpPr>
      <xdr:spPr>
        <a:xfrm>
          <a:off x="8699500" y="9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114190</xdr:rowOff>
    </xdr:from>
    <xdr:ext cx="534377" cy="259045"/>
    <xdr:sp macro="" textlink="">
      <xdr:nvSpPr>
        <xdr:cNvPr id="373" name="テキスト ボックス 372"/>
        <xdr:cNvSpPr txBox="1"/>
      </xdr:nvSpPr>
      <xdr:spPr>
        <a:xfrm>
          <a:off x="8483111" y="100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56987</xdr:rowOff>
    </xdr:from>
    <xdr:to>
      <xdr:col>11</xdr:col>
      <xdr:colOff>358775</xdr:colOff>
      <xdr:row>58</xdr:row>
      <xdr:rowOff>158587</xdr:rowOff>
    </xdr:to>
    <xdr:sp macro="" textlink="">
      <xdr:nvSpPr>
        <xdr:cNvPr id="374" name="円/楕円 373"/>
        <xdr:cNvSpPr/>
      </xdr:nvSpPr>
      <xdr:spPr>
        <a:xfrm>
          <a:off x="7810500" y="100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149714</xdr:rowOff>
    </xdr:from>
    <xdr:ext cx="534377" cy="259045"/>
    <xdr:sp macro="" textlink="">
      <xdr:nvSpPr>
        <xdr:cNvPr id="375" name="テキスト ボックス 374"/>
        <xdr:cNvSpPr txBox="1"/>
      </xdr:nvSpPr>
      <xdr:spPr>
        <a:xfrm>
          <a:off x="7594111" y="1009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163423</xdr:rowOff>
    </xdr:from>
    <xdr:to>
      <xdr:col>10</xdr:col>
      <xdr:colOff>155575</xdr:colOff>
      <xdr:row>58</xdr:row>
      <xdr:rowOff>93573</xdr:rowOff>
    </xdr:to>
    <xdr:sp macro="" textlink="">
      <xdr:nvSpPr>
        <xdr:cNvPr id="376" name="円/楕円 375"/>
        <xdr:cNvSpPr/>
      </xdr:nvSpPr>
      <xdr:spPr>
        <a:xfrm>
          <a:off x="6921500" y="99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84700</xdr:rowOff>
    </xdr:from>
    <xdr:ext cx="534377" cy="259045"/>
    <xdr:sp macro="" textlink="">
      <xdr:nvSpPr>
        <xdr:cNvPr id="377" name="テキスト ボックス 376"/>
        <xdr:cNvSpPr txBox="1"/>
      </xdr:nvSpPr>
      <xdr:spPr>
        <a:xfrm>
          <a:off x="6705111" y="1002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144434</xdr:rowOff>
    </xdr:from>
    <xdr:ext cx="467179" cy="259045"/>
    <xdr:sp macro="" textlink="">
      <xdr:nvSpPr>
        <xdr:cNvPr id="391" name="テキスト ボックス 390"/>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44537</xdr:rowOff>
    </xdr:from>
    <xdr:to>
      <xdr:col>15</xdr:col>
      <xdr:colOff>180340</xdr:colOff>
      <xdr:row>78</xdr:row>
      <xdr:rowOff>37810</xdr:rowOff>
    </xdr:to>
    <xdr:cxnSp macro="">
      <xdr:nvCxnSpPr>
        <xdr:cNvPr id="403" name="直線コネクタ 402"/>
        <xdr:cNvCxnSpPr/>
      </xdr:nvCxnSpPr>
      <xdr:spPr>
        <a:xfrm flipV="1">
          <a:off x="10475595" y="12217487"/>
          <a:ext cx="1270" cy="1193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41637</xdr:rowOff>
    </xdr:from>
    <xdr:ext cx="469744" cy="259045"/>
    <xdr:sp macro="" textlink="">
      <xdr:nvSpPr>
        <xdr:cNvPr id="404" name="商工費最小値テキスト"/>
        <xdr:cNvSpPr txBox="1"/>
      </xdr:nvSpPr>
      <xdr:spPr>
        <a:xfrm>
          <a:off x="10528300" y="134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3,560</a:t>
          </a:r>
          <a:endParaRPr kumimoji="1" lang="ja-JP" altLang="en-US" sz="1000" b="1">
            <a:latin typeface="ＭＳ Ｐゴシック"/>
          </a:endParaRPr>
        </a:p>
      </xdr:txBody>
    </xdr:sp>
    <xdr:clientData/>
  </xdr:oneCellAnchor>
  <xdr:twoCellAnchor>
    <xdr:from>
      <xdr:col>15</xdr:col>
      <xdr:colOff>92075</xdr:colOff>
      <xdr:row>78</xdr:row>
      <xdr:rowOff>37810</xdr:rowOff>
    </xdr:from>
    <xdr:to>
      <xdr:col>15</xdr:col>
      <xdr:colOff>269875</xdr:colOff>
      <xdr:row>78</xdr:row>
      <xdr:rowOff>37810</xdr:rowOff>
    </xdr:to>
    <xdr:cxnSp macro="">
      <xdr:nvCxnSpPr>
        <xdr:cNvPr id="405" name="直線コネクタ 404"/>
        <xdr:cNvCxnSpPr/>
      </xdr:nvCxnSpPr>
      <xdr:spPr>
        <a:xfrm>
          <a:off x="10388600" y="134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162664</xdr:rowOff>
    </xdr:from>
    <xdr:ext cx="534377" cy="259045"/>
    <xdr:sp macro="" textlink="">
      <xdr:nvSpPr>
        <xdr:cNvPr id="406" name="商工費最大値テキスト"/>
        <xdr:cNvSpPr txBox="1"/>
      </xdr:nvSpPr>
      <xdr:spPr>
        <a:xfrm>
          <a:off x="10528300" y="119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21,832</a:t>
          </a:r>
          <a:endParaRPr kumimoji="1" lang="ja-JP" altLang="en-US" sz="1000" b="1">
            <a:latin typeface="ＭＳ Ｐゴシック"/>
          </a:endParaRPr>
        </a:p>
      </xdr:txBody>
    </xdr:sp>
    <xdr:clientData/>
  </xdr:oneCellAnchor>
  <xdr:twoCellAnchor>
    <xdr:from>
      <xdr:col>15</xdr:col>
      <xdr:colOff>92075</xdr:colOff>
      <xdr:row>71</xdr:row>
      <xdr:rowOff>44537</xdr:rowOff>
    </xdr:from>
    <xdr:to>
      <xdr:col>15</xdr:col>
      <xdr:colOff>269875</xdr:colOff>
      <xdr:row>71</xdr:row>
      <xdr:rowOff>44537</xdr:rowOff>
    </xdr:to>
    <xdr:cxnSp macro="">
      <xdr:nvCxnSpPr>
        <xdr:cNvPr id="407" name="直線コネクタ 406"/>
        <xdr:cNvCxnSpPr/>
      </xdr:nvCxnSpPr>
      <xdr:spPr>
        <a:xfrm>
          <a:off x="10388600" y="1221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37810</xdr:rowOff>
    </xdr:from>
    <xdr:to>
      <xdr:col>15</xdr:col>
      <xdr:colOff>180975</xdr:colOff>
      <xdr:row>78</xdr:row>
      <xdr:rowOff>137545</xdr:rowOff>
    </xdr:to>
    <xdr:cxnSp macro="">
      <xdr:nvCxnSpPr>
        <xdr:cNvPr id="408" name="直線コネクタ 407"/>
        <xdr:cNvCxnSpPr/>
      </xdr:nvCxnSpPr>
      <xdr:spPr>
        <a:xfrm flipV="1">
          <a:off x="9639300" y="13410910"/>
          <a:ext cx="838200" cy="9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96624</xdr:rowOff>
    </xdr:from>
    <xdr:ext cx="534377" cy="259045"/>
    <xdr:sp macro="" textlink="">
      <xdr:nvSpPr>
        <xdr:cNvPr id="409" name="商工費平均値テキスト"/>
        <xdr:cNvSpPr txBox="1"/>
      </xdr:nvSpPr>
      <xdr:spPr>
        <a:xfrm>
          <a:off x="10528300" y="12441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15,357</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73747</xdr:rowOff>
    </xdr:from>
    <xdr:to>
      <xdr:col>15</xdr:col>
      <xdr:colOff>231775</xdr:colOff>
      <xdr:row>74</xdr:row>
      <xdr:rowOff>3897</xdr:rowOff>
    </xdr:to>
    <xdr:sp macro="" textlink="">
      <xdr:nvSpPr>
        <xdr:cNvPr id="410" name="フローチャート : 判断 409"/>
        <xdr:cNvSpPr/>
      </xdr:nvSpPr>
      <xdr:spPr>
        <a:xfrm>
          <a:off x="10426700" y="1258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137545</xdr:rowOff>
    </xdr:from>
    <xdr:to>
      <xdr:col>14</xdr:col>
      <xdr:colOff>28575</xdr:colOff>
      <xdr:row>78</xdr:row>
      <xdr:rowOff>145186</xdr:rowOff>
    </xdr:to>
    <xdr:cxnSp macro="">
      <xdr:nvCxnSpPr>
        <xdr:cNvPr id="411" name="直線コネクタ 410"/>
        <xdr:cNvCxnSpPr/>
      </xdr:nvCxnSpPr>
      <xdr:spPr>
        <a:xfrm flipV="1">
          <a:off x="8750300" y="13510645"/>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149969</xdr:rowOff>
    </xdr:from>
    <xdr:to>
      <xdr:col>14</xdr:col>
      <xdr:colOff>79375</xdr:colOff>
      <xdr:row>76</xdr:row>
      <xdr:rowOff>80119</xdr:rowOff>
    </xdr:to>
    <xdr:sp macro="" textlink="">
      <xdr:nvSpPr>
        <xdr:cNvPr id="412" name="フローチャート : 判断 411"/>
        <xdr:cNvSpPr/>
      </xdr:nvSpPr>
      <xdr:spPr>
        <a:xfrm>
          <a:off x="9588500" y="130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96646</xdr:rowOff>
    </xdr:from>
    <xdr:ext cx="469744" cy="259045"/>
    <xdr:sp macro="" textlink="">
      <xdr:nvSpPr>
        <xdr:cNvPr id="413" name="テキスト ボックス 412"/>
        <xdr:cNvSpPr txBox="1"/>
      </xdr:nvSpPr>
      <xdr:spPr>
        <a:xfrm>
          <a:off x="9404427" y="127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138590</xdr:rowOff>
    </xdr:from>
    <xdr:to>
      <xdr:col>12</xdr:col>
      <xdr:colOff>511175</xdr:colOff>
      <xdr:row>78</xdr:row>
      <xdr:rowOff>145186</xdr:rowOff>
    </xdr:to>
    <xdr:cxnSp macro="">
      <xdr:nvCxnSpPr>
        <xdr:cNvPr id="414" name="直線コネクタ 413"/>
        <xdr:cNvCxnSpPr/>
      </xdr:nvCxnSpPr>
      <xdr:spPr>
        <a:xfrm>
          <a:off x="7861300" y="13511690"/>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155391</xdr:rowOff>
    </xdr:from>
    <xdr:to>
      <xdr:col>12</xdr:col>
      <xdr:colOff>561975</xdr:colOff>
      <xdr:row>76</xdr:row>
      <xdr:rowOff>85541</xdr:rowOff>
    </xdr:to>
    <xdr:sp macro="" textlink="">
      <xdr:nvSpPr>
        <xdr:cNvPr id="415" name="フローチャート : 判断 414"/>
        <xdr:cNvSpPr/>
      </xdr:nvSpPr>
      <xdr:spPr>
        <a:xfrm>
          <a:off x="8699500" y="1301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102067</xdr:rowOff>
    </xdr:from>
    <xdr:ext cx="469744" cy="259045"/>
    <xdr:sp macro="" textlink="">
      <xdr:nvSpPr>
        <xdr:cNvPr id="416" name="テキスト ボックス 415"/>
        <xdr:cNvSpPr txBox="1"/>
      </xdr:nvSpPr>
      <xdr:spPr>
        <a:xfrm>
          <a:off x="8515427" y="1278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137153</xdr:rowOff>
    </xdr:from>
    <xdr:to>
      <xdr:col>11</xdr:col>
      <xdr:colOff>307975</xdr:colOff>
      <xdr:row>78</xdr:row>
      <xdr:rowOff>138590</xdr:rowOff>
    </xdr:to>
    <xdr:cxnSp macro="">
      <xdr:nvCxnSpPr>
        <xdr:cNvPr id="417" name="直線コネクタ 416"/>
        <xdr:cNvCxnSpPr/>
      </xdr:nvCxnSpPr>
      <xdr:spPr>
        <a:xfrm>
          <a:off x="6972300" y="13510253"/>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13919</xdr:rowOff>
    </xdr:from>
    <xdr:to>
      <xdr:col>11</xdr:col>
      <xdr:colOff>358775</xdr:colOff>
      <xdr:row>76</xdr:row>
      <xdr:rowOff>115519</xdr:rowOff>
    </xdr:to>
    <xdr:sp macro="" textlink="">
      <xdr:nvSpPr>
        <xdr:cNvPr id="418" name="フローチャート : 判断 417"/>
        <xdr:cNvSpPr/>
      </xdr:nvSpPr>
      <xdr:spPr>
        <a:xfrm>
          <a:off x="7810500" y="130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132046</xdr:rowOff>
    </xdr:from>
    <xdr:ext cx="469744" cy="259045"/>
    <xdr:sp macro="" textlink="">
      <xdr:nvSpPr>
        <xdr:cNvPr id="419" name="テキスト ボックス 418"/>
        <xdr:cNvSpPr txBox="1"/>
      </xdr:nvSpPr>
      <xdr:spPr>
        <a:xfrm>
          <a:off x="7626427" y="128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163424</xdr:rowOff>
    </xdr:from>
    <xdr:to>
      <xdr:col>10</xdr:col>
      <xdr:colOff>155575</xdr:colOff>
      <xdr:row>76</xdr:row>
      <xdr:rowOff>93574</xdr:rowOff>
    </xdr:to>
    <xdr:sp macro="" textlink="">
      <xdr:nvSpPr>
        <xdr:cNvPr id="420" name="フローチャート : 判断 419"/>
        <xdr:cNvSpPr/>
      </xdr:nvSpPr>
      <xdr:spPr>
        <a:xfrm>
          <a:off x="6921500" y="1302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110100</xdr:rowOff>
    </xdr:from>
    <xdr:ext cx="469744" cy="259045"/>
    <xdr:sp macro="" textlink="">
      <xdr:nvSpPr>
        <xdr:cNvPr id="421" name="テキスト ボックス 420"/>
        <xdr:cNvSpPr txBox="1"/>
      </xdr:nvSpPr>
      <xdr:spPr>
        <a:xfrm>
          <a:off x="6737427" y="127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158460</xdr:rowOff>
    </xdr:from>
    <xdr:to>
      <xdr:col>15</xdr:col>
      <xdr:colOff>231775</xdr:colOff>
      <xdr:row>78</xdr:row>
      <xdr:rowOff>88610</xdr:rowOff>
    </xdr:to>
    <xdr:sp macro="" textlink="">
      <xdr:nvSpPr>
        <xdr:cNvPr id="427" name="円/楕円 426"/>
        <xdr:cNvSpPr/>
      </xdr:nvSpPr>
      <xdr:spPr>
        <a:xfrm>
          <a:off x="10426700" y="133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73387</xdr:rowOff>
    </xdr:from>
    <xdr:ext cx="469744" cy="259045"/>
    <xdr:sp macro="" textlink="">
      <xdr:nvSpPr>
        <xdr:cNvPr id="428" name="商工費該当値テキスト"/>
        <xdr:cNvSpPr txBox="1"/>
      </xdr:nvSpPr>
      <xdr:spPr>
        <a:xfrm>
          <a:off x="10528300" y="132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86745</xdr:rowOff>
    </xdr:from>
    <xdr:to>
      <xdr:col>14</xdr:col>
      <xdr:colOff>79375</xdr:colOff>
      <xdr:row>79</xdr:row>
      <xdr:rowOff>16895</xdr:rowOff>
    </xdr:to>
    <xdr:sp macro="" textlink="">
      <xdr:nvSpPr>
        <xdr:cNvPr id="429" name="円/楕円 428"/>
        <xdr:cNvSpPr/>
      </xdr:nvSpPr>
      <xdr:spPr>
        <a:xfrm>
          <a:off x="9588500" y="134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8022</xdr:rowOff>
    </xdr:from>
    <xdr:ext cx="469744" cy="259045"/>
    <xdr:sp macro="" textlink="">
      <xdr:nvSpPr>
        <xdr:cNvPr id="430" name="テキスト ボックス 429"/>
        <xdr:cNvSpPr txBox="1"/>
      </xdr:nvSpPr>
      <xdr:spPr>
        <a:xfrm>
          <a:off x="9404427" y="1355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94386</xdr:rowOff>
    </xdr:from>
    <xdr:to>
      <xdr:col>12</xdr:col>
      <xdr:colOff>561975</xdr:colOff>
      <xdr:row>79</xdr:row>
      <xdr:rowOff>24536</xdr:rowOff>
    </xdr:to>
    <xdr:sp macro="" textlink="">
      <xdr:nvSpPr>
        <xdr:cNvPr id="431" name="円/楕円 430"/>
        <xdr:cNvSpPr/>
      </xdr:nvSpPr>
      <xdr:spPr>
        <a:xfrm>
          <a:off x="8699500" y="134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15663</xdr:rowOff>
    </xdr:from>
    <xdr:ext cx="469744" cy="259045"/>
    <xdr:sp macro="" textlink="">
      <xdr:nvSpPr>
        <xdr:cNvPr id="432" name="テキスト ボックス 431"/>
        <xdr:cNvSpPr txBox="1"/>
      </xdr:nvSpPr>
      <xdr:spPr>
        <a:xfrm>
          <a:off x="8515427" y="135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87790</xdr:rowOff>
    </xdr:from>
    <xdr:to>
      <xdr:col>11</xdr:col>
      <xdr:colOff>358775</xdr:colOff>
      <xdr:row>79</xdr:row>
      <xdr:rowOff>17940</xdr:rowOff>
    </xdr:to>
    <xdr:sp macro="" textlink="">
      <xdr:nvSpPr>
        <xdr:cNvPr id="433" name="円/楕円 432"/>
        <xdr:cNvSpPr/>
      </xdr:nvSpPr>
      <xdr:spPr>
        <a:xfrm>
          <a:off x="7810500" y="13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9067</xdr:rowOff>
    </xdr:from>
    <xdr:ext cx="469744" cy="259045"/>
    <xdr:sp macro="" textlink="">
      <xdr:nvSpPr>
        <xdr:cNvPr id="434" name="テキスト ボックス 433"/>
        <xdr:cNvSpPr txBox="1"/>
      </xdr:nvSpPr>
      <xdr:spPr>
        <a:xfrm>
          <a:off x="7626427" y="1355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86353</xdr:rowOff>
    </xdr:from>
    <xdr:to>
      <xdr:col>10</xdr:col>
      <xdr:colOff>155575</xdr:colOff>
      <xdr:row>79</xdr:row>
      <xdr:rowOff>16503</xdr:rowOff>
    </xdr:to>
    <xdr:sp macro="" textlink="">
      <xdr:nvSpPr>
        <xdr:cNvPr id="435" name="円/楕円 434"/>
        <xdr:cNvSpPr/>
      </xdr:nvSpPr>
      <xdr:spPr>
        <a:xfrm>
          <a:off x="6921500" y="134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7630</xdr:rowOff>
    </xdr:from>
    <xdr:ext cx="469744" cy="259045"/>
    <xdr:sp macro="" textlink="">
      <xdr:nvSpPr>
        <xdr:cNvPr id="436" name="テキスト ボックス 435"/>
        <xdr:cNvSpPr txBox="1"/>
      </xdr:nvSpPr>
      <xdr:spPr>
        <a:xfrm>
          <a:off x="6737427" y="1355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154605</xdr:rowOff>
    </xdr:from>
    <xdr:to>
      <xdr:col>15</xdr:col>
      <xdr:colOff>180340</xdr:colOff>
      <xdr:row>98</xdr:row>
      <xdr:rowOff>437</xdr:rowOff>
    </xdr:to>
    <xdr:cxnSp macro="">
      <xdr:nvCxnSpPr>
        <xdr:cNvPr id="459" name="直線コネクタ 458"/>
        <xdr:cNvCxnSpPr/>
      </xdr:nvCxnSpPr>
      <xdr:spPr>
        <a:xfrm flipV="1">
          <a:off x="10475595" y="15585105"/>
          <a:ext cx="1270" cy="1217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4264</xdr:rowOff>
    </xdr:from>
    <xdr:ext cx="534377" cy="259045"/>
    <xdr:sp macro="" textlink="">
      <xdr:nvSpPr>
        <xdr:cNvPr id="460" name="土木費最小値テキスト"/>
        <xdr:cNvSpPr txBox="1"/>
      </xdr:nvSpPr>
      <xdr:spPr>
        <a:xfrm>
          <a:off x="10528300" y="1680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33,046</a:t>
          </a:r>
          <a:endParaRPr kumimoji="1" lang="ja-JP" altLang="en-US" sz="1000" b="1">
            <a:latin typeface="ＭＳ Ｐゴシック"/>
          </a:endParaRPr>
        </a:p>
      </xdr:txBody>
    </xdr:sp>
    <xdr:clientData/>
  </xdr:oneCellAnchor>
  <xdr:twoCellAnchor>
    <xdr:from>
      <xdr:col>15</xdr:col>
      <xdr:colOff>92075</xdr:colOff>
      <xdr:row>98</xdr:row>
      <xdr:rowOff>437</xdr:rowOff>
    </xdr:from>
    <xdr:to>
      <xdr:col>15</xdr:col>
      <xdr:colOff>269875</xdr:colOff>
      <xdr:row>98</xdr:row>
      <xdr:rowOff>437</xdr:rowOff>
    </xdr:to>
    <xdr:cxnSp macro="">
      <xdr:nvCxnSpPr>
        <xdr:cNvPr id="461" name="直線コネクタ 460"/>
        <xdr:cNvCxnSpPr/>
      </xdr:nvCxnSpPr>
      <xdr:spPr>
        <a:xfrm>
          <a:off x="10388600" y="1680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101282</xdr:rowOff>
    </xdr:from>
    <xdr:ext cx="534377" cy="259045"/>
    <xdr:sp macro="" textlink="">
      <xdr:nvSpPr>
        <xdr:cNvPr id="462" name="土木費最大値テキスト"/>
        <xdr:cNvSpPr txBox="1"/>
      </xdr:nvSpPr>
      <xdr:spPr>
        <a:xfrm>
          <a:off x="10528300" y="1536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59,674</a:t>
          </a:r>
          <a:endParaRPr kumimoji="1" lang="ja-JP" altLang="en-US" sz="1000" b="1">
            <a:latin typeface="ＭＳ Ｐゴシック"/>
          </a:endParaRPr>
        </a:p>
      </xdr:txBody>
    </xdr:sp>
    <xdr:clientData/>
  </xdr:oneCellAnchor>
  <xdr:twoCellAnchor>
    <xdr:from>
      <xdr:col>15</xdr:col>
      <xdr:colOff>92075</xdr:colOff>
      <xdr:row>90</xdr:row>
      <xdr:rowOff>154605</xdr:rowOff>
    </xdr:from>
    <xdr:to>
      <xdr:col>15</xdr:col>
      <xdr:colOff>269875</xdr:colOff>
      <xdr:row>90</xdr:row>
      <xdr:rowOff>154605</xdr:rowOff>
    </xdr:to>
    <xdr:cxnSp macro="">
      <xdr:nvCxnSpPr>
        <xdr:cNvPr id="463" name="直線コネクタ 462"/>
        <xdr:cNvCxnSpPr/>
      </xdr:nvCxnSpPr>
      <xdr:spPr>
        <a:xfrm>
          <a:off x="10388600" y="1558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437</xdr:rowOff>
    </xdr:from>
    <xdr:to>
      <xdr:col>15</xdr:col>
      <xdr:colOff>180975</xdr:colOff>
      <xdr:row>98</xdr:row>
      <xdr:rowOff>33355</xdr:rowOff>
    </xdr:to>
    <xdr:cxnSp macro="">
      <xdr:nvCxnSpPr>
        <xdr:cNvPr id="464" name="直線コネクタ 463"/>
        <xdr:cNvCxnSpPr/>
      </xdr:nvCxnSpPr>
      <xdr:spPr>
        <a:xfrm flipV="1">
          <a:off x="9639300" y="16802537"/>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15079</xdr:rowOff>
    </xdr:from>
    <xdr:ext cx="534377" cy="259045"/>
    <xdr:sp macro="" textlink="">
      <xdr:nvSpPr>
        <xdr:cNvPr id="465" name="土木費平均値テキスト"/>
        <xdr:cNvSpPr txBox="1"/>
      </xdr:nvSpPr>
      <xdr:spPr>
        <a:xfrm>
          <a:off x="10528300" y="15959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47,115</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163652</xdr:rowOff>
    </xdr:from>
    <xdr:to>
      <xdr:col>15</xdr:col>
      <xdr:colOff>231775</xdr:colOff>
      <xdr:row>94</xdr:row>
      <xdr:rowOff>93802</xdr:rowOff>
    </xdr:to>
    <xdr:sp macro="" textlink="">
      <xdr:nvSpPr>
        <xdr:cNvPr id="466" name="フローチャート : 判断 465"/>
        <xdr:cNvSpPr/>
      </xdr:nvSpPr>
      <xdr:spPr>
        <a:xfrm>
          <a:off x="10426700" y="1610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33355</xdr:rowOff>
    </xdr:from>
    <xdr:to>
      <xdr:col>14</xdr:col>
      <xdr:colOff>28575</xdr:colOff>
      <xdr:row>98</xdr:row>
      <xdr:rowOff>103215</xdr:rowOff>
    </xdr:to>
    <xdr:cxnSp macro="">
      <xdr:nvCxnSpPr>
        <xdr:cNvPr id="467" name="直線コネクタ 466"/>
        <xdr:cNvCxnSpPr/>
      </xdr:nvCxnSpPr>
      <xdr:spPr>
        <a:xfrm flipV="1">
          <a:off x="8750300" y="16835455"/>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60827</xdr:rowOff>
    </xdr:from>
    <xdr:to>
      <xdr:col>14</xdr:col>
      <xdr:colOff>79375</xdr:colOff>
      <xdr:row>95</xdr:row>
      <xdr:rowOff>162427</xdr:rowOff>
    </xdr:to>
    <xdr:sp macro="" textlink="">
      <xdr:nvSpPr>
        <xdr:cNvPr id="468" name="フローチャート : 判断 467"/>
        <xdr:cNvSpPr/>
      </xdr:nvSpPr>
      <xdr:spPr>
        <a:xfrm>
          <a:off x="9588500" y="163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7504</xdr:rowOff>
    </xdr:from>
    <xdr:ext cx="534377" cy="259045"/>
    <xdr:sp macro="" textlink="">
      <xdr:nvSpPr>
        <xdr:cNvPr id="469" name="テキスト ボックス 468"/>
        <xdr:cNvSpPr txBox="1"/>
      </xdr:nvSpPr>
      <xdr:spPr>
        <a:xfrm>
          <a:off x="9372111" y="161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77840</xdr:rowOff>
    </xdr:from>
    <xdr:to>
      <xdr:col>12</xdr:col>
      <xdr:colOff>511175</xdr:colOff>
      <xdr:row>98</xdr:row>
      <xdr:rowOff>103215</xdr:rowOff>
    </xdr:to>
    <xdr:cxnSp macro="">
      <xdr:nvCxnSpPr>
        <xdr:cNvPr id="470" name="直線コネクタ 469"/>
        <xdr:cNvCxnSpPr/>
      </xdr:nvCxnSpPr>
      <xdr:spPr>
        <a:xfrm>
          <a:off x="7861300" y="16879940"/>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128950</xdr:rowOff>
    </xdr:from>
    <xdr:to>
      <xdr:col>12</xdr:col>
      <xdr:colOff>561975</xdr:colOff>
      <xdr:row>95</xdr:row>
      <xdr:rowOff>59100</xdr:rowOff>
    </xdr:to>
    <xdr:sp macro="" textlink="">
      <xdr:nvSpPr>
        <xdr:cNvPr id="471" name="フローチャート : 判断 470"/>
        <xdr:cNvSpPr/>
      </xdr:nvSpPr>
      <xdr:spPr>
        <a:xfrm>
          <a:off x="8699500" y="162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75627</xdr:rowOff>
    </xdr:from>
    <xdr:ext cx="534377" cy="259045"/>
    <xdr:sp macro="" textlink="">
      <xdr:nvSpPr>
        <xdr:cNvPr id="472" name="テキスト ボックス 471"/>
        <xdr:cNvSpPr txBox="1"/>
      </xdr:nvSpPr>
      <xdr:spPr>
        <a:xfrm>
          <a:off x="8483111" y="160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77840</xdr:rowOff>
    </xdr:from>
    <xdr:to>
      <xdr:col>11</xdr:col>
      <xdr:colOff>307975</xdr:colOff>
      <xdr:row>98</xdr:row>
      <xdr:rowOff>140843</xdr:rowOff>
    </xdr:to>
    <xdr:cxnSp macro="">
      <xdr:nvCxnSpPr>
        <xdr:cNvPr id="473" name="直線コネクタ 472"/>
        <xdr:cNvCxnSpPr/>
      </xdr:nvCxnSpPr>
      <xdr:spPr>
        <a:xfrm flipV="1">
          <a:off x="6972300" y="16879940"/>
          <a:ext cx="889000" cy="6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43774</xdr:rowOff>
    </xdr:from>
    <xdr:to>
      <xdr:col>11</xdr:col>
      <xdr:colOff>358775</xdr:colOff>
      <xdr:row>95</xdr:row>
      <xdr:rowOff>145374</xdr:rowOff>
    </xdr:to>
    <xdr:sp macro="" textlink="">
      <xdr:nvSpPr>
        <xdr:cNvPr id="474" name="フローチャート : 判断 473"/>
        <xdr:cNvSpPr/>
      </xdr:nvSpPr>
      <xdr:spPr>
        <a:xfrm>
          <a:off x="7810500" y="163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161901</xdr:rowOff>
    </xdr:from>
    <xdr:ext cx="534377" cy="259045"/>
    <xdr:sp macro="" textlink="">
      <xdr:nvSpPr>
        <xdr:cNvPr id="475" name="テキスト ボックス 474"/>
        <xdr:cNvSpPr txBox="1"/>
      </xdr:nvSpPr>
      <xdr:spPr>
        <a:xfrm>
          <a:off x="7594111" y="161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89083</xdr:rowOff>
    </xdr:from>
    <xdr:to>
      <xdr:col>10</xdr:col>
      <xdr:colOff>155575</xdr:colOff>
      <xdr:row>96</xdr:row>
      <xdr:rowOff>19233</xdr:rowOff>
    </xdr:to>
    <xdr:sp macro="" textlink="">
      <xdr:nvSpPr>
        <xdr:cNvPr id="476" name="フローチャート : 判断 475"/>
        <xdr:cNvSpPr/>
      </xdr:nvSpPr>
      <xdr:spPr>
        <a:xfrm>
          <a:off x="6921500" y="1637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35760</xdr:rowOff>
    </xdr:from>
    <xdr:ext cx="534377" cy="259045"/>
    <xdr:sp macro="" textlink="">
      <xdr:nvSpPr>
        <xdr:cNvPr id="477" name="テキスト ボックス 476"/>
        <xdr:cNvSpPr txBox="1"/>
      </xdr:nvSpPr>
      <xdr:spPr>
        <a:xfrm>
          <a:off x="6705111" y="161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121087</xdr:rowOff>
    </xdr:from>
    <xdr:to>
      <xdr:col>15</xdr:col>
      <xdr:colOff>231775</xdr:colOff>
      <xdr:row>98</xdr:row>
      <xdr:rowOff>51237</xdr:rowOff>
    </xdr:to>
    <xdr:sp macro="" textlink="">
      <xdr:nvSpPr>
        <xdr:cNvPr id="483" name="円/楕円 482"/>
        <xdr:cNvSpPr/>
      </xdr:nvSpPr>
      <xdr:spPr>
        <a:xfrm>
          <a:off x="10426700" y="167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36014</xdr:rowOff>
    </xdr:from>
    <xdr:ext cx="534377" cy="259045"/>
    <xdr:sp macro="" textlink="">
      <xdr:nvSpPr>
        <xdr:cNvPr id="484" name="土木費該当値テキスト"/>
        <xdr:cNvSpPr txBox="1"/>
      </xdr:nvSpPr>
      <xdr:spPr>
        <a:xfrm>
          <a:off x="10528300" y="1666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154005</xdr:rowOff>
    </xdr:from>
    <xdr:to>
      <xdr:col>14</xdr:col>
      <xdr:colOff>79375</xdr:colOff>
      <xdr:row>98</xdr:row>
      <xdr:rowOff>84155</xdr:rowOff>
    </xdr:to>
    <xdr:sp macro="" textlink="">
      <xdr:nvSpPr>
        <xdr:cNvPr id="485" name="円/楕円 484"/>
        <xdr:cNvSpPr/>
      </xdr:nvSpPr>
      <xdr:spPr>
        <a:xfrm>
          <a:off x="9588500" y="167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75282</xdr:rowOff>
    </xdr:from>
    <xdr:ext cx="534377" cy="259045"/>
    <xdr:sp macro="" textlink="">
      <xdr:nvSpPr>
        <xdr:cNvPr id="486" name="テキスト ボックス 485"/>
        <xdr:cNvSpPr txBox="1"/>
      </xdr:nvSpPr>
      <xdr:spPr>
        <a:xfrm>
          <a:off x="9372111" y="1687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52415</xdr:rowOff>
    </xdr:from>
    <xdr:to>
      <xdr:col>12</xdr:col>
      <xdr:colOff>561975</xdr:colOff>
      <xdr:row>98</xdr:row>
      <xdr:rowOff>154015</xdr:rowOff>
    </xdr:to>
    <xdr:sp macro="" textlink="">
      <xdr:nvSpPr>
        <xdr:cNvPr id="487" name="円/楕円 486"/>
        <xdr:cNvSpPr/>
      </xdr:nvSpPr>
      <xdr:spPr>
        <a:xfrm>
          <a:off x="8699500" y="168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145142</xdr:rowOff>
    </xdr:from>
    <xdr:ext cx="534377" cy="259045"/>
    <xdr:sp macro="" textlink="">
      <xdr:nvSpPr>
        <xdr:cNvPr id="488" name="テキスト ボックス 487"/>
        <xdr:cNvSpPr txBox="1"/>
      </xdr:nvSpPr>
      <xdr:spPr>
        <a:xfrm>
          <a:off x="8483111" y="169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27040</xdr:rowOff>
    </xdr:from>
    <xdr:to>
      <xdr:col>11</xdr:col>
      <xdr:colOff>358775</xdr:colOff>
      <xdr:row>98</xdr:row>
      <xdr:rowOff>128640</xdr:rowOff>
    </xdr:to>
    <xdr:sp macro="" textlink="">
      <xdr:nvSpPr>
        <xdr:cNvPr id="489" name="円/楕円 488"/>
        <xdr:cNvSpPr/>
      </xdr:nvSpPr>
      <xdr:spPr>
        <a:xfrm>
          <a:off x="7810500" y="168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119767</xdr:rowOff>
    </xdr:from>
    <xdr:ext cx="534377" cy="259045"/>
    <xdr:sp macro="" textlink="">
      <xdr:nvSpPr>
        <xdr:cNvPr id="490" name="テキスト ボックス 489"/>
        <xdr:cNvSpPr txBox="1"/>
      </xdr:nvSpPr>
      <xdr:spPr>
        <a:xfrm>
          <a:off x="7594111" y="169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90043</xdr:rowOff>
    </xdr:from>
    <xdr:to>
      <xdr:col>10</xdr:col>
      <xdr:colOff>155575</xdr:colOff>
      <xdr:row>99</xdr:row>
      <xdr:rowOff>20193</xdr:rowOff>
    </xdr:to>
    <xdr:sp macro="" textlink="">
      <xdr:nvSpPr>
        <xdr:cNvPr id="491" name="円/楕円 490"/>
        <xdr:cNvSpPr/>
      </xdr:nvSpPr>
      <xdr:spPr>
        <a:xfrm>
          <a:off x="6921500" y="168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11320</xdr:rowOff>
    </xdr:from>
    <xdr:ext cx="534377" cy="259045"/>
    <xdr:sp macro="" textlink="">
      <xdr:nvSpPr>
        <xdr:cNvPr id="492" name="テキスト ボックス 491"/>
        <xdr:cNvSpPr txBox="1"/>
      </xdr:nvSpPr>
      <xdr:spPr>
        <a:xfrm>
          <a:off x="6705111" y="1698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37653</xdr:rowOff>
    </xdr:from>
    <xdr:to>
      <xdr:col>23</xdr:col>
      <xdr:colOff>516889</xdr:colOff>
      <xdr:row>38</xdr:row>
      <xdr:rowOff>27915</xdr:rowOff>
    </xdr:to>
    <xdr:cxnSp macro="">
      <xdr:nvCxnSpPr>
        <xdr:cNvPr id="515" name="直線コネクタ 514"/>
        <xdr:cNvCxnSpPr/>
      </xdr:nvCxnSpPr>
      <xdr:spPr>
        <a:xfrm flipV="1">
          <a:off x="16317595" y="5524053"/>
          <a:ext cx="1269" cy="101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31742</xdr:rowOff>
    </xdr:from>
    <xdr:ext cx="534377" cy="259045"/>
    <xdr:sp macro="" textlink="">
      <xdr:nvSpPr>
        <xdr:cNvPr id="516" name="消防費最小値テキスト"/>
        <xdr:cNvSpPr txBox="1"/>
      </xdr:nvSpPr>
      <xdr:spPr>
        <a:xfrm>
          <a:off x="16370300" y="65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12,445</a:t>
          </a:r>
          <a:endParaRPr kumimoji="1" lang="ja-JP" altLang="en-US" sz="1000" b="1">
            <a:latin typeface="ＭＳ Ｐゴシック"/>
          </a:endParaRPr>
        </a:p>
      </xdr:txBody>
    </xdr:sp>
    <xdr:clientData/>
  </xdr:oneCellAnchor>
  <xdr:twoCellAnchor>
    <xdr:from>
      <xdr:col>23</xdr:col>
      <xdr:colOff>428625</xdr:colOff>
      <xdr:row>38</xdr:row>
      <xdr:rowOff>27915</xdr:rowOff>
    </xdr:from>
    <xdr:to>
      <xdr:col>23</xdr:col>
      <xdr:colOff>606425</xdr:colOff>
      <xdr:row>38</xdr:row>
      <xdr:rowOff>27915</xdr:rowOff>
    </xdr:to>
    <xdr:cxnSp macro="">
      <xdr:nvCxnSpPr>
        <xdr:cNvPr id="517" name="直線コネクタ 516"/>
        <xdr:cNvCxnSpPr/>
      </xdr:nvCxnSpPr>
      <xdr:spPr>
        <a:xfrm>
          <a:off x="16230600" y="654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155780</xdr:rowOff>
    </xdr:from>
    <xdr:ext cx="534377" cy="259045"/>
    <xdr:sp macro="" textlink="">
      <xdr:nvSpPr>
        <xdr:cNvPr id="518" name="消防費最大値テキスト"/>
        <xdr:cNvSpPr txBox="1"/>
      </xdr:nvSpPr>
      <xdr:spPr>
        <a:xfrm>
          <a:off x="16370300" y="52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34,732</a:t>
          </a:r>
          <a:endParaRPr kumimoji="1" lang="ja-JP" altLang="en-US" sz="1000" b="1">
            <a:latin typeface="ＭＳ Ｐゴシック"/>
          </a:endParaRPr>
        </a:p>
      </xdr:txBody>
    </xdr:sp>
    <xdr:clientData/>
  </xdr:oneCellAnchor>
  <xdr:twoCellAnchor>
    <xdr:from>
      <xdr:col>23</xdr:col>
      <xdr:colOff>428625</xdr:colOff>
      <xdr:row>32</xdr:row>
      <xdr:rowOff>37653</xdr:rowOff>
    </xdr:from>
    <xdr:to>
      <xdr:col>23</xdr:col>
      <xdr:colOff>606425</xdr:colOff>
      <xdr:row>32</xdr:row>
      <xdr:rowOff>37653</xdr:rowOff>
    </xdr:to>
    <xdr:cxnSp macro="">
      <xdr:nvCxnSpPr>
        <xdr:cNvPr id="519" name="直線コネクタ 518"/>
        <xdr:cNvCxnSpPr/>
      </xdr:nvCxnSpPr>
      <xdr:spPr>
        <a:xfrm>
          <a:off x="16230600" y="552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68285</xdr:rowOff>
    </xdr:from>
    <xdr:to>
      <xdr:col>23</xdr:col>
      <xdr:colOff>517525</xdr:colOff>
      <xdr:row>37</xdr:row>
      <xdr:rowOff>68514</xdr:rowOff>
    </xdr:to>
    <xdr:cxnSp macro="">
      <xdr:nvCxnSpPr>
        <xdr:cNvPr id="520" name="直線コネクタ 519"/>
        <xdr:cNvCxnSpPr/>
      </xdr:nvCxnSpPr>
      <xdr:spPr>
        <a:xfrm>
          <a:off x="15481300" y="641193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6392</xdr:rowOff>
    </xdr:from>
    <xdr:ext cx="534377" cy="259045"/>
    <xdr:sp macro="" textlink="">
      <xdr:nvSpPr>
        <xdr:cNvPr id="521" name="消防費平均値テキスト"/>
        <xdr:cNvSpPr txBox="1"/>
      </xdr:nvSpPr>
      <xdr:spPr>
        <a:xfrm>
          <a:off x="16370300" y="600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19,805</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154965</xdr:rowOff>
    </xdr:from>
    <xdr:to>
      <xdr:col>23</xdr:col>
      <xdr:colOff>568325</xdr:colOff>
      <xdr:row>36</xdr:row>
      <xdr:rowOff>85115</xdr:rowOff>
    </xdr:to>
    <xdr:sp macro="" textlink="">
      <xdr:nvSpPr>
        <xdr:cNvPr id="522" name="フローチャート : 判断 521"/>
        <xdr:cNvSpPr/>
      </xdr:nvSpPr>
      <xdr:spPr>
        <a:xfrm>
          <a:off x="16268700" y="61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68285</xdr:rowOff>
    </xdr:from>
    <xdr:to>
      <xdr:col>22</xdr:col>
      <xdr:colOff>365125</xdr:colOff>
      <xdr:row>37</xdr:row>
      <xdr:rowOff>89500</xdr:rowOff>
    </xdr:to>
    <xdr:cxnSp macro="">
      <xdr:nvCxnSpPr>
        <xdr:cNvPr id="523" name="直線コネクタ 522"/>
        <xdr:cNvCxnSpPr/>
      </xdr:nvCxnSpPr>
      <xdr:spPr>
        <a:xfrm flipV="1">
          <a:off x="14592300" y="6411935"/>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24617</xdr:rowOff>
    </xdr:from>
    <xdr:to>
      <xdr:col>22</xdr:col>
      <xdr:colOff>415925</xdr:colOff>
      <xdr:row>37</xdr:row>
      <xdr:rowOff>126217</xdr:rowOff>
    </xdr:to>
    <xdr:sp macro="" textlink="">
      <xdr:nvSpPr>
        <xdr:cNvPr id="524" name="フローチャート : 判断 523"/>
        <xdr:cNvSpPr/>
      </xdr:nvSpPr>
      <xdr:spPr>
        <a:xfrm>
          <a:off x="15430500" y="63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117344</xdr:rowOff>
    </xdr:from>
    <xdr:ext cx="534377" cy="259045"/>
    <xdr:sp macro="" textlink="">
      <xdr:nvSpPr>
        <xdr:cNvPr id="525" name="テキスト ボックス 524"/>
        <xdr:cNvSpPr txBox="1"/>
      </xdr:nvSpPr>
      <xdr:spPr>
        <a:xfrm>
          <a:off x="15214111" y="64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88539</xdr:rowOff>
    </xdr:from>
    <xdr:to>
      <xdr:col>21</xdr:col>
      <xdr:colOff>161925</xdr:colOff>
      <xdr:row>37</xdr:row>
      <xdr:rowOff>89500</xdr:rowOff>
    </xdr:to>
    <xdr:cxnSp macro="">
      <xdr:nvCxnSpPr>
        <xdr:cNvPr id="526" name="直線コネクタ 525"/>
        <xdr:cNvCxnSpPr/>
      </xdr:nvCxnSpPr>
      <xdr:spPr>
        <a:xfrm>
          <a:off x="13703300" y="6432189"/>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169047</xdr:rowOff>
    </xdr:from>
    <xdr:to>
      <xdr:col>21</xdr:col>
      <xdr:colOff>212725</xdr:colOff>
      <xdr:row>37</xdr:row>
      <xdr:rowOff>99197</xdr:rowOff>
    </xdr:to>
    <xdr:sp macro="" textlink="">
      <xdr:nvSpPr>
        <xdr:cNvPr id="527" name="フローチャート : 判断 526"/>
        <xdr:cNvSpPr/>
      </xdr:nvSpPr>
      <xdr:spPr>
        <a:xfrm>
          <a:off x="14541500" y="634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115724</xdr:rowOff>
    </xdr:from>
    <xdr:ext cx="534377" cy="259045"/>
    <xdr:sp macro="" textlink="">
      <xdr:nvSpPr>
        <xdr:cNvPr id="528" name="テキスト ボックス 527"/>
        <xdr:cNvSpPr txBox="1"/>
      </xdr:nvSpPr>
      <xdr:spPr>
        <a:xfrm>
          <a:off x="14325111" y="61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88539</xdr:rowOff>
    </xdr:from>
    <xdr:to>
      <xdr:col>19</xdr:col>
      <xdr:colOff>644525</xdr:colOff>
      <xdr:row>37</xdr:row>
      <xdr:rowOff>132202</xdr:rowOff>
    </xdr:to>
    <xdr:cxnSp macro="">
      <xdr:nvCxnSpPr>
        <xdr:cNvPr id="529" name="直線コネクタ 528"/>
        <xdr:cNvCxnSpPr/>
      </xdr:nvCxnSpPr>
      <xdr:spPr>
        <a:xfrm flipV="1">
          <a:off x="12814300" y="643218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36871</xdr:rowOff>
    </xdr:from>
    <xdr:to>
      <xdr:col>20</xdr:col>
      <xdr:colOff>9525</xdr:colOff>
      <xdr:row>37</xdr:row>
      <xdr:rowOff>138471</xdr:rowOff>
    </xdr:to>
    <xdr:sp macro="" textlink="">
      <xdr:nvSpPr>
        <xdr:cNvPr id="530" name="フローチャート : 判断 529"/>
        <xdr:cNvSpPr/>
      </xdr:nvSpPr>
      <xdr:spPr>
        <a:xfrm>
          <a:off x="13652500" y="638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154998</xdr:rowOff>
    </xdr:from>
    <xdr:ext cx="534377" cy="259045"/>
    <xdr:sp macro="" textlink="">
      <xdr:nvSpPr>
        <xdr:cNvPr id="531" name="テキスト ボックス 530"/>
        <xdr:cNvSpPr txBox="1"/>
      </xdr:nvSpPr>
      <xdr:spPr>
        <a:xfrm>
          <a:off x="13436111" y="615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66909</xdr:rowOff>
    </xdr:from>
    <xdr:to>
      <xdr:col>18</xdr:col>
      <xdr:colOff>492125</xdr:colOff>
      <xdr:row>37</xdr:row>
      <xdr:rowOff>168509</xdr:rowOff>
    </xdr:to>
    <xdr:sp macro="" textlink="">
      <xdr:nvSpPr>
        <xdr:cNvPr id="532" name="フローチャート : 判断 531"/>
        <xdr:cNvSpPr/>
      </xdr:nvSpPr>
      <xdr:spPr>
        <a:xfrm>
          <a:off x="12763500" y="641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13586</xdr:rowOff>
    </xdr:from>
    <xdr:ext cx="534377" cy="259045"/>
    <xdr:sp macro="" textlink="">
      <xdr:nvSpPr>
        <xdr:cNvPr id="533" name="テキスト ボックス 532"/>
        <xdr:cNvSpPr txBox="1"/>
      </xdr:nvSpPr>
      <xdr:spPr>
        <a:xfrm>
          <a:off x="12547111" y="618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17714</xdr:rowOff>
    </xdr:from>
    <xdr:to>
      <xdr:col>23</xdr:col>
      <xdr:colOff>568325</xdr:colOff>
      <xdr:row>37</xdr:row>
      <xdr:rowOff>119314</xdr:rowOff>
    </xdr:to>
    <xdr:sp macro="" textlink="">
      <xdr:nvSpPr>
        <xdr:cNvPr id="539" name="円/楕円 538"/>
        <xdr:cNvSpPr/>
      </xdr:nvSpPr>
      <xdr:spPr>
        <a:xfrm>
          <a:off x="16268700" y="63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167591</xdr:rowOff>
    </xdr:from>
    <xdr:ext cx="534377" cy="259045"/>
    <xdr:sp macro="" textlink="">
      <xdr:nvSpPr>
        <xdr:cNvPr id="540" name="消防費該当値テキスト"/>
        <xdr:cNvSpPr txBox="1"/>
      </xdr:nvSpPr>
      <xdr:spPr>
        <a:xfrm>
          <a:off x="16370300" y="633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17485</xdr:rowOff>
    </xdr:from>
    <xdr:to>
      <xdr:col>22</xdr:col>
      <xdr:colOff>415925</xdr:colOff>
      <xdr:row>37</xdr:row>
      <xdr:rowOff>119085</xdr:rowOff>
    </xdr:to>
    <xdr:sp macro="" textlink="">
      <xdr:nvSpPr>
        <xdr:cNvPr id="541" name="円/楕円 540"/>
        <xdr:cNvSpPr/>
      </xdr:nvSpPr>
      <xdr:spPr>
        <a:xfrm>
          <a:off x="15430500" y="63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135612</xdr:rowOff>
    </xdr:from>
    <xdr:ext cx="534377" cy="259045"/>
    <xdr:sp macro="" textlink="">
      <xdr:nvSpPr>
        <xdr:cNvPr id="542" name="テキスト ボックス 541"/>
        <xdr:cNvSpPr txBox="1"/>
      </xdr:nvSpPr>
      <xdr:spPr>
        <a:xfrm>
          <a:off x="15214111" y="613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38700</xdr:rowOff>
    </xdr:from>
    <xdr:to>
      <xdr:col>21</xdr:col>
      <xdr:colOff>212725</xdr:colOff>
      <xdr:row>37</xdr:row>
      <xdr:rowOff>140300</xdr:rowOff>
    </xdr:to>
    <xdr:sp macro="" textlink="">
      <xdr:nvSpPr>
        <xdr:cNvPr id="543" name="円/楕円 542"/>
        <xdr:cNvSpPr/>
      </xdr:nvSpPr>
      <xdr:spPr>
        <a:xfrm>
          <a:off x="14541500" y="63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131426</xdr:rowOff>
    </xdr:from>
    <xdr:ext cx="534377" cy="259045"/>
    <xdr:sp macro="" textlink="">
      <xdr:nvSpPr>
        <xdr:cNvPr id="544" name="テキスト ボックス 543"/>
        <xdr:cNvSpPr txBox="1"/>
      </xdr:nvSpPr>
      <xdr:spPr>
        <a:xfrm>
          <a:off x="14325111" y="64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37739</xdr:rowOff>
    </xdr:from>
    <xdr:to>
      <xdr:col>20</xdr:col>
      <xdr:colOff>9525</xdr:colOff>
      <xdr:row>37</xdr:row>
      <xdr:rowOff>139339</xdr:rowOff>
    </xdr:to>
    <xdr:sp macro="" textlink="">
      <xdr:nvSpPr>
        <xdr:cNvPr id="545" name="円/楕円 544"/>
        <xdr:cNvSpPr/>
      </xdr:nvSpPr>
      <xdr:spPr>
        <a:xfrm>
          <a:off x="13652500" y="63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130467</xdr:rowOff>
    </xdr:from>
    <xdr:ext cx="534377" cy="259045"/>
    <xdr:sp macro="" textlink="">
      <xdr:nvSpPr>
        <xdr:cNvPr id="546" name="テキスト ボックス 545"/>
        <xdr:cNvSpPr txBox="1"/>
      </xdr:nvSpPr>
      <xdr:spPr>
        <a:xfrm>
          <a:off x="13436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81402</xdr:rowOff>
    </xdr:from>
    <xdr:to>
      <xdr:col>18</xdr:col>
      <xdr:colOff>492125</xdr:colOff>
      <xdr:row>38</xdr:row>
      <xdr:rowOff>11552</xdr:rowOff>
    </xdr:to>
    <xdr:sp macro="" textlink="">
      <xdr:nvSpPr>
        <xdr:cNvPr id="547" name="円/楕円 546"/>
        <xdr:cNvSpPr/>
      </xdr:nvSpPr>
      <xdr:spPr>
        <a:xfrm>
          <a:off x="12763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2679</xdr:rowOff>
    </xdr:from>
    <xdr:ext cx="534377" cy="259045"/>
    <xdr:sp macro="" textlink="">
      <xdr:nvSpPr>
        <xdr:cNvPr id="548" name="テキスト ボックス 547"/>
        <xdr:cNvSpPr txBox="1"/>
      </xdr:nvSpPr>
      <xdr:spPr>
        <a:xfrm>
          <a:off x="12547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81773</xdr:rowOff>
    </xdr:from>
    <xdr:to>
      <xdr:col>23</xdr:col>
      <xdr:colOff>516889</xdr:colOff>
      <xdr:row>59</xdr:row>
      <xdr:rowOff>60422</xdr:rowOff>
    </xdr:to>
    <xdr:cxnSp macro="">
      <xdr:nvCxnSpPr>
        <xdr:cNvPr id="571" name="直線コネクタ 570"/>
        <xdr:cNvCxnSpPr/>
      </xdr:nvCxnSpPr>
      <xdr:spPr>
        <a:xfrm flipV="1">
          <a:off x="16317595" y="8654273"/>
          <a:ext cx="1269" cy="152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64249</xdr:rowOff>
    </xdr:from>
    <xdr:ext cx="534377" cy="259045"/>
    <xdr:sp macro="" textlink="">
      <xdr:nvSpPr>
        <xdr:cNvPr id="572" name="教育費最小値テキスト"/>
        <xdr:cNvSpPr txBox="1"/>
      </xdr:nvSpPr>
      <xdr:spPr>
        <a:xfrm>
          <a:off x="16370300" y="101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37,984</a:t>
          </a:r>
          <a:endParaRPr kumimoji="1" lang="ja-JP" altLang="en-US" sz="1000" b="1">
            <a:latin typeface="ＭＳ Ｐゴシック"/>
          </a:endParaRPr>
        </a:p>
      </xdr:txBody>
    </xdr:sp>
    <xdr:clientData/>
  </xdr:oneCellAnchor>
  <xdr:twoCellAnchor>
    <xdr:from>
      <xdr:col>23</xdr:col>
      <xdr:colOff>428625</xdr:colOff>
      <xdr:row>59</xdr:row>
      <xdr:rowOff>60422</xdr:rowOff>
    </xdr:from>
    <xdr:to>
      <xdr:col>23</xdr:col>
      <xdr:colOff>606425</xdr:colOff>
      <xdr:row>59</xdr:row>
      <xdr:rowOff>60422</xdr:rowOff>
    </xdr:to>
    <xdr:cxnSp macro="">
      <xdr:nvCxnSpPr>
        <xdr:cNvPr id="573" name="直線コネクタ 572"/>
        <xdr:cNvCxnSpPr/>
      </xdr:nvCxnSpPr>
      <xdr:spPr>
        <a:xfrm>
          <a:off x="16230600" y="101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28450</xdr:rowOff>
    </xdr:from>
    <xdr:ext cx="534377" cy="259045"/>
    <xdr:sp macro="" textlink="">
      <xdr:nvSpPr>
        <xdr:cNvPr id="574" name="教育費最大値テキスト"/>
        <xdr:cNvSpPr txBox="1"/>
      </xdr:nvSpPr>
      <xdr:spPr>
        <a:xfrm>
          <a:off x="16370300" y="84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71,267</a:t>
          </a:r>
          <a:endParaRPr kumimoji="1" lang="ja-JP" altLang="en-US" sz="1000" b="1">
            <a:latin typeface="ＭＳ Ｐゴシック"/>
          </a:endParaRPr>
        </a:p>
      </xdr:txBody>
    </xdr:sp>
    <xdr:clientData/>
  </xdr:oneCellAnchor>
  <xdr:twoCellAnchor>
    <xdr:from>
      <xdr:col>23</xdr:col>
      <xdr:colOff>428625</xdr:colOff>
      <xdr:row>50</xdr:row>
      <xdr:rowOff>81773</xdr:rowOff>
    </xdr:from>
    <xdr:to>
      <xdr:col>23</xdr:col>
      <xdr:colOff>606425</xdr:colOff>
      <xdr:row>50</xdr:row>
      <xdr:rowOff>81773</xdr:rowOff>
    </xdr:to>
    <xdr:cxnSp macro="">
      <xdr:nvCxnSpPr>
        <xdr:cNvPr id="575" name="直線コネクタ 574"/>
        <xdr:cNvCxnSpPr/>
      </xdr:nvCxnSpPr>
      <xdr:spPr>
        <a:xfrm>
          <a:off x="16230600" y="865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54249</xdr:rowOff>
    </xdr:from>
    <xdr:to>
      <xdr:col>23</xdr:col>
      <xdr:colOff>517525</xdr:colOff>
      <xdr:row>57</xdr:row>
      <xdr:rowOff>169281</xdr:rowOff>
    </xdr:to>
    <xdr:cxnSp macro="">
      <xdr:nvCxnSpPr>
        <xdr:cNvPr id="576" name="直線コネクタ 575"/>
        <xdr:cNvCxnSpPr/>
      </xdr:nvCxnSpPr>
      <xdr:spPr>
        <a:xfrm>
          <a:off x="15481300" y="9141099"/>
          <a:ext cx="838200" cy="80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106291</xdr:rowOff>
    </xdr:from>
    <xdr:ext cx="534377" cy="259045"/>
    <xdr:sp macro="" textlink="">
      <xdr:nvSpPr>
        <xdr:cNvPr id="577" name="教育費平均値テキスト"/>
        <xdr:cNvSpPr txBox="1"/>
      </xdr:nvSpPr>
      <xdr:spPr>
        <a:xfrm>
          <a:off x="16370300" y="936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51,370</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83414</xdr:rowOff>
    </xdr:from>
    <xdr:to>
      <xdr:col>23</xdr:col>
      <xdr:colOff>568325</xdr:colOff>
      <xdr:row>56</xdr:row>
      <xdr:rowOff>13564</xdr:rowOff>
    </xdr:to>
    <xdr:sp macro="" textlink="">
      <xdr:nvSpPr>
        <xdr:cNvPr id="578" name="フローチャート : 判断 577"/>
        <xdr:cNvSpPr/>
      </xdr:nvSpPr>
      <xdr:spPr>
        <a:xfrm>
          <a:off x="16268700" y="95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25309</xdr:rowOff>
    </xdr:from>
    <xdr:to>
      <xdr:col>22</xdr:col>
      <xdr:colOff>365125</xdr:colOff>
      <xdr:row>53</xdr:row>
      <xdr:rowOff>54249</xdr:rowOff>
    </xdr:to>
    <xdr:cxnSp macro="">
      <xdr:nvCxnSpPr>
        <xdr:cNvPr id="579" name="直線コネクタ 578"/>
        <xdr:cNvCxnSpPr/>
      </xdr:nvCxnSpPr>
      <xdr:spPr>
        <a:xfrm>
          <a:off x="14592300" y="8769259"/>
          <a:ext cx="889000" cy="37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77378</xdr:rowOff>
    </xdr:from>
    <xdr:to>
      <xdr:col>22</xdr:col>
      <xdr:colOff>415925</xdr:colOff>
      <xdr:row>55</xdr:row>
      <xdr:rowOff>7528</xdr:rowOff>
    </xdr:to>
    <xdr:sp macro="" textlink="">
      <xdr:nvSpPr>
        <xdr:cNvPr id="580" name="フローチャート : 判断 579"/>
        <xdr:cNvSpPr/>
      </xdr:nvSpPr>
      <xdr:spPr>
        <a:xfrm>
          <a:off x="15430500" y="933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170105</xdr:rowOff>
    </xdr:from>
    <xdr:ext cx="534377" cy="259045"/>
    <xdr:sp macro="" textlink="">
      <xdr:nvSpPr>
        <xdr:cNvPr id="581" name="テキスト ボックス 580"/>
        <xdr:cNvSpPr txBox="1"/>
      </xdr:nvSpPr>
      <xdr:spPr>
        <a:xfrm>
          <a:off x="15214111" y="942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57267</xdr:rowOff>
    </xdr:from>
    <xdr:to>
      <xdr:col>21</xdr:col>
      <xdr:colOff>161925</xdr:colOff>
      <xdr:row>51</xdr:row>
      <xdr:rowOff>25309</xdr:rowOff>
    </xdr:to>
    <xdr:cxnSp macro="">
      <xdr:nvCxnSpPr>
        <xdr:cNvPr id="582" name="直線コネクタ 581"/>
        <xdr:cNvCxnSpPr/>
      </xdr:nvCxnSpPr>
      <xdr:spPr>
        <a:xfrm>
          <a:off x="13703300" y="8629767"/>
          <a:ext cx="889000" cy="1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9896</xdr:rowOff>
    </xdr:from>
    <xdr:to>
      <xdr:col>21</xdr:col>
      <xdr:colOff>212725</xdr:colOff>
      <xdr:row>55</xdr:row>
      <xdr:rowOff>111496</xdr:rowOff>
    </xdr:to>
    <xdr:sp macro="" textlink="">
      <xdr:nvSpPr>
        <xdr:cNvPr id="583" name="フローチャート : 判断 582"/>
        <xdr:cNvSpPr/>
      </xdr:nvSpPr>
      <xdr:spPr>
        <a:xfrm>
          <a:off x="14541500" y="943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102623</xdr:rowOff>
    </xdr:from>
    <xdr:ext cx="534377" cy="259045"/>
    <xdr:sp macro="" textlink="">
      <xdr:nvSpPr>
        <xdr:cNvPr id="584" name="テキスト ボックス 583"/>
        <xdr:cNvSpPr txBox="1"/>
      </xdr:nvSpPr>
      <xdr:spPr>
        <a:xfrm>
          <a:off x="14325111" y="953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57267</xdr:rowOff>
    </xdr:from>
    <xdr:to>
      <xdr:col>19</xdr:col>
      <xdr:colOff>644525</xdr:colOff>
      <xdr:row>56</xdr:row>
      <xdr:rowOff>80813</xdr:rowOff>
    </xdr:to>
    <xdr:cxnSp macro="">
      <xdr:nvCxnSpPr>
        <xdr:cNvPr id="585" name="直線コネクタ 584"/>
        <xdr:cNvCxnSpPr/>
      </xdr:nvCxnSpPr>
      <xdr:spPr>
        <a:xfrm flipV="1">
          <a:off x="12814300" y="8629767"/>
          <a:ext cx="889000" cy="105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127991</xdr:rowOff>
    </xdr:from>
    <xdr:to>
      <xdr:col>20</xdr:col>
      <xdr:colOff>9525</xdr:colOff>
      <xdr:row>56</xdr:row>
      <xdr:rowOff>58141</xdr:rowOff>
    </xdr:to>
    <xdr:sp macro="" textlink="">
      <xdr:nvSpPr>
        <xdr:cNvPr id="586" name="フローチャート : 判断 585"/>
        <xdr:cNvSpPr/>
      </xdr:nvSpPr>
      <xdr:spPr>
        <a:xfrm>
          <a:off x="13652500" y="955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49268</xdr:rowOff>
    </xdr:from>
    <xdr:ext cx="534377" cy="259045"/>
    <xdr:sp macro="" textlink="">
      <xdr:nvSpPr>
        <xdr:cNvPr id="587" name="テキスト ボックス 586"/>
        <xdr:cNvSpPr txBox="1"/>
      </xdr:nvSpPr>
      <xdr:spPr>
        <a:xfrm>
          <a:off x="13436111" y="96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56713</xdr:rowOff>
    </xdr:from>
    <xdr:to>
      <xdr:col>18</xdr:col>
      <xdr:colOff>492125</xdr:colOff>
      <xdr:row>56</xdr:row>
      <xdr:rowOff>158313</xdr:rowOff>
    </xdr:to>
    <xdr:sp macro="" textlink="">
      <xdr:nvSpPr>
        <xdr:cNvPr id="588" name="フローチャート : 判断 587"/>
        <xdr:cNvSpPr/>
      </xdr:nvSpPr>
      <xdr:spPr>
        <a:xfrm>
          <a:off x="12763500" y="965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149440</xdr:rowOff>
    </xdr:from>
    <xdr:ext cx="534377" cy="259045"/>
    <xdr:sp macro="" textlink="">
      <xdr:nvSpPr>
        <xdr:cNvPr id="589" name="テキスト ボックス 588"/>
        <xdr:cNvSpPr txBox="1"/>
      </xdr:nvSpPr>
      <xdr:spPr>
        <a:xfrm>
          <a:off x="12547111" y="97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48,204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118481</xdr:rowOff>
    </xdr:from>
    <xdr:to>
      <xdr:col>23</xdr:col>
      <xdr:colOff>568325</xdr:colOff>
      <xdr:row>58</xdr:row>
      <xdr:rowOff>48631</xdr:rowOff>
    </xdr:to>
    <xdr:sp macro="" textlink="">
      <xdr:nvSpPr>
        <xdr:cNvPr id="595" name="円/楕円 594"/>
        <xdr:cNvSpPr/>
      </xdr:nvSpPr>
      <xdr:spPr>
        <a:xfrm>
          <a:off x="16268700" y="989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96908</xdr:rowOff>
    </xdr:from>
    <xdr:ext cx="534377" cy="259045"/>
    <xdr:sp macro="" textlink="">
      <xdr:nvSpPr>
        <xdr:cNvPr id="596" name="教育費該当値テキスト"/>
        <xdr:cNvSpPr txBox="1"/>
      </xdr:nvSpPr>
      <xdr:spPr>
        <a:xfrm>
          <a:off x="16370300" y="986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43,103</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3449</xdr:rowOff>
    </xdr:from>
    <xdr:to>
      <xdr:col>22</xdr:col>
      <xdr:colOff>415925</xdr:colOff>
      <xdr:row>53</xdr:row>
      <xdr:rowOff>105049</xdr:rowOff>
    </xdr:to>
    <xdr:sp macro="" textlink="">
      <xdr:nvSpPr>
        <xdr:cNvPr id="597" name="円/楕円 596"/>
        <xdr:cNvSpPr/>
      </xdr:nvSpPr>
      <xdr:spPr>
        <a:xfrm>
          <a:off x="15430500" y="90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121576</xdr:rowOff>
    </xdr:from>
    <xdr:ext cx="534377" cy="259045"/>
    <xdr:sp macro="" textlink="">
      <xdr:nvSpPr>
        <xdr:cNvPr id="598" name="テキスト ボックス 597"/>
        <xdr:cNvSpPr txBox="1"/>
      </xdr:nvSpPr>
      <xdr:spPr>
        <a:xfrm>
          <a:off x="15214111" y="88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60,619</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145959</xdr:rowOff>
    </xdr:from>
    <xdr:to>
      <xdr:col>21</xdr:col>
      <xdr:colOff>212725</xdr:colOff>
      <xdr:row>51</xdr:row>
      <xdr:rowOff>76109</xdr:rowOff>
    </xdr:to>
    <xdr:sp macro="" textlink="">
      <xdr:nvSpPr>
        <xdr:cNvPr id="599" name="円/楕円 598"/>
        <xdr:cNvSpPr/>
      </xdr:nvSpPr>
      <xdr:spPr>
        <a:xfrm>
          <a:off x="14541500" y="87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92636</xdr:rowOff>
    </xdr:from>
    <xdr:ext cx="534377" cy="259045"/>
    <xdr:sp macro="" textlink="">
      <xdr:nvSpPr>
        <xdr:cNvPr id="600" name="テキスト ボックス 599"/>
        <xdr:cNvSpPr txBox="1"/>
      </xdr:nvSpPr>
      <xdr:spPr>
        <a:xfrm>
          <a:off x="14325111" y="849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68,752</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6467</xdr:rowOff>
    </xdr:from>
    <xdr:to>
      <xdr:col>20</xdr:col>
      <xdr:colOff>9525</xdr:colOff>
      <xdr:row>50</xdr:row>
      <xdr:rowOff>108067</xdr:rowOff>
    </xdr:to>
    <xdr:sp macro="" textlink="">
      <xdr:nvSpPr>
        <xdr:cNvPr id="601" name="円/楕円 600"/>
        <xdr:cNvSpPr/>
      </xdr:nvSpPr>
      <xdr:spPr>
        <a:xfrm>
          <a:off x="13652500" y="85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48</xdr:row>
      <xdr:rowOff>124594</xdr:rowOff>
    </xdr:from>
    <xdr:ext cx="534377" cy="259045"/>
    <xdr:sp macro="" textlink="">
      <xdr:nvSpPr>
        <xdr:cNvPr id="602" name="テキスト ボックス 601"/>
        <xdr:cNvSpPr txBox="1"/>
      </xdr:nvSpPr>
      <xdr:spPr>
        <a:xfrm>
          <a:off x="13436111" y="83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30013</xdr:rowOff>
    </xdr:from>
    <xdr:to>
      <xdr:col>18</xdr:col>
      <xdr:colOff>492125</xdr:colOff>
      <xdr:row>56</xdr:row>
      <xdr:rowOff>131613</xdr:rowOff>
    </xdr:to>
    <xdr:sp macro="" textlink="">
      <xdr:nvSpPr>
        <xdr:cNvPr id="603" name="円/楕円 602"/>
        <xdr:cNvSpPr/>
      </xdr:nvSpPr>
      <xdr:spPr>
        <a:xfrm>
          <a:off x="12763500" y="96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148140</xdr:rowOff>
    </xdr:from>
    <xdr:ext cx="534377" cy="259045"/>
    <xdr:sp macro="" textlink="">
      <xdr:nvSpPr>
        <xdr:cNvPr id="604" name="テキスト ボックス 603"/>
        <xdr:cNvSpPr txBox="1"/>
      </xdr:nvSpPr>
      <xdr:spPr>
        <a:xfrm>
          <a:off x="12547111" y="94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87808</xdr:rowOff>
    </xdr:from>
    <xdr:to>
      <xdr:col>23</xdr:col>
      <xdr:colOff>516889</xdr:colOff>
      <xdr:row>77</xdr:row>
      <xdr:rowOff>101981</xdr:rowOff>
    </xdr:to>
    <xdr:cxnSp macro="">
      <xdr:nvCxnSpPr>
        <xdr:cNvPr id="626" name="直線コネクタ 625"/>
        <xdr:cNvCxnSpPr/>
      </xdr:nvCxnSpPr>
      <xdr:spPr>
        <a:xfrm flipV="1">
          <a:off x="16317595" y="12260758"/>
          <a:ext cx="1269" cy="104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105808</xdr:rowOff>
    </xdr:from>
    <xdr:ext cx="378565" cy="259045"/>
    <xdr:sp macro="" textlink="">
      <xdr:nvSpPr>
        <xdr:cNvPr id="627" name="災害復旧費最小値テキスト"/>
        <xdr:cNvSpPr txBox="1"/>
      </xdr:nvSpPr>
      <xdr:spPr>
        <a:xfrm>
          <a:off x="16370300" y="1330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77</xdr:row>
      <xdr:rowOff>101981</xdr:rowOff>
    </xdr:from>
    <xdr:to>
      <xdr:col>23</xdr:col>
      <xdr:colOff>606425</xdr:colOff>
      <xdr:row>77</xdr:row>
      <xdr:rowOff>101981</xdr:rowOff>
    </xdr:to>
    <xdr:cxnSp macro="">
      <xdr:nvCxnSpPr>
        <xdr:cNvPr id="628" name="直線コネクタ 627"/>
        <xdr:cNvCxnSpPr/>
      </xdr:nvCxnSpPr>
      <xdr:spPr>
        <a:xfrm>
          <a:off x="16230600" y="133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34485</xdr:rowOff>
    </xdr:from>
    <xdr:ext cx="469744" cy="259045"/>
    <xdr:sp macro="" textlink="">
      <xdr:nvSpPr>
        <xdr:cNvPr id="629" name="災害復旧費最大値テキスト"/>
        <xdr:cNvSpPr txBox="1"/>
      </xdr:nvSpPr>
      <xdr:spPr>
        <a:xfrm>
          <a:off x="16370300" y="1203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5,477</a:t>
          </a:r>
          <a:endParaRPr kumimoji="1" lang="ja-JP" altLang="en-US" sz="1000" b="1">
            <a:latin typeface="ＭＳ Ｐゴシック"/>
          </a:endParaRPr>
        </a:p>
      </xdr:txBody>
    </xdr:sp>
    <xdr:clientData/>
  </xdr:oneCellAnchor>
  <xdr:twoCellAnchor>
    <xdr:from>
      <xdr:col>23</xdr:col>
      <xdr:colOff>428625</xdr:colOff>
      <xdr:row>71</xdr:row>
      <xdr:rowOff>87808</xdr:rowOff>
    </xdr:from>
    <xdr:to>
      <xdr:col>23</xdr:col>
      <xdr:colOff>606425</xdr:colOff>
      <xdr:row>71</xdr:row>
      <xdr:rowOff>87808</xdr:rowOff>
    </xdr:to>
    <xdr:cxnSp macro="">
      <xdr:nvCxnSpPr>
        <xdr:cNvPr id="630" name="直線コネクタ 629"/>
        <xdr:cNvCxnSpPr/>
      </xdr:nvCxnSpPr>
      <xdr:spPr>
        <a:xfrm>
          <a:off x="16230600" y="1226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101981</xdr:rowOff>
    </xdr:from>
    <xdr:to>
      <xdr:col>23</xdr:col>
      <xdr:colOff>517525</xdr:colOff>
      <xdr:row>78</xdr:row>
      <xdr:rowOff>136271</xdr:rowOff>
    </xdr:to>
    <xdr:cxnSp macro="">
      <xdr:nvCxnSpPr>
        <xdr:cNvPr id="631" name="直線コネクタ 630"/>
        <xdr:cNvCxnSpPr/>
      </xdr:nvCxnSpPr>
      <xdr:spPr>
        <a:xfrm flipV="1">
          <a:off x="15481300" y="13303631"/>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100575</xdr:rowOff>
    </xdr:from>
    <xdr:ext cx="469744" cy="259045"/>
    <xdr:sp macro="" textlink="">
      <xdr:nvSpPr>
        <xdr:cNvPr id="632" name="災害復旧費平均値テキスト"/>
        <xdr:cNvSpPr txBox="1"/>
      </xdr:nvSpPr>
      <xdr:spPr>
        <a:xfrm>
          <a:off x="16370300" y="12787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77698</xdr:rowOff>
    </xdr:from>
    <xdr:to>
      <xdr:col>23</xdr:col>
      <xdr:colOff>568325</xdr:colOff>
      <xdr:row>76</xdr:row>
      <xdr:rowOff>7848</xdr:rowOff>
    </xdr:to>
    <xdr:sp macro="" textlink="">
      <xdr:nvSpPr>
        <xdr:cNvPr id="633" name="フローチャート : 判断 632"/>
        <xdr:cNvSpPr/>
      </xdr:nvSpPr>
      <xdr:spPr>
        <a:xfrm>
          <a:off x="16268700" y="1293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107925</xdr:rowOff>
    </xdr:from>
    <xdr:to>
      <xdr:col>22</xdr:col>
      <xdr:colOff>365125</xdr:colOff>
      <xdr:row>78</xdr:row>
      <xdr:rowOff>136271</xdr:rowOff>
    </xdr:to>
    <xdr:cxnSp macro="">
      <xdr:nvCxnSpPr>
        <xdr:cNvPr id="634" name="直線コネクタ 633"/>
        <xdr:cNvCxnSpPr/>
      </xdr:nvCxnSpPr>
      <xdr:spPr>
        <a:xfrm>
          <a:off x="14592300" y="13481025"/>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33807</xdr:rowOff>
    </xdr:from>
    <xdr:to>
      <xdr:col>22</xdr:col>
      <xdr:colOff>415925</xdr:colOff>
      <xdr:row>75</xdr:row>
      <xdr:rowOff>135407</xdr:rowOff>
    </xdr:to>
    <xdr:sp macro="" textlink="">
      <xdr:nvSpPr>
        <xdr:cNvPr id="635" name="フローチャート : 判断 634"/>
        <xdr:cNvSpPr/>
      </xdr:nvSpPr>
      <xdr:spPr>
        <a:xfrm>
          <a:off x="15430500" y="1289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151934</xdr:rowOff>
    </xdr:from>
    <xdr:ext cx="469744" cy="259045"/>
    <xdr:sp macro="" textlink="">
      <xdr:nvSpPr>
        <xdr:cNvPr id="636" name="テキスト ボックス 635"/>
        <xdr:cNvSpPr txBox="1"/>
      </xdr:nvSpPr>
      <xdr:spPr>
        <a:xfrm>
          <a:off x="15246427" y="1266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134443</xdr:rowOff>
    </xdr:from>
    <xdr:to>
      <xdr:col>21</xdr:col>
      <xdr:colOff>161925</xdr:colOff>
      <xdr:row>78</xdr:row>
      <xdr:rowOff>107925</xdr:rowOff>
    </xdr:to>
    <xdr:cxnSp macro="">
      <xdr:nvCxnSpPr>
        <xdr:cNvPr id="637" name="直線コネクタ 636"/>
        <xdr:cNvCxnSpPr/>
      </xdr:nvCxnSpPr>
      <xdr:spPr>
        <a:xfrm>
          <a:off x="13703300" y="13336093"/>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24206</xdr:rowOff>
    </xdr:from>
    <xdr:to>
      <xdr:col>21</xdr:col>
      <xdr:colOff>212725</xdr:colOff>
      <xdr:row>75</xdr:row>
      <xdr:rowOff>125806</xdr:rowOff>
    </xdr:to>
    <xdr:sp macro="" textlink="">
      <xdr:nvSpPr>
        <xdr:cNvPr id="638" name="フローチャート : 判断 637"/>
        <xdr:cNvSpPr/>
      </xdr:nvSpPr>
      <xdr:spPr>
        <a:xfrm>
          <a:off x="14541500" y="128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73</xdr:row>
      <xdr:rowOff>142333</xdr:rowOff>
    </xdr:from>
    <xdr:ext cx="469744" cy="259045"/>
    <xdr:sp macro="" textlink="">
      <xdr:nvSpPr>
        <xdr:cNvPr id="639" name="テキスト ボックス 638"/>
        <xdr:cNvSpPr txBox="1"/>
      </xdr:nvSpPr>
      <xdr:spPr>
        <a:xfrm>
          <a:off x="14357427" y="1265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19914</xdr:rowOff>
    </xdr:from>
    <xdr:to>
      <xdr:col>19</xdr:col>
      <xdr:colOff>644525</xdr:colOff>
      <xdr:row>77</xdr:row>
      <xdr:rowOff>134443</xdr:rowOff>
    </xdr:to>
    <xdr:cxnSp macro="">
      <xdr:nvCxnSpPr>
        <xdr:cNvPr id="640" name="直線コネクタ 639"/>
        <xdr:cNvCxnSpPr/>
      </xdr:nvCxnSpPr>
      <xdr:spPr>
        <a:xfrm>
          <a:off x="12814300" y="12192864"/>
          <a:ext cx="889000" cy="114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15291</xdr:rowOff>
    </xdr:from>
    <xdr:to>
      <xdr:col>20</xdr:col>
      <xdr:colOff>9525</xdr:colOff>
      <xdr:row>73</xdr:row>
      <xdr:rowOff>116891</xdr:rowOff>
    </xdr:to>
    <xdr:sp macro="" textlink="">
      <xdr:nvSpPr>
        <xdr:cNvPr id="641" name="フローチャート : 判断 640"/>
        <xdr:cNvSpPr/>
      </xdr:nvSpPr>
      <xdr:spPr>
        <a:xfrm>
          <a:off x="13652500" y="1253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133418</xdr:rowOff>
    </xdr:from>
    <xdr:ext cx="469744" cy="259045"/>
    <xdr:sp macro="" textlink="">
      <xdr:nvSpPr>
        <xdr:cNvPr id="642" name="テキスト ボックス 641"/>
        <xdr:cNvSpPr txBox="1"/>
      </xdr:nvSpPr>
      <xdr:spPr>
        <a:xfrm>
          <a:off x="13468427" y="1230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12547</xdr:rowOff>
    </xdr:from>
    <xdr:to>
      <xdr:col>18</xdr:col>
      <xdr:colOff>492125</xdr:colOff>
      <xdr:row>70</xdr:row>
      <xdr:rowOff>114147</xdr:rowOff>
    </xdr:to>
    <xdr:sp macro="" textlink="">
      <xdr:nvSpPr>
        <xdr:cNvPr id="643" name="フローチャート : 判断 642"/>
        <xdr:cNvSpPr/>
      </xdr:nvSpPr>
      <xdr:spPr>
        <a:xfrm>
          <a:off x="12763500" y="120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68</xdr:row>
      <xdr:rowOff>130674</xdr:rowOff>
    </xdr:from>
    <xdr:ext cx="469744" cy="259045"/>
    <xdr:sp macro="" textlink="">
      <xdr:nvSpPr>
        <xdr:cNvPr id="644" name="テキスト ボックス 643"/>
        <xdr:cNvSpPr txBox="1"/>
      </xdr:nvSpPr>
      <xdr:spPr>
        <a:xfrm>
          <a:off x="12579427" y="117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51181</xdr:rowOff>
    </xdr:from>
    <xdr:to>
      <xdr:col>23</xdr:col>
      <xdr:colOff>568325</xdr:colOff>
      <xdr:row>77</xdr:row>
      <xdr:rowOff>152781</xdr:rowOff>
    </xdr:to>
    <xdr:sp macro="" textlink="">
      <xdr:nvSpPr>
        <xdr:cNvPr id="650" name="円/楕円 649"/>
        <xdr:cNvSpPr/>
      </xdr:nvSpPr>
      <xdr:spPr>
        <a:xfrm>
          <a:off x="162687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137558</xdr:rowOff>
    </xdr:from>
    <xdr:ext cx="378565" cy="259045"/>
    <xdr:sp macro="" textlink="">
      <xdr:nvSpPr>
        <xdr:cNvPr id="651" name="災害復旧費該当値テキスト"/>
        <xdr:cNvSpPr txBox="1"/>
      </xdr:nvSpPr>
      <xdr:spPr>
        <a:xfrm>
          <a:off x="16370300" y="131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85471</xdr:rowOff>
    </xdr:from>
    <xdr:to>
      <xdr:col>22</xdr:col>
      <xdr:colOff>415925</xdr:colOff>
      <xdr:row>79</xdr:row>
      <xdr:rowOff>15621</xdr:rowOff>
    </xdr:to>
    <xdr:sp macro="" textlink="">
      <xdr:nvSpPr>
        <xdr:cNvPr id="652" name="円/楕円 651"/>
        <xdr:cNvSpPr/>
      </xdr:nvSpPr>
      <xdr:spPr>
        <a:xfrm>
          <a:off x="15430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6748</xdr:rowOff>
    </xdr:from>
    <xdr:ext cx="313932" cy="259045"/>
    <xdr:sp macro="" textlink="">
      <xdr:nvSpPr>
        <xdr:cNvPr id="653" name="テキスト ボックス 652"/>
        <xdr:cNvSpPr txBox="1"/>
      </xdr:nvSpPr>
      <xdr:spPr>
        <a:xfrm>
          <a:off x="15324333" y="13551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57125</xdr:rowOff>
    </xdr:from>
    <xdr:to>
      <xdr:col>21</xdr:col>
      <xdr:colOff>212725</xdr:colOff>
      <xdr:row>78</xdr:row>
      <xdr:rowOff>158725</xdr:rowOff>
    </xdr:to>
    <xdr:sp macro="" textlink="">
      <xdr:nvSpPr>
        <xdr:cNvPr id="654" name="円/楕円 653"/>
        <xdr:cNvSpPr/>
      </xdr:nvSpPr>
      <xdr:spPr>
        <a:xfrm>
          <a:off x="14541500" y="134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149852</xdr:rowOff>
    </xdr:from>
    <xdr:ext cx="378565" cy="259045"/>
    <xdr:sp macro="" textlink="">
      <xdr:nvSpPr>
        <xdr:cNvPr id="655" name="テキスト ボックス 654"/>
        <xdr:cNvSpPr txBox="1"/>
      </xdr:nvSpPr>
      <xdr:spPr>
        <a:xfrm>
          <a:off x="14403017" y="1352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83643</xdr:rowOff>
    </xdr:from>
    <xdr:to>
      <xdr:col>20</xdr:col>
      <xdr:colOff>9525</xdr:colOff>
      <xdr:row>78</xdr:row>
      <xdr:rowOff>13793</xdr:rowOff>
    </xdr:to>
    <xdr:sp macro="" textlink="">
      <xdr:nvSpPr>
        <xdr:cNvPr id="656" name="円/楕円 655"/>
        <xdr:cNvSpPr/>
      </xdr:nvSpPr>
      <xdr:spPr>
        <a:xfrm>
          <a:off x="13652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4920</xdr:rowOff>
    </xdr:from>
    <xdr:ext cx="378565" cy="259045"/>
    <xdr:sp macro="" textlink="">
      <xdr:nvSpPr>
        <xdr:cNvPr id="657" name="テキスト ボックス 656"/>
        <xdr:cNvSpPr txBox="1"/>
      </xdr:nvSpPr>
      <xdr:spPr>
        <a:xfrm>
          <a:off x="13514017" y="1337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140564</xdr:rowOff>
    </xdr:from>
    <xdr:to>
      <xdr:col>18</xdr:col>
      <xdr:colOff>492125</xdr:colOff>
      <xdr:row>71</xdr:row>
      <xdr:rowOff>70714</xdr:rowOff>
    </xdr:to>
    <xdr:sp macro="" textlink="">
      <xdr:nvSpPr>
        <xdr:cNvPr id="658" name="円/楕円 657"/>
        <xdr:cNvSpPr/>
      </xdr:nvSpPr>
      <xdr:spPr>
        <a:xfrm>
          <a:off x="12763500" y="1214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61841</xdr:rowOff>
    </xdr:from>
    <xdr:ext cx="469744" cy="259045"/>
    <xdr:sp macro="" textlink="">
      <xdr:nvSpPr>
        <xdr:cNvPr id="659" name="テキスト ボックス 658"/>
        <xdr:cNvSpPr txBox="1"/>
      </xdr:nvSpPr>
      <xdr:spPr>
        <a:xfrm>
          <a:off x="12579427" y="1223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0" name="テキスト ボックス 66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2" name="テキスト ボックス 67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68743</xdr:rowOff>
    </xdr:from>
    <xdr:to>
      <xdr:col>23</xdr:col>
      <xdr:colOff>516889</xdr:colOff>
      <xdr:row>98</xdr:row>
      <xdr:rowOff>55438</xdr:rowOff>
    </xdr:to>
    <xdr:cxnSp macro="">
      <xdr:nvCxnSpPr>
        <xdr:cNvPr id="682" name="直線コネクタ 681"/>
        <xdr:cNvCxnSpPr/>
      </xdr:nvCxnSpPr>
      <xdr:spPr>
        <a:xfrm flipV="1">
          <a:off x="16317595" y="15499243"/>
          <a:ext cx="1269" cy="135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59265</xdr:rowOff>
    </xdr:from>
    <xdr:ext cx="534377" cy="259045"/>
    <xdr:sp macro="" textlink="">
      <xdr:nvSpPr>
        <xdr:cNvPr id="683" name="公債費最小値テキスト"/>
        <xdr:cNvSpPr txBox="1"/>
      </xdr:nvSpPr>
      <xdr:spPr>
        <a:xfrm>
          <a:off x="16370300" y="168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41,843</a:t>
          </a:r>
          <a:endParaRPr kumimoji="1" lang="ja-JP" altLang="en-US" sz="1000" b="1">
            <a:latin typeface="ＭＳ Ｐゴシック"/>
          </a:endParaRPr>
        </a:p>
      </xdr:txBody>
    </xdr:sp>
    <xdr:clientData/>
  </xdr:oneCellAnchor>
  <xdr:twoCellAnchor>
    <xdr:from>
      <xdr:col>23</xdr:col>
      <xdr:colOff>428625</xdr:colOff>
      <xdr:row>98</xdr:row>
      <xdr:rowOff>55438</xdr:rowOff>
    </xdr:from>
    <xdr:to>
      <xdr:col>23</xdr:col>
      <xdr:colOff>606425</xdr:colOff>
      <xdr:row>98</xdr:row>
      <xdr:rowOff>55438</xdr:rowOff>
    </xdr:to>
    <xdr:cxnSp macro="">
      <xdr:nvCxnSpPr>
        <xdr:cNvPr id="684" name="直線コネクタ 683"/>
        <xdr:cNvCxnSpPr/>
      </xdr:nvCxnSpPr>
      <xdr:spPr>
        <a:xfrm>
          <a:off x="16230600" y="1685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15420</xdr:rowOff>
    </xdr:from>
    <xdr:ext cx="534377" cy="259045"/>
    <xdr:sp macro="" textlink="">
      <xdr:nvSpPr>
        <xdr:cNvPr id="685" name="公債費最大値テキスト"/>
        <xdr:cNvSpPr txBox="1"/>
      </xdr:nvSpPr>
      <xdr:spPr>
        <a:xfrm>
          <a:off x="16370300" y="152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71,552</a:t>
          </a:r>
          <a:endParaRPr kumimoji="1" lang="ja-JP" altLang="en-US" sz="1000" b="1">
            <a:latin typeface="ＭＳ Ｐゴシック"/>
          </a:endParaRPr>
        </a:p>
      </xdr:txBody>
    </xdr:sp>
    <xdr:clientData/>
  </xdr:oneCellAnchor>
  <xdr:twoCellAnchor>
    <xdr:from>
      <xdr:col>23</xdr:col>
      <xdr:colOff>428625</xdr:colOff>
      <xdr:row>90</xdr:row>
      <xdr:rowOff>68743</xdr:rowOff>
    </xdr:from>
    <xdr:to>
      <xdr:col>23</xdr:col>
      <xdr:colOff>606425</xdr:colOff>
      <xdr:row>90</xdr:row>
      <xdr:rowOff>68743</xdr:rowOff>
    </xdr:to>
    <xdr:cxnSp macro="">
      <xdr:nvCxnSpPr>
        <xdr:cNvPr id="686" name="直線コネクタ 685"/>
        <xdr:cNvCxnSpPr/>
      </xdr:nvCxnSpPr>
      <xdr:spPr>
        <a:xfrm>
          <a:off x="16230600" y="1549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45838</xdr:rowOff>
    </xdr:from>
    <xdr:to>
      <xdr:col>23</xdr:col>
      <xdr:colOff>517525</xdr:colOff>
      <xdr:row>98</xdr:row>
      <xdr:rowOff>55438</xdr:rowOff>
    </xdr:to>
    <xdr:cxnSp macro="">
      <xdr:nvCxnSpPr>
        <xdr:cNvPr id="687" name="直線コネクタ 686"/>
        <xdr:cNvCxnSpPr/>
      </xdr:nvCxnSpPr>
      <xdr:spPr>
        <a:xfrm>
          <a:off x="15481300" y="16847938"/>
          <a:ext cx="8382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165498</xdr:rowOff>
    </xdr:from>
    <xdr:ext cx="534377" cy="259045"/>
    <xdr:sp macro="" textlink="">
      <xdr:nvSpPr>
        <xdr:cNvPr id="688" name="公債費平均値テキスト"/>
        <xdr:cNvSpPr txBox="1"/>
      </xdr:nvSpPr>
      <xdr:spPr>
        <a:xfrm>
          <a:off x="16370300" y="1593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57,575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142621</xdr:rowOff>
    </xdr:from>
    <xdr:to>
      <xdr:col>23</xdr:col>
      <xdr:colOff>568325</xdr:colOff>
      <xdr:row>94</xdr:row>
      <xdr:rowOff>72771</xdr:rowOff>
    </xdr:to>
    <xdr:sp macro="" textlink="">
      <xdr:nvSpPr>
        <xdr:cNvPr id="689" name="フローチャート : 判断 688"/>
        <xdr:cNvSpPr/>
      </xdr:nvSpPr>
      <xdr:spPr>
        <a:xfrm>
          <a:off x="16268700" y="160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45838</xdr:rowOff>
    </xdr:from>
    <xdr:to>
      <xdr:col>22</xdr:col>
      <xdr:colOff>365125</xdr:colOff>
      <xdr:row>98</xdr:row>
      <xdr:rowOff>100929</xdr:rowOff>
    </xdr:to>
    <xdr:cxnSp macro="">
      <xdr:nvCxnSpPr>
        <xdr:cNvPr id="690" name="直線コネクタ 689"/>
        <xdr:cNvCxnSpPr/>
      </xdr:nvCxnSpPr>
      <xdr:spPr>
        <a:xfrm flipV="1">
          <a:off x="14592300" y="16847938"/>
          <a:ext cx="889000" cy="5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93014</xdr:rowOff>
    </xdr:from>
    <xdr:to>
      <xdr:col>22</xdr:col>
      <xdr:colOff>415925</xdr:colOff>
      <xdr:row>97</xdr:row>
      <xdr:rowOff>23164</xdr:rowOff>
    </xdr:to>
    <xdr:sp macro="" textlink="">
      <xdr:nvSpPr>
        <xdr:cNvPr id="691" name="フローチャート : 判断 690"/>
        <xdr:cNvSpPr/>
      </xdr:nvSpPr>
      <xdr:spPr>
        <a:xfrm>
          <a:off x="15430500" y="1655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39691</xdr:rowOff>
    </xdr:from>
    <xdr:ext cx="534377" cy="259045"/>
    <xdr:sp macro="" textlink="">
      <xdr:nvSpPr>
        <xdr:cNvPr id="692" name="テキスト ボックス 691"/>
        <xdr:cNvSpPr txBox="1"/>
      </xdr:nvSpPr>
      <xdr:spPr>
        <a:xfrm>
          <a:off x="15214111" y="1632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100929</xdr:rowOff>
    </xdr:from>
    <xdr:to>
      <xdr:col>21</xdr:col>
      <xdr:colOff>161925</xdr:colOff>
      <xdr:row>98</xdr:row>
      <xdr:rowOff>109021</xdr:rowOff>
    </xdr:to>
    <xdr:cxnSp macro="">
      <xdr:nvCxnSpPr>
        <xdr:cNvPr id="693" name="直線コネクタ 692"/>
        <xdr:cNvCxnSpPr/>
      </xdr:nvCxnSpPr>
      <xdr:spPr>
        <a:xfrm flipV="1">
          <a:off x="13703300" y="16903029"/>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83003</xdr:rowOff>
    </xdr:from>
    <xdr:to>
      <xdr:col>21</xdr:col>
      <xdr:colOff>212725</xdr:colOff>
      <xdr:row>97</xdr:row>
      <xdr:rowOff>13153</xdr:rowOff>
    </xdr:to>
    <xdr:sp macro="" textlink="">
      <xdr:nvSpPr>
        <xdr:cNvPr id="694" name="フローチャート : 判断 693"/>
        <xdr:cNvSpPr/>
      </xdr:nvSpPr>
      <xdr:spPr>
        <a:xfrm>
          <a:off x="14541500" y="1654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29680</xdr:rowOff>
    </xdr:from>
    <xdr:ext cx="534377" cy="259045"/>
    <xdr:sp macro="" textlink="">
      <xdr:nvSpPr>
        <xdr:cNvPr id="695" name="テキスト ボックス 694"/>
        <xdr:cNvSpPr txBox="1"/>
      </xdr:nvSpPr>
      <xdr:spPr>
        <a:xfrm>
          <a:off x="14325111" y="163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84013</xdr:rowOff>
    </xdr:from>
    <xdr:to>
      <xdr:col>19</xdr:col>
      <xdr:colOff>644525</xdr:colOff>
      <xdr:row>98</xdr:row>
      <xdr:rowOff>109021</xdr:rowOff>
    </xdr:to>
    <xdr:cxnSp macro="">
      <xdr:nvCxnSpPr>
        <xdr:cNvPr id="696" name="直線コネクタ 695"/>
        <xdr:cNvCxnSpPr/>
      </xdr:nvCxnSpPr>
      <xdr:spPr>
        <a:xfrm>
          <a:off x="12814300" y="16886113"/>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106000</xdr:rowOff>
    </xdr:from>
    <xdr:to>
      <xdr:col>20</xdr:col>
      <xdr:colOff>9525</xdr:colOff>
      <xdr:row>97</xdr:row>
      <xdr:rowOff>36150</xdr:rowOff>
    </xdr:to>
    <xdr:sp macro="" textlink="">
      <xdr:nvSpPr>
        <xdr:cNvPr id="697" name="フローチャート : 判断 696"/>
        <xdr:cNvSpPr/>
      </xdr:nvSpPr>
      <xdr:spPr>
        <a:xfrm>
          <a:off x="13652500" y="165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52677</xdr:rowOff>
    </xdr:from>
    <xdr:ext cx="534377" cy="259045"/>
    <xdr:sp macro="" textlink="">
      <xdr:nvSpPr>
        <xdr:cNvPr id="698" name="テキスト ボックス 697"/>
        <xdr:cNvSpPr txBox="1"/>
      </xdr:nvSpPr>
      <xdr:spPr>
        <a:xfrm>
          <a:off x="13436111" y="163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158</xdr:rowOff>
    </xdr:from>
    <xdr:to>
      <xdr:col>18</xdr:col>
      <xdr:colOff>492125</xdr:colOff>
      <xdr:row>97</xdr:row>
      <xdr:rowOff>101758</xdr:rowOff>
    </xdr:to>
    <xdr:sp macro="" textlink="">
      <xdr:nvSpPr>
        <xdr:cNvPr id="699" name="フローチャート : 判断 698"/>
        <xdr:cNvSpPr/>
      </xdr:nvSpPr>
      <xdr:spPr>
        <a:xfrm>
          <a:off x="12763500" y="166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118285</xdr:rowOff>
    </xdr:from>
    <xdr:ext cx="534377" cy="259045"/>
    <xdr:sp macro="" textlink="">
      <xdr:nvSpPr>
        <xdr:cNvPr id="700" name="テキスト ボックス 699"/>
        <xdr:cNvSpPr txBox="1"/>
      </xdr:nvSpPr>
      <xdr:spPr>
        <a:xfrm>
          <a:off x="12547111" y="164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4638</xdr:rowOff>
    </xdr:from>
    <xdr:to>
      <xdr:col>23</xdr:col>
      <xdr:colOff>568325</xdr:colOff>
      <xdr:row>98</xdr:row>
      <xdr:rowOff>106238</xdr:rowOff>
    </xdr:to>
    <xdr:sp macro="" textlink="">
      <xdr:nvSpPr>
        <xdr:cNvPr id="706" name="円/楕円 705"/>
        <xdr:cNvSpPr/>
      </xdr:nvSpPr>
      <xdr:spPr>
        <a:xfrm>
          <a:off x="16268700" y="168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91015</xdr:rowOff>
    </xdr:from>
    <xdr:ext cx="534377" cy="259045"/>
    <xdr:sp macro="" textlink="">
      <xdr:nvSpPr>
        <xdr:cNvPr id="707" name="公債費該当値テキスト"/>
        <xdr:cNvSpPr txBox="1"/>
      </xdr:nvSpPr>
      <xdr:spPr>
        <a:xfrm>
          <a:off x="16370300" y="167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166488</xdr:rowOff>
    </xdr:from>
    <xdr:to>
      <xdr:col>22</xdr:col>
      <xdr:colOff>415925</xdr:colOff>
      <xdr:row>98</xdr:row>
      <xdr:rowOff>96638</xdr:rowOff>
    </xdr:to>
    <xdr:sp macro="" textlink="">
      <xdr:nvSpPr>
        <xdr:cNvPr id="708" name="円/楕円 707"/>
        <xdr:cNvSpPr/>
      </xdr:nvSpPr>
      <xdr:spPr>
        <a:xfrm>
          <a:off x="15430500" y="1679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87765</xdr:rowOff>
    </xdr:from>
    <xdr:ext cx="534377" cy="259045"/>
    <xdr:sp macro="" textlink="">
      <xdr:nvSpPr>
        <xdr:cNvPr id="709" name="テキスト ボックス 708"/>
        <xdr:cNvSpPr txBox="1"/>
      </xdr:nvSpPr>
      <xdr:spPr>
        <a:xfrm>
          <a:off x="15214111" y="1688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50129</xdr:rowOff>
    </xdr:from>
    <xdr:to>
      <xdr:col>21</xdr:col>
      <xdr:colOff>212725</xdr:colOff>
      <xdr:row>98</xdr:row>
      <xdr:rowOff>151729</xdr:rowOff>
    </xdr:to>
    <xdr:sp macro="" textlink="">
      <xdr:nvSpPr>
        <xdr:cNvPr id="710" name="円/楕円 709"/>
        <xdr:cNvSpPr/>
      </xdr:nvSpPr>
      <xdr:spPr>
        <a:xfrm>
          <a:off x="14541500" y="168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142856</xdr:rowOff>
    </xdr:from>
    <xdr:ext cx="534377" cy="259045"/>
    <xdr:sp macro="" textlink="">
      <xdr:nvSpPr>
        <xdr:cNvPr id="711" name="テキスト ボックス 710"/>
        <xdr:cNvSpPr txBox="1"/>
      </xdr:nvSpPr>
      <xdr:spPr>
        <a:xfrm>
          <a:off x="14325111" y="169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58221</xdr:rowOff>
    </xdr:from>
    <xdr:to>
      <xdr:col>20</xdr:col>
      <xdr:colOff>9525</xdr:colOff>
      <xdr:row>98</xdr:row>
      <xdr:rowOff>159821</xdr:rowOff>
    </xdr:to>
    <xdr:sp macro="" textlink="">
      <xdr:nvSpPr>
        <xdr:cNvPr id="712" name="円/楕円 711"/>
        <xdr:cNvSpPr/>
      </xdr:nvSpPr>
      <xdr:spPr>
        <a:xfrm>
          <a:off x="13652500" y="168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150948</xdr:rowOff>
    </xdr:from>
    <xdr:ext cx="534377" cy="259045"/>
    <xdr:sp macro="" textlink="">
      <xdr:nvSpPr>
        <xdr:cNvPr id="713" name="テキスト ボックス 712"/>
        <xdr:cNvSpPr txBox="1"/>
      </xdr:nvSpPr>
      <xdr:spPr>
        <a:xfrm>
          <a:off x="13436111" y="169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33213</xdr:rowOff>
    </xdr:from>
    <xdr:to>
      <xdr:col>18</xdr:col>
      <xdr:colOff>492125</xdr:colOff>
      <xdr:row>98</xdr:row>
      <xdr:rowOff>134813</xdr:rowOff>
    </xdr:to>
    <xdr:sp macro="" textlink="">
      <xdr:nvSpPr>
        <xdr:cNvPr id="714" name="円/楕円 713"/>
        <xdr:cNvSpPr/>
      </xdr:nvSpPr>
      <xdr:spPr>
        <a:xfrm>
          <a:off x="12763500" y="168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125940</xdr:rowOff>
    </xdr:from>
    <xdr:ext cx="534377" cy="259045"/>
    <xdr:sp macro="" textlink="">
      <xdr:nvSpPr>
        <xdr:cNvPr id="715" name="テキスト ボックス 714"/>
        <xdr:cNvSpPr txBox="1"/>
      </xdr:nvSpPr>
      <xdr:spPr>
        <a:xfrm>
          <a:off x="12547111" y="169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29" name="テキスト ボックス 72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1" name="テキスト ボックス 73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3" name="テキスト ボックス 73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5" name="テキスト ボックス 73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139700</xdr:rowOff>
    </xdr:from>
    <xdr:to>
      <xdr:col>32</xdr:col>
      <xdr:colOff>186689</xdr:colOff>
      <xdr:row>38</xdr:row>
      <xdr:rowOff>139700</xdr:rowOff>
    </xdr:to>
    <xdr:cxnSp macro="">
      <xdr:nvCxnSpPr>
        <xdr:cNvPr id="737" name="直線コネクタ 736"/>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10177</xdr:rowOff>
    </xdr:from>
    <xdr:ext cx="249299" cy="259045"/>
    <xdr:sp macro="" textlink="">
      <xdr:nvSpPr>
        <xdr:cNvPr id="738"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10177</xdr:rowOff>
    </xdr:from>
    <xdr:ext cx="249299" cy="259045"/>
    <xdr:sp macro="" textlink="">
      <xdr:nvSpPr>
        <xdr:cNvPr id="740"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67327</xdr:rowOff>
    </xdr:from>
    <xdr:ext cx="249299" cy="259045"/>
    <xdr:sp macro="" textlink="">
      <xdr:nvSpPr>
        <xdr:cNvPr id="743"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4" name="フローチャート : 判断 743"/>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32</xdr:row>
      <xdr:rowOff>130048</xdr:rowOff>
    </xdr:from>
    <xdr:to>
      <xdr:col>31</xdr:col>
      <xdr:colOff>85725</xdr:colOff>
      <xdr:row>33</xdr:row>
      <xdr:rowOff>60198</xdr:rowOff>
    </xdr:to>
    <xdr:sp macro="" textlink="">
      <xdr:nvSpPr>
        <xdr:cNvPr id="746" name="フローチャート : 判断 745"/>
        <xdr:cNvSpPr/>
      </xdr:nvSpPr>
      <xdr:spPr>
        <a:xfrm>
          <a:off x="21272500" y="56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31</xdr:row>
      <xdr:rowOff>76725</xdr:rowOff>
    </xdr:from>
    <xdr:ext cx="378565" cy="259045"/>
    <xdr:sp macro="" textlink="">
      <xdr:nvSpPr>
        <xdr:cNvPr id="747" name="テキスト ボックス 746"/>
        <xdr:cNvSpPr txBox="1"/>
      </xdr:nvSpPr>
      <xdr:spPr>
        <a:xfrm>
          <a:off x="21134017" y="539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114046</xdr:rowOff>
    </xdr:from>
    <xdr:to>
      <xdr:col>29</xdr:col>
      <xdr:colOff>568325</xdr:colOff>
      <xdr:row>38</xdr:row>
      <xdr:rowOff>44196</xdr:rowOff>
    </xdr:to>
    <xdr:sp macro="" textlink="">
      <xdr:nvSpPr>
        <xdr:cNvPr id="749" name="フローチャート : 判断 748"/>
        <xdr:cNvSpPr/>
      </xdr:nvSpPr>
      <xdr:spPr>
        <a:xfrm>
          <a:off x="20383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60723</xdr:rowOff>
    </xdr:from>
    <xdr:ext cx="313932" cy="259045"/>
    <xdr:sp macro="" textlink="">
      <xdr:nvSpPr>
        <xdr:cNvPr id="750" name="テキスト ボックス 749"/>
        <xdr:cNvSpPr txBox="1"/>
      </xdr:nvSpPr>
      <xdr:spPr>
        <a:xfrm>
          <a:off x="20277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29464</xdr:rowOff>
    </xdr:from>
    <xdr:to>
      <xdr:col>28</xdr:col>
      <xdr:colOff>365125</xdr:colOff>
      <xdr:row>35</xdr:row>
      <xdr:rowOff>131064</xdr:rowOff>
    </xdr:to>
    <xdr:sp macro="" textlink="">
      <xdr:nvSpPr>
        <xdr:cNvPr id="752" name="フローチャート : 判断 751"/>
        <xdr:cNvSpPr/>
      </xdr:nvSpPr>
      <xdr:spPr>
        <a:xfrm>
          <a:off x="19494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147591</xdr:rowOff>
    </xdr:from>
    <xdr:ext cx="378565" cy="259045"/>
    <xdr:sp macro="" textlink="">
      <xdr:nvSpPr>
        <xdr:cNvPr id="753" name="テキスト ボックス 752"/>
        <xdr:cNvSpPr txBox="1"/>
      </xdr:nvSpPr>
      <xdr:spPr>
        <a:xfrm>
          <a:off x="19356017" y="580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104902</xdr:rowOff>
    </xdr:from>
    <xdr:to>
      <xdr:col>27</xdr:col>
      <xdr:colOff>161925</xdr:colOff>
      <xdr:row>32</xdr:row>
      <xdr:rowOff>35052</xdr:rowOff>
    </xdr:to>
    <xdr:sp macro="" textlink="">
      <xdr:nvSpPr>
        <xdr:cNvPr id="754" name="フローチャート : 判断 753"/>
        <xdr:cNvSpPr/>
      </xdr:nvSpPr>
      <xdr:spPr>
        <a:xfrm>
          <a:off x="18605500" y="541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30</xdr:row>
      <xdr:rowOff>51579</xdr:rowOff>
    </xdr:from>
    <xdr:ext cx="378565" cy="259045"/>
    <xdr:sp macro="" textlink="">
      <xdr:nvSpPr>
        <xdr:cNvPr id="755" name="テキスト ボックス 754"/>
        <xdr:cNvSpPr txBox="1"/>
      </xdr:nvSpPr>
      <xdr:spPr>
        <a:xfrm>
          <a:off x="18467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124477</xdr:rowOff>
    </xdr:from>
    <xdr:ext cx="249299" cy="259045"/>
    <xdr:sp macro="" textlink="">
      <xdr:nvSpPr>
        <xdr:cNvPr id="762"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mn-lt"/>
              <a:ea typeface="+mn-ea"/>
              <a:cs typeface="+mn-cs"/>
            </a:rPr>
            <a:t>民生費については、住民一人当たり１２４，３２２円となっており、昨年度と比較すると増加となったものの、類似団体平均、県内市町村平均及び全国平均すべての指標を下回っている状況となった。昨年度から増加となった主な要因としては、国民健康保険特別会計や介護保険特別会計等、各特別会計への繰出金が増額となったことが挙げられる。衛生費については、住民一人当たり３８，８０１円となっており、類似団体平均は下回っているものの、県内市町村平均及び全国平均を上回っている状況となった。昨年度より増加となった主な要因としては、新中核病院整備事業の増が挙げられる。</a:t>
          </a:r>
          <a:r>
            <a:rPr kumimoji="1" lang="ja-JP" altLang="en-US" sz="1200">
              <a:latin typeface="ＭＳ ゴシック" panose="020B0609070205080204" pitchFamily="49" charset="-128"/>
              <a:ea typeface="ＭＳ ゴシック" panose="020B0609070205080204" pitchFamily="49" charset="-128"/>
            </a:rPr>
            <a:t>労働費については、住民一人当たり２，５６９円となっており、昨年度と比較すると増加し、類似団体平均、県内市町村平均及び全国平均を上回っている状況となった。昨年度から増加となった主な原因としては、下館学校給食センター運営事業の増が挙げられる。教育費については、住民一人当たり４３，１０３円となっており、昨年度と比較すると減少し、類似団体平均、県内市町村平均及び全国平均を下回っている状況となった。昨年度から減少となった主な要因としては、学校給食センター整備事業や下館西・南中学校校舎整備事業の減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財政調整基金残高については、地方税等の増加による一般財源の確保や行財政改革の取り組みによる歳出削減により、取り崩しをすることなく積立を行ったことで、基金残高を確保することができた。</a:t>
          </a:r>
        </a:p>
        <a:p>
          <a:r>
            <a:rPr kumimoji="1" lang="ja-JP" altLang="en-US" sz="1300">
              <a:latin typeface="ＭＳ ゴシック" pitchFamily="49" charset="-128"/>
              <a:ea typeface="ＭＳ ゴシック" pitchFamily="49" charset="-128"/>
            </a:rPr>
            <a:t>　実質収支額については、普通建設事業等の終了に伴う歳出総額の減により、昨年度を上回る指標で、引き続き黒字となった。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今後も地方税の徴収強化による歳入確保に加え、行財政改革の取り組みによる歳出の削減を推進することで、実質収支比率を５％程度確保したうえで、財政調整基金等の積立に努める。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一般会計において昨年度より歳出総額が減となったため、引き続き黒字となった。</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また、病院事業会計に係る資金剰余額の増については、一般会計からの補助によるところが要因となっている。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とも行政改革アクションプランに基づき、公営企業会計等の健全化に努めるとともに、一般会計においては、地方税の徴収強化による歳入確保に加え、人件費削減等の継続など、行財政改革の取り組みによる歳出の削減を推進し、連結実質黒字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43464838</v>
      </c>
      <c r="BO4" s="379"/>
      <c r="BP4" s="379"/>
      <c r="BQ4" s="379"/>
      <c r="BR4" s="379"/>
      <c r="BS4" s="379"/>
      <c r="BT4" s="379"/>
      <c r="BU4" s="380"/>
      <c r="BV4" s="378">
        <v>43775756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10.199999999999999</v>
      </c>
      <c r="CU4" s="385"/>
      <c r="CV4" s="385"/>
      <c r="CW4" s="385"/>
      <c r="CX4" s="385"/>
      <c r="CY4" s="385"/>
      <c r="CZ4" s="385"/>
      <c r="DA4" s="386"/>
      <c r="DB4" s="384">
        <v>7.6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40543995</v>
      </c>
      <c r="BO5" s="416"/>
      <c r="BP5" s="416"/>
      <c r="BQ5" s="416"/>
      <c r="BR5" s="416"/>
      <c r="BS5" s="416"/>
      <c r="BT5" s="416"/>
      <c r="BU5" s="417"/>
      <c r="BV5" s="415">
        <v>41511676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v>
      </c>
      <c r="CU5" s="413"/>
      <c r="CV5" s="413"/>
      <c r="CW5" s="413"/>
      <c r="CX5" s="413"/>
      <c r="CY5" s="413"/>
      <c r="CZ5" s="413"/>
      <c r="DA5" s="414"/>
      <c r="DB5" s="412">
        <v>89.4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2920843</v>
      </c>
      <c r="BO6" s="416"/>
      <c r="BP6" s="416"/>
      <c r="BQ6" s="416"/>
      <c r="BR6" s="416"/>
      <c r="BS6" s="416"/>
      <c r="BT6" s="416"/>
      <c r="BU6" s="417"/>
      <c r="BV6" s="415">
        <v>2264080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89.9</v>
      </c>
      <c r="CU6" s="453"/>
      <c r="CV6" s="453"/>
      <c r="CW6" s="453"/>
      <c r="CX6" s="453"/>
      <c r="CY6" s="453"/>
      <c r="CZ6" s="453"/>
      <c r="DA6" s="454"/>
      <c r="DB6" s="452">
        <v>98.7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301721</v>
      </c>
      <c r="BO7" s="416"/>
      <c r="BP7" s="416"/>
      <c r="BQ7" s="416"/>
      <c r="BR7" s="416"/>
      <c r="BS7" s="416"/>
      <c r="BT7" s="416"/>
      <c r="BU7" s="417"/>
      <c r="BV7" s="415">
        <v>328926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25608596</v>
      </c>
      <c r="CU7" s="416"/>
      <c r="CV7" s="416"/>
      <c r="CW7" s="416"/>
      <c r="CX7" s="416"/>
      <c r="CY7" s="416"/>
      <c r="CZ7" s="416"/>
      <c r="DA7" s="417"/>
      <c r="DB7" s="415">
        <v>25560051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2619122</v>
      </c>
      <c r="BO8" s="416"/>
      <c r="BP8" s="416"/>
      <c r="BQ8" s="416"/>
      <c r="BR8" s="416"/>
      <c r="BS8" s="416"/>
      <c r="BT8" s="416"/>
      <c r="BU8" s="417"/>
      <c r="BV8" s="415">
        <v>1935154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0.69</v>
      </c>
      <c r="CU8" s="456"/>
      <c r="CV8" s="456"/>
      <c r="CW8" s="456"/>
      <c r="CX8" s="456"/>
      <c r="CY8" s="456"/>
      <c r="CZ8" s="456"/>
      <c r="DA8" s="457"/>
      <c r="DB8" s="455">
        <v>0.71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104573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683968</v>
      </c>
      <c r="BO9" s="416"/>
      <c r="BP9" s="416"/>
      <c r="BQ9" s="416"/>
      <c r="BR9" s="416"/>
      <c r="BS9" s="416"/>
      <c r="BT9" s="416"/>
      <c r="BU9" s="417"/>
      <c r="BV9" s="415">
        <v>-405363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13.6</v>
      </c>
      <c r="CU9" s="413"/>
      <c r="CV9" s="413"/>
      <c r="CW9" s="413"/>
      <c r="CX9" s="413"/>
      <c r="CY9" s="413"/>
      <c r="CZ9" s="413"/>
      <c r="DA9" s="414"/>
      <c r="DB9" s="412">
        <v>14.7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108527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1000864</v>
      </c>
      <c r="BO10" s="416"/>
      <c r="BP10" s="416"/>
      <c r="BQ10" s="416"/>
      <c r="BR10" s="416"/>
      <c r="BS10" s="416"/>
      <c r="BT10" s="416"/>
      <c r="BU10" s="417"/>
      <c r="BV10" s="415">
        <v>720662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107807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105824</v>
      </c>
      <c r="S13" s="497"/>
      <c r="T13" s="497"/>
      <c r="U13" s="497"/>
      <c r="V13" s="498"/>
      <c r="W13" s="431" t="s">
        <v>120</v>
      </c>
      <c r="X13" s="432"/>
      <c r="Y13" s="432"/>
      <c r="Z13" s="432"/>
      <c r="AA13" s="432"/>
      <c r="AB13" s="422"/>
      <c r="AC13" s="466">
        <v>4570</v>
      </c>
      <c r="AD13" s="467"/>
      <c r="AE13" s="467"/>
      <c r="AF13" s="467"/>
      <c r="AG13" s="506"/>
      <c r="AH13" s="466">
        <v>5729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1684832</v>
      </c>
      <c r="BO13" s="416"/>
      <c r="BP13" s="416"/>
      <c r="BQ13" s="416"/>
      <c r="BR13" s="416"/>
      <c r="BS13" s="416"/>
      <c r="BT13" s="416"/>
      <c r="BU13" s="417"/>
      <c r="BV13" s="415">
        <v>315299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9.3000000000000007</v>
      </c>
      <c r="CU13" s="413"/>
      <c r="CV13" s="413"/>
      <c r="CW13" s="413"/>
      <c r="CX13" s="413"/>
      <c r="CY13" s="413"/>
      <c r="CZ13" s="413"/>
      <c r="DA13" s="414"/>
      <c r="DB13" s="412">
        <v>10.5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108789</v>
      </c>
      <c r="S14" s="497"/>
      <c r="T14" s="497"/>
      <c r="U14" s="497"/>
      <c r="V14" s="498"/>
      <c r="W14" s="405"/>
      <c r="X14" s="406"/>
      <c r="Y14" s="406"/>
      <c r="Z14" s="406"/>
      <c r="AA14" s="406"/>
      <c r="AB14" s="395"/>
      <c r="AC14" s="499">
        <v>8.9</v>
      </c>
      <c r="AD14" s="500"/>
      <c r="AE14" s="500"/>
      <c r="AF14" s="500"/>
      <c r="AG14" s="501"/>
      <c r="AH14" s="499">
        <v>10</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31.6</v>
      </c>
      <c r="CU14" s="511"/>
      <c r="CV14" s="511"/>
      <c r="CW14" s="511"/>
      <c r="CX14" s="511"/>
      <c r="CY14" s="511"/>
      <c r="CZ14" s="511"/>
      <c r="DA14" s="512"/>
      <c r="DB14" s="510">
        <v>42.6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106920</v>
      </c>
      <c r="S15" s="497"/>
      <c r="T15" s="497"/>
      <c r="U15" s="497"/>
      <c r="V15" s="498"/>
      <c r="W15" s="431" t="s">
        <v>127</v>
      </c>
      <c r="X15" s="432"/>
      <c r="Y15" s="432"/>
      <c r="Z15" s="432"/>
      <c r="AA15" s="432"/>
      <c r="AB15" s="422"/>
      <c r="AC15" s="466">
        <v>18920</v>
      </c>
      <c r="AD15" s="467"/>
      <c r="AE15" s="467"/>
      <c r="AF15" s="467"/>
      <c r="AG15" s="506"/>
      <c r="AH15" s="466">
        <v>21278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12364677</v>
      </c>
      <c r="BO15" s="379"/>
      <c r="BP15" s="379"/>
      <c r="BQ15" s="379"/>
      <c r="BR15" s="379"/>
      <c r="BS15" s="379"/>
      <c r="BT15" s="379"/>
      <c r="BU15" s="380"/>
      <c r="BV15" s="378">
        <v>12067792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36.9</v>
      </c>
      <c r="AD16" s="500"/>
      <c r="AE16" s="500"/>
      <c r="AF16" s="500"/>
      <c r="AG16" s="501"/>
      <c r="AH16" s="499">
        <v>37.299999999999997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18656874</v>
      </c>
      <c r="BO16" s="416"/>
      <c r="BP16" s="416"/>
      <c r="BQ16" s="416"/>
      <c r="BR16" s="416"/>
      <c r="BS16" s="416"/>
      <c r="BT16" s="416"/>
      <c r="BU16" s="417"/>
      <c r="BV16" s="415">
        <v>17813495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27826</v>
      </c>
      <c r="AD17" s="467"/>
      <c r="AE17" s="467"/>
      <c r="AF17" s="467"/>
      <c r="AG17" s="506"/>
      <c r="AH17" s="466">
        <v>29492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15647988</v>
      </c>
      <c r="BO17" s="416"/>
      <c r="BP17" s="416"/>
      <c r="BQ17" s="416"/>
      <c r="BR17" s="416"/>
      <c r="BS17" s="416"/>
      <c r="BT17" s="416"/>
      <c r="BU17" s="417"/>
      <c r="BV17" s="415">
        <v>15441223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205.3</v>
      </c>
      <c r="M18" s="528"/>
      <c r="N18" s="528"/>
      <c r="O18" s="528"/>
      <c r="P18" s="528"/>
      <c r="Q18" s="528"/>
      <c r="R18" s="529"/>
      <c r="S18" s="529"/>
      <c r="T18" s="529"/>
      <c r="U18" s="529"/>
      <c r="V18" s="530"/>
      <c r="W18" s="433"/>
      <c r="X18" s="434"/>
      <c r="Y18" s="434"/>
      <c r="Z18" s="434"/>
      <c r="AA18" s="434"/>
      <c r="AB18" s="425"/>
      <c r="AC18" s="531">
        <v>54.2</v>
      </c>
      <c r="AD18" s="532"/>
      <c r="AE18" s="532"/>
      <c r="AF18" s="532"/>
      <c r="AG18" s="533"/>
      <c r="AH18" s="531">
        <v>51.7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23369462</v>
      </c>
      <c r="BO18" s="416"/>
      <c r="BP18" s="416"/>
      <c r="BQ18" s="416"/>
      <c r="BR18" s="416"/>
      <c r="BS18" s="416"/>
      <c r="BT18" s="416"/>
      <c r="BU18" s="417"/>
      <c r="BV18" s="415">
        <v>23334714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509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32001128</v>
      </c>
      <c r="BO19" s="416"/>
      <c r="BP19" s="416"/>
      <c r="BQ19" s="416"/>
      <c r="BR19" s="416"/>
      <c r="BS19" s="416"/>
      <c r="BT19" s="416"/>
      <c r="BU19" s="417"/>
      <c r="BV19" s="415">
        <v>30165944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35683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40683318</v>
      </c>
      <c r="BO23" s="416"/>
      <c r="BP23" s="416"/>
      <c r="BQ23" s="416"/>
      <c r="BR23" s="416"/>
      <c r="BS23" s="416"/>
      <c r="BT23" s="416"/>
      <c r="BU23" s="417"/>
      <c r="BV23" s="415">
        <v>41120438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8130</v>
      </c>
      <c r="R24" s="467"/>
      <c r="S24" s="467"/>
      <c r="T24" s="467"/>
      <c r="U24" s="467"/>
      <c r="V24" s="506"/>
      <c r="W24" s="561"/>
      <c r="X24" s="549"/>
      <c r="Y24" s="550"/>
      <c r="Z24" s="465" t="s">
        <v>151</v>
      </c>
      <c r="AA24" s="445"/>
      <c r="AB24" s="445"/>
      <c r="AC24" s="445"/>
      <c r="AD24" s="445"/>
      <c r="AE24" s="445"/>
      <c r="AF24" s="445"/>
      <c r="AG24" s="446"/>
      <c r="AH24" s="466">
        <v>675</v>
      </c>
      <c r="AI24" s="467"/>
      <c r="AJ24" s="467"/>
      <c r="AK24" s="467"/>
      <c r="AL24" s="506"/>
      <c r="AM24" s="466">
        <v>2095875</v>
      </c>
      <c r="AN24" s="467"/>
      <c r="AO24" s="467"/>
      <c r="AP24" s="467"/>
      <c r="AQ24" s="467"/>
      <c r="AR24" s="506"/>
      <c r="AS24" s="466">
        <v>3105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29519825</v>
      </c>
      <c r="BO24" s="416"/>
      <c r="BP24" s="416"/>
      <c r="BQ24" s="416"/>
      <c r="BR24" s="416"/>
      <c r="BS24" s="416"/>
      <c r="BT24" s="416"/>
      <c r="BU24" s="417"/>
      <c r="BV24" s="415">
        <v>29035783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6970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1410274</v>
      </c>
      <c r="BO25" s="379"/>
      <c r="BP25" s="379"/>
      <c r="BQ25" s="379"/>
      <c r="BR25" s="379"/>
      <c r="BS25" s="379"/>
      <c r="BT25" s="379"/>
      <c r="BU25" s="380"/>
      <c r="BV25" s="378">
        <v>1526165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6320</v>
      </c>
      <c r="R26" s="467"/>
      <c r="S26" s="467"/>
      <c r="T26" s="467"/>
      <c r="U26" s="467"/>
      <c r="V26" s="506"/>
      <c r="W26" s="561"/>
      <c r="X26" s="549"/>
      <c r="Y26" s="550"/>
      <c r="Z26" s="465" t="s">
        <v>157</v>
      </c>
      <c r="AA26" s="571"/>
      <c r="AB26" s="571"/>
      <c r="AC26" s="571"/>
      <c r="AD26" s="571"/>
      <c r="AE26" s="571"/>
      <c r="AF26" s="571"/>
      <c r="AG26" s="572"/>
      <c r="AH26" s="466">
        <v>32</v>
      </c>
      <c r="AI26" s="467"/>
      <c r="AJ26" s="467"/>
      <c r="AK26" s="467"/>
      <c r="AL26" s="506"/>
      <c r="AM26" s="466">
        <v>103136</v>
      </c>
      <c r="AN26" s="467"/>
      <c r="AO26" s="467"/>
      <c r="AP26" s="467"/>
      <c r="AQ26" s="467"/>
      <c r="AR26" s="506"/>
      <c r="AS26" s="466">
        <v>3223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4030</v>
      </c>
      <c r="R27" s="467"/>
      <c r="S27" s="467"/>
      <c r="T27" s="467"/>
      <c r="U27" s="467"/>
      <c r="V27" s="506"/>
      <c r="W27" s="561"/>
      <c r="X27" s="549"/>
      <c r="Y27" s="550"/>
      <c r="Z27" s="465" t="s">
        <v>160</v>
      </c>
      <c r="AA27" s="445"/>
      <c r="AB27" s="445"/>
      <c r="AC27" s="445"/>
      <c r="AD27" s="445"/>
      <c r="AE27" s="445"/>
      <c r="AF27" s="445"/>
      <c r="AG27" s="446"/>
      <c r="AH27" s="466">
        <v>14</v>
      </c>
      <c r="AI27" s="467"/>
      <c r="AJ27" s="467"/>
      <c r="AK27" s="467"/>
      <c r="AL27" s="506"/>
      <c r="AM27" s="466">
        <v>40894</v>
      </c>
      <c r="AN27" s="467"/>
      <c r="AO27" s="467"/>
      <c r="AP27" s="467"/>
      <c r="AQ27" s="467"/>
      <c r="AR27" s="506"/>
      <c r="AS27" s="466">
        <v>2921</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1475724</v>
      </c>
      <c r="BO27" s="585"/>
      <c r="BP27" s="585"/>
      <c r="BQ27" s="585"/>
      <c r="BR27" s="585"/>
      <c r="BS27" s="585"/>
      <c r="BT27" s="585"/>
      <c r="BU27" s="586"/>
      <c r="BV27" s="584">
        <v>1475724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3650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6269880</v>
      </c>
      <c r="BO28" s="379"/>
      <c r="BP28" s="379"/>
      <c r="BQ28" s="379"/>
      <c r="BR28" s="379"/>
      <c r="BS28" s="379"/>
      <c r="BT28" s="379"/>
      <c r="BU28" s="380"/>
      <c r="BV28" s="378">
        <v>5269016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22</v>
      </c>
      <c r="M29" s="467"/>
      <c r="N29" s="467"/>
      <c r="O29" s="467"/>
      <c r="P29" s="506"/>
      <c r="Q29" s="466">
        <v>3430</v>
      </c>
      <c r="R29" s="467"/>
      <c r="S29" s="467"/>
      <c r="T29" s="467"/>
      <c r="U29" s="467"/>
      <c r="V29" s="506"/>
      <c r="W29" s="562"/>
      <c r="X29" s="563"/>
      <c r="Y29" s="564"/>
      <c r="Z29" s="465" t="s">
        <v>167</v>
      </c>
      <c r="AA29" s="445"/>
      <c r="AB29" s="445"/>
      <c r="AC29" s="445"/>
      <c r="AD29" s="445"/>
      <c r="AE29" s="445"/>
      <c r="AF29" s="445"/>
      <c r="AG29" s="446"/>
      <c r="AH29" s="466">
        <v>689</v>
      </c>
      <c r="AI29" s="467"/>
      <c r="AJ29" s="467"/>
      <c r="AK29" s="467"/>
      <c r="AL29" s="506"/>
      <c r="AM29" s="466">
        <v>2136769</v>
      </c>
      <c r="AN29" s="467"/>
      <c r="AO29" s="467"/>
      <c r="AP29" s="467"/>
      <c r="AQ29" s="467"/>
      <c r="AR29" s="506"/>
      <c r="AS29" s="466">
        <v>3101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3171277</v>
      </c>
      <c r="BO29" s="416"/>
      <c r="BP29" s="416"/>
      <c r="BQ29" s="416"/>
      <c r="BR29" s="416"/>
      <c r="BS29" s="416"/>
      <c r="BT29" s="416"/>
      <c r="BU29" s="417"/>
      <c r="BV29" s="415">
        <v>2776665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1496968</v>
      </c>
      <c r="BO30" s="585"/>
      <c r="BP30" s="585"/>
      <c r="BQ30" s="585"/>
      <c r="BR30" s="585"/>
      <c r="BS30" s="585"/>
      <c r="BT30" s="585"/>
      <c r="BU30" s="586"/>
      <c r="BV30" s="584">
        <v>1678851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スピカ・アセット・マネジメント</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筑西市下館結城都市計画事業八丁台土地区画整理事業特別会計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茨城租税債権管理機構（一般会計）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茨城県後期高齢者医療広域連合（後期高齢医療特別会計）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県西総合病院組合（病院事業会計）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筑西広域市町村圏事務組合（一般会計）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筑西広域市町村圏事務組合（筑西ふるさと市町村圏特別会計）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下妻地方広域事務組合（一般会計）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下妻地方広域事務組合（フィットネスパーク・きぬ特別会計）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customSheetViews>
    <customSheetView guid="{0EA7C348-3609-42A8-B974-C4E3CA262CB0}"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528</v>
      </c>
      <c r="D34" s="1181"/>
      <c r="E34" s="1182"/>
      <c r="F34" s="32">
        <v>9.43</v>
      </c>
      <c r="G34" s="33">
        <v>8.01</v>
      </c>
      <c r="H34" s="33">
        <v>9.0500000000000007</v>
      </c>
      <c r="I34" s="33">
        <v>7.57</v>
      </c>
      <c r="J34" s="34">
        <v>10.220000000000001</v>
      </c>
      <c r="K34" s="22"/>
      <c r="L34" s="22"/>
      <c r="M34" s="22"/>
      <c r="N34" s="22"/>
      <c r="O34" s="22"/>
      <c r="P34" s="22"/>
    </row>
    <row r="35" spans="1:16" ht="39" customHeight="1">
      <c r="A35" s="22"/>
      <c r="B35" s="35"/>
      <c r="C35" s="1175" t="s">
        <v>529</v>
      </c>
      <c r="D35" s="1176"/>
      <c r="E35" s="1177"/>
      <c r="F35" s="36">
        <v>2.42</v>
      </c>
      <c r="G35" s="37">
        <v>2.85</v>
      </c>
      <c r="H35" s="37">
        <v>3.41</v>
      </c>
      <c r="I35" s="37">
        <v>3.89</v>
      </c>
      <c r="J35" s="38">
        <v>4.12</v>
      </c>
      <c r="K35" s="22"/>
      <c r="L35" s="22"/>
      <c r="M35" s="22"/>
      <c r="N35" s="22"/>
      <c r="O35" s="22"/>
      <c r="P35" s="22"/>
    </row>
    <row r="36" spans="1:16" ht="39" customHeight="1">
      <c r="A36" s="22"/>
      <c r="B36" s="35"/>
      <c r="C36" s="1175" t="s">
        <v>530</v>
      </c>
      <c r="D36" s="1176"/>
      <c r="E36" s="1177"/>
      <c r="F36" s="36">
        <v>4.62</v>
      </c>
      <c r="G36" s="37">
        <v>4</v>
      </c>
      <c r="H36" s="37">
        <v>3.76</v>
      </c>
      <c r="I36" s="37">
        <v>3.69</v>
      </c>
      <c r="J36" s="38">
        <v>3.62</v>
      </c>
      <c r="K36" s="22"/>
      <c r="L36" s="22"/>
      <c r="M36" s="22"/>
      <c r="N36" s="22"/>
      <c r="O36" s="22"/>
      <c r="P36" s="22"/>
    </row>
    <row r="37" spans="1:16" ht="39" customHeight="1">
      <c r="A37" s="22"/>
      <c r="B37" s="35"/>
      <c r="C37" s="1175" t="s">
        <v>531</v>
      </c>
      <c r="D37" s="1176"/>
      <c r="E37" s="1177"/>
      <c r="F37" s="36">
        <v>0.52</v>
      </c>
      <c r="G37" s="37">
        <v>0.65</v>
      </c>
      <c r="H37" s="37">
        <v>0.77</v>
      </c>
      <c r="I37" s="37">
        <v>1.86</v>
      </c>
      <c r="J37" s="38">
        <v>2.12</v>
      </c>
      <c r="K37" s="22"/>
      <c r="L37" s="22"/>
      <c r="M37" s="22"/>
      <c r="N37" s="22"/>
      <c r="O37" s="22"/>
      <c r="P37" s="22"/>
    </row>
    <row r="38" spans="1:16" ht="39" customHeight="1">
      <c r="A38" s="22"/>
      <c r="B38" s="35"/>
      <c r="C38" s="1175" t="s">
        <v>532</v>
      </c>
      <c r="D38" s="1176"/>
      <c r="E38" s="1177"/>
      <c r="F38" s="36">
        <v>2.21</v>
      </c>
      <c r="G38" s="37">
        <v>2.98</v>
      </c>
      <c r="H38" s="37">
        <v>2.37</v>
      </c>
      <c r="I38" s="37">
        <v>1.7</v>
      </c>
      <c r="J38" s="38">
        <v>1.1299999999999999</v>
      </c>
      <c r="K38" s="22"/>
      <c r="L38" s="22"/>
      <c r="M38" s="22"/>
      <c r="N38" s="22"/>
      <c r="O38" s="22"/>
      <c r="P38" s="22"/>
    </row>
    <row r="39" spans="1:16" ht="39" customHeight="1">
      <c r="A39" s="22"/>
      <c r="B39" s="35"/>
      <c r="C39" s="1175" t="s">
        <v>533</v>
      </c>
      <c r="D39" s="1176"/>
      <c r="E39" s="1177"/>
      <c r="F39" s="36">
        <v>0.48</v>
      </c>
      <c r="G39" s="37">
        <v>0.28999999999999998</v>
      </c>
      <c r="H39" s="37">
        <v>0.65</v>
      </c>
      <c r="I39" s="37">
        <v>0.73</v>
      </c>
      <c r="J39" s="38">
        <v>0.56999999999999995</v>
      </c>
      <c r="K39" s="22"/>
      <c r="L39" s="22"/>
      <c r="M39" s="22"/>
      <c r="N39" s="22"/>
      <c r="O39" s="22"/>
      <c r="P39" s="22"/>
    </row>
    <row r="40" spans="1:16" ht="39" customHeight="1">
      <c r="A40" s="22"/>
      <c r="B40" s="35"/>
      <c r="C40" s="1175" t="s">
        <v>534</v>
      </c>
      <c r="D40" s="1176"/>
      <c r="E40" s="1177"/>
      <c r="F40" s="36">
        <v>0.38</v>
      </c>
      <c r="G40" s="37">
        <v>0.44</v>
      </c>
      <c r="H40" s="37">
        <v>0.3</v>
      </c>
      <c r="I40" s="37">
        <v>0.31</v>
      </c>
      <c r="J40" s="38">
        <v>0.33</v>
      </c>
      <c r="K40" s="22"/>
      <c r="L40" s="22"/>
      <c r="M40" s="22"/>
      <c r="N40" s="22"/>
      <c r="O40" s="22"/>
      <c r="P40" s="22"/>
    </row>
    <row r="41" spans="1:16" ht="39" customHeight="1">
      <c r="A41" s="22"/>
      <c r="B41" s="35"/>
      <c r="C41" s="1175" t="s">
        <v>535</v>
      </c>
      <c r="D41" s="1176"/>
      <c r="E41" s="1177"/>
      <c r="F41" s="36">
        <v>0.12</v>
      </c>
      <c r="G41" s="37">
        <v>0.16</v>
      </c>
      <c r="H41" s="37">
        <v>0.13</v>
      </c>
      <c r="I41" s="37">
        <v>0.06</v>
      </c>
      <c r="J41" s="38">
        <v>0.08</v>
      </c>
      <c r="K41" s="22"/>
      <c r="L41" s="22"/>
      <c r="M41" s="22"/>
      <c r="N41" s="22"/>
      <c r="O41" s="22"/>
      <c r="P41" s="22"/>
    </row>
    <row r="42" spans="1:16" ht="39" customHeight="1">
      <c r="A42" s="22"/>
      <c r="B42" s="39"/>
      <c r="C42" s="1175" t="s">
        <v>536</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537</v>
      </c>
      <c r="D43" s="1179"/>
      <c r="E43" s="1180"/>
      <c r="F43" s="41">
        <v>0.17</v>
      </c>
      <c r="G43" s="42">
        <v>0.15</v>
      </c>
      <c r="H43" s="42">
        <v>0.15</v>
      </c>
      <c r="I43" s="42">
        <v>0.06</v>
      </c>
      <c r="J43" s="43">
        <v>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customSheetViews>
    <customSheetView guid="{0EA7C348-3609-42A8-B974-C4E3CA262CB0}"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4287</v>
      </c>
      <c r="L45" s="60">
        <v>4338</v>
      </c>
      <c r="M45" s="60">
        <v>4304</v>
      </c>
      <c r="N45" s="60">
        <v>4437</v>
      </c>
      <c r="O45" s="61">
        <v>4380</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v>3</v>
      </c>
      <c r="L47" s="64">
        <v>3</v>
      </c>
      <c r="M47" s="64">
        <v>3</v>
      </c>
      <c r="N47" s="64">
        <v>3</v>
      </c>
      <c r="O47" s="65">
        <v>3</v>
      </c>
      <c r="P47" s="48"/>
      <c r="Q47" s="48"/>
      <c r="R47" s="48"/>
      <c r="S47" s="48"/>
      <c r="T47" s="48"/>
      <c r="U47" s="48"/>
    </row>
    <row r="48" spans="1:21" ht="30.75" customHeight="1">
      <c r="A48" s="48"/>
      <c r="B48" s="1193"/>
      <c r="C48" s="1194"/>
      <c r="D48" s="62"/>
      <c r="E48" s="1185" t="s">
        <v>14</v>
      </c>
      <c r="F48" s="1185"/>
      <c r="G48" s="1185"/>
      <c r="H48" s="1185"/>
      <c r="I48" s="1185"/>
      <c r="J48" s="1186"/>
      <c r="K48" s="63">
        <v>1503</v>
      </c>
      <c r="L48" s="64">
        <v>1644</v>
      </c>
      <c r="M48" s="64">
        <v>1648</v>
      </c>
      <c r="N48" s="64">
        <v>1635</v>
      </c>
      <c r="O48" s="65">
        <v>1594</v>
      </c>
      <c r="P48" s="48"/>
      <c r="Q48" s="48"/>
      <c r="R48" s="48"/>
      <c r="S48" s="48"/>
      <c r="T48" s="48"/>
      <c r="U48" s="48"/>
    </row>
    <row r="49" spans="1:21" ht="30.75" customHeight="1">
      <c r="A49" s="48"/>
      <c r="B49" s="1193"/>
      <c r="C49" s="1194"/>
      <c r="D49" s="62"/>
      <c r="E49" s="1185" t="s">
        <v>15</v>
      </c>
      <c r="F49" s="1185"/>
      <c r="G49" s="1185"/>
      <c r="H49" s="1185"/>
      <c r="I49" s="1185"/>
      <c r="J49" s="1186"/>
      <c r="K49" s="63">
        <v>606</v>
      </c>
      <c r="L49" s="64">
        <v>628</v>
      </c>
      <c r="M49" s="64">
        <v>601</v>
      </c>
      <c r="N49" s="64">
        <v>598</v>
      </c>
      <c r="O49" s="65">
        <v>496</v>
      </c>
      <c r="P49" s="48"/>
      <c r="Q49" s="48"/>
      <c r="R49" s="48"/>
      <c r="S49" s="48"/>
      <c r="T49" s="48"/>
      <c r="U49" s="48"/>
    </row>
    <row r="50" spans="1:21" ht="30.75" customHeight="1">
      <c r="A50" s="48"/>
      <c r="B50" s="1193"/>
      <c r="C50" s="1194"/>
      <c r="D50" s="62"/>
      <c r="E50" s="1185" t="s">
        <v>16</v>
      </c>
      <c r="F50" s="1185"/>
      <c r="G50" s="1185"/>
      <c r="H50" s="1185"/>
      <c r="I50" s="1185"/>
      <c r="J50" s="1186"/>
      <c r="K50" s="63">
        <v>180</v>
      </c>
      <c r="L50" s="64">
        <v>167</v>
      </c>
      <c r="M50" s="64">
        <v>134</v>
      </c>
      <c r="N50" s="64">
        <v>123</v>
      </c>
      <c r="O50" s="65">
        <v>93</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3945</v>
      </c>
      <c r="L52" s="64">
        <v>4130</v>
      </c>
      <c r="M52" s="64">
        <v>4374</v>
      </c>
      <c r="N52" s="64">
        <v>4873</v>
      </c>
      <c r="O52" s="65">
        <v>4768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2634</v>
      </c>
      <c r="L53" s="69">
        <v>2650</v>
      </c>
      <c r="M53" s="69">
        <v>2316</v>
      </c>
      <c r="N53" s="69">
        <v>1923</v>
      </c>
      <c r="O53" s="70">
        <v>1798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customSheetViews>
    <customSheetView guid="{0EA7C348-3609-42A8-B974-C4E3CA262CB0}"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99" t="s">
        <v>23</v>
      </c>
      <c r="C41" s="1200"/>
      <c r="D41" s="81"/>
      <c r="E41" s="1205" t="s">
        <v>24</v>
      </c>
      <c r="F41" s="1205"/>
      <c r="G41" s="1205"/>
      <c r="H41" s="1206"/>
      <c r="I41" s="82">
        <v>35921</v>
      </c>
      <c r="J41" s="83">
        <v>37492</v>
      </c>
      <c r="K41" s="83">
        <v>38441</v>
      </c>
      <c r="L41" s="83">
        <v>40422</v>
      </c>
      <c r="M41" s="84">
        <v>40105</v>
      </c>
    </row>
    <row r="42" spans="2:13" ht="27.75" customHeight="1">
      <c r="B42" s="1201"/>
      <c r="C42" s="1202"/>
      <c r="D42" s="85"/>
      <c r="E42" s="1207" t="s">
        <v>25</v>
      </c>
      <c r="F42" s="1207"/>
      <c r="G42" s="1207"/>
      <c r="H42" s="1208"/>
      <c r="I42" s="86">
        <v>1671</v>
      </c>
      <c r="J42" s="87">
        <v>1514</v>
      </c>
      <c r="K42" s="87">
        <v>1380</v>
      </c>
      <c r="L42" s="87">
        <v>1257</v>
      </c>
      <c r="M42" s="88">
        <v>1150</v>
      </c>
    </row>
    <row r="43" spans="2:13" ht="27.75" customHeight="1">
      <c r="B43" s="1201"/>
      <c r="C43" s="1202"/>
      <c r="D43" s="85"/>
      <c r="E43" s="1207" t="s">
        <v>26</v>
      </c>
      <c r="F43" s="1207"/>
      <c r="G43" s="1207"/>
      <c r="H43" s="1208"/>
      <c r="I43" s="86">
        <v>17725</v>
      </c>
      <c r="J43" s="87">
        <v>18387</v>
      </c>
      <c r="K43" s="87">
        <v>17621</v>
      </c>
      <c r="L43" s="87">
        <v>16965</v>
      </c>
      <c r="M43" s="88">
        <v>15961</v>
      </c>
    </row>
    <row r="44" spans="2:13" ht="27.75" customHeight="1">
      <c r="B44" s="1201"/>
      <c r="C44" s="1202"/>
      <c r="D44" s="85"/>
      <c r="E44" s="1207" t="s">
        <v>27</v>
      </c>
      <c r="F44" s="1207"/>
      <c r="G44" s="1207"/>
      <c r="H44" s="1208"/>
      <c r="I44" s="86">
        <v>3830</v>
      </c>
      <c r="J44" s="87">
        <v>3215</v>
      </c>
      <c r="K44" s="87">
        <v>2715</v>
      </c>
      <c r="L44" s="87">
        <v>2168</v>
      </c>
      <c r="M44" s="88">
        <v>1735</v>
      </c>
    </row>
    <row r="45" spans="2:13" ht="27.75" customHeight="1">
      <c r="B45" s="1201"/>
      <c r="C45" s="1202"/>
      <c r="D45" s="85"/>
      <c r="E45" s="1207" t="s">
        <v>28</v>
      </c>
      <c r="F45" s="1207"/>
      <c r="G45" s="1207"/>
      <c r="H45" s="1208"/>
      <c r="I45" s="86">
        <v>9143</v>
      </c>
      <c r="J45" s="87">
        <v>8881</v>
      </c>
      <c r="K45" s="87">
        <v>8354</v>
      </c>
      <c r="L45" s="87">
        <v>7610</v>
      </c>
      <c r="M45" s="88">
        <v>6825</v>
      </c>
    </row>
    <row r="46" spans="2:13" ht="27.75" customHeight="1">
      <c r="B46" s="1201"/>
      <c r="C46" s="1202"/>
      <c r="D46" s="85"/>
      <c r="E46" s="1207" t="s">
        <v>29</v>
      </c>
      <c r="F46" s="1207"/>
      <c r="G46" s="1207"/>
      <c r="H46" s="1208"/>
      <c r="I46" s="86">
        <v>7</v>
      </c>
      <c r="J46" s="87">
        <v>2</v>
      </c>
      <c r="K46" s="87">
        <v>4</v>
      </c>
      <c r="L46" s="87" t="s">
        <v>484</v>
      </c>
      <c r="M46" s="88" t="s">
        <v>484</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t="s">
        <v>484</v>
      </c>
      <c r="M48" s="88" t="s">
        <v>484</v>
      </c>
    </row>
    <row r="49" spans="2:13" ht="27.75" customHeight="1">
      <c r="B49" s="1209" t="s">
        <v>32</v>
      </c>
      <c r="C49" s="1210"/>
      <c r="D49" s="89"/>
      <c r="E49" s="1207" t="s">
        <v>33</v>
      </c>
      <c r="F49" s="1207"/>
      <c r="G49" s="1207"/>
      <c r="H49" s="1208"/>
      <c r="I49" s="86">
        <v>8909</v>
      </c>
      <c r="J49" s="87">
        <v>9990</v>
      </c>
      <c r="K49" s="87">
        <v>9231</v>
      </c>
      <c r="L49" s="87">
        <v>9935</v>
      </c>
      <c r="M49" s="88">
        <v>11331</v>
      </c>
    </row>
    <row r="50" spans="2:13" ht="27.75" customHeight="1">
      <c r="B50" s="1201"/>
      <c r="C50" s="1202"/>
      <c r="D50" s="85"/>
      <c r="E50" s="1207" t="s">
        <v>34</v>
      </c>
      <c r="F50" s="1207"/>
      <c r="G50" s="1207"/>
      <c r="H50" s="1208"/>
      <c r="I50" s="86">
        <v>6862</v>
      </c>
      <c r="J50" s="87">
        <v>5234</v>
      </c>
      <c r="K50" s="87">
        <v>4807</v>
      </c>
      <c r="L50" s="87">
        <v>4395</v>
      </c>
      <c r="M50" s="88">
        <v>4384</v>
      </c>
    </row>
    <row r="51" spans="2:13" ht="27.75" customHeight="1">
      <c r="B51" s="1203"/>
      <c r="C51" s="1204"/>
      <c r="D51" s="85"/>
      <c r="E51" s="1207" t="s">
        <v>35</v>
      </c>
      <c r="F51" s="1207"/>
      <c r="G51" s="1207"/>
      <c r="H51" s="1208"/>
      <c r="I51" s="86">
        <v>41847</v>
      </c>
      <c r="J51" s="87">
        <v>42283</v>
      </c>
      <c r="K51" s="87">
        <v>42814</v>
      </c>
      <c r="L51" s="87">
        <v>45024</v>
      </c>
      <c r="M51" s="88">
        <v>43300</v>
      </c>
    </row>
    <row r="52" spans="2:13" ht="27.75" customHeight="1" thickBot="1">
      <c r="B52" s="1211" t="s">
        <v>36</v>
      </c>
      <c r="C52" s="1212"/>
      <c r="D52" s="90"/>
      <c r="E52" s="1213" t="s">
        <v>37</v>
      </c>
      <c r="F52" s="1213"/>
      <c r="G52" s="1213"/>
      <c r="H52" s="1214"/>
      <c r="I52" s="91">
        <v>10679</v>
      </c>
      <c r="J52" s="92">
        <v>11985</v>
      </c>
      <c r="K52" s="92">
        <v>11662</v>
      </c>
      <c r="L52" s="92">
        <v>9069</v>
      </c>
      <c r="M52" s="93">
        <v>6761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customSheetViews>
    <customSheetView guid="{0EA7C348-3609-42A8-B974-C4E3CA262CB0}" showGridLines="0" fitToPage="1" hiddenRows="1" hiddenColumns="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6"/>
      <c r="H50" s="1237"/>
      <c r="I50" s="1237"/>
      <c r="J50" s="1238"/>
      <c r="K50" s="354" t="s">
        <v>523</v>
      </c>
      <c r="L50" s="354" t="s">
        <v>524</v>
      </c>
      <c r="M50" s="354" t="s">
        <v>525</v>
      </c>
      <c r="N50" s="354" t="s">
        <v>526</v>
      </c>
      <c r="O50" s="354" t="s">
        <v>527</v>
      </c>
    </row>
    <row r="51" spans="1:17">
      <c r="B51" s="248"/>
      <c r="C51" s="244"/>
      <c r="D51" s="244"/>
      <c r="E51" s="244"/>
      <c r="F51" s="244"/>
      <c r="G51" s="1239" t="s">
        <v>558</v>
      </c>
      <c r="H51" s="1240"/>
      <c r="I51" s="1245" t="s">
        <v>559</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560</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561</v>
      </c>
      <c r="H55" s="1220"/>
      <c r="I55" s="1225" t="s">
        <v>559</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7"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523</v>
      </c>
      <c r="L72" s="354" t="s">
        <v>524</v>
      </c>
      <c r="M72" s="354" t="s">
        <v>525</v>
      </c>
      <c r="N72" s="354" t="s">
        <v>526</v>
      </c>
      <c r="O72" s="354" t="s">
        <v>527</v>
      </c>
    </row>
    <row r="73" spans="2:30">
      <c r="B73" s="248"/>
      <c r="C73" s="244"/>
      <c r="D73" s="244"/>
      <c r="E73" s="244"/>
      <c r="F73" s="244"/>
      <c r="G73" s="1239" t="s">
        <v>558</v>
      </c>
      <c r="H73" s="1240"/>
      <c r="I73" s="1245" t="s">
        <v>559</v>
      </c>
      <c r="J73" s="1245"/>
      <c r="K73" s="1226">
        <v>48.6</v>
      </c>
      <c r="L73" s="1226">
        <v>54.8</v>
      </c>
      <c r="M73" s="1215">
        <v>52.9</v>
      </c>
      <c r="N73" s="1215">
        <v>42.6</v>
      </c>
      <c r="O73" s="1215">
        <v>31.6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14</v>
      </c>
      <c r="L75" s="1247">
        <v>12.7</v>
      </c>
      <c r="M75" s="1247">
        <v>11.5</v>
      </c>
      <c r="N75" s="1247">
        <v>10.5</v>
      </c>
      <c r="O75" s="1247">
        <v>9.3000000000000007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561</v>
      </c>
      <c r="H77" s="1220"/>
      <c r="I77" s="1225" t="s">
        <v>559</v>
      </c>
      <c r="J77" s="1225"/>
      <c r="K77" s="1226">
        <v>60.5</v>
      </c>
      <c r="L77" s="1226">
        <v>55.4</v>
      </c>
      <c r="M77" s="1215">
        <v>42.2</v>
      </c>
      <c r="N77" s="1215">
        <v>33.299999999999997</v>
      </c>
      <c r="O77" s="1215">
        <v>74.400000000000006</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11.6</v>
      </c>
      <c r="L79" s="1218">
        <v>10.9</v>
      </c>
      <c r="M79" s="1218">
        <v>10.199999999999999</v>
      </c>
      <c r="N79" s="1218">
        <v>9.3000000000000007</v>
      </c>
      <c r="O79" s="1218">
        <v>12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37538</v>
      </c>
      <c r="E3" s="116"/>
      <c r="F3" s="117">
        <v>50671</v>
      </c>
      <c r="G3" s="118"/>
      <c r="H3" s="119"/>
    </row>
    <row r="4" spans="1:8">
      <c r="A4" s="120"/>
      <c r="B4" s="121"/>
      <c r="C4" s="122"/>
      <c r="D4" s="123">
        <v>17521</v>
      </c>
      <c r="E4" s="124"/>
      <c r="F4" s="125">
        <v>30499</v>
      </c>
      <c r="G4" s="126"/>
      <c r="H4" s="127"/>
    </row>
    <row r="5" spans="1:8">
      <c r="A5" s="108" t="s">
        <v>517</v>
      </c>
      <c r="B5" s="113"/>
      <c r="C5" s="114"/>
      <c r="D5" s="115">
        <v>61632</v>
      </c>
      <c r="E5" s="116"/>
      <c r="F5" s="117">
        <v>57996</v>
      </c>
      <c r="G5" s="118"/>
      <c r="H5" s="119"/>
    </row>
    <row r="6" spans="1:8">
      <c r="A6" s="120"/>
      <c r="B6" s="121"/>
      <c r="C6" s="122"/>
      <c r="D6" s="123">
        <v>24681</v>
      </c>
      <c r="E6" s="124"/>
      <c r="F6" s="125">
        <v>32288</v>
      </c>
      <c r="G6" s="126"/>
      <c r="H6" s="127"/>
    </row>
    <row r="7" spans="1:8">
      <c r="A7" s="108" t="s">
        <v>518</v>
      </c>
      <c r="B7" s="113"/>
      <c r="C7" s="114"/>
      <c r="D7" s="115">
        <v>65324</v>
      </c>
      <c r="E7" s="116"/>
      <c r="F7" s="117">
        <v>64620</v>
      </c>
      <c r="G7" s="118"/>
      <c r="H7" s="119"/>
    </row>
    <row r="8" spans="1:8">
      <c r="A8" s="120"/>
      <c r="B8" s="121"/>
      <c r="C8" s="122"/>
      <c r="D8" s="123">
        <v>28645</v>
      </c>
      <c r="E8" s="124"/>
      <c r="F8" s="125">
        <v>37260</v>
      </c>
      <c r="G8" s="126"/>
      <c r="H8" s="127"/>
    </row>
    <row r="9" spans="1:8">
      <c r="A9" s="108" t="s">
        <v>519</v>
      </c>
      <c r="B9" s="113"/>
      <c r="C9" s="114"/>
      <c r="D9" s="115">
        <v>64811</v>
      </c>
      <c r="E9" s="116"/>
      <c r="F9" s="117">
        <v>64287</v>
      </c>
      <c r="G9" s="118"/>
      <c r="H9" s="119"/>
    </row>
    <row r="10" spans="1:8">
      <c r="A10" s="120"/>
      <c r="B10" s="121"/>
      <c r="C10" s="122"/>
      <c r="D10" s="123">
        <v>36629</v>
      </c>
      <c r="E10" s="124"/>
      <c r="F10" s="125">
        <v>41052</v>
      </c>
      <c r="G10" s="126"/>
      <c r="H10" s="127"/>
    </row>
    <row r="11" spans="1:8">
      <c r="A11" s="108" t="s">
        <v>520</v>
      </c>
      <c r="B11" s="113"/>
      <c r="C11" s="114"/>
      <c r="D11" s="115">
        <v>39666</v>
      </c>
      <c r="E11" s="116"/>
      <c r="F11" s="117">
        <v>64346</v>
      </c>
      <c r="G11" s="118"/>
      <c r="H11" s="119"/>
    </row>
    <row r="12" spans="1:8">
      <c r="A12" s="120"/>
      <c r="B12" s="121"/>
      <c r="C12" s="128"/>
      <c r="D12" s="123">
        <v>24193</v>
      </c>
      <c r="E12" s="124"/>
      <c r="F12" s="125">
        <v>38517</v>
      </c>
      <c r="G12" s="126"/>
      <c r="H12" s="127"/>
    </row>
    <row r="13" spans="1:8">
      <c r="A13" s="108"/>
      <c r="B13" s="113"/>
      <c r="C13" s="129"/>
      <c r="D13" s="130">
        <v>53794</v>
      </c>
      <c r="E13" s="131"/>
      <c r="F13" s="132">
        <v>60384</v>
      </c>
      <c r="G13" s="133"/>
      <c r="H13" s="119"/>
    </row>
    <row r="14" spans="1:8">
      <c r="A14" s="120"/>
      <c r="B14" s="121"/>
      <c r="C14" s="122"/>
      <c r="D14" s="123">
        <v>26334</v>
      </c>
      <c r="E14" s="124"/>
      <c r="F14" s="125">
        <v>35923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9.43</v>
      </c>
      <c r="C19" s="134">
        <f>ROUND(VALUE(SUBSTITUTE(実質収支比率等に係る経年分析!G$48,"▲","-")),2)</f>
        <v>8.02</v>
      </c>
      <c r="D19" s="134">
        <f>ROUND(VALUE(SUBSTITUTE(実質収支比率等に係る経年分析!H$48,"▲","-")),2)</f>
        <v>9.0500000000000007</v>
      </c>
      <c r="E19" s="134">
        <f>ROUND(VALUE(SUBSTITUTE(実質収支比率等に係る経年分析!I$48,"▲","-")),2)</f>
        <v>7.57</v>
      </c>
      <c r="F19" s="134">
        <f>ROUND(VALUE(SUBSTITUTE(実質収支比率等に係る経年分析!J$48,"▲","-")),2)</f>
        <v>10.23</v>
      </c>
    </row>
    <row r="20" spans="1:11">
      <c r="A20" s="134" t="s">
        <v>42</v>
      </c>
      <c r="B20" s="134">
        <f>ROUND(VALUE(SUBSTITUTE(実質収支比率等に係る経年分析!F$47,"▲","-")),2)</f>
        <v>15.44</v>
      </c>
      <c r="C20" s="134">
        <f>ROUND(VALUE(SUBSTITUTE(実質収支比率等に係る経年分析!G$47,"▲","-")),2)</f>
        <v>18.71</v>
      </c>
      <c r="D20" s="134">
        <f>ROUND(VALUE(SUBSTITUTE(実質収支比率等に係る経年分析!H$47,"▲","-")),2)</f>
        <v>17.59</v>
      </c>
      <c r="E20" s="134">
        <f>ROUND(VALUE(SUBSTITUTE(実質収支比率等に係る経年分析!I$47,"▲","-")),2)</f>
        <v>20.61</v>
      </c>
      <c r="F20" s="134">
        <f>ROUND(VALUE(SUBSTITUTE(実質収支比率等に係る経年分析!J$47,"▲","-")),2)</f>
        <v>24.48</v>
      </c>
    </row>
    <row r="21" spans="1:11">
      <c r="A21" s="134" t="s">
        <v>43</v>
      </c>
      <c r="B21" s="134">
        <f>IF(ISNUMBER(VALUE(SUBSTITUTE(実質収支比率等に係る経年分析!F$49,"▲","-"))),ROUND(VALUE(SUBSTITUTE(実質収支比率等に係る経年分析!F$49,"▲","-")),2),NA())</f>
        <v>4.45</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0.3</v>
      </c>
      <c r="E21" s="134">
        <f>IF(ISNUMBER(VALUE(SUBSTITUTE(実質収支比率等に係る経年分析!I$49,"▲","-"))),ROUND(VALUE(SUBSTITUTE(実質収支比率等に係る経年分析!I$49,"▲","-")),2),NA())</f>
        <v>1.23</v>
      </c>
      <c r="F21" s="134">
        <f>IF(ISNUMBER(VALUE(SUBSTITUTE(実質収支比率等に係る経年分析!J$49,"▲","-"))),ROUND(VALUE(SUBSTITUTE(実質収支比率等に係る経年分析!J$49,"▲","-")),2),NA())</f>
        <v>6.58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c r="A31" s="135" t="str">
        <f>IF(連結実質赤字比率に係る赤字・黒字の構成分析!C$39="",NA(),連結実質赤字比率に係る赤字・黒字の構成分析!C$39)</f>
        <v>筑西市下館結城都市計画事業八丁台土地区画整理事業特別会計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1.1299999999999999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3.62</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9.0500000000000007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10.220000000000001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3945</v>
      </c>
      <c r="E42" s="136"/>
      <c r="F42" s="136"/>
      <c r="G42" s="136">
        <f>'実質公債費比率（分子）の構造'!L$52</f>
        <v>4130</v>
      </c>
      <c r="H42" s="136"/>
      <c r="I42" s="136"/>
      <c r="J42" s="136">
        <f>'実質公債費比率（分子）の構造'!M$52</f>
        <v>4374</v>
      </c>
      <c r="K42" s="136"/>
      <c r="L42" s="136"/>
      <c r="M42" s="136">
        <f>'実質公債費比率（分子）の構造'!N$52</f>
        <v>4873</v>
      </c>
      <c r="N42" s="136"/>
      <c r="O42" s="136"/>
      <c r="P42" s="136">
        <f>'実質公債費比率（分子）の構造'!O$52</f>
        <v>4768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180</v>
      </c>
      <c r="C44" s="136"/>
      <c r="D44" s="136"/>
      <c r="E44" s="136">
        <f>'実質公債費比率（分子）の構造'!L$50</f>
        <v>167</v>
      </c>
      <c r="F44" s="136"/>
      <c r="G44" s="136"/>
      <c r="H44" s="136">
        <f>'実質公債費比率（分子）の構造'!M$50</f>
        <v>134</v>
      </c>
      <c r="I44" s="136"/>
      <c r="J44" s="136"/>
      <c r="K44" s="136">
        <f>'実質公債費比率（分子）の構造'!N$50</f>
        <v>123</v>
      </c>
      <c r="L44" s="136"/>
      <c r="M44" s="136"/>
      <c r="N44" s="136">
        <f>'実質公債費比率（分子）の構造'!O$50</f>
        <v>93</v>
      </c>
      <c r="O44" s="136"/>
      <c r="P44" s="136"/>
    </row>
    <row r="45" spans="1:16">
      <c r="A45" s="136" t="s">
        <v>53</v>
      </c>
      <c r="B45" s="136">
        <f>'実質公債費比率（分子）の構造'!K$49</f>
        <v>606</v>
      </c>
      <c r="C45" s="136"/>
      <c r="D45" s="136"/>
      <c r="E45" s="136">
        <f>'実質公債費比率（分子）の構造'!L$49</f>
        <v>628</v>
      </c>
      <c r="F45" s="136"/>
      <c r="G45" s="136"/>
      <c r="H45" s="136">
        <f>'実質公債費比率（分子）の構造'!M$49</f>
        <v>601</v>
      </c>
      <c r="I45" s="136"/>
      <c r="J45" s="136"/>
      <c r="K45" s="136">
        <f>'実質公債費比率（分子）の構造'!N$49</f>
        <v>598</v>
      </c>
      <c r="L45" s="136"/>
      <c r="M45" s="136"/>
      <c r="N45" s="136">
        <f>'実質公債費比率（分子）の構造'!O$49</f>
        <v>496</v>
      </c>
      <c r="O45" s="136"/>
      <c r="P45" s="136"/>
    </row>
    <row r="46" spans="1:16">
      <c r="A46" s="136" t="s">
        <v>54</v>
      </c>
      <c r="B46" s="136">
        <f>'実質公債費比率（分子）の構造'!K$48</f>
        <v>1503</v>
      </c>
      <c r="C46" s="136"/>
      <c r="D46" s="136"/>
      <c r="E46" s="136">
        <f>'実質公債費比率（分子）の構造'!L$48</f>
        <v>1644</v>
      </c>
      <c r="F46" s="136"/>
      <c r="G46" s="136"/>
      <c r="H46" s="136">
        <f>'実質公債費比率（分子）の構造'!M$48</f>
        <v>1648</v>
      </c>
      <c r="I46" s="136"/>
      <c r="J46" s="136"/>
      <c r="K46" s="136">
        <f>'実質公債費比率（分子）の構造'!N$48</f>
        <v>1635</v>
      </c>
      <c r="L46" s="136"/>
      <c r="M46" s="136"/>
      <c r="N46" s="136">
        <f>'実質公債費比率（分子）の構造'!O$48</f>
        <v>1594</v>
      </c>
      <c r="O46" s="136"/>
      <c r="P46" s="136"/>
    </row>
    <row r="47" spans="1:16">
      <c r="A47" s="136" t="s">
        <v>55</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f>'実質公債費比率（分子）の構造'!O$47</f>
        <v>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4287</v>
      </c>
      <c r="C49" s="136"/>
      <c r="D49" s="136"/>
      <c r="E49" s="136">
        <f>'実質公債費比率（分子）の構造'!L$45</f>
        <v>4338</v>
      </c>
      <c r="F49" s="136"/>
      <c r="G49" s="136"/>
      <c r="H49" s="136">
        <f>'実質公債費比率（分子）の構造'!M$45</f>
        <v>4304</v>
      </c>
      <c r="I49" s="136"/>
      <c r="J49" s="136"/>
      <c r="K49" s="136">
        <f>'実質公債費比率（分子）の構造'!N$45</f>
        <v>4437</v>
      </c>
      <c r="L49" s="136"/>
      <c r="M49" s="136"/>
      <c r="N49" s="136">
        <f>'実質公債費比率（分子）の構造'!O$45</f>
        <v>4380</v>
      </c>
      <c r="O49" s="136"/>
      <c r="P49" s="136"/>
    </row>
    <row r="50" spans="1:16">
      <c r="A50" s="136" t="s">
        <v>58</v>
      </c>
      <c r="B50" s="136" t="e">
        <f>NA()</f>
        <v>#N/A</v>
      </c>
      <c r="C50" s="136">
        <f>IF(ISNUMBER('実質公債費比率（分子）の構造'!K$53),'実質公債費比率（分子）の構造'!K$53,NA())</f>
        <v>2634</v>
      </c>
      <c r="D50" s="136" t="e">
        <f>NA()</f>
        <v>#N/A</v>
      </c>
      <c r="E50" s="136" t="e">
        <f>NA()</f>
        <v>#N/A</v>
      </c>
      <c r="F50" s="136">
        <f>IF(ISNUMBER('実質公債費比率（分子）の構造'!L$53),'実質公債費比率（分子）の構造'!L$53,NA())</f>
        <v>2650</v>
      </c>
      <c r="G50" s="136" t="e">
        <f>NA()</f>
        <v>#N/A</v>
      </c>
      <c r="H50" s="136" t="e">
        <f>NA()</f>
        <v>#N/A</v>
      </c>
      <c r="I50" s="136">
        <f>IF(ISNUMBER('実質公債費比率（分子）の構造'!M$53),'実質公債費比率（分子）の構造'!M$53,NA())</f>
        <v>2316</v>
      </c>
      <c r="J50" s="136" t="e">
        <f>NA()</f>
        <v>#N/A</v>
      </c>
      <c r="K50" s="136" t="e">
        <f>NA()</f>
        <v>#N/A</v>
      </c>
      <c r="L50" s="136">
        <f>IF(ISNUMBER('実質公債費比率（分子）の構造'!N$53),'実質公債費比率（分子）の構造'!N$53,NA())</f>
        <v>1923</v>
      </c>
      <c r="M50" s="136" t="e">
        <f>NA()</f>
        <v>#N/A</v>
      </c>
      <c r="N50" s="136" t="e">
        <f>NA()</f>
        <v>#N/A</v>
      </c>
      <c r="O50" s="136">
        <f>IF(ISNUMBER('実質公債費比率（分子）の構造'!O$53),'実質公債費比率（分子）の構造'!O$53,NA())</f>
        <v>1798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41847</v>
      </c>
      <c r="E56" s="135"/>
      <c r="F56" s="135"/>
      <c r="G56" s="135">
        <f>'将来負担比率（分子）の構造'!J$51</f>
        <v>42283</v>
      </c>
      <c r="H56" s="135"/>
      <c r="I56" s="135"/>
      <c r="J56" s="135">
        <f>'将来負担比率（分子）の構造'!K$51</f>
        <v>42814</v>
      </c>
      <c r="K56" s="135"/>
      <c r="L56" s="135"/>
      <c r="M56" s="135">
        <f>'将来負担比率（分子）の構造'!L$51</f>
        <v>45024</v>
      </c>
      <c r="N56" s="135"/>
      <c r="O56" s="135"/>
      <c r="P56" s="135">
        <f>'将来負担比率（分子）の構造'!M$51</f>
        <v>43300</v>
      </c>
    </row>
    <row r="57" spans="1:16">
      <c r="A57" s="135" t="s">
        <v>34</v>
      </c>
      <c r="B57" s="135"/>
      <c r="C57" s="135"/>
      <c r="D57" s="135">
        <f>'将来負担比率（分子）の構造'!I$50</f>
        <v>6862</v>
      </c>
      <c r="E57" s="135"/>
      <c r="F57" s="135"/>
      <c r="G57" s="135">
        <f>'将来負担比率（分子）の構造'!J$50</f>
        <v>5234</v>
      </c>
      <c r="H57" s="135"/>
      <c r="I57" s="135"/>
      <c r="J57" s="135">
        <f>'将来負担比率（分子）の構造'!K$50</f>
        <v>4807</v>
      </c>
      <c r="K57" s="135"/>
      <c r="L57" s="135"/>
      <c r="M57" s="135">
        <f>'将来負担比率（分子）の構造'!L$50</f>
        <v>4395</v>
      </c>
      <c r="N57" s="135"/>
      <c r="O57" s="135"/>
      <c r="P57" s="135">
        <f>'将来負担比率（分子）の構造'!M$50</f>
        <v>4384</v>
      </c>
    </row>
    <row r="58" spans="1:16">
      <c r="A58" s="135" t="s">
        <v>33</v>
      </c>
      <c r="B58" s="135"/>
      <c r="C58" s="135"/>
      <c r="D58" s="135">
        <f>'将来負担比率（分子）の構造'!I$49</f>
        <v>8909</v>
      </c>
      <c r="E58" s="135"/>
      <c r="F58" s="135"/>
      <c r="G58" s="135">
        <f>'将来負担比率（分子）の構造'!J$49</f>
        <v>9990</v>
      </c>
      <c r="H58" s="135"/>
      <c r="I58" s="135"/>
      <c r="J58" s="135">
        <f>'将来負担比率（分子）の構造'!K$49</f>
        <v>9231</v>
      </c>
      <c r="K58" s="135"/>
      <c r="L58" s="135"/>
      <c r="M58" s="135">
        <f>'将来負担比率（分子）の構造'!L$49</f>
        <v>9935</v>
      </c>
      <c r="N58" s="135"/>
      <c r="O58" s="135"/>
      <c r="P58" s="135">
        <f>'将来負担比率（分子）の構造'!M$49</f>
        <v>11331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v>
      </c>
      <c r="C61" s="135"/>
      <c r="D61" s="135"/>
      <c r="E61" s="135">
        <f>'将来負担比率（分子）の構造'!J$46</f>
        <v>2</v>
      </c>
      <c r="F61" s="135"/>
      <c r="G61" s="135"/>
      <c r="H61" s="135">
        <f>'将来負担比率（分子）の構造'!K$46</f>
        <v>4</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9143</v>
      </c>
      <c r="C62" s="135"/>
      <c r="D62" s="135"/>
      <c r="E62" s="135">
        <f>'将来負担比率（分子）の構造'!J$45</f>
        <v>8881</v>
      </c>
      <c r="F62" s="135"/>
      <c r="G62" s="135"/>
      <c r="H62" s="135">
        <f>'将来負担比率（分子）の構造'!K$45</f>
        <v>8354</v>
      </c>
      <c r="I62" s="135"/>
      <c r="J62" s="135"/>
      <c r="K62" s="135">
        <f>'将来負担比率（分子）の構造'!L$45</f>
        <v>7610</v>
      </c>
      <c r="L62" s="135"/>
      <c r="M62" s="135"/>
      <c r="N62" s="135">
        <f>'将来負担比率（分子）の構造'!M$45</f>
        <v>6825</v>
      </c>
      <c r="O62" s="135"/>
      <c r="P62" s="135"/>
    </row>
    <row r="63" spans="1:16">
      <c r="A63" s="135" t="s">
        <v>27</v>
      </c>
      <c r="B63" s="135">
        <f>'将来負担比率（分子）の構造'!I$44</f>
        <v>3830</v>
      </c>
      <c r="C63" s="135"/>
      <c r="D63" s="135"/>
      <c r="E63" s="135">
        <f>'将来負担比率（分子）の構造'!J$44</f>
        <v>3215</v>
      </c>
      <c r="F63" s="135"/>
      <c r="G63" s="135"/>
      <c r="H63" s="135">
        <f>'将来負担比率（分子）の構造'!K$44</f>
        <v>2715</v>
      </c>
      <c r="I63" s="135"/>
      <c r="J63" s="135"/>
      <c r="K63" s="135">
        <f>'将来負担比率（分子）の構造'!L$44</f>
        <v>2168</v>
      </c>
      <c r="L63" s="135"/>
      <c r="M63" s="135"/>
      <c r="N63" s="135">
        <f>'将来負担比率（分子）の構造'!M$44</f>
        <v>1735</v>
      </c>
      <c r="O63" s="135"/>
      <c r="P63" s="135"/>
    </row>
    <row r="64" spans="1:16">
      <c r="A64" s="135" t="s">
        <v>26</v>
      </c>
      <c r="B64" s="135">
        <f>'将来負担比率（分子）の構造'!I$43</f>
        <v>17725</v>
      </c>
      <c r="C64" s="135"/>
      <c r="D64" s="135"/>
      <c r="E64" s="135">
        <f>'将来負担比率（分子）の構造'!J$43</f>
        <v>18387</v>
      </c>
      <c r="F64" s="135"/>
      <c r="G64" s="135"/>
      <c r="H64" s="135">
        <f>'将来負担比率（分子）の構造'!K$43</f>
        <v>17621</v>
      </c>
      <c r="I64" s="135"/>
      <c r="J64" s="135"/>
      <c r="K64" s="135">
        <f>'将来負担比率（分子）の構造'!L$43</f>
        <v>16965</v>
      </c>
      <c r="L64" s="135"/>
      <c r="M64" s="135"/>
      <c r="N64" s="135">
        <f>'将来負担比率（分子）の構造'!M$43</f>
        <v>15961</v>
      </c>
      <c r="O64" s="135"/>
      <c r="P64" s="135"/>
    </row>
    <row r="65" spans="1:16">
      <c r="A65" s="135" t="s">
        <v>25</v>
      </c>
      <c r="B65" s="135">
        <f>'将来負担比率（分子）の構造'!I$42</f>
        <v>1671</v>
      </c>
      <c r="C65" s="135"/>
      <c r="D65" s="135"/>
      <c r="E65" s="135">
        <f>'将来負担比率（分子）の構造'!J$42</f>
        <v>1514</v>
      </c>
      <c r="F65" s="135"/>
      <c r="G65" s="135"/>
      <c r="H65" s="135">
        <f>'将来負担比率（分子）の構造'!K$42</f>
        <v>1380</v>
      </c>
      <c r="I65" s="135"/>
      <c r="J65" s="135"/>
      <c r="K65" s="135">
        <f>'将来負担比率（分子）の構造'!L$42</f>
        <v>1257</v>
      </c>
      <c r="L65" s="135"/>
      <c r="M65" s="135"/>
      <c r="N65" s="135">
        <f>'将来負担比率（分子）の構造'!M$42</f>
        <v>1150</v>
      </c>
      <c r="O65" s="135"/>
      <c r="P65" s="135"/>
    </row>
    <row r="66" spans="1:16">
      <c r="A66" s="135" t="s">
        <v>24</v>
      </c>
      <c r="B66" s="135">
        <f>'将来負担比率（分子）の構造'!I$41</f>
        <v>35921</v>
      </c>
      <c r="C66" s="135"/>
      <c r="D66" s="135"/>
      <c r="E66" s="135">
        <f>'将来負担比率（分子）の構造'!J$41</f>
        <v>37492</v>
      </c>
      <c r="F66" s="135"/>
      <c r="G66" s="135"/>
      <c r="H66" s="135">
        <f>'将来負担比率（分子）の構造'!K$41</f>
        <v>38441</v>
      </c>
      <c r="I66" s="135"/>
      <c r="J66" s="135"/>
      <c r="K66" s="135">
        <f>'将来負担比率（分子）の構造'!L$41</f>
        <v>40422</v>
      </c>
      <c r="L66" s="135"/>
      <c r="M66" s="135"/>
      <c r="N66" s="135">
        <f>'将来負担比率（分子）の構造'!M$41</f>
        <v>40105</v>
      </c>
      <c r="O66" s="135"/>
      <c r="P66" s="135"/>
    </row>
    <row r="67" spans="1:16">
      <c r="A67" s="135" t="s">
        <v>62</v>
      </c>
      <c r="B67" s="135" t="e">
        <f>NA()</f>
        <v>#N/A</v>
      </c>
      <c r="C67" s="135">
        <f>IF(ISNUMBER('将来負担比率（分子）の構造'!I$52), IF('将来負担比率（分子）の構造'!I$52 &lt; 0, 0, '将来負担比率（分子）の構造'!I$52), NA())</f>
        <v>10679</v>
      </c>
      <c r="D67" s="135" t="e">
        <f>NA()</f>
        <v>#N/A</v>
      </c>
      <c r="E67" s="135" t="e">
        <f>NA()</f>
        <v>#N/A</v>
      </c>
      <c r="F67" s="135">
        <f>IF(ISNUMBER('将来負担比率（分子）の構造'!J$52), IF('将来負担比率（分子）の構造'!J$52 &lt; 0, 0, '将来負担比率（分子）の構造'!J$52), NA())</f>
        <v>11985</v>
      </c>
      <c r="G67" s="135" t="e">
        <f>NA()</f>
        <v>#N/A</v>
      </c>
      <c r="H67" s="135" t="e">
        <f>NA()</f>
        <v>#N/A</v>
      </c>
      <c r="I67" s="135">
        <f>IF(ISNUMBER('将来負担比率（分子）の構造'!K$52), IF('将来負担比率（分子）の構造'!K$52 &lt; 0, 0, '将来負担比率（分子）の構造'!K$52), NA())</f>
        <v>11662</v>
      </c>
      <c r="J67" s="135" t="e">
        <f>NA()</f>
        <v>#N/A</v>
      </c>
      <c r="K67" s="135" t="e">
        <f>NA()</f>
        <v>#N/A</v>
      </c>
      <c r="L67" s="135">
        <f>IF(ISNUMBER('将来負担比率（分子）の構造'!L$52), IF('将来負担比率（分子）の構造'!L$52 &lt; 0, 0, '将来負担比率（分子）の構造'!L$52), NA())</f>
        <v>9069</v>
      </c>
      <c r="M67" s="135" t="e">
        <f>NA()</f>
        <v>#N/A</v>
      </c>
      <c r="N67" s="135" t="e">
        <f>NA()</f>
        <v>#N/A</v>
      </c>
      <c r="O67" s="135">
        <f>IF(ISNUMBER('将来負担比率（分子）の構造'!M$52), IF('将来負担比率（分子）の構造'!M$52 &lt; 0, 0, '将来負担比率（分子）の構造'!M$52), NA())</f>
        <v>6761</v>
      </c>
      <c r="P67" s="135" t="e">
        <f>NA()</f>
        <v>#N/A</v>
      </c>
    </row>
  </sheetData>
  <sheetProtection password="A7FD" sheet="1" objects="1" scenarios="1"/>
  <customSheetViews>
    <customSheetView guid="{0EA7C348-3609-42A8-B974-C4E3CA262CB0}"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15689200</v>
      </c>
      <c r="S5" s="613"/>
      <c r="T5" s="613"/>
      <c r="U5" s="613"/>
      <c r="V5" s="613"/>
      <c r="W5" s="613"/>
      <c r="X5" s="613"/>
      <c r="Y5" s="614"/>
      <c r="Z5" s="615">
        <v>36.1</v>
      </c>
      <c r="AA5" s="615"/>
      <c r="AB5" s="615"/>
      <c r="AC5" s="615"/>
      <c r="AD5" s="616">
        <v>15252821</v>
      </c>
      <c r="AE5" s="616"/>
      <c r="AF5" s="616"/>
      <c r="AG5" s="616"/>
      <c r="AH5" s="616"/>
      <c r="AI5" s="616"/>
      <c r="AJ5" s="616"/>
      <c r="AK5" s="616"/>
      <c r="AL5" s="617">
        <v>58.7</v>
      </c>
      <c r="AM5" s="618"/>
      <c r="AN5" s="618"/>
      <c r="AO5" s="619"/>
      <c r="AP5" s="609" t="s">
        <v>206</v>
      </c>
      <c r="AQ5" s="610"/>
      <c r="AR5" s="610"/>
      <c r="AS5" s="610"/>
      <c r="AT5" s="610"/>
      <c r="AU5" s="610"/>
      <c r="AV5" s="610"/>
      <c r="AW5" s="610"/>
      <c r="AX5" s="610"/>
      <c r="AY5" s="610"/>
      <c r="AZ5" s="610"/>
      <c r="BA5" s="610"/>
      <c r="BB5" s="610"/>
      <c r="BC5" s="610"/>
      <c r="BD5" s="610"/>
      <c r="BE5" s="610"/>
      <c r="BF5" s="611"/>
      <c r="BG5" s="623">
        <v>15252821</v>
      </c>
      <c r="BH5" s="624"/>
      <c r="BI5" s="624"/>
      <c r="BJ5" s="624"/>
      <c r="BK5" s="624"/>
      <c r="BL5" s="624"/>
      <c r="BM5" s="624"/>
      <c r="BN5" s="625"/>
      <c r="BO5" s="626">
        <v>97.2</v>
      </c>
      <c r="BP5" s="626"/>
      <c r="BQ5" s="626"/>
      <c r="BR5" s="626"/>
      <c r="BS5" s="627">
        <v>508002</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634572</v>
      </c>
      <c r="S6" s="624"/>
      <c r="T6" s="624"/>
      <c r="U6" s="624"/>
      <c r="V6" s="624"/>
      <c r="W6" s="624"/>
      <c r="X6" s="624"/>
      <c r="Y6" s="625"/>
      <c r="Z6" s="626">
        <v>1.5</v>
      </c>
      <c r="AA6" s="626"/>
      <c r="AB6" s="626"/>
      <c r="AC6" s="626"/>
      <c r="AD6" s="627">
        <v>634572</v>
      </c>
      <c r="AE6" s="627"/>
      <c r="AF6" s="627"/>
      <c r="AG6" s="627"/>
      <c r="AH6" s="627"/>
      <c r="AI6" s="627"/>
      <c r="AJ6" s="627"/>
      <c r="AK6" s="627"/>
      <c r="AL6" s="628">
        <v>2.4</v>
      </c>
      <c r="AM6" s="629"/>
      <c r="AN6" s="629"/>
      <c r="AO6" s="630"/>
      <c r="AP6" s="620" t="s">
        <v>211</v>
      </c>
      <c r="AQ6" s="621"/>
      <c r="AR6" s="621"/>
      <c r="AS6" s="621"/>
      <c r="AT6" s="621"/>
      <c r="AU6" s="621"/>
      <c r="AV6" s="621"/>
      <c r="AW6" s="621"/>
      <c r="AX6" s="621"/>
      <c r="AY6" s="621"/>
      <c r="AZ6" s="621"/>
      <c r="BA6" s="621"/>
      <c r="BB6" s="621"/>
      <c r="BC6" s="621"/>
      <c r="BD6" s="621"/>
      <c r="BE6" s="621"/>
      <c r="BF6" s="622"/>
      <c r="BG6" s="623">
        <v>15252821</v>
      </c>
      <c r="BH6" s="624"/>
      <c r="BI6" s="624"/>
      <c r="BJ6" s="624"/>
      <c r="BK6" s="624"/>
      <c r="BL6" s="624"/>
      <c r="BM6" s="624"/>
      <c r="BN6" s="625"/>
      <c r="BO6" s="626">
        <v>97.2</v>
      </c>
      <c r="BP6" s="626"/>
      <c r="BQ6" s="626"/>
      <c r="BR6" s="626"/>
      <c r="BS6" s="627">
        <v>508002</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269725</v>
      </c>
      <c r="CS6" s="624"/>
      <c r="CT6" s="624"/>
      <c r="CU6" s="624"/>
      <c r="CV6" s="624"/>
      <c r="CW6" s="624"/>
      <c r="CX6" s="624"/>
      <c r="CY6" s="625"/>
      <c r="CZ6" s="626">
        <v>0.7</v>
      </c>
      <c r="DA6" s="626"/>
      <c r="DB6" s="626"/>
      <c r="DC6" s="626"/>
      <c r="DD6" s="632" t="s">
        <v>213</v>
      </c>
      <c r="DE6" s="624"/>
      <c r="DF6" s="624"/>
      <c r="DG6" s="624"/>
      <c r="DH6" s="624"/>
      <c r="DI6" s="624"/>
      <c r="DJ6" s="624"/>
      <c r="DK6" s="624"/>
      <c r="DL6" s="624"/>
      <c r="DM6" s="624"/>
      <c r="DN6" s="624"/>
      <c r="DO6" s="624"/>
      <c r="DP6" s="625"/>
      <c r="DQ6" s="632">
        <v>269725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17762</v>
      </c>
      <c r="S7" s="624"/>
      <c r="T7" s="624"/>
      <c r="U7" s="624"/>
      <c r="V7" s="624"/>
      <c r="W7" s="624"/>
      <c r="X7" s="624"/>
      <c r="Y7" s="625"/>
      <c r="Z7" s="626">
        <v>0</v>
      </c>
      <c r="AA7" s="626"/>
      <c r="AB7" s="626"/>
      <c r="AC7" s="626"/>
      <c r="AD7" s="627">
        <v>17762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7708932</v>
      </c>
      <c r="BH7" s="624"/>
      <c r="BI7" s="624"/>
      <c r="BJ7" s="624"/>
      <c r="BK7" s="624"/>
      <c r="BL7" s="624"/>
      <c r="BM7" s="624"/>
      <c r="BN7" s="625"/>
      <c r="BO7" s="626">
        <v>49.1</v>
      </c>
      <c r="BP7" s="626"/>
      <c r="BQ7" s="626"/>
      <c r="BR7" s="626"/>
      <c r="BS7" s="627">
        <v>508002</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5895691</v>
      </c>
      <c r="CS7" s="624"/>
      <c r="CT7" s="624"/>
      <c r="CU7" s="624"/>
      <c r="CV7" s="624"/>
      <c r="CW7" s="624"/>
      <c r="CX7" s="624"/>
      <c r="CY7" s="625"/>
      <c r="CZ7" s="626">
        <v>14.5</v>
      </c>
      <c r="DA7" s="626"/>
      <c r="DB7" s="626"/>
      <c r="DC7" s="626"/>
      <c r="DD7" s="632">
        <v>620874</v>
      </c>
      <c r="DE7" s="624"/>
      <c r="DF7" s="624"/>
      <c r="DG7" s="624"/>
      <c r="DH7" s="624"/>
      <c r="DI7" s="624"/>
      <c r="DJ7" s="624"/>
      <c r="DK7" s="624"/>
      <c r="DL7" s="624"/>
      <c r="DM7" s="624"/>
      <c r="DN7" s="624"/>
      <c r="DO7" s="624"/>
      <c r="DP7" s="625"/>
      <c r="DQ7" s="632">
        <v>4885221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66980</v>
      </c>
      <c r="S8" s="624"/>
      <c r="T8" s="624"/>
      <c r="U8" s="624"/>
      <c r="V8" s="624"/>
      <c r="W8" s="624"/>
      <c r="X8" s="624"/>
      <c r="Y8" s="625"/>
      <c r="Z8" s="626">
        <v>0.2</v>
      </c>
      <c r="AA8" s="626"/>
      <c r="AB8" s="626"/>
      <c r="AC8" s="626"/>
      <c r="AD8" s="627">
        <v>66980</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184321</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13402762</v>
      </c>
      <c r="CS8" s="624"/>
      <c r="CT8" s="624"/>
      <c r="CU8" s="624"/>
      <c r="CV8" s="624"/>
      <c r="CW8" s="624"/>
      <c r="CX8" s="624"/>
      <c r="CY8" s="625"/>
      <c r="CZ8" s="626">
        <v>33.1</v>
      </c>
      <c r="DA8" s="626"/>
      <c r="DB8" s="626"/>
      <c r="DC8" s="626"/>
      <c r="DD8" s="632">
        <v>111712</v>
      </c>
      <c r="DE8" s="624"/>
      <c r="DF8" s="624"/>
      <c r="DG8" s="624"/>
      <c r="DH8" s="624"/>
      <c r="DI8" s="624"/>
      <c r="DJ8" s="624"/>
      <c r="DK8" s="624"/>
      <c r="DL8" s="624"/>
      <c r="DM8" s="624"/>
      <c r="DN8" s="624"/>
      <c r="DO8" s="624"/>
      <c r="DP8" s="625"/>
      <c r="DQ8" s="632">
        <v>6706231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65223</v>
      </c>
      <c r="S9" s="624"/>
      <c r="T9" s="624"/>
      <c r="U9" s="624"/>
      <c r="V9" s="624"/>
      <c r="W9" s="624"/>
      <c r="X9" s="624"/>
      <c r="Y9" s="625"/>
      <c r="Z9" s="626">
        <v>0.2</v>
      </c>
      <c r="AA9" s="626"/>
      <c r="AB9" s="626"/>
      <c r="AC9" s="626"/>
      <c r="AD9" s="627">
        <v>65223</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4561842</v>
      </c>
      <c r="BH9" s="624"/>
      <c r="BI9" s="624"/>
      <c r="BJ9" s="624"/>
      <c r="BK9" s="624"/>
      <c r="BL9" s="624"/>
      <c r="BM9" s="624"/>
      <c r="BN9" s="625"/>
      <c r="BO9" s="626">
        <v>29.1</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4183002</v>
      </c>
      <c r="CS9" s="624"/>
      <c r="CT9" s="624"/>
      <c r="CU9" s="624"/>
      <c r="CV9" s="624"/>
      <c r="CW9" s="624"/>
      <c r="CX9" s="624"/>
      <c r="CY9" s="625"/>
      <c r="CZ9" s="626">
        <v>10.3</v>
      </c>
      <c r="DA9" s="626"/>
      <c r="DB9" s="626"/>
      <c r="DC9" s="626"/>
      <c r="DD9" s="632">
        <v>290642</v>
      </c>
      <c r="DE9" s="624"/>
      <c r="DF9" s="624"/>
      <c r="DG9" s="624"/>
      <c r="DH9" s="624"/>
      <c r="DI9" s="624"/>
      <c r="DJ9" s="624"/>
      <c r="DK9" s="624"/>
      <c r="DL9" s="624"/>
      <c r="DM9" s="624"/>
      <c r="DN9" s="624"/>
      <c r="DO9" s="624"/>
      <c r="DP9" s="625"/>
      <c r="DQ9" s="632">
        <v>3926436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1887311</v>
      </c>
      <c r="S10" s="624"/>
      <c r="T10" s="624"/>
      <c r="U10" s="624"/>
      <c r="V10" s="624"/>
      <c r="W10" s="624"/>
      <c r="X10" s="624"/>
      <c r="Y10" s="625"/>
      <c r="Z10" s="626">
        <v>4.3</v>
      </c>
      <c r="AA10" s="626"/>
      <c r="AB10" s="626"/>
      <c r="AC10" s="626"/>
      <c r="AD10" s="627">
        <v>1887311</v>
      </c>
      <c r="AE10" s="627"/>
      <c r="AF10" s="627"/>
      <c r="AG10" s="627"/>
      <c r="AH10" s="627"/>
      <c r="AI10" s="627"/>
      <c r="AJ10" s="627"/>
      <c r="AK10" s="627"/>
      <c r="AL10" s="628">
        <v>7.3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351421</v>
      </c>
      <c r="BH10" s="624"/>
      <c r="BI10" s="624"/>
      <c r="BJ10" s="624"/>
      <c r="BK10" s="624"/>
      <c r="BL10" s="624"/>
      <c r="BM10" s="624"/>
      <c r="BN10" s="625"/>
      <c r="BO10" s="626">
        <v>2.2000000000000002</v>
      </c>
      <c r="BP10" s="626"/>
      <c r="BQ10" s="626"/>
      <c r="BR10" s="626"/>
      <c r="BS10" s="632">
        <v>58969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276923</v>
      </c>
      <c r="CS10" s="624"/>
      <c r="CT10" s="624"/>
      <c r="CU10" s="624"/>
      <c r="CV10" s="624"/>
      <c r="CW10" s="624"/>
      <c r="CX10" s="624"/>
      <c r="CY10" s="625"/>
      <c r="CZ10" s="626">
        <v>0.7</v>
      </c>
      <c r="DA10" s="626"/>
      <c r="DB10" s="626"/>
      <c r="DC10" s="626"/>
      <c r="DD10" s="632" t="s">
        <v>108</v>
      </c>
      <c r="DE10" s="624"/>
      <c r="DF10" s="624"/>
      <c r="DG10" s="624"/>
      <c r="DH10" s="624"/>
      <c r="DI10" s="624"/>
      <c r="DJ10" s="624"/>
      <c r="DK10" s="624"/>
      <c r="DL10" s="624"/>
      <c r="DM10" s="624"/>
      <c r="DN10" s="624"/>
      <c r="DO10" s="624"/>
      <c r="DP10" s="625"/>
      <c r="DQ10" s="632">
        <v>60607</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17950</v>
      </c>
      <c r="S11" s="624"/>
      <c r="T11" s="624"/>
      <c r="U11" s="624"/>
      <c r="V11" s="624"/>
      <c r="W11" s="624"/>
      <c r="X11" s="624"/>
      <c r="Y11" s="625"/>
      <c r="Z11" s="626">
        <v>0</v>
      </c>
      <c r="AA11" s="626"/>
      <c r="AB11" s="626"/>
      <c r="AC11" s="626"/>
      <c r="AD11" s="627">
        <v>17950</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2611348</v>
      </c>
      <c r="BH11" s="624"/>
      <c r="BI11" s="624"/>
      <c r="BJ11" s="624"/>
      <c r="BK11" s="624"/>
      <c r="BL11" s="624"/>
      <c r="BM11" s="624"/>
      <c r="BN11" s="625"/>
      <c r="BO11" s="626">
        <v>16.600000000000001</v>
      </c>
      <c r="BP11" s="626"/>
      <c r="BQ11" s="626"/>
      <c r="BR11" s="626"/>
      <c r="BS11" s="632">
        <v>449033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1663008</v>
      </c>
      <c r="CS11" s="624"/>
      <c r="CT11" s="624"/>
      <c r="CU11" s="624"/>
      <c r="CV11" s="624"/>
      <c r="CW11" s="624"/>
      <c r="CX11" s="624"/>
      <c r="CY11" s="625"/>
      <c r="CZ11" s="626">
        <v>4.0999999999999996</v>
      </c>
      <c r="DA11" s="626"/>
      <c r="DB11" s="626"/>
      <c r="DC11" s="626"/>
      <c r="DD11" s="632">
        <v>121441</v>
      </c>
      <c r="DE11" s="624"/>
      <c r="DF11" s="624"/>
      <c r="DG11" s="624"/>
      <c r="DH11" s="624"/>
      <c r="DI11" s="624"/>
      <c r="DJ11" s="624"/>
      <c r="DK11" s="624"/>
      <c r="DL11" s="624"/>
      <c r="DM11" s="624"/>
      <c r="DN11" s="624"/>
      <c r="DO11" s="624"/>
      <c r="DP11" s="625"/>
      <c r="DQ11" s="632">
        <v>1121086</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6486201</v>
      </c>
      <c r="BH12" s="624"/>
      <c r="BI12" s="624"/>
      <c r="BJ12" s="624"/>
      <c r="BK12" s="624"/>
      <c r="BL12" s="624"/>
      <c r="BM12" s="624"/>
      <c r="BN12" s="625"/>
      <c r="BO12" s="626">
        <v>41.3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383754</v>
      </c>
      <c r="CS12" s="624"/>
      <c r="CT12" s="624"/>
      <c r="CU12" s="624"/>
      <c r="CV12" s="624"/>
      <c r="CW12" s="624"/>
      <c r="CX12" s="624"/>
      <c r="CY12" s="625"/>
      <c r="CZ12" s="626">
        <v>0.9</v>
      </c>
      <c r="DA12" s="626"/>
      <c r="DB12" s="626"/>
      <c r="DC12" s="626"/>
      <c r="DD12" s="632">
        <v>8438</v>
      </c>
      <c r="DE12" s="624"/>
      <c r="DF12" s="624"/>
      <c r="DG12" s="624"/>
      <c r="DH12" s="624"/>
      <c r="DI12" s="624"/>
      <c r="DJ12" s="624"/>
      <c r="DK12" s="624"/>
      <c r="DL12" s="624"/>
      <c r="DM12" s="624"/>
      <c r="DN12" s="624"/>
      <c r="DO12" s="624"/>
      <c r="DP12" s="625"/>
      <c r="DQ12" s="632">
        <v>341245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115590</v>
      </c>
      <c r="S13" s="624"/>
      <c r="T13" s="624"/>
      <c r="U13" s="624"/>
      <c r="V13" s="624"/>
      <c r="W13" s="624"/>
      <c r="X13" s="624"/>
      <c r="Y13" s="625"/>
      <c r="Z13" s="626">
        <v>0.3</v>
      </c>
      <c r="AA13" s="626"/>
      <c r="AB13" s="626"/>
      <c r="AC13" s="626"/>
      <c r="AD13" s="627">
        <v>115590</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6476413</v>
      </c>
      <c r="BH13" s="624"/>
      <c r="BI13" s="624"/>
      <c r="BJ13" s="624"/>
      <c r="BK13" s="624"/>
      <c r="BL13" s="624"/>
      <c r="BM13" s="624"/>
      <c r="BN13" s="625"/>
      <c r="BO13" s="626">
        <v>41.3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3562635</v>
      </c>
      <c r="CS13" s="624"/>
      <c r="CT13" s="624"/>
      <c r="CU13" s="624"/>
      <c r="CV13" s="624"/>
      <c r="CW13" s="624"/>
      <c r="CX13" s="624"/>
      <c r="CY13" s="625"/>
      <c r="CZ13" s="626">
        <v>8.8000000000000007</v>
      </c>
      <c r="DA13" s="626"/>
      <c r="DB13" s="626"/>
      <c r="DC13" s="626"/>
      <c r="DD13" s="632">
        <v>1658749</v>
      </c>
      <c r="DE13" s="624"/>
      <c r="DF13" s="624"/>
      <c r="DG13" s="624"/>
      <c r="DH13" s="624"/>
      <c r="DI13" s="624"/>
      <c r="DJ13" s="624"/>
      <c r="DK13" s="624"/>
      <c r="DL13" s="624"/>
      <c r="DM13" s="624"/>
      <c r="DN13" s="624"/>
      <c r="DO13" s="624"/>
      <c r="DP13" s="625"/>
      <c r="DQ13" s="632">
        <v>2899582</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225921</v>
      </c>
      <c r="BH14" s="624"/>
      <c r="BI14" s="624"/>
      <c r="BJ14" s="624"/>
      <c r="BK14" s="624"/>
      <c r="BL14" s="624"/>
      <c r="BM14" s="624"/>
      <c r="BN14" s="625"/>
      <c r="BO14" s="626">
        <v>1.4</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1650196</v>
      </c>
      <c r="CS14" s="624"/>
      <c r="CT14" s="624"/>
      <c r="CU14" s="624"/>
      <c r="CV14" s="624"/>
      <c r="CW14" s="624"/>
      <c r="CX14" s="624"/>
      <c r="CY14" s="625"/>
      <c r="CZ14" s="626">
        <v>4.0999999999999996</v>
      </c>
      <c r="DA14" s="626"/>
      <c r="DB14" s="626"/>
      <c r="DC14" s="626"/>
      <c r="DD14" s="632">
        <v>156028</v>
      </c>
      <c r="DE14" s="624"/>
      <c r="DF14" s="624"/>
      <c r="DG14" s="624"/>
      <c r="DH14" s="624"/>
      <c r="DI14" s="624"/>
      <c r="DJ14" s="624"/>
      <c r="DK14" s="624"/>
      <c r="DL14" s="624"/>
      <c r="DM14" s="624"/>
      <c r="DN14" s="624"/>
      <c r="DO14" s="624"/>
      <c r="DP14" s="625"/>
      <c r="DQ14" s="632">
        <v>1629305</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48791</v>
      </c>
      <c r="S15" s="624"/>
      <c r="T15" s="624"/>
      <c r="U15" s="624"/>
      <c r="V15" s="624"/>
      <c r="W15" s="624"/>
      <c r="X15" s="624"/>
      <c r="Y15" s="625"/>
      <c r="Z15" s="626">
        <v>0.1</v>
      </c>
      <c r="AA15" s="626"/>
      <c r="AB15" s="626"/>
      <c r="AC15" s="626"/>
      <c r="AD15" s="627">
        <v>48791</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831767</v>
      </c>
      <c r="BH15" s="624"/>
      <c r="BI15" s="624"/>
      <c r="BJ15" s="624"/>
      <c r="BK15" s="624"/>
      <c r="BL15" s="624"/>
      <c r="BM15" s="624"/>
      <c r="BN15" s="625"/>
      <c r="BO15" s="626">
        <v>5.3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4646760</v>
      </c>
      <c r="CS15" s="624"/>
      <c r="CT15" s="624"/>
      <c r="CU15" s="624"/>
      <c r="CV15" s="624"/>
      <c r="CW15" s="624"/>
      <c r="CX15" s="624"/>
      <c r="CY15" s="625"/>
      <c r="CZ15" s="626">
        <v>11.5</v>
      </c>
      <c r="DA15" s="626"/>
      <c r="DB15" s="626"/>
      <c r="DC15" s="626"/>
      <c r="DD15" s="632">
        <v>1308438</v>
      </c>
      <c r="DE15" s="624"/>
      <c r="DF15" s="624"/>
      <c r="DG15" s="624"/>
      <c r="DH15" s="624"/>
      <c r="DI15" s="624"/>
      <c r="DJ15" s="624"/>
      <c r="DK15" s="624"/>
      <c r="DL15" s="624"/>
      <c r="DM15" s="624"/>
      <c r="DN15" s="624"/>
      <c r="DO15" s="624"/>
      <c r="DP15" s="625"/>
      <c r="DQ15" s="632">
        <v>2847510</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8704126</v>
      </c>
      <c r="S16" s="624"/>
      <c r="T16" s="624"/>
      <c r="U16" s="624"/>
      <c r="V16" s="624"/>
      <c r="W16" s="624"/>
      <c r="X16" s="624"/>
      <c r="Y16" s="625"/>
      <c r="Z16" s="626">
        <v>20</v>
      </c>
      <c r="AA16" s="626"/>
      <c r="AB16" s="626"/>
      <c r="AC16" s="626"/>
      <c r="AD16" s="627">
        <v>7810177</v>
      </c>
      <c r="AE16" s="627"/>
      <c r="AF16" s="627"/>
      <c r="AG16" s="627"/>
      <c r="AH16" s="627"/>
      <c r="AI16" s="627"/>
      <c r="AJ16" s="627"/>
      <c r="AK16" s="627"/>
      <c r="AL16" s="628">
        <v>30</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98595</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30851</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7810177</v>
      </c>
      <c r="S17" s="624"/>
      <c r="T17" s="624"/>
      <c r="U17" s="624"/>
      <c r="V17" s="624"/>
      <c r="W17" s="624"/>
      <c r="X17" s="624"/>
      <c r="Y17" s="625"/>
      <c r="Z17" s="626">
        <v>18</v>
      </c>
      <c r="AA17" s="626"/>
      <c r="AB17" s="626"/>
      <c r="AC17" s="626"/>
      <c r="AD17" s="627">
        <v>7810177</v>
      </c>
      <c r="AE17" s="627"/>
      <c r="AF17" s="627"/>
      <c r="AG17" s="627"/>
      <c r="AH17" s="627"/>
      <c r="AI17" s="627"/>
      <c r="AJ17" s="627"/>
      <c r="AK17" s="627"/>
      <c r="AL17" s="628">
        <v>30</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4510944</v>
      </c>
      <c r="CS17" s="624"/>
      <c r="CT17" s="624"/>
      <c r="CU17" s="624"/>
      <c r="CV17" s="624"/>
      <c r="CW17" s="624"/>
      <c r="CX17" s="624"/>
      <c r="CY17" s="625"/>
      <c r="CZ17" s="626">
        <v>11.1</v>
      </c>
      <c r="DA17" s="626"/>
      <c r="DB17" s="626"/>
      <c r="DC17" s="626"/>
      <c r="DD17" s="632" t="s">
        <v>108</v>
      </c>
      <c r="DE17" s="624"/>
      <c r="DF17" s="624"/>
      <c r="DG17" s="624"/>
      <c r="DH17" s="624"/>
      <c r="DI17" s="624"/>
      <c r="DJ17" s="624"/>
      <c r="DK17" s="624"/>
      <c r="DL17" s="624"/>
      <c r="DM17" s="624"/>
      <c r="DN17" s="624"/>
      <c r="DO17" s="624"/>
      <c r="DP17" s="625"/>
      <c r="DQ17" s="632">
        <v>4362486</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830586</v>
      </c>
      <c r="S18" s="624"/>
      <c r="T18" s="624"/>
      <c r="U18" s="624"/>
      <c r="V18" s="624"/>
      <c r="W18" s="624"/>
      <c r="X18" s="624"/>
      <c r="Y18" s="625"/>
      <c r="Z18" s="626">
        <v>1.9</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63363</v>
      </c>
      <c r="S19" s="624"/>
      <c r="T19" s="624"/>
      <c r="U19" s="624"/>
      <c r="V19" s="624"/>
      <c r="W19" s="624"/>
      <c r="X19" s="624"/>
      <c r="Y19" s="625"/>
      <c r="Z19" s="626">
        <v>0.1</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436379</v>
      </c>
      <c r="BH19" s="624"/>
      <c r="BI19" s="624"/>
      <c r="BJ19" s="624"/>
      <c r="BK19" s="624"/>
      <c r="BL19" s="624"/>
      <c r="BM19" s="624"/>
      <c r="BN19" s="625"/>
      <c r="BO19" s="626">
        <v>2.8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27247505</v>
      </c>
      <c r="S20" s="624"/>
      <c r="T20" s="624"/>
      <c r="U20" s="624"/>
      <c r="V20" s="624"/>
      <c r="W20" s="624"/>
      <c r="X20" s="624"/>
      <c r="Y20" s="625"/>
      <c r="Z20" s="626">
        <v>62.7</v>
      </c>
      <c r="AA20" s="626"/>
      <c r="AB20" s="626"/>
      <c r="AC20" s="626"/>
      <c r="AD20" s="627">
        <v>25917177</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436379</v>
      </c>
      <c r="BH20" s="624"/>
      <c r="BI20" s="624"/>
      <c r="BJ20" s="624"/>
      <c r="BK20" s="624"/>
      <c r="BL20" s="624"/>
      <c r="BM20" s="624"/>
      <c r="BN20" s="625"/>
      <c r="BO20" s="626">
        <v>2.8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40543995</v>
      </c>
      <c r="CS20" s="624"/>
      <c r="CT20" s="624"/>
      <c r="CU20" s="624"/>
      <c r="CV20" s="624"/>
      <c r="CW20" s="624"/>
      <c r="CX20" s="624"/>
      <c r="CY20" s="625"/>
      <c r="CZ20" s="626">
        <v>100</v>
      </c>
      <c r="DA20" s="626"/>
      <c r="DB20" s="626"/>
      <c r="DC20" s="626"/>
      <c r="DD20" s="632">
        <v>4276322</v>
      </c>
      <c r="DE20" s="624"/>
      <c r="DF20" s="624"/>
      <c r="DG20" s="624"/>
      <c r="DH20" s="624"/>
      <c r="DI20" s="624"/>
      <c r="DJ20" s="624"/>
      <c r="DK20" s="624"/>
      <c r="DL20" s="624"/>
      <c r="DM20" s="624"/>
      <c r="DN20" s="624"/>
      <c r="DO20" s="624"/>
      <c r="DP20" s="625"/>
      <c r="DQ20" s="632">
        <v>29080285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11040</v>
      </c>
      <c r="S21" s="624"/>
      <c r="T21" s="624"/>
      <c r="U21" s="624"/>
      <c r="V21" s="624"/>
      <c r="W21" s="624"/>
      <c r="X21" s="624"/>
      <c r="Y21" s="625"/>
      <c r="Z21" s="626">
        <v>0</v>
      </c>
      <c r="AA21" s="626"/>
      <c r="AB21" s="626"/>
      <c r="AC21" s="626"/>
      <c r="AD21" s="627">
        <v>11040</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335638</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313363</v>
      </c>
      <c r="S23" s="624"/>
      <c r="T23" s="624"/>
      <c r="U23" s="624"/>
      <c r="V23" s="624"/>
      <c r="W23" s="624"/>
      <c r="X23" s="624"/>
      <c r="Y23" s="625"/>
      <c r="Z23" s="626">
        <v>0.7</v>
      </c>
      <c r="AA23" s="626"/>
      <c r="AB23" s="626"/>
      <c r="AC23" s="626"/>
      <c r="AD23" s="627">
        <v>40702</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436379</v>
      </c>
      <c r="BH23" s="624"/>
      <c r="BI23" s="624"/>
      <c r="BJ23" s="624"/>
      <c r="BK23" s="624"/>
      <c r="BL23" s="624"/>
      <c r="BM23" s="624"/>
      <c r="BN23" s="625"/>
      <c r="BO23" s="626">
        <v>2.8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63557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18656476</v>
      </c>
      <c r="CS24" s="613"/>
      <c r="CT24" s="613"/>
      <c r="CU24" s="613"/>
      <c r="CV24" s="613"/>
      <c r="CW24" s="613"/>
      <c r="CX24" s="613"/>
      <c r="CY24" s="614"/>
      <c r="CZ24" s="650">
        <v>46</v>
      </c>
      <c r="DA24" s="651"/>
      <c r="DB24" s="651"/>
      <c r="DC24" s="652"/>
      <c r="DD24" s="649">
        <v>12465421</v>
      </c>
      <c r="DE24" s="613"/>
      <c r="DF24" s="613"/>
      <c r="DG24" s="613"/>
      <c r="DH24" s="613"/>
      <c r="DI24" s="613"/>
      <c r="DJ24" s="613"/>
      <c r="DK24" s="614"/>
      <c r="DL24" s="649">
        <v>12350087</v>
      </c>
      <c r="DM24" s="613"/>
      <c r="DN24" s="613"/>
      <c r="DO24" s="613"/>
      <c r="DP24" s="613"/>
      <c r="DQ24" s="613"/>
      <c r="DR24" s="613"/>
      <c r="DS24" s="613"/>
      <c r="DT24" s="613"/>
      <c r="DU24" s="613"/>
      <c r="DV24" s="614"/>
      <c r="DW24" s="617">
        <v>43.9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5446801</v>
      </c>
      <c r="S25" s="624"/>
      <c r="T25" s="624"/>
      <c r="U25" s="624"/>
      <c r="V25" s="624"/>
      <c r="W25" s="624"/>
      <c r="X25" s="624"/>
      <c r="Y25" s="625"/>
      <c r="Z25" s="626">
        <v>12.5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6000924</v>
      </c>
      <c r="CS25" s="655"/>
      <c r="CT25" s="655"/>
      <c r="CU25" s="655"/>
      <c r="CV25" s="655"/>
      <c r="CW25" s="655"/>
      <c r="CX25" s="655"/>
      <c r="CY25" s="656"/>
      <c r="CZ25" s="657">
        <v>14.8</v>
      </c>
      <c r="DA25" s="658"/>
      <c r="DB25" s="658"/>
      <c r="DC25" s="659"/>
      <c r="DD25" s="632">
        <v>5687523</v>
      </c>
      <c r="DE25" s="655"/>
      <c r="DF25" s="655"/>
      <c r="DG25" s="655"/>
      <c r="DH25" s="655"/>
      <c r="DI25" s="655"/>
      <c r="DJ25" s="655"/>
      <c r="DK25" s="656"/>
      <c r="DL25" s="632">
        <v>5599238</v>
      </c>
      <c r="DM25" s="655"/>
      <c r="DN25" s="655"/>
      <c r="DO25" s="655"/>
      <c r="DP25" s="655"/>
      <c r="DQ25" s="655"/>
      <c r="DR25" s="655"/>
      <c r="DS25" s="655"/>
      <c r="DT25" s="655"/>
      <c r="DU25" s="655"/>
      <c r="DV25" s="656"/>
      <c r="DW25" s="628">
        <v>19.899999999999999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3897055</v>
      </c>
      <c r="CS26" s="624"/>
      <c r="CT26" s="624"/>
      <c r="CU26" s="624"/>
      <c r="CV26" s="624"/>
      <c r="CW26" s="624"/>
      <c r="CX26" s="624"/>
      <c r="CY26" s="625"/>
      <c r="CZ26" s="657">
        <v>9.6</v>
      </c>
      <c r="DA26" s="658"/>
      <c r="DB26" s="658"/>
      <c r="DC26" s="659"/>
      <c r="DD26" s="632">
        <v>3637638</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2743447</v>
      </c>
      <c r="S27" s="624"/>
      <c r="T27" s="624"/>
      <c r="U27" s="624"/>
      <c r="V27" s="624"/>
      <c r="W27" s="624"/>
      <c r="X27" s="624"/>
      <c r="Y27" s="625"/>
      <c r="Z27" s="626">
        <v>6.3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15689200</v>
      </c>
      <c r="BH27" s="624"/>
      <c r="BI27" s="624"/>
      <c r="BJ27" s="624"/>
      <c r="BK27" s="624"/>
      <c r="BL27" s="624"/>
      <c r="BM27" s="624"/>
      <c r="BN27" s="625"/>
      <c r="BO27" s="626">
        <v>100</v>
      </c>
      <c r="BP27" s="626"/>
      <c r="BQ27" s="626"/>
      <c r="BR27" s="626"/>
      <c r="BS27" s="632">
        <v>508002</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8144608</v>
      </c>
      <c r="CS27" s="655"/>
      <c r="CT27" s="655"/>
      <c r="CU27" s="655"/>
      <c r="CV27" s="655"/>
      <c r="CW27" s="655"/>
      <c r="CX27" s="655"/>
      <c r="CY27" s="656"/>
      <c r="CZ27" s="657">
        <v>20.100000000000001</v>
      </c>
      <c r="DA27" s="658"/>
      <c r="DB27" s="658"/>
      <c r="DC27" s="659"/>
      <c r="DD27" s="632">
        <v>2415412</v>
      </c>
      <c r="DE27" s="655"/>
      <c r="DF27" s="655"/>
      <c r="DG27" s="655"/>
      <c r="DH27" s="655"/>
      <c r="DI27" s="655"/>
      <c r="DJ27" s="655"/>
      <c r="DK27" s="656"/>
      <c r="DL27" s="632">
        <v>2388363</v>
      </c>
      <c r="DM27" s="655"/>
      <c r="DN27" s="655"/>
      <c r="DO27" s="655"/>
      <c r="DP27" s="655"/>
      <c r="DQ27" s="655"/>
      <c r="DR27" s="655"/>
      <c r="DS27" s="655"/>
      <c r="DT27" s="655"/>
      <c r="DU27" s="655"/>
      <c r="DV27" s="656"/>
      <c r="DW27" s="628">
        <v>8.5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35396</v>
      </c>
      <c r="S28" s="624"/>
      <c r="T28" s="624"/>
      <c r="U28" s="624"/>
      <c r="V28" s="624"/>
      <c r="W28" s="624"/>
      <c r="X28" s="624"/>
      <c r="Y28" s="625"/>
      <c r="Z28" s="626">
        <v>0.1</v>
      </c>
      <c r="AA28" s="626"/>
      <c r="AB28" s="626"/>
      <c r="AC28" s="626"/>
      <c r="AD28" s="627">
        <v>15968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4510944</v>
      </c>
      <c r="CS28" s="624"/>
      <c r="CT28" s="624"/>
      <c r="CU28" s="624"/>
      <c r="CV28" s="624"/>
      <c r="CW28" s="624"/>
      <c r="CX28" s="624"/>
      <c r="CY28" s="625"/>
      <c r="CZ28" s="657">
        <v>11.1</v>
      </c>
      <c r="DA28" s="658"/>
      <c r="DB28" s="658"/>
      <c r="DC28" s="659"/>
      <c r="DD28" s="632">
        <v>4362486</v>
      </c>
      <c r="DE28" s="624"/>
      <c r="DF28" s="624"/>
      <c r="DG28" s="624"/>
      <c r="DH28" s="624"/>
      <c r="DI28" s="624"/>
      <c r="DJ28" s="624"/>
      <c r="DK28" s="625"/>
      <c r="DL28" s="632">
        <v>4362486</v>
      </c>
      <c r="DM28" s="624"/>
      <c r="DN28" s="624"/>
      <c r="DO28" s="624"/>
      <c r="DP28" s="624"/>
      <c r="DQ28" s="624"/>
      <c r="DR28" s="624"/>
      <c r="DS28" s="624"/>
      <c r="DT28" s="624"/>
      <c r="DU28" s="624"/>
      <c r="DV28" s="625"/>
      <c r="DW28" s="628">
        <v>15.5</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100478</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4510944</v>
      </c>
      <c r="CS29" s="655"/>
      <c r="CT29" s="655"/>
      <c r="CU29" s="655"/>
      <c r="CV29" s="655"/>
      <c r="CW29" s="655"/>
      <c r="CX29" s="655"/>
      <c r="CY29" s="656"/>
      <c r="CZ29" s="657">
        <v>11.1</v>
      </c>
      <c r="DA29" s="658"/>
      <c r="DB29" s="658"/>
      <c r="DC29" s="659"/>
      <c r="DD29" s="632">
        <v>4362486</v>
      </c>
      <c r="DE29" s="655"/>
      <c r="DF29" s="655"/>
      <c r="DG29" s="655"/>
      <c r="DH29" s="655"/>
      <c r="DI29" s="655"/>
      <c r="DJ29" s="655"/>
      <c r="DK29" s="656"/>
      <c r="DL29" s="632">
        <v>4362486</v>
      </c>
      <c r="DM29" s="655"/>
      <c r="DN29" s="655"/>
      <c r="DO29" s="655"/>
      <c r="DP29" s="655"/>
      <c r="DQ29" s="655"/>
      <c r="DR29" s="655"/>
      <c r="DS29" s="655"/>
      <c r="DT29" s="655"/>
      <c r="DU29" s="655"/>
      <c r="DV29" s="656"/>
      <c r="DW29" s="628">
        <v>15.5</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400589</v>
      </c>
      <c r="S30" s="624"/>
      <c r="T30" s="624"/>
      <c r="U30" s="624"/>
      <c r="V30" s="624"/>
      <c r="W30" s="624"/>
      <c r="X30" s="624"/>
      <c r="Y30" s="625"/>
      <c r="Z30" s="626">
        <v>0.9</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98.6</v>
      </c>
      <c r="BH30" s="682"/>
      <c r="BI30" s="682"/>
      <c r="BJ30" s="682"/>
      <c r="BK30" s="682"/>
      <c r="BL30" s="682"/>
      <c r="BM30" s="618">
        <v>94.2</v>
      </c>
      <c r="BN30" s="682"/>
      <c r="BO30" s="682"/>
      <c r="BP30" s="682"/>
      <c r="BQ30" s="683"/>
      <c r="BR30" s="681">
        <v>97.9</v>
      </c>
      <c r="BS30" s="682"/>
      <c r="BT30" s="682"/>
      <c r="BU30" s="682"/>
      <c r="BV30" s="682"/>
      <c r="BW30" s="682"/>
      <c r="BX30" s="618">
        <v>92.3</v>
      </c>
      <c r="BY30" s="682"/>
      <c r="BZ30" s="682"/>
      <c r="CA30" s="682"/>
      <c r="CB30" s="683"/>
      <c r="CD30" s="686"/>
      <c r="CE30" s="687"/>
      <c r="CF30" s="637" t="s">
        <v>290</v>
      </c>
      <c r="CG30" s="638"/>
      <c r="CH30" s="638"/>
      <c r="CI30" s="638"/>
      <c r="CJ30" s="638"/>
      <c r="CK30" s="638"/>
      <c r="CL30" s="638"/>
      <c r="CM30" s="638"/>
      <c r="CN30" s="638"/>
      <c r="CO30" s="638"/>
      <c r="CP30" s="638"/>
      <c r="CQ30" s="639"/>
      <c r="CR30" s="623">
        <v>4154320</v>
      </c>
      <c r="CS30" s="624"/>
      <c r="CT30" s="624"/>
      <c r="CU30" s="624"/>
      <c r="CV30" s="624"/>
      <c r="CW30" s="624"/>
      <c r="CX30" s="624"/>
      <c r="CY30" s="625"/>
      <c r="CZ30" s="657">
        <v>10.199999999999999</v>
      </c>
      <c r="DA30" s="658"/>
      <c r="DB30" s="658"/>
      <c r="DC30" s="659"/>
      <c r="DD30" s="632">
        <v>4011745</v>
      </c>
      <c r="DE30" s="624"/>
      <c r="DF30" s="624"/>
      <c r="DG30" s="624"/>
      <c r="DH30" s="624"/>
      <c r="DI30" s="624"/>
      <c r="DJ30" s="624"/>
      <c r="DK30" s="625"/>
      <c r="DL30" s="632">
        <v>4011745</v>
      </c>
      <c r="DM30" s="624"/>
      <c r="DN30" s="624"/>
      <c r="DO30" s="624"/>
      <c r="DP30" s="624"/>
      <c r="DQ30" s="624"/>
      <c r="DR30" s="624"/>
      <c r="DS30" s="624"/>
      <c r="DT30" s="624"/>
      <c r="DU30" s="624"/>
      <c r="DV30" s="625"/>
      <c r="DW30" s="628">
        <v>14.3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2264080</v>
      </c>
      <c r="S31" s="624"/>
      <c r="T31" s="624"/>
      <c r="U31" s="624"/>
      <c r="V31" s="624"/>
      <c r="W31" s="624"/>
      <c r="X31" s="624"/>
      <c r="Y31" s="625"/>
      <c r="Z31" s="626">
        <v>5.2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95.3</v>
      </c>
      <c r="BN31" s="679"/>
      <c r="BO31" s="679"/>
      <c r="BP31" s="679"/>
      <c r="BQ31" s="680"/>
      <c r="BR31" s="678">
        <v>97.9</v>
      </c>
      <c r="BS31" s="655"/>
      <c r="BT31" s="655"/>
      <c r="BU31" s="655"/>
      <c r="BV31" s="655"/>
      <c r="BW31" s="655"/>
      <c r="BX31" s="629">
        <v>92.6</v>
      </c>
      <c r="BY31" s="679"/>
      <c r="BZ31" s="679"/>
      <c r="CA31" s="679"/>
      <c r="CB31" s="680"/>
      <c r="CD31" s="686"/>
      <c r="CE31" s="687"/>
      <c r="CF31" s="637" t="s">
        <v>294</v>
      </c>
      <c r="CG31" s="638"/>
      <c r="CH31" s="638"/>
      <c r="CI31" s="638"/>
      <c r="CJ31" s="638"/>
      <c r="CK31" s="638"/>
      <c r="CL31" s="638"/>
      <c r="CM31" s="638"/>
      <c r="CN31" s="638"/>
      <c r="CO31" s="638"/>
      <c r="CP31" s="638"/>
      <c r="CQ31" s="639"/>
      <c r="CR31" s="623">
        <v>356624</v>
      </c>
      <c r="CS31" s="655"/>
      <c r="CT31" s="655"/>
      <c r="CU31" s="655"/>
      <c r="CV31" s="655"/>
      <c r="CW31" s="655"/>
      <c r="CX31" s="655"/>
      <c r="CY31" s="656"/>
      <c r="CZ31" s="657">
        <v>0.9</v>
      </c>
      <c r="DA31" s="658"/>
      <c r="DB31" s="658"/>
      <c r="DC31" s="659"/>
      <c r="DD31" s="632">
        <v>350741</v>
      </c>
      <c r="DE31" s="655"/>
      <c r="DF31" s="655"/>
      <c r="DG31" s="655"/>
      <c r="DH31" s="655"/>
      <c r="DI31" s="655"/>
      <c r="DJ31" s="655"/>
      <c r="DK31" s="656"/>
      <c r="DL31" s="632">
        <v>350741</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785744</v>
      </c>
      <c r="S32" s="624"/>
      <c r="T32" s="624"/>
      <c r="U32" s="624"/>
      <c r="V32" s="624"/>
      <c r="W32" s="624"/>
      <c r="X32" s="624"/>
      <c r="Y32" s="625"/>
      <c r="Z32" s="626">
        <v>1.8</v>
      </c>
      <c r="AA32" s="626"/>
      <c r="AB32" s="626"/>
      <c r="AC32" s="626"/>
      <c r="AD32" s="627">
        <v>11371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98.2</v>
      </c>
      <c r="BH32" s="691"/>
      <c r="BI32" s="691"/>
      <c r="BJ32" s="691"/>
      <c r="BK32" s="691"/>
      <c r="BL32" s="691"/>
      <c r="BM32" s="692">
        <v>92.6</v>
      </c>
      <c r="BN32" s="691"/>
      <c r="BO32" s="691"/>
      <c r="BP32" s="691"/>
      <c r="BQ32" s="693"/>
      <c r="BR32" s="690">
        <v>97.7</v>
      </c>
      <c r="BS32" s="691"/>
      <c r="BT32" s="691"/>
      <c r="BU32" s="691"/>
      <c r="BV32" s="691"/>
      <c r="BW32" s="691"/>
      <c r="BX32" s="692">
        <v>91.3</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3717200</v>
      </c>
      <c r="S33" s="624"/>
      <c r="T33" s="624"/>
      <c r="U33" s="624"/>
      <c r="V33" s="624"/>
      <c r="W33" s="624"/>
      <c r="X33" s="624"/>
      <c r="Y33" s="625"/>
      <c r="Z33" s="626">
        <v>8.6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17512602</v>
      </c>
      <c r="CS33" s="655"/>
      <c r="CT33" s="655"/>
      <c r="CU33" s="655"/>
      <c r="CV33" s="655"/>
      <c r="CW33" s="655"/>
      <c r="CX33" s="655"/>
      <c r="CY33" s="656"/>
      <c r="CZ33" s="657">
        <v>43.2</v>
      </c>
      <c r="DA33" s="658"/>
      <c r="DB33" s="658"/>
      <c r="DC33" s="659"/>
      <c r="DD33" s="632">
        <v>14625641</v>
      </c>
      <c r="DE33" s="655"/>
      <c r="DF33" s="655"/>
      <c r="DG33" s="655"/>
      <c r="DH33" s="655"/>
      <c r="DI33" s="655"/>
      <c r="DJ33" s="655"/>
      <c r="DK33" s="656"/>
      <c r="DL33" s="632">
        <v>11019375</v>
      </c>
      <c r="DM33" s="655"/>
      <c r="DN33" s="655"/>
      <c r="DO33" s="655"/>
      <c r="DP33" s="655"/>
      <c r="DQ33" s="655"/>
      <c r="DR33" s="655"/>
      <c r="DS33" s="655"/>
      <c r="DT33" s="655"/>
      <c r="DU33" s="655"/>
      <c r="DV33" s="656"/>
      <c r="DW33" s="628">
        <v>39.1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4460879</v>
      </c>
      <c r="CS34" s="624"/>
      <c r="CT34" s="624"/>
      <c r="CU34" s="624"/>
      <c r="CV34" s="624"/>
      <c r="CW34" s="624"/>
      <c r="CX34" s="624"/>
      <c r="CY34" s="625"/>
      <c r="CZ34" s="657">
        <v>11</v>
      </c>
      <c r="DA34" s="658"/>
      <c r="DB34" s="658"/>
      <c r="DC34" s="659"/>
      <c r="DD34" s="632">
        <v>3313532</v>
      </c>
      <c r="DE34" s="624"/>
      <c r="DF34" s="624"/>
      <c r="DG34" s="624"/>
      <c r="DH34" s="624"/>
      <c r="DI34" s="624"/>
      <c r="DJ34" s="624"/>
      <c r="DK34" s="625"/>
      <c r="DL34" s="632">
        <v>2919856</v>
      </c>
      <c r="DM34" s="624"/>
      <c r="DN34" s="624"/>
      <c r="DO34" s="624"/>
      <c r="DP34" s="624"/>
      <c r="DQ34" s="624"/>
      <c r="DR34" s="624"/>
      <c r="DS34" s="624"/>
      <c r="DT34" s="624"/>
      <c r="DU34" s="624"/>
      <c r="DV34" s="625"/>
      <c r="DW34" s="628">
        <v>10.4</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2150400</v>
      </c>
      <c r="S35" s="624"/>
      <c r="T35" s="624"/>
      <c r="U35" s="624"/>
      <c r="V35" s="624"/>
      <c r="W35" s="624"/>
      <c r="X35" s="624"/>
      <c r="Y35" s="625"/>
      <c r="Z35" s="626">
        <v>4.9000000000000004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6325074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290091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112913</v>
      </c>
      <c r="CS35" s="655"/>
      <c r="CT35" s="655"/>
      <c r="CU35" s="655"/>
      <c r="CV35" s="655"/>
      <c r="CW35" s="655"/>
      <c r="CX35" s="655"/>
      <c r="CY35" s="656"/>
      <c r="CZ35" s="657">
        <v>0.3</v>
      </c>
      <c r="DA35" s="658"/>
      <c r="DB35" s="658"/>
      <c r="DC35" s="659"/>
      <c r="DD35" s="632">
        <v>100420</v>
      </c>
      <c r="DE35" s="655"/>
      <c r="DF35" s="655"/>
      <c r="DG35" s="655"/>
      <c r="DH35" s="655"/>
      <c r="DI35" s="655"/>
      <c r="DJ35" s="655"/>
      <c r="DK35" s="656"/>
      <c r="DL35" s="632">
        <v>100420</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43464838</v>
      </c>
      <c r="S36" s="696"/>
      <c r="T36" s="696"/>
      <c r="U36" s="696"/>
      <c r="V36" s="696"/>
      <c r="W36" s="696"/>
      <c r="X36" s="696"/>
      <c r="Y36" s="697"/>
      <c r="Z36" s="698">
        <v>100</v>
      </c>
      <c r="AA36" s="698"/>
      <c r="AB36" s="698"/>
      <c r="AC36" s="698"/>
      <c r="AD36" s="699">
        <v>25996258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1485635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-392617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5945744</v>
      </c>
      <c r="CS36" s="624"/>
      <c r="CT36" s="624"/>
      <c r="CU36" s="624"/>
      <c r="CV36" s="624"/>
      <c r="CW36" s="624"/>
      <c r="CX36" s="624"/>
      <c r="CY36" s="625"/>
      <c r="CZ36" s="657">
        <v>14.7</v>
      </c>
      <c r="DA36" s="658"/>
      <c r="DB36" s="658"/>
      <c r="DC36" s="659"/>
      <c r="DD36" s="632">
        <v>5001397</v>
      </c>
      <c r="DE36" s="624"/>
      <c r="DF36" s="624"/>
      <c r="DG36" s="624"/>
      <c r="DH36" s="624"/>
      <c r="DI36" s="624"/>
      <c r="DJ36" s="624"/>
      <c r="DK36" s="625"/>
      <c r="DL36" s="632">
        <v>4207546</v>
      </c>
      <c r="DM36" s="624"/>
      <c r="DN36" s="624"/>
      <c r="DO36" s="624"/>
      <c r="DP36" s="624"/>
      <c r="DQ36" s="624"/>
      <c r="DR36" s="624"/>
      <c r="DS36" s="624"/>
      <c r="DT36" s="624"/>
      <c r="DU36" s="624"/>
      <c r="DV36" s="625"/>
      <c r="DW36" s="628">
        <v>14.9</v>
      </c>
      <c r="DX36" s="653"/>
      <c r="DY36" s="653"/>
      <c r="DZ36" s="653"/>
      <c r="EA36" s="653"/>
      <c r="EB36" s="653"/>
      <c r="EC36" s="654"/>
    </row>
    <row r="37" spans="2:133" ht="11.25" customHeight="1">
      <c r="AQ37" s="702" t="s">
        <v>312</v>
      </c>
      <c r="AR37" s="703"/>
      <c r="AS37" s="703"/>
      <c r="AT37" s="703"/>
      <c r="AU37" s="703"/>
      <c r="AV37" s="703"/>
      <c r="AW37" s="703"/>
      <c r="AX37" s="703"/>
      <c r="AY37" s="704"/>
      <c r="AZ37" s="623">
        <v>883846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17625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2824440</v>
      </c>
      <c r="CS37" s="655"/>
      <c r="CT37" s="655"/>
      <c r="CU37" s="655"/>
      <c r="CV37" s="655"/>
      <c r="CW37" s="655"/>
      <c r="CX37" s="655"/>
      <c r="CY37" s="656"/>
      <c r="CZ37" s="657">
        <v>7</v>
      </c>
      <c r="DA37" s="658"/>
      <c r="DB37" s="658"/>
      <c r="DC37" s="659"/>
      <c r="DD37" s="632">
        <v>2824440</v>
      </c>
      <c r="DE37" s="655"/>
      <c r="DF37" s="655"/>
      <c r="DG37" s="655"/>
      <c r="DH37" s="655"/>
      <c r="DI37" s="655"/>
      <c r="DJ37" s="655"/>
      <c r="DK37" s="656"/>
      <c r="DL37" s="632">
        <v>2792802</v>
      </c>
      <c r="DM37" s="655"/>
      <c r="DN37" s="655"/>
      <c r="DO37" s="655"/>
      <c r="DP37" s="655"/>
      <c r="DQ37" s="655"/>
      <c r="DR37" s="655"/>
      <c r="DS37" s="655"/>
      <c r="DT37" s="655"/>
      <c r="DU37" s="655"/>
      <c r="DV37" s="656"/>
      <c r="DW37" s="628">
        <v>9.9</v>
      </c>
      <c r="DX37" s="653"/>
      <c r="DY37" s="653"/>
      <c r="DZ37" s="653"/>
      <c r="EA37" s="653"/>
      <c r="EB37" s="653"/>
      <c r="EC37" s="654"/>
    </row>
    <row r="38" spans="2:133" ht="11.25" customHeight="1">
      <c r="AQ38" s="702" t="s">
        <v>315</v>
      </c>
      <c r="AR38" s="703"/>
      <c r="AS38" s="703"/>
      <c r="AT38" s="703"/>
      <c r="AU38" s="703"/>
      <c r="AV38" s="703"/>
      <c r="AW38" s="703"/>
      <c r="AX38" s="703"/>
      <c r="AY38" s="704"/>
      <c r="AZ38" s="623">
        <v>72938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32195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5394509</v>
      </c>
      <c r="CS38" s="624"/>
      <c r="CT38" s="624"/>
      <c r="CU38" s="624"/>
      <c r="CV38" s="624"/>
      <c r="CW38" s="624"/>
      <c r="CX38" s="624"/>
      <c r="CY38" s="625"/>
      <c r="CZ38" s="657">
        <v>13.3</v>
      </c>
      <c r="DA38" s="658"/>
      <c r="DB38" s="658"/>
      <c r="DC38" s="659"/>
      <c r="DD38" s="632">
        <v>4785213</v>
      </c>
      <c r="DE38" s="624"/>
      <c r="DF38" s="624"/>
      <c r="DG38" s="624"/>
      <c r="DH38" s="624"/>
      <c r="DI38" s="624"/>
      <c r="DJ38" s="624"/>
      <c r="DK38" s="625"/>
      <c r="DL38" s="632">
        <v>3767253</v>
      </c>
      <c r="DM38" s="624"/>
      <c r="DN38" s="624"/>
      <c r="DO38" s="624"/>
      <c r="DP38" s="624"/>
      <c r="DQ38" s="624"/>
      <c r="DR38" s="624"/>
      <c r="DS38" s="624"/>
      <c r="DT38" s="624"/>
      <c r="DU38" s="624"/>
      <c r="DV38" s="625"/>
      <c r="DW38" s="628">
        <v>13.4</v>
      </c>
      <c r="DX38" s="653"/>
      <c r="DY38" s="653"/>
      <c r="DZ38" s="653"/>
      <c r="EA38" s="653"/>
      <c r="EB38" s="653"/>
      <c r="EC38" s="654"/>
    </row>
    <row r="39" spans="2:133" ht="11.25" customHeight="1">
      <c r="AQ39" s="702" t="s">
        <v>318</v>
      </c>
      <c r="AR39" s="703"/>
      <c r="AS39" s="703"/>
      <c r="AT39" s="703"/>
      <c r="AU39" s="703"/>
      <c r="AV39" s="703"/>
      <c r="AW39" s="703"/>
      <c r="AX39" s="703"/>
      <c r="AY39" s="704"/>
      <c r="AZ39" s="623">
        <v>46719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1490308</v>
      </c>
      <c r="CS39" s="655"/>
      <c r="CT39" s="655"/>
      <c r="CU39" s="655"/>
      <c r="CV39" s="655"/>
      <c r="CW39" s="655"/>
      <c r="CX39" s="655"/>
      <c r="CY39" s="656"/>
      <c r="CZ39" s="657">
        <v>3.7</v>
      </c>
      <c r="DA39" s="658"/>
      <c r="DB39" s="658"/>
      <c r="DC39" s="659"/>
      <c r="DD39" s="632">
        <v>1394124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1333387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108249</v>
      </c>
      <c r="CS40" s="624"/>
      <c r="CT40" s="624"/>
      <c r="CU40" s="624"/>
      <c r="CV40" s="624"/>
      <c r="CW40" s="624"/>
      <c r="CX40" s="624"/>
      <c r="CY40" s="625"/>
      <c r="CZ40" s="657">
        <v>0.3</v>
      </c>
      <c r="DA40" s="658"/>
      <c r="DB40" s="658"/>
      <c r="DC40" s="659"/>
      <c r="DD40" s="632">
        <v>30955</v>
      </c>
      <c r="DE40" s="624"/>
      <c r="DF40" s="624"/>
      <c r="DG40" s="624"/>
      <c r="DH40" s="624"/>
      <c r="DI40" s="624"/>
      <c r="DJ40" s="624"/>
      <c r="DK40" s="625"/>
      <c r="DL40" s="632">
        <v>24300</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2502549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268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4374917</v>
      </c>
      <c r="CS42" s="624"/>
      <c r="CT42" s="624"/>
      <c r="CU42" s="624"/>
      <c r="CV42" s="624"/>
      <c r="CW42" s="624"/>
      <c r="CX42" s="624"/>
      <c r="CY42" s="625"/>
      <c r="CZ42" s="657">
        <v>10.8</v>
      </c>
      <c r="DA42" s="706"/>
      <c r="DB42" s="706"/>
      <c r="DC42" s="707"/>
      <c r="DD42" s="632">
        <v>1989223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143037</v>
      </c>
      <c r="CS43" s="655"/>
      <c r="CT43" s="655"/>
      <c r="CU43" s="655"/>
      <c r="CV43" s="655"/>
      <c r="CW43" s="655"/>
      <c r="CX43" s="655"/>
      <c r="CY43" s="656"/>
      <c r="CZ43" s="657">
        <v>0.4</v>
      </c>
      <c r="DA43" s="658"/>
      <c r="DB43" s="658"/>
      <c r="DC43" s="659"/>
      <c r="DD43" s="632">
        <v>143037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4276322</v>
      </c>
      <c r="CS44" s="624"/>
      <c r="CT44" s="624"/>
      <c r="CU44" s="624"/>
      <c r="CV44" s="624"/>
      <c r="CW44" s="624"/>
      <c r="CX44" s="624"/>
      <c r="CY44" s="625"/>
      <c r="CZ44" s="657">
        <v>10.5</v>
      </c>
      <c r="DA44" s="706"/>
      <c r="DB44" s="706"/>
      <c r="DC44" s="707"/>
      <c r="DD44" s="632">
        <v>1958372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1573104</v>
      </c>
      <c r="CS45" s="655"/>
      <c r="CT45" s="655"/>
      <c r="CU45" s="655"/>
      <c r="CV45" s="655"/>
      <c r="CW45" s="655"/>
      <c r="CX45" s="655"/>
      <c r="CY45" s="656"/>
      <c r="CZ45" s="657">
        <v>3.9</v>
      </c>
      <c r="DA45" s="658"/>
      <c r="DB45" s="658"/>
      <c r="DC45" s="659"/>
      <c r="DD45" s="632">
        <v>112894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2608221</v>
      </c>
      <c r="CS46" s="624"/>
      <c r="CT46" s="624"/>
      <c r="CU46" s="624"/>
      <c r="CV46" s="624"/>
      <c r="CW46" s="624"/>
      <c r="CX46" s="624"/>
      <c r="CY46" s="625"/>
      <c r="CZ46" s="657">
        <v>6.4</v>
      </c>
      <c r="DA46" s="706"/>
      <c r="DB46" s="706"/>
      <c r="DC46" s="707"/>
      <c r="DD46" s="632">
        <v>1790281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98595</v>
      </c>
      <c r="CS47" s="655"/>
      <c r="CT47" s="655"/>
      <c r="CU47" s="655"/>
      <c r="CV47" s="655"/>
      <c r="CW47" s="655"/>
      <c r="CX47" s="655"/>
      <c r="CY47" s="656"/>
      <c r="CZ47" s="657">
        <v>0.2</v>
      </c>
      <c r="DA47" s="658"/>
      <c r="DB47" s="658"/>
      <c r="DC47" s="659"/>
      <c r="DD47" s="632">
        <v>30851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40543995</v>
      </c>
      <c r="CS49" s="691"/>
      <c r="CT49" s="691"/>
      <c r="CU49" s="691"/>
      <c r="CV49" s="691"/>
      <c r="CW49" s="691"/>
      <c r="CX49" s="691"/>
      <c r="CY49" s="718"/>
      <c r="CZ49" s="719">
        <v>100</v>
      </c>
      <c r="DA49" s="720"/>
      <c r="DB49" s="720"/>
      <c r="DC49" s="721"/>
      <c r="DD49" s="722">
        <v>29080285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customSheetViews>
    <customSheetView guid="{0EA7C348-3609-42A8-B974-C4E3CA262CB0}"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43690</v>
      </c>
      <c r="R7" s="753"/>
      <c r="S7" s="753"/>
      <c r="T7" s="753"/>
      <c r="U7" s="753"/>
      <c r="V7" s="753">
        <v>40801</v>
      </c>
      <c r="W7" s="753"/>
      <c r="X7" s="753"/>
      <c r="Y7" s="753"/>
      <c r="Z7" s="753"/>
      <c r="AA7" s="753">
        <v>2889</v>
      </c>
      <c r="AB7" s="753"/>
      <c r="AC7" s="753"/>
      <c r="AD7" s="753"/>
      <c r="AE7" s="754"/>
      <c r="AF7" s="755">
        <v>2619</v>
      </c>
      <c r="AG7" s="756"/>
      <c r="AH7" s="756"/>
      <c r="AI7" s="756"/>
      <c r="AJ7" s="757"/>
      <c r="AK7" s="792">
        <v>401</v>
      </c>
      <c r="AL7" s="793"/>
      <c r="AM7" s="793"/>
      <c r="AN7" s="793"/>
      <c r="AO7" s="793"/>
      <c r="AP7" s="793">
        <v>40105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553</v>
      </c>
      <c r="BT7" s="797"/>
      <c r="BU7" s="797"/>
      <c r="BV7" s="797"/>
      <c r="BW7" s="797"/>
      <c r="BX7" s="797"/>
      <c r="BY7" s="797"/>
      <c r="BZ7" s="797"/>
      <c r="CA7" s="797"/>
      <c r="CB7" s="797"/>
      <c r="CC7" s="797"/>
      <c r="CD7" s="797"/>
      <c r="CE7" s="797"/>
      <c r="CF7" s="797"/>
      <c r="CG7" s="798"/>
      <c r="CH7" s="789">
        <v>4</v>
      </c>
      <c r="CI7" s="790"/>
      <c r="CJ7" s="790"/>
      <c r="CK7" s="790"/>
      <c r="CL7" s="791"/>
      <c r="CM7" s="789">
        <v>93</v>
      </c>
      <c r="CN7" s="790"/>
      <c r="CO7" s="790"/>
      <c r="CP7" s="790"/>
      <c r="CQ7" s="791"/>
      <c r="CR7" s="789">
        <v>49</v>
      </c>
      <c r="CS7" s="790"/>
      <c r="CT7" s="790"/>
      <c r="CU7" s="790"/>
      <c r="CV7" s="791"/>
      <c r="CW7" s="789" t="s">
        <v>538</v>
      </c>
      <c r="CX7" s="790"/>
      <c r="CY7" s="790"/>
      <c r="CZ7" s="790"/>
      <c r="DA7" s="791"/>
      <c r="DB7" s="789" t="s">
        <v>538</v>
      </c>
      <c r="DC7" s="790"/>
      <c r="DD7" s="790"/>
      <c r="DE7" s="790"/>
      <c r="DF7" s="791"/>
      <c r="DG7" s="789" t="s">
        <v>538</v>
      </c>
      <c r="DH7" s="790"/>
      <c r="DI7" s="790"/>
      <c r="DJ7" s="790"/>
      <c r="DK7" s="791"/>
      <c r="DL7" s="789" t="s">
        <v>538</v>
      </c>
      <c r="DM7" s="790"/>
      <c r="DN7" s="790"/>
      <c r="DO7" s="790"/>
      <c r="DP7" s="791"/>
      <c r="DQ7" s="789" t="s">
        <v>538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43690</v>
      </c>
      <c r="R23" s="812"/>
      <c r="S23" s="812"/>
      <c r="T23" s="812"/>
      <c r="U23" s="812"/>
      <c r="V23" s="812">
        <v>40801</v>
      </c>
      <c r="W23" s="812"/>
      <c r="X23" s="812"/>
      <c r="Y23" s="812"/>
      <c r="Z23" s="812"/>
      <c r="AA23" s="812">
        <v>2889</v>
      </c>
      <c r="AB23" s="812"/>
      <c r="AC23" s="812"/>
      <c r="AD23" s="812"/>
      <c r="AE23" s="813"/>
      <c r="AF23" s="814">
        <v>2619</v>
      </c>
      <c r="AG23" s="812"/>
      <c r="AH23" s="812"/>
      <c r="AI23" s="812"/>
      <c r="AJ23" s="815"/>
      <c r="AK23" s="816"/>
      <c r="AL23" s="817"/>
      <c r="AM23" s="817"/>
      <c r="AN23" s="817"/>
      <c r="AO23" s="817"/>
      <c r="AP23" s="812">
        <v>40105</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15223</v>
      </c>
      <c r="R28" s="841"/>
      <c r="S28" s="841"/>
      <c r="T28" s="841"/>
      <c r="U28" s="841"/>
      <c r="V28" s="841">
        <v>14933</v>
      </c>
      <c r="W28" s="841"/>
      <c r="X28" s="841"/>
      <c r="Y28" s="841"/>
      <c r="Z28" s="841"/>
      <c r="AA28" s="841">
        <v>290</v>
      </c>
      <c r="AB28" s="841"/>
      <c r="AC28" s="841"/>
      <c r="AD28" s="841"/>
      <c r="AE28" s="842"/>
      <c r="AF28" s="843">
        <v>290</v>
      </c>
      <c r="AG28" s="841"/>
      <c r="AH28" s="841"/>
      <c r="AI28" s="841"/>
      <c r="AJ28" s="844"/>
      <c r="AK28" s="845">
        <v>1333</v>
      </c>
      <c r="AL28" s="836"/>
      <c r="AM28" s="836"/>
      <c r="AN28" s="836"/>
      <c r="AO28" s="836"/>
      <c r="AP28" s="836" t="s">
        <v>538</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8367</v>
      </c>
      <c r="R29" s="777"/>
      <c r="S29" s="777"/>
      <c r="T29" s="777"/>
      <c r="U29" s="777"/>
      <c r="V29" s="777">
        <v>7822</v>
      </c>
      <c r="W29" s="777"/>
      <c r="X29" s="777"/>
      <c r="Y29" s="777"/>
      <c r="Z29" s="777"/>
      <c r="AA29" s="777">
        <v>545</v>
      </c>
      <c r="AB29" s="777"/>
      <c r="AC29" s="777"/>
      <c r="AD29" s="777"/>
      <c r="AE29" s="778"/>
      <c r="AF29" s="779">
        <v>545</v>
      </c>
      <c r="AG29" s="780"/>
      <c r="AH29" s="780"/>
      <c r="AI29" s="780"/>
      <c r="AJ29" s="781"/>
      <c r="AK29" s="848">
        <v>1241</v>
      </c>
      <c r="AL29" s="849"/>
      <c r="AM29" s="849"/>
      <c r="AN29" s="849"/>
      <c r="AO29" s="849"/>
      <c r="AP29" s="849" t="s">
        <v>538</v>
      </c>
      <c r="AQ29" s="849"/>
      <c r="AR29" s="849"/>
      <c r="AS29" s="849"/>
      <c r="AT29" s="849"/>
      <c r="AU29" s="849" t="s">
        <v>538</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1878</v>
      </c>
      <c r="R30" s="777"/>
      <c r="S30" s="777"/>
      <c r="T30" s="777"/>
      <c r="U30" s="777"/>
      <c r="V30" s="777">
        <v>1865</v>
      </c>
      <c r="W30" s="777"/>
      <c r="X30" s="777"/>
      <c r="Y30" s="777"/>
      <c r="Z30" s="777"/>
      <c r="AA30" s="777">
        <v>13</v>
      </c>
      <c r="AB30" s="777"/>
      <c r="AC30" s="777"/>
      <c r="AD30" s="777"/>
      <c r="AE30" s="778"/>
      <c r="AF30" s="779">
        <v>13</v>
      </c>
      <c r="AG30" s="780"/>
      <c r="AH30" s="780"/>
      <c r="AI30" s="780"/>
      <c r="AJ30" s="781"/>
      <c r="AK30" s="848">
        <v>1224</v>
      </c>
      <c r="AL30" s="849"/>
      <c r="AM30" s="849"/>
      <c r="AN30" s="849"/>
      <c r="AO30" s="849"/>
      <c r="AP30" s="849" t="s">
        <v>538</v>
      </c>
      <c r="AQ30" s="849"/>
      <c r="AR30" s="849"/>
      <c r="AS30" s="849"/>
      <c r="AT30" s="849"/>
      <c r="AU30" s="849" t="s">
        <v>538</v>
      </c>
      <c r="AV30" s="849"/>
      <c r="AW30" s="849"/>
      <c r="AX30" s="849"/>
      <c r="AY30" s="849"/>
      <c r="AZ30" s="850" t="s">
        <v>538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84</v>
      </c>
      <c r="R31" s="777"/>
      <c r="S31" s="777"/>
      <c r="T31" s="777"/>
      <c r="U31" s="777"/>
      <c r="V31" s="777">
        <v>75</v>
      </c>
      <c r="W31" s="777"/>
      <c r="X31" s="777"/>
      <c r="Y31" s="777"/>
      <c r="Z31" s="777"/>
      <c r="AA31" s="777">
        <v>9</v>
      </c>
      <c r="AB31" s="777"/>
      <c r="AC31" s="777"/>
      <c r="AD31" s="777"/>
      <c r="AE31" s="778"/>
      <c r="AF31" s="779">
        <v>9</v>
      </c>
      <c r="AG31" s="780"/>
      <c r="AH31" s="780"/>
      <c r="AI31" s="780"/>
      <c r="AJ31" s="781"/>
      <c r="AK31" s="848">
        <v>17</v>
      </c>
      <c r="AL31" s="849"/>
      <c r="AM31" s="849"/>
      <c r="AN31" s="849"/>
      <c r="AO31" s="849"/>
      <c r="AP31" s="849" t="s">
        <v>538</v>
      </c>
      <c r="AQ31" s="849"/>
      <c r="AR31" s="849"/>
      <c r="AS31" s="849"/>
      <c r="AT31" s="849"/>
      <c r="AU31" s="849" t="s">
        <v>538</v>
      </c>
      <c r="AV31" s="849"/>
      <c r="AW31" s="849"/>
      <c r="AX31" s="849"/>
      <c r="AY31" s="849"/>
      <c r="AZ31" s="850" t="s">
        <v>538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48</v>
      </c>
      <c r="R32" s="777"/>
      <c r="S32" s="777"/>
      <c r="T32" s="777"/>
      <c r="U32" s="777"/>
      <c r="V32" s="777">
        <v>44</v>
      </c>
      <c r="W32" s="777"/>
      <c r="X32" s="777"/>
      <c r="Y32" s="777"/>
      <c r="Z32" s="777"/>
      <c r="AA32" s="777">
        <v>5</v>
      </c>
      <c r="AB32" s="777"/>
      <c r="AC32" s="777"/>
      <c r="AD32" s="777"/>
      <c r="AE32" s="778"/>
      <c r="AF32" s="779">
        <v>5</v>
      </c>
      <c r="AG32" s="780"/>
      <c r="AH32" s="780"/>
      <c r="AI32" s="780"/>
      <c r="AJ32" s="781"/>
      <c r="AK32" s="848">
        <v>25</v>
      </c>
      <c r="AL32" s="849"/>
      <c r="AM32" s="849"/>
      <c r="AN32" s="849"/>
      <c r="AO32" s="849"/>
      <c r="AP32" s="849" t="s">
        <v>538</v>
      </c>
      <c r="AQ32" s="849"/>
      <c r="AR32" s="849"/>
      <c r="AS32" s="849"/>
      <c r="AT32" s="849"/>
      <c r="AU32" s="849" t="s">
        <v>538</v>
      </c>
      <c r="AV32" s="849"/>
      <c r="AW32" s="849"/>
      <c r="AX32" s="849"/>
      <c r="AY32" s="849"/>
      <c r="AZ32" s="850" t="s">
        <v>538</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2132</v>
      </c>
      <c r="R33" s="777"/>
      <c r="S33" s="777"/>
      <c r="T33" s="777"/>
      <c r="U33" s="777"/>
      <c r="V33" s="777">
        <v>1831</v>
      </c>
      <c r="W33" s="777"/>
      <c r="X33" s="777"/>
      <c r="Y33" s="777"/>
      <c r="Z33" s="777"/>
      <c r="AA33" s="777">
        <v>300</v>
      </c>
      <c r="AB33" s="777"/>
      <c r="AC33" s="777"/>
      <c r="AD33" s="777"/>
      <c r="AE33" s="778"/>
      <c r="AF33" s="779">
        <v>929</v>
      </c>
      <c r="AG33" s="780"/>
      <c r="AH33" s="780"/>
      <c r="AI33" s="780"/>
      <c r="AJ33" s="781"/>
      <c r="AK33" s="848">
        <v>47</v>
      </c>
      <c r="AL33" s="849"/>
      <c r="AM33" s="849"/>
      <c r="AN33" s="849"/>
      <c r="AO33" s="849"/>
      <c r="AP33" s="849">
        <v>8256</v>
      </c>
      <c r="AQ33" s="849"/>
      <c r="AR33" s="849"/>
      <c r="AS33" s="849"/>
      <c r="AT33" s="849"/>
      <c r="AU33" s="849">
        <v>388</v>
      </c>
      <c r="AV33" s="849"/>
      <c r="AW33" s="849"/>
      <c r="AX33" s="849"/>
      <c r="AY33" s="849"/>
      <c r="AZ33" s="850" t="s">
        <v>538</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1808</v>
      </c>
      <c r="R34" s="777"/>
      <c r="S34" s="777"/>
      <c r="T34" s="777"/>
      <c r="U34" s="777"/>
      <c r="V34" s="777">
        <v>1754</v>
      </c>
      <c r="W34" s="777"/>
      <c r="X34" s="777"/>
      <c r="Y34" s="777"/>
      <c r="Z34" s="777"/>
      <c r="AA34" s="777">
        <v>54</v>
      </c>
      <c r="AB34" s="777"/>
      <c r="AC34" s="777"/>
      <c r="AD34" s="777"/>
      <c r="AE34" s="778"/>
      <c r="AF34" s="779">
        <v>1057</v>
      </c>
      <c r="AG34" s="780"/>
      <c r="AH34" s="780"/>
      <c r="AI34" s="780"/>
      <c r="AJ34" s="781"/>
      <c r="AK34" s="848">
        <v>793</v>
      </c>
      <c r="AL34" s="849"/>
      <c r="AM34" s="849"/>
      <c r="AN34" s="849"/>
      <c r="AO34" s="849"/>
      <c r="AP34" s="849">
        <v>50</v>
      </c>
      <c r="AQ34" s="849"/>
      <c r="AR34" s="849"/>
      <c r="AS34" s="849"/>
      <c r="AT34" s="849"/>
      <c r="AU34" s="849">
        <v>41</v>
      </c>
      <c r="AV34" s="849"/>
      <c r="AW34" s="849"/>
      <c r="AX34" s="849"/>
      <c r="AY34" s="849"/>
      <c r="AZ34" s="850" t="s">
        <v>538</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2415</v>
      </c>
      <c r="R35" s="777"/>
      <c r="S35" s="777"/>
      <c r="T35" s="777"/>
      <c r="U35" s="777"/>
      <c r="V35" s="777">
        <v>2326</v>
      </c>
      <c r="W35" s="777"/>
      <c r="X35" s="777"/>
      <c r="Y35" s="777"/>
      <c r="Z35" s="777"/>
      <c r="AA35" s="777">
        <v>89</v>
      </c>
      <c r="AB35" s="777"/>
      <c r="AC35" s="777"/>
      <c r="AD35" s="777"/>
      <c r="AE35" s="778"/>
      <c r="AF35" s="779">
        <v>87</v>
      </c>
      <c r="AG35" s="780"/>
      <c r="AH35" s="780"/>
      <c r="AI35" s="780"/>
      <c r="AJ35" s="781"/>
      <c r="AK35" s="848">
        <v>1190</v>
      </c>
      <c r="AL35" s="849"/>
      <c r="AM35" s="849"/>
      <c r="AN35" s="849"/>
      <c r="AO35" s="849"/>
      <c r="AP35" s="849">
        <v>12345</v>
      </c>
      <c r="AQ35" s="849"/>
      <c r="AR35" s="849"/>
      <c r="AS35" s="849"/>
      <c r="AT35" s="849"/>
      <c r="AU35" s="849">
        <v>11728</v>
      </c>
      <c r="AV35" s="849"/>
      <c r="AW35" s="849"/>
      <c r="AX35" s="849"/>
      <c r="AY35" s="849"/>
      <c r="AZ35" s="850" t="s">
        <v>538</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757</v>
      </c>
      <c r="R36" s="777"/>
      <c r="S36" s="777"/>
      <c r="T36" s="777"/>
      <c r="U36" s="777"/>
      <c r="V36" s="777">
        <v>735</v>
      </c>
      <c r="W36" s="777"/>
      <c r="X36" s="777"/>
      <c r="Y36" s="777"/>
      <c r="Z36" s="777"/>
      <c r="AA36" s="777">
        <v>22</v>
      </c>
      <c r="AB36" s="777"/>
      <c r="AC36" s="777"/>
      <c r="AD36" s="777"/>
      <c r="AE36" s="778"/>
      <c r="AF36" s="779">
        <v>22</v>
      </c>
      <c r="AG36" s="780"/>
      <c r="AH36" s="780"/>
      <c r="AI36" s="780"/>
      <c r="AJ36" s="781"/>
      <c r="AK36" s="848">
        <v>394</v>
      </c>
      <c r="AL36" s="849"/>
      <c r="AM36" s="849"/>
      <c r="AN36" s="849"/>
      <c r="AO36" s="849"/>
      <c r="AP36" s="849">
        <v>3491</v>
      </c>
      <c r="AQ36" s="849"/>
      <c r="AR36" s="849"/>
      <c r="AS36" s="849"/>
      <c r="AT36" s="849"/>
      <c r="AU36" s="849">
        <v>3491</v>
      </c>
      <c r="AV36" s="849"/>
      <c r="AW36" s="849"/>
      <c r="AX36" s="849"/>
      <c r="AY36" s="849"/>
      <c r="AZ36" s="850" t="s">
        <v>538</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386</v>
      </c>
      <c r="C37" s="774"/>
      <c r="D37" s="774"/>
      <c r="E37" s="774"/>
      <c r="F37" s="774"/>
      <c r="G37" s="774"/>
      <c r="H37" s="774"/>
      <c r="I37" s="774"/>
      <c r="J37" s="774"/>
      <c r="K37" s="774"/>
      <c r="L37" s="774"/>
      <c r="M37" s="774"/>
      <c r="N37" s="774"/>
      <c r="O37" s="774"/>
      <c r="P37" s="775"/>
      <c r="Q37" s="776">
        <v>304</v>
      </c>
      <c r="R37" s="777"/>
      <c r="S37" s="777"/>
      <c r="T37" s="777"/>
      <c r="U37" s="777"/>
      <c r="V37" s="777">
        <v>253</v>
      </c>
      <c r="W37" s="777"/>
      <c r="X37" s="777"/>
      <c r="Y37" s="777"/>
      <c r="Z37" s="777"/>
      <c r="AA37" s="777">
        <v>51</v>
      </c>
      <c r="AB37" s="777"/>
      <c r="AC37" s="777"/>
      <c r="AD37" s="777"/>
      <c r="AE37" s="778"/>
      <c r="AF37" s="779">
        <v>147</v>
      </c>
      <c r="AG37" s="780"/>
      <c r="AH37" s="780"/>
      <c r="AI37" s="780"/>
      <c r="AJ37" s="781"/>
      <c r="AK37" s="848">
        <v>262</v>
      </c>
      <c r="AL37" s="849"/>
      <c r="AM37" s="849"/>
      <c r="AN37" s="849"/>
      <c r="AO37" s="849"/>
      <c r="AP37" s="849">
        <v>314</v>
      </c>
      <c r="AQ37" s="849"/>
      <c r="AR37" s="849"/>
      <c r="AS37" s="849"/>
      <c r="AT37" s="849"/>
      <c r="AU37" s="849">
        <v>314</v>
      </c>
      <c r="AV37" s="849"/>
      <c r="AW37" s="849"/>
      <c r="AX37" s="849"/>
      <c r="AY37" s="849"/>
      <c r="AZ37" s="850" t="s">
        <v>538</v>
      </c>
      <c r="BA37" s="850"/>
      <c r="BB37" s="850"/>
      <c r="BC37" s="850"/>
      <c r="BD37" s="850"/>
      <c r="BE37" s="846" t="s">
        <v>384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3103</v>
      </c>
      <c r="AG63" s="860"/>
      <c r="AH63" s="860"/>
      <c r="AI63" s="860"/>
      <c r="AJ63" s="861"/>
      <c r="AK63" s="862"/>
      <c r="AL63" s="857"/>
      <c r="AM63" s="857"/>
      <c r="AN63" s="857"/>
      <c r="AO63" s="857"/>
      <c r="AP63" s="860">
        <v>24455</v>
      </c>
      <c r="AQ63" s="860"/>
      <c r="AR63" s="860"/>
      <c r="AS63" s="860"/>
      <c r="AT63" s="860"/>
      <c r="AU63" s="860">
        <v>15961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538</v>
      </c>
      <c r="AQ68" s="884"/>
      <c r="AR68" s="884"/>
      <c r="AS68" s="884"/>
      <c r="AT68" s="884"/>
      <c r="AU68" s="884" t="s">
        <v>538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538</v>
      </c>
      <c r="AQ69" s="849"/>
      <c r="AR69" s="849"/>
      <c r="AS69" s="849"/>
      <c r="AT69" s="849"/>
      <c r="AU69" s="849" t="s">
        <v>538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538</v>
      </c>
      <c r="AL70" s="849"/>
      <c r="AM70" s="849"/>
      <c r="AN70" s="849"/>
      <c r="AO70" s="849"/>
      <c r="AP70" s="849" t="s">
        <v>538</v>
      </c>
      <c r="AQ70" s="849"/>
      <c r="AR70" s="849"/>
      <c r="AS70" s="849"/>
      <c r="AT70" s="849"/>
      <c r="AU70" s="849" t="s">
        <v>538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538</v>
      </c>
      <c r="AL71" s="849"/>
      <c r="AM71" s="849"/>
      <c r="AN71" s="849"/>
      <c r="AO71" s="849"/>
      <c r="AP71" s="849" t="s">
        <v>538</v>
      </c>
      <c r="AQ71" s="849"/>
      <c r="AR71" s="849"/>
      <c r="AS71" s="849"/>
      <c r="AT71" s="849"/>
      <c r="AU71" s="849" t="s">
        <v>538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547</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538</v>
      </c>
      <c r="AQ72" s="849"/>
      <c r="AR72" s="849"/>
      <c r="AS72" s="849"/>
      <c r="AT72" s="849"/>
      <c r="AU72" s="849" t="s">
        <v>538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3326</v>
      </c>
      <c r="R73" s="849"/>
      <c r="S73" s="849"/>
      <c r="T73" s="849"/>
      <c r="U73" s="849"/>
      <c r="V73" s="849">
        <v>3318</v>
      </c>
      <c r="W73" s="849"/>
      <c r="X73" s="849"/>
      <c r="Y73" s="849"/>
      <c r="Z73" s="849"/>
      <c r="AA73" s="849">
        <v>8</v>
      </c>
      <c r="AB73" s="849"/>
      <c r="AC73" s="849"/>
      <c r="AD73" s="849"/>
      <c r="AE73" s="849"/>
      <c r="AF73" s="849">
        <v>412</v>
      </c>
      <c r="AG73" s="849"/>
      <c r="AH73" s="849"/>
      <c r="AI73" s="849"/>
      <c r="AJ73" s="849"/>
      <c r="AK73" s="849" t="s">
        <v>538</v>
      </c>
      <c r="AL73" s="849"/>
      <c r="AM73" s="849"/>
      <c r="AN73" s="849"/>
      <c r="AO73" s="849"/>
      <c r="AP73" s="849">
        <v>412</v>
      </c>
      <c r="AQ73" s="849"/>
      <c r="AR73" s="849"/>
      <c r="AS73" s="849"/>
      <c r="AT73" s="849"/>
      <c r="AU73" s="849" t="s">
        <v>538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540</v>
      </c>
      <c r="C74" s="892"/>
      <c r="D74" s="892"/>
      <c r="E74" s="892"/>
      <c r="F74" s="892"/>
      <c r="G74" s="892"/>
      <c r="H74" s="892"/>
      <c r="I74" s="892"/>
      <c r="J74" s="892"/>
      <c r="K74" s="892"/>
      <c r="L74" s="892"/>
      <c r="M74" s="892"/>
      <c r="N74" s="892"/>
      <c r="O74" s="892"/>
      <c r="P74" s="893"/>
      <c r="Q74" s="894">
        <v>6533</v>
      </c>
      <c r="R74" s="849"/>
      <c r="S74" s="849"/>
      <c r="T74" s="849"/>
      <c r="U74" s="849"/>
      <c r="V74" s="849">
        <v>6181</v>
      </c>
      <c r="W74" s="849"/>
      <c r="X74" s="849"/>
      <c r="Y74" s="849"/>
      <c r="Z74" s="849"/>
      <c r="AA74" s="849">
        <v>352</v>
      </c>
      <c r="AB74" s="849"/>
      <c r="AC74" s="849"/>
      <c r="AD74" s="849"/>
      <c r="AE74" s="849"/>
      <c r="AF74" s="849">
        <v>352</v>
      </c>
      <c r="AG74" s="849"/>
      <c r="AH74" s="849"/>
      <c r="AI74" s="849"/>
      <c r="AJ74" s="849"/>
      <c r="AK74" s="849" t="s">
        <v>538</v>
      </c>
      <c r="AL74" s="849"/>
      <c r="AM74" s="849"/>
      <c r="AN74" s="849"/>
      <c r="AO74" s="849"/>
      <c r="AP74" s="849">
        <v>3229</v>
      </c>
      <c r="AQ74" s="849"/>
      <c r="AR74" s="849"/>
      <c r="AS74" s="849"/>
      <c r="AT74" s="849"/>
      <c r="AU74" s="849">
        <v>1733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541</v>
      </c>
      <c r="C75" s="892"/>
      <c r="D75" s="892"/>
      <c r="E75" s="892"/>
      <c r="F75" s="892"/>
      <c r="G75" s="892"/>
      <c r="H75" s="892"/>
      <c r="I75" s="892"/>
      <c r="J75" s="892"/>
      <c r="K75" s="892"/>
      <c r="L75" s="892"/>
      <c r="M75" s="892"/>
      <c r="N75" s="892"/>
      <c r="O75" s="892"/>
      <c r="P75" s="893"/>
      <c r="Q75" s="897">
        <v>9</v>
      </c>
      <c r="R75" s="898"/>
      <c r="S75" s="898"/>
      <c r="T75" s="898"/>
      <c r="U75" s="848"/>
      <c r="V75" s="899">
        <v>7</v>
      </c>
      <c r="W75" s="898"/>
      <c r="X75" s="898"/>
      <c r="Y75" s="898"/>
      <c r="Z75" s="848"/>
      <c r="AA75" s="899">
        <v>2</v>
      </c>
      <c r="AB75" s="898"/>
      <c r="AC75" s="898"/>
      <c r="AD75" s="898"/>
      <c r="AE75" s="848"/>
      <c r="AF75" s="899">
        <v>2</v>
      </c>
      <c r="AG75" s="898"/>
      <c r="AH75" s="898"/>
      <c r="AI75" s="898"/>
      <c r="AJ75" s="848"/>
      <c r="AK75" s="899">
        <v>4</v>
      </c>
      <c r="AL75" s="898"/>
      <c r="AM75" s="898"/>
      <c r="AN75" s="898"/>
      <c r="AO75" s="848"/>
      <c r="AP75" s="899" t="s">
        <v>538</v>
      </c>
      <c r="AQ75" s="898"/>
      <c r="AR75" s="898"/>
      <c r="AS75" s="898"/>
      <c r="AT75" s="848"/>
      <c r="AU75" s="899" t="s">
        <v>538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542</v>
      </c>
      <c r="C76" s="892"/>
      <c r="D76" s="892"/>
      <c r="E76" s="892"/>
      <c r="F76" s="892"/>
      <c r="G76" s="892"/>
      <c r="H76" s="892"/>
      <c r="I76" s="892"/>
      <c r="J76" s="892"/>
      <c r="K76" s="892"/>
      <c r="L76" s="892"/>
      <c r="M76" s="892"/>
      <c r="N76" s="892"/>
      <c r="O76" s="892"/>
      <c r="P76" s="893"/>
      <c r="Q76" s="897">
        <v>66</v>
      </c>
      <c r="R76" s="898"/>
      <c r="S76" s="898"/>
      <c r="T76" s="898"/>
      <c r="U76" s="848"/>
      <c r="V76" s="899">
        <v>55</v>
      </c>
      <c r="W76" s="898"/>
      <c r="X76" s="898"/>
      <c r="Y76" s="898"/>
      <c r="Z76" s="848"/>
      <c r="AA76" s="899">
        <v>12</v>
      </c>
      <c r="AB76" s="898"/>
      <c r="AC76" s="898"/>
      <c r="AD76" s="898"/>
      <c r="AE76" s="848"/>
      <c r="AF76" s="899">
        <v>12</v>
      </c>
      <c r="AG76" s="898"/>
      <c r="AH76" s="898"/>
      <c r="AI76" s="898"/>
      <c r="AJ76" s="848"/>
      <c r="AK76" s="899" t="s">
        <v>538</v>
      </c>
      <c r="AL76" s="898"/>
      <c r="AM76" s="898"/>
      <c r="AN76" s="898"/>
      <c r="AO76" s="848"/>
      <c r="AP76" s="899" t="s">
        <v>538</v>
      </c>
      <c r="AQ76" s="898"/>
      <c r="AR76" s="898"/>
      <c r="AS76" s="898"/>
      <c r="AT76" s="848"/>
      <c r="AU76" s="899" t="s">
        <v>538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439</v>
      </c>
      <c r="R77" s="898"/>
      <c r="S77" s="898"/>
      <c r="T77" s="898"/>
      <c r="U77" s="848"/>
      <c r="V77" s="899">
        <v>413</v>
      </c>
      <c r="W77" s="898"/>
      <c r="X77" s="898"/>
      <c r="Y77" s="898"/>
      <c r="Z77" s="848"/>
      <c r="AA77" s="899">
        <v>26</v>
      </c>
      <c r="AB77" s="898"/>
      <c r="AC77" s="898"/>
      <c r="AD77" s="898"/>
      <c r="AE77" s="848"/>
      <c r="AF77" s="899">
        <v>26</v>
      </c>
      <c r="AG77" s="898"/>
      <c r="AH77" s="898"/>
      <c r="AI77" s="898"/>
      <c r="AJ77" s="848"/>
      <c r="AK77" s="899" t="s">
        <v>538</v>
      </c>
      <c r="AL77" s="898"/>
      <c r="AM77" s="898"/>
      <c r="AN77" s="898"/>
      <c r="AO77" s="848"/>
      <c r="AP77" s="899">
        <v>26</v>
      </c>
      <c r="AQ77" s="898"/>
      <c r="AR77" s="898"/>
      <c r="AS77" s="898"/>
      <c r="AT77" s="848"/>
      <c r="AU77" s="899">
        <v>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198</v>
      </c>
      <c r="R78" s="849"/>
      <c r="S78" s="849"/>
      <c r="T78" s="849"/>
      <c r="U78" s="849"/>
      <c r="V78" s="849">
        <v>172</v>
      </c>
      <c r="W78" s="849"/>
      <c r="X78" s="849"/>
      <c r="Y78" s="849"/>
      <c r="Z78" s="849"/>
      <c r="AA78" s="849">
        <v>27</v>
      </c>
      <c r="AB78" s="849"/>
      <c r="AC78" s="849"/>
      <c r="AD78" s="849"/>
      <c r="AE78" s="849"/>
      <c r="AF78" s="849">
        <v>27</v>
      </c>
      <c r="AG78" s="849"/>
      <c r="AH78" s="849"/>
      <c r="AI78" s="849"/>
      <c r="AJ78" s="849"/>
      <c r="AK78" s="849" t="s">
        <v>538</v>
      </c>
      <c r="AL78" s="849"/>
      <c r="AM78" s="849"/>
      <c r="AN78" s="849"/>
      <c r="AO78" s="849"/>
      <c r="AP78" s="849" t="s">
        <v>538</v>
      </c>
      <c r="AQ78" s="849"/>
      <c r="AR78" s="849"/>
      <c r="AS78" s="849"/>
      <c r="AT78" s="849"/>
      <c r="AU78" s="849" t="s">
        <v>538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550</v>
      </c>
      <c r="C79" s="892"/>
      <c r="D79" s="892"/>
      <c r="E79" s="892"/>
      <c r="F79" s="892"/>
      <c r="G79" s="892"/>
      <c r="H79" s="892"/>
      <c r="I79" s="892"/>
      <c r="J79" s="892"/>
      <c r="K79" s="892"/>
      <c r="L79" s="892"/>
      <c r="M79" s="892"/>
      <c r="N79" s="892"/>
      <c r="O79" s="892"/>
      <c r="P79" s="893"/>
      <c r="Q79" s="894">
        <v>932</v>
      </c>
      <c r="R79" s="849"/>
      <c r="S79" s="849"/>
      <c r="T79" s="849"/>
      <c r="U79" s="849"/>
      <c r="V79" s="849">
        <v>806</v>
      </c>
      <c r="W79" s="849"/>
      <c r="X79" s="849"/>
      <c r="Y79" s="849"/>
      <c r="Z79" s="849"/>
      <c r="AA79" s="849">
        <v>126</v>
      </c>
      <c r="AB79" s="849"/>
      <c r="AC79" s="849"/>
      <c r="AD79" s="849"/>
      <c r="AE79" s="849"/>
      <c r="AF79" s="849">
        <v>126</v>
      </c>
      <c r="AG79" s="849"/>
      <c r="AH79" s="849"/>
      <c r="AI79" s="849"/>
      <c r="AJ79" s="849"/>
      <c r="AK79" s="849" t="s">
        <v>538</v>
      </c>
      <c r="AL79" s="849"/>
      <c r="AM79" s="849"/>
      <c r="AN79" s="849"/>
      <c r="AO79" s="849"/>
      <c r="AP79" s="849" t="s">
        <v>538</v>
      </c>
      <c r="AQ79" s="849"/>
      <c r="AR79" s="849"/>
      <c r="AS79" s="849"/>
      <c r="AT79" s="849"/>
      <c r="AU79" s="849" t="s">
        <v>538</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551</v>
      </c>
      <c r="C80" s="892"/>
      <c r="D80" s="892"/>
      <c r="E80" s="892"/>
      <c r="F80" s="892"/>
      <c r="G80" s="892"/>
      <c r="H80" s="892"/>
      <c r="I80" s="892"/>
      <c r="J80" s="892"/>
      <c r="K80" s="892"/>
      <c r="L80" s="892"/>
      <c r="M80" s="892"/>
      <c r="N80" s="892"/>
      <c r="O80" s="892"/>
      <c r="P80" s="893"/>
      <c r="Q80" s="894">
        <v>150</v>
      </c>
      <c r="R80" s="849"/>
      <c r="S80" s="849"/>
      <c r="T80" s="849"/>
      <c r="U80" s="849"/>
      <c r="V80" s="849">
        <v>131</v>
      </c>
      <c r="W80" s="849"/>
      <c r="X80" s="849"/>
      <c r="Y80" s="849"/>
      <c r="Z80" s="849"/>
      <c r="AA80" s="849">
        <v>20</v>
      </c>
      <c r="AB80" s="849"/>
      <c r="AC80" s="849"/>
      <c r="AD80" s="849"/>
      <c r="AE80" s="849"/>
      <c r="AF80" s="849">
        <v>20</v>
      </c>
      <c r="AG80" s="849"/>
      <c r="AH80" s="849"/>
      <c r="AI80" s="849"/>
      <c r="AJ80" s="849"/>
      <c r="AK80" s="849" t="s">
        <v>538</v>
      </c>
      <c r="AL80" s="849"/>
      <c r="AM80" s="849"/>
      <c r="AN80" s="849"/>
      <c r="AO80" s="849"/>
      <c r="AP80" s="849">
        <v>2</v>
      </c>
      <c r="AQ80" s="849"/>
      <c r="AR80" s="849"/>
      <c r="AS80" s="849"/>
      <c r="AT80" s="849"/>
      <c r="AU80" s="849" t="s">
        <v>538</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552</v>
      </c>
      <c r="C81" s="892"/>
      <c r="D81" s="892"/>
      <c r="E81" s="892"/>
      <c r="F81" s="892"/>
      <c r="G81" s="892"/>
      <c r="H81" s="892"/>
      <c r="I81" s="892"/>
      <c r="J81" s="892"/>
      <c r="K81" s="892"/>
      <c r="L81" s="892"/>
      <c r="M81" s="892"/>
      <c r="N81" s="892"/>
      <c r="O81" s="892"/>
      <c r="P81" s="893"/>
      <c r="Q81" s="894">
        <v>349</v>
      </c>
      <c r="R81" s="849"/>
      <c r="S81" s="849"/>
      <c r="T81" s="849"/>
      <c r="U81" s="849"/>
      <c r="V81" s="849">
        <v>262</v>
      </c>
      <c r="W81" s="849"/>
      <c r="X81" s="849"/>
      <c r="Y81" s="849"/>
      <c r="Z81" s="849"/>
      <c r="AA81" s="849">
        <v>87</v>
      </c>
      <c r="AB81" s="849"/>
      <c r="AC81" s="849"/>
      <c r="AD81" s="849"/>
      <c r="AE81" s="849"/>
      <c r="AF81" s="849">
        <v>87</v>
      </c>
      <c r="AG81" s="849"/>
      <c r="AH81" s="849"/>
      <c r="AI81" s="849"/>
      <c r="AJ81" s="849"/>
      <c r="AK81" s="849">
        <v>10</v>
      </c>
      <c r="AL81" s="849"/>
      <c r="AM81" s="849"/>
      <c r="AN81" s="849"/>
      <c r="AO81" s="849"/>
      <c r="AP81" s="849" t="s">
        <v>538</v>
      </c>
      <c r="AQ81" s="849"/>
      <c r="AR81" s="849"/>
      <c r="AS81" s="849"/>
      <c r="AT81" s="849"/>
      <c r="AU81" s="849" t="s">
        <v>538</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6158</v>
      </c>
      <c r="AG88" s="860"/>
      <c r="AH88" s="860"/>
      <c r="AI88" s="860"/>
      <c r="AJ88" s="860"/>
      <c r="AK88" s="857"/>
      <c r="AL88" s="857"/>
      <c r="AM88" s="857"/>
      <c r="AN88" s="857"/>
      <c r="AO88" s="857"/>
      <c r="AP88" s="860">
        <v>3669</v>
      </c>
      <c r="AQ88" s="860"/>
      <c r="AR88" s="860"/>
      <c r="AS88" s="860"/>
      <c r="AT88" s="860"/>
      <c r="AU88" s="860">
        <v>1735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49</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4303723</v>
      </c>
      <c r="AB110" s="920"/>
      <c r="AC110" s="920"/>
      <c r="AD110" s="920"/>
      <c r="AE110" s="921"/>
      <c r="AF110" s="922">
        <v>4437215</v>
      </c>
      <c r="AG110" s="920"/>
      <c r="AH110" s="920"/>
      <c r="AI110" s="920"/>
      <c r="AJ110" s="921"/>
      <c r="AK110" s="922">
        <v>4380203</v>
      </c>
      <c r="AL110" s="920"/>
      <c r="AM110" s="920"/>
      <c r="AN110" s="920"/>
      <c r="AO110" s="921"/>
      <c r="AP110" s="923">
        <v>20.5</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38441110</v>
      </c>
      <c r="BR110" s="957"/>
      <c r="BS110" s="957"/>
      <c r="BT110" s="957"/>
      <c r="BU110" s="957"/>
      <c r="BV110" s="957">
        <v>40421817</v>
      </c>
      <c r="BW110" s="957"/>
      <c r="BX110" s="957"/>
      <c r="BY110" s="957"/>
      <c r="BZ110" s="957"/>
      <c r="CA110" s="957">
        <v>40105299</v>
      </c>
      <c r="CB110" s="957"/>
      <c r="CC110" s="957"/>
      <c r="CD110" s="957"/>
      <c r="CE110" s="957"/>
      <c r="CF110" s="971">
        <v>187.6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1380067</v>
      </c>
      <c r="BR111" s="950"/>
      <c r="BS111" s="950"/>
      <c r="BT111" s="950"/>
      <c r="BU111" s="950"/>
      <c r="BV111" s="950">
        <v>1257043</v>
      </c>
      <c r="BW111" s="950"/>
      <c r="BX111" s="950"/>
      <c r="BY111" s="950"/>
      <c r="BZ111" s="950"/>
      <c r="CA111" s="950">
        <v>1150177</v>
      </c>
      <c r="CB111" s="950"/>
      <c r="CC111" s="950"/>
      <c r="CD111" s="950"/>
      <c r="CE111" s="950"/>
      <c r="CF111" s="944">
        <v>5.4</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3333</v>
      </c>
      <c r="AB112" s="989"/>
      <c r="AC112" s="989"/>
      <c r="AD112" s="989"/>
      <c r="AE112" s="990"/>
      <c r="AF112" s="991">
        <v>3333</v>
      </c>
      <c r="AG112" s="989"/>
      <c r="AH112" s="989"/>
      <c r="AI112" s="989"/>
      <c r="AJ112" s="990"/>
      <c r="AK112" s="991">
        <v>3333</v>
      </c>
      <c r="AL112" s="989"/>
      <c r="AM112" s="989"/>
      <c r="AN112" s="989"/>
      <c r="AO112" s="990"/>
      <c r="AP112" s="992">
        <v>0</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17620594</v>
      </c>
      <c r="BR112" s="950"/>
      <c r="BS112" s="950"/>
      <c r="BT112" s="950"/>
      <c r="BU112" s="950"/>
      <c r="BV112" s="950">
        <v>16965425</v>
      </c>
      <c r="BW112" s="950"/>
      <c r="BX112" s="950"/>
      <c r="BY112" s="950"/>
      <c r="BZ112" s="950"/>
      <c r="CA112" s="950">
        <v>15961034</v>
      </c>
      <c r="CB112" s="950"/>
      <c r="CC112" s="950"/>
      <c r="CD112" s="950"/>
      <c r="CE112" s="950"/>
      <c r="CF112" s="944">
        <v>74.7</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1293260</v>
      </c>
      <c r="DH112" s="950"/>
      <c r="DI112" s="950"/>
      <c r="DJ112" s="950"/>
      <c r="DK112" s="950"/>
      <c r="DL112" s="950">
        <v>1208785</v>
      </c>
      <c r="DM112" s="950"/>
      <c r="DN112" s="950"/>
      <c r="DO112" s="950"/>
      <c r="DP112" s="950"/>
      <c r="DQ112" s="950">
        <v>1132292</v>
      </c>
      <c r="DR112" s="950"/>
      <c r="DS112" s="950"/>
      <c r="DT112" s="950"/>
      <c r="DU112" s="950"/>
      <c r="DV112" s="951">
        <v>5.3</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1648246</v>
      </c>
      <c r="AB113" s="964"/>
      <c r="AC113" s="964"/>
      <c r="AD113" s="964"/>
      <c r="AE113" s="965"/>
      <c r="AF113" s="966">
        <v>1634938</v>
      </c>
      <c r="AG113" s="964"/>
      <c r="AH113" s="964"/>
      <c r="AI113" s="964"/>
      <c r="AJ113" s="965"/>
      <c r="AK113" s="966">
        <v>1593981</v>
      </c>
      <c r="AL113" s="964"/>
      <c r="AM113" s="964"/>
      <c r="AN113" s="964"/>
      <c r="AO113" s="965"/>
      <c r="AP113" s="967">
        <v>7.5</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2715255</v>
      </c>
      <c r="BR113" s="950"/>
      <c r="BS113" s="950"/>
      <c r="BT113" s="950"/>
      <c r="BU113" s="950"/>
      <c r="BV113" s="950">
        <v>2168496</v>
      </c>
      <c r="BW113" s="950"/>
      <c r="BX113" s="950"/>
      <c r="BY113" s="950"/>
      <c r="BZ113" s="950"/>
      <c r="CA113" s="950">
        <v>1735160</v>
      </c>
      <c r="CB113" s="950"/>
      <c r="CC113" s="950"/>
      <c r="CD113" s="950"/>
      <c r="CE113" s="950"/>
      <c r="CF113" s="944">
        <v>8.1</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54062</v>
      </c>
      <c r="DH113" s="989"/>
      <c r="DI113" s="989"/>
      <c r="DJ113" s="989"/>
      <c r="DK113" s="990"/>
      <c r="DL113" s="991">
        <v>33491</v>
      </c>
      <c r="DM113" s="989"/>
      <c r="DN113" s="989"/>
      <c r="DO113" s="989"/>
      <c r="DP113" s="990"/>
      <c r="DQ113" s="991">
        <v>17885</v>
      </c>
      <c r="DR113" s="989"/>
      <c r="DS113" s="989"/>
      <c r="DT113" s="989"/>
      <c r="DU113" s="990"/>
      <c r="DV113" s="992">
        <v>0.1</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601374</v>
      </c>
      <c r="AB114" s="989"/>
      <c r="AC114" s="989"/>
      <c r="AD114" s="989"/>
      <c r="AE114" s="990"/>
      <c r="AF114" s="991">
        <v>598372</v>
      </c>
      <c r="AG114" s="989"/>
      <c r="AH114" s="989"/>
      <c r="AI114" s="989"/>
      <c r="AJ114" s="990"/>
      <c r="AK114" s="991">
        <v>496047</v>
      </c>
      <c r="AL114" s="989"/>
      <c r="AM114" s="989"/>
      <c r="AN114" s="989"/>
      <c r="AO114" s="990"/>
      <c r="AP114" s="992">
        <v>2.2999999999999998</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8353541</v>
      </c>
      <c r="BR114" s="950"/>
      <c r="BS114" s="950"/>
      <c r="BT114" s="950"/>
      <c r="BU114" s="950"/>
      <c r="BV114" s="950">
        <v>7610334</v>
      </c>
      <c r="BW114" s="950"/>
      <c r="BX114" s="950"/>
      <c r="BY114" s="950"/>
      <c r="BZ114" s="950"/>
      <c r="CA114" s="950">
        <v>6824898</v>
      </c>
      <c r="CB114" s="950"/>
      <c r="CC114" s="950"/>
      <c r="CD114" s="950"/>
      <c r="CE114" s="950"/>
      <c r="CF114" s="944">
        <v>31.9</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134278</v>
      </c>
      <c r="AB115" s="964"/>
      <c r="AC115" s="964"/>
      <c r="AD115" s="964"/>
      <c r="AE115" s="965"/>
      <c r="AF115" s="966">
        <v>123024</v>
      </c>
      <c r="AG115" s="964"/>
      <c r="AH115" s="964"/>
      <c r="AI115" s="964"/>
      <c r="AJ115" s="965"/>
      <c r="AK115" s="966">
        <v>92854</v>
      </c>
      <c r="AL115" s="964"/>
      <c r="AM115" s="964"/>
      <c r="AN115" s="964"/>
      <c r="AO115" s="965"/>
      <c r="AP115" s="967">
        <v>0.4</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3612</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412</v>
      </c>
      <c r="AB116" s="989"/>
      <c r="AC116" s="989"/>
      <c r="AD116" s="989"/>
      <c r="AE116" s="990"/>
      <c r="AF116" s="991" t="s">
        <v>412</v>
      </c>
      <c r="AG116" s="989"/>
      <c r="AH116" s="989"/>
      <c r="AI116" s="989"/>
      <c r="AJ116" s="990"/>
      <c r="AK116" s="991" t="s">
        <v>412</v>
      </c>
      <c r="AL116" s="989"/>
      <c r="AM116" s="989"/>
      <c r="AN116" s="989"/>
      <c r="AO116" s="990"/>
      <c r="AP116" s="992" t="s">
        <v>412</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6690954</v>
      </c>
      <c r="AB117" s="996"/>
      <c r="AC117" s="996"/>
      <c r="AD117" s="996"/>
      <c r="AE117" s="997"/>
      <c r="AF117" s="995">
        <v>6796882</v>
      </c>
      <c r="AG117" s="996"/>
      <c r="AH117" s="996"/>
      <c r="AI117" s="996"/>
      <c r="AJ117" s="997"/>
      <c r="AK117" s="995">
        <v>6566418</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432</v>
      </c>
      <c r="BP118" s="1024"/>
      <c r="BQ118" s="1015">
        <v>68514179</v>
      </c>
      <c r="BR118" s="1016"/>
      <c r="BS118" s="1016"/>
      <c r="BT118" s="1016"/>
      <c r="BU118" s="1016"/>
      <c r="BV118" s="1016">
        <v>68423115</v>
      </c>
      <c r="BW118" s="1016"/>
      <c r="BX118" s="1016"/>
      <c r="BY118" s="1016"/>
      <c r="BZ118" s="1016"/>
      <c r="CA118" s="1016">
        <v>65776568</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9231016</v>
      </c>
      <c r="BR119" s="957"/>
      <c r="BS119" s="957"/>
      <c r="BT119" s="957"/>
      <c r="BU119" s="957"/>
      <c r="BV119" s="957">
        <v>9935098</v>
      </c>
      <c r="BW119" s="957"/>
      <c r="BX119" s="957"/>
      <c r="BY119" s="957"/>
      <c r="BZ119" s="957"/>
      <c r="CA119" s="957">
        <v>11330857</v>
      </c>
      <c r="CB119" s="957"/>
      <c r="CC119" s="957"/>
      <c r="CD119" s="957"/>
      <c r="CE119" s="957"/>
      <c r="CF119" s="971">
        <v>53</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32745</v>
      </c>
      <c r="DH119" s="1028"/>
      <c r="DI119" s="1028"/>
      <c r="DJ119" s="1028"/>
      <c r="DK119" s="1029"/>
      <c r="DL119" s="1030">
        <v>14767</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4806830</v>
      </c>
      <c r="BR120" s="950"/>
      <c r="BS120" s="950"/>
      <c r="BT120" s="950"/>
      <c r="BU120" s="950"/>
      <c r="BV120" s="950">
        <v>4394541</v>
      </c>
      <c r="BW120" s="950"/>
      <c r="BX120" s="950"/>
      <c r="BY120" s="950"/>
      <c r="BZ120" s="950"/>
      <c r="CA120" s="950">
        <v>4384447</v>
      </c>
      <c r="CB120" s="950"/>
      <c r="CC120" s="950"/>
      <c r="CD120" s="950"/>
      <c r="CE120" s="950"/>
      <c r="CF120" s="944">
        <v>20.5</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12840331</v>
      </c>
      <c r="DH120" s="957"/>
      <c r="DI120" s="957"/>
      <c r="DJ120" s="957"/>
      <c r="DK120" s="957"/>
      <c r="DL120" s="957">
        <v>12361829</v>
      </c>
      <c r="DM120" s="957"/>
      <c r="DN120" s="957"/>
      <c r="DO120" s="957"/>
      <c r="DP120" s="957"/>
      <c r="DQ120" s="957">
        <v>11727601</v>
      </c>
      <c r="DR120" s="957"/>
      <c r="DS120" s="957"/>
      <c r="DT120" s="957"/>
      <c r="DU120" s="957"/>
      <c r="DV120" s="958">
        <v>54.9</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116300</v>
      </c>
      <c r="AB121" s="989"/>
      <c r="AC121" s="989"/>
      <c r="AD121" s="989"/>
      <c r="AE121" s="990"/>
      <c r="AF121" s="991">
        <v>105046</v>
      </c>
      <c r="AG121" s="989"/>
      <c r="AH121" s="989"/>
      <c r="AI121" s="989"/>
      <c r="AJ121" s="990"/>
      <c r="AK121" s="991">
        <v>92099</v>
      </c>
      <c r="AL121" s="989"/>
      <c r="AM121" s="989"/>
      <c r="AN121" s="989"/>
      <c r="AO121" s="990"/>
      <c r="AP121" s="992">
        <v>0.4</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42813935</v>
      </c>
      <c r="BR121" s="1016"/>
      <c r="BS121" s="1016"/>
      <c r="BT121" s="1016"/>
      <c r="BU121" s="1016"/>
      <c r="BV121" s="1016">
        <v>45024462</v>
      </c>
      <c r="BW121" s="1016"/>
      <c r="BX121" s="1016"/>
      <c r="BY121" s="1016"/>
      <c r="BZ121" s="1016"/>
      <c r="CA121" s="1016">
        <v>43299802</v>
      </c>
      <c r="CB121" s="1016"/>
      <c r="CC121" s="1016"/>
      <c r="CD121" s="1016"/>
      <c r="CE121" s="1016"/>
      <c r="CF121" s="1054">
        <v>202.6</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v>3804816</v>
      </c>
      <c r="DH121" s="950"/>
      <c r="DI121" s="950"/>
      <c r="DJ121" s="950"/>
      <c r="DK121" s="950"/>
      <c r="DL121" s="950">
        <v>3688456</v>
      </c>
      <c r="DM121" s="950"/>
      <c r="DN121" s="950"/>
      <c r="DO121" s="950"/>
      <c r="DP121" s="950"/>
      <c r="DQ121" s="950">
        <v>3490547</v>
      </c>
      <c r="DR121" s="950"/>
      <c r="DS121" s="950"/>
      <c r="DT121" s="950"/>
      <c r="DU121" s="950"/>
      <c r="DV121" s="951">
        <v>16.3</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443</v>
      </c>
      <c r="BP122" s="1024"/>
      <c r="BQ122" s="1064">
        <v>56851781</v>
      </c>
      <c r="BR122" s="1065"/>
      <c r="BS122" s="1065"/>
      <c r="BT122" s="1065"/>
      <c r="BU122" s="1065"/>
      <c r="BV122" s="1065">
        <v>59354101</v>
      </c>
      <c r="BW122" s="1065"/>
      <c r="BX122" s="1065"/>
      <c r="BY122" s="1065"/>
      <c r="BZ122" s="1065"/>
      <c r="CA122" s="1065">
        <v>59015106</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v>495303</v>
      </c>
      <c r="DH122" s="950"/>
      <c r="DI122" s="950"/>
      <c r="DJ122" s="950"/>
      <c r="DK122" s="950"/>
      <c r="DL122" s="950">
        <v>474625</v>
      </c>
      <c r="DM122" s="950"/>
      <c r="DN122" s="950"/>
      <c r="DO122" s="950"/>
      <c r="DP122" s="950"/>
      <c r="DQ122" s="950">
        <v>388014</v>
      </c>
      <c r="DR122" s="950"/>
      <c r="DS122" s="950"/>
      <c r="DT122" s="950"/>
      <c r="DU122" s="950"/>
      <c r="DV122" s="951">
        <v>1.8</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445</v>
      </c>
      <c r="AB123" s="989"/>
      <c r="AC123" s="989"/>
      <c r="AD123" s="989"/>
      <c r="AE123" s="990"/>
      <c r="AF123" s="991" t="s">
        <v>445</v>
      </c>
      <c r="AG123" s="989"/>
      <c r="AH123" s="989"/>
      <c r="AI123" s="989"/>
      <c r="AJ123" s="990"/>
      <c r="AK123" s="991" t="s">
        <v>445</v>
      </c>
      <c r="AL123" s="989"/>
      <c r="AM123" s="989"/>
      <c r="AN123" s="989"/>
      <c r="AO123" s="990"/>
      <c r="AP123" s="992" t="s">
        <v>445</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52.9</v>
      </c>
      <c r="BR123" s="1057"/>
      <c r="BS123" s="1057"/>
      <c r="BT123" s="1057"/>
      <c r="BU123" s="1057"/>
      <c r="BV123" s="1057">
        <v>42.6</v>
      </c>
      <c r="BW123" s="1057"/>
      <c r="BX123" s="1057"/>
      <c r="BY123" s="1057"/>
      <c r="BZ123" s="1057"/>
      <c r="CA123" s="1057">
        <v>31.6</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v>447504</v>
      </c>
      <c r="DH123" s="989"/>
      <c r="DI123" s="989"/>
      <c r="DJ123" s="989"/>
      <c r="DK123" s="990"/>
      <c r="DL123" s="991">
        <v>412693</v>
      </c>
      <c r="DM123" s="989"/>
      <c r="DN123" s="989"/>
      <c r="DO123" s="989"/>
      <c r="DP123" s="990"/>
      <c r="DQ123" s="991">
        <v>314215</v>
      </c>
      <c r="DR123" s="989"/>
      <c r="DS123" s="989"/>
      <c r="DT123" s="989"/>
      <c r="DU123" s="990"/>
      <c r="DV123" s="992">
        <v>1.5</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v>32640</v>
      </c>
      <c r="DH124" s="1028"/>
      <c r="DI124" s="1028"/>
      <c r="DJ124" s="1028"/>
      <c r="DK124" s="1029"/>
      <c r="DL124" s="1030">
        <v>27822</v>
      </c>
      <c r="DM124" s="1028"/>
      <c r="DN124" s="1028"/>
      <c r="DO124" s="1028"/>
      <c r="DP124" s="1029"/>
      <c r="DQ124" s="1030">
        <v>40657</v>
      </c>
      <c r="DR124" s="1028"/>
      <c r="DS124" s="1028"/>
      <c r="DT124" s="1028"/>
      <c r="DU124" s="1029"/>
      <c r="DV124" s="1031">
        <v>0.2</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17978</v>
      </c>
      <c r="AB126" s="989"/>
      <c r="AC126" s="989"/>
      <c r="AD126" s="989"/>
      <c r="AE126" s="990"/>
      <c r="AF126" s="991">
        <v>17978</v>
      </c>
      <c r="AG126" s="989"/>
      <c r="AH126" s="989"/>
      <c r="AI126" s="989"/>
      <c r="AJ126" s="990"/>
      <c r="AK126" s="991">
        <v>755</v>
      </c>
      <c r="AL126" s="989"/>
      <c r="AM126" s="989"/>
      <c r="AN126" s="989"/>
      <c r="AO126" s="990"/>
      <c r="AP126" s="992">
        <v>0</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445</v>
      </c>
      <c r="AB127" s="989"/>
      <c r="AC127" s="989"/>
      <c r="AD127" s="989"/>
      <c r="AE127" s="990"/>
      <c r="AF127" s="991" t="s">
        <v>445</v>
      </c>
      <c r="AG127" s="989"/>
      <c r="AH127" s="989"/>
      <c r="AI127" s="989"/>
      <c r="AJ127" s="990"/>
      <c r="AK127" s="991" t="s">
        <v>445</v>
      </c>
      <c r="AL127" s="989"/>
      <c r="AM127" s="989"/>
      <c r="AN127" s="989"/>
      <c r="AO127" s="990"/>
      <c r="AP127" s="992" t="s">
        <v>445</v>
      </c>
      <c r="AQ127" s="993"/>
      <c r="AR127" s="993"/>
      <c r="AS127" s="993"/>
      <c r="AT127" s="994"/>
      <c r="AU127" s="233"/>
      <c r="AV127" s="233"/>
      <c r="AW127" s="233"/>
      <c r="AX127" s="916" t="s">
        <v>457</v>
      </c>
      <c r="AY127" s="917"/>
      <c r="AZ127" s="917"/>
      <c r="BA127" s="917"/>
      <c r="BB127" s="917"/>
      <c r="BC127" s="917"/>
      <c r="BD127" s="917"/>
      <c r="BE127" s="918"/>
      <c r="BF127" s="1071" t="s">
        <v>445</v>
      </c>
      <c r="BG127" s="1072"/>
      <c r="BH127" s="1072"/>
      <c r="BI127" s="1072"/>
      <c r="BJ127" s="1072"/>
      <c r="BK127" s="1072"/>
      <c r="BL127" s="1081"/>
      <c r="BM127" s="1071">
        <v>12.04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v>3612</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539846</v>
      </c>
      <c r="AB128" s="1120"/>
      <c r="AC128" s="1120"/>
      <c r="AD128" s="1120"/>
      <c r="AE128" s="1121"/>
      <c r="AF128" s="1122">
        <v>564265</v>
      </c>
      <c r="AG128" s="1120"/>
      <c r="AH128" s="1120"/>
      <c r="AI128" s="1120"/>
      <c r="AJ128" s="1121"/>
      <c r="AK128" s="1122">
        <v>535890</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462</v>
      </c>
      <c r="BG128" s="1097"/>
      <c r="BH128" s="1097"/>
      <c r="BI128" s="1097"/>
      <c r="BJ128" s="1097"/>
      <c r="BK128" s="1097"/>
      <c r="BL128" s="1098"/>
      <c r="BM128" s="1096">
        <v>17.04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25858925</v>
      </c>
      <c r="AB129" s="989"/>
      <c r="AC129" s="989"/>
      <c r="AD129" s="989"/>
      <c r="AE129" s="990"/>
      <c r="AF129" s="991">
        <v>25560051</v>
      </c>
      <c r="AG129" s="989"/>
      <c r="AH129" s="989"/>
      <c r="AI129" s="989"/>
      <c r="AJ129" s="990"/>
      <c r="AK129" s="991">
        <v>25608596</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9.3000000000000007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3832905</v>
      </c>
      <c r="AB130" s="989"/>
      <c r="AC130" s="989"/>
      <c r="AD130" s="989"/>
      <c r="AE130" s="990"/>
      <c r="AF130" s="991">
        <v>4309578</v>
      </c>
      <c r="AG130" s="989"/>
      <c r="AH130" s="989"/>
      <c r="AI130" s="989"/>
      <c r="AJ130" s="990"/>
      <c r="AK130" s="991">
        <v>4232688</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31.6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22026020</v>
      </c>
      <c r="AB131" s="1028"/>
      <c r="AC131" s="1028"/>
      <c r="AD131" s="1028"/>
      <c r="AE131" s="1029"/>
      <c r="AF131" s="1030">
        <v>21250473</v>
      </c>
      <c r="AG131" s="1028"/>
      <c r="AH131" s="1028"/>
      <c r="AI131" s="1028"/>
      <c r="AJ131" s="1029"/>
      <c r="AK131" s="1030">
        <v>21375908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10.52483835</v>
      </c>
      <c r="AB132" s="1134"/>
      <c r="AC132" s="1134"/>
      <c r="AD132" s="1134"/>
      <c r="AE132" s="1135"/>
      <c r="AF132" s="1136">
        <v>9.0493938650000008</v>
      </c>
      <c r="AG132" s="1134"/>
      <c r="AH132" s="1134"/>
      <c r="AI132" s="1134"/>
      <c r="AJ132" s="1135"/>
      <c r="AK132" s="1136">
        <v>8.4105900899999995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11.5</v>
      </c>
      <c r="AB133" s="1141"/>
      <c r="AC133" s="1141"/>
      <c r="AD133" s="1141"/>
      <c r="AE133" s="1142"/>
      <c r="AF133" s="1140">
        <v>10.5</v>
      </c>
      <c r="AG133" s="1141"/>
      <c r="AH133" s="1141"/>
      <c r="AI133" s="1141"/>
      <c r="AJ133" s="1142"/>
      <c r="AK133" s="1140">
        <v>9.3000000000000007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customSheetViews>
    <customSheetView guid="{0EA7C348-3609-42A8-B974-C4E3CA262CB0}"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customSheetViews>
    <customSheetView guid="{0EA7C348-3609-42A8-B974-C4E3CA262CB0}" showPageBreaks="1" showGridLines="0" fitToPage="1" hiddenRows="1" hiddenColumns="1" view="pageBreakPreview">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customSheetViews>
    <customSheetView guid="{0EA7C348-3609-42A8-B974-C4E3CA262CB0}"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6000924</v>
      </c>
      <c r="L9" s="264">
        <v>55664</v>
      </c>
      <c r="M9" s="265">
        <v>66553</v>
      </c>
      <c r="N9" s="266">
        <v>-16.399999999999999</v>
      </c>
    </row>
    <row r="10" spans="1:16">
      <c r="A10" s="248"/>
      <c r="B10" s="244"/>
      <c r="C10" s="244"/>
      <c r="D10" s="244"/>
      <c r="E10" s="244"/>
      <c r="F10" s="244"/>
      <c r="G10" s="1149" t="s">
        <v>480</v>
      </c>
      <c r="H10" s="1150"/>
      <c r="I10" s="1150"/>
      <c r="J10" s="1151"/>
      <c r="K10" s="267">
        <v>169590</v>
      </c>
      <c r="L10" s="268">
        <v>1573</v>
      </c>
      <c r="M10" s="269">
        <v>6467</v>
      </c>
      <c r="N10" s="270">
        <v>-75.7</v>
      </c>
    </row>
    <row r="11" spans="1:16" ht="13.5" customHeight="1">
      <c r="A11" s="248"/>
      <c r="B11" s="244"/>
      <c r="C11" s="244"/>
      <c r="D11" s="244"/>
      <c r="E11" s="244"/>
      <c r="F11" s="244"/>
      <c r="G11" s="1149" t="s">
        <v>481</v>
      </c>
      <c r="H11" s="1150"/>
      <c r="I11" s="1150"/>
      <c r="J11" s="1151"/>
      <c r="K11" s="267">
        <v>1094721</v>
      </c>
      <c r="L11" s="268">
        <v>10154</v>
      </c>
      <c r="M11" s="269">
        <v>8121</v>
      </c>
      <c r="N11" s="270">
        <v>25</v>
      </c>
    </row>
    <row r="12" spans="1:16" ht="13.5" customHeight="1">
      <c r="A12" s="248"/>
      <c r="B12" s="244"/>
      <c r="C12" s="244"/>
      <c r="D12" s="244"/>
      <c r="E12" s="244"/>
      <c r="F12" s="244"/>
      <c r="G12" s="1149" t="s">
        <v>482</v>
      </c>
      <c r="H12" s="1150"/>
      <c r="I12" s="1150"/>
      <c r="J12" s="1151"/>
      <c r="K12" s="267">
        <v>57350</v>
      </c>
      <c r="L12" s="268">
        <v>532</v>
      </c>
      <c r="M12" s="269">
        <v>1653</v>
      </c>
      <c r="N12" s="270">
        <v>-67.8</v>
      </c>
    </row>
    <row r="13" spans="1:16" ht="13.5" customHeight="1">
      <c r="A13" s="248"/>
      <c r="B13" s="244"/>
      <c r="C13" s="244"/>
      <c r="D13" s="244"/>
      <c r="E13" s="244"/>
      <c r="F13" s="244"/>
      <c r="G13" s="1149" t="s">
        <v>483</v>
      </c>
      <c r="H13" s="1150"/>
      <c r="I13" s="1150"/>
      <c r="J13" s="1151"/>
      <c r="K13" s="267" t="s">
        <v>484</v>
      </c>
      <c r="L13" s="268" t="s">
        <v>484</v>
      </c>
      <c r="M13" s="269" t="s">
        <v>484</v>
      </c>
      <c r="N13" s="270" t="s">
        <v>484</v>
      </c>
    </row>
    <row r="14" spans="1:16" ht="13.5" customHeight="1">
      <c r="A14" s="248"/>
      <c r="B14" s="244"/>
      <c r="C14" s="244"/>
      <c r="D14" s="244"/>
      <c r="E14" s="244"/>
      <c r="F14" s="244"/>
      <c r="G14" s="1149" t="s">
        <v>485</v>
      </c>
      <c r="H14" s="1150"/>
      <c r="I14" s="1150"/>
      <c r="J14" s="1151"/>
      <c r="K14" s="267">
        <v>397205</v>
      </c>
      <c r="L14" s="268">
        <v>3684</v>
      </c>
      <c r="M14" s="269">
        <v>2554</v>
      </c>
      <c r="N14" s="270">
        <v>44.2</v>
      </c>
    </row>
    <row r="15" spans="1:16" ht="13.5" customHeight="1">
      <c r="A15" s="248"/>
      <c r="B15" s="244"/>
      <c r="C15" s="244"/>
      <c r="D15" s="244"/>
      <c r="E15" s="244"/>
      <c r="F15" s="244"/>
      <c r="G15" s="1149" t="s">
        <v>486</v>
      </c>
      <c r="H15" s="1150"/>
      <c r="I15" s="1150"/>
      <c r="J15" s="1151"/>
      <c r="K15" s="267">
        <v>143037</v>
      </c>
      <c r="L15" s="268">
        <v>1327</v>
      </c>
      <c r="M15" s="269">
        <v>1924</v>
      </c>
      <c r="N15" s="270">
        <v>-31</v>
      </c>
    </row>
    <row r="16" spans="1:16">
      <c r="A16" s="248"/>
      <c r="B16" s="244"/>
      <c r="C16" s="244"/>
      <c r="D16" s="244"/>
      <c r="E16" s="244"/>
      <c r="F16" s="244"/>
      <c r="G16" s="1152" t="s">
        <v>487</v>
      </c>
      <c r="H16" s="1153"/>
      <c r="I16" s="1153"/>
      <c r="J16" s="1154"/>
      <c r="K16" s="268">
        <v>-693017</v>
      </c>
      <c r="L16" s="268">
        <v>-6428</v>
      </c>
      <c r="M16" s="269">
        <v>-7003</v>
      </c>
      <c r="N16" s="270">
        <v>-8.1999999999999993</v>
      </c>
    </row>
    <row r="17" spans="1:16">
      <c r="A17" s="248"/>
      <c r="B17" s="244"/>
      <c r="C17" s="244"/>
      <c r="D17" s="244"/>
      <c r="E17" s="244"/>
      <c r="F17" s="244"/>
      <c r="G17" s="1152" t="s">
        <v>167</v>
      </c>
      <c r="H17" s="1153"/>
      <c r="I17" s="1153"/>
      <c r="J17" s="1154"/>
      <c r="K17" s="268">
        <v>7169810</v>
      </c>
      <c r="L17" s="268">
        <v>66506</v>
      </c>
      <c r="M17" s="269">
        <v>80270</v>
      </c>
      <c r="N17" s="270">
        <v>-17.100000000000001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6.39</v>
      </c>
      <c r="L21" s="281">
        <v>7.43</v>
      </c>
      <c r="M21" s="282">
        <v>-1.04</v>
      </c>
      <c r="N21" s="249"/>
      <c r="O21" s="283"/>
      <c r="P21" s="279"/>
    </row>
    <row r="22" spans="1:16" s="284" customFormat="1">
      <c r="A22" s="279"/>
      <c r="B22" s="249"/>
      <c r="C22" s="249"/>
      <c r="D22" s="249"/>
      <c r="E22" s="249"/>
      <c r="F22" s="249"/>
      <c r="G22" s="1144" t="s">
        <v>493</v>
      </c>
      <c r="H22" s="1145"/>
      <c r="I22" s="1145"/>
      <c r="J22" s="1146"/>
      <c r="K22" s="285">
        <v>98.8</v>
      </c>
      <c r="L22" s="286">
        <v>98</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4380203</v>
      </c>
      <c r="L32" s="294">
        <v>40630</v>
      </c>
      <c r="M32" s="295">
        <v>57318</v>
      </c>
      <c r="N32" s="296">
        <v>-29.1</v>
      </c>
    </row>
    <row r="33" spans="1:16" ht="13.5" customHeight="1">
      <c r="A33" s="248"/>
      <c r="B33" s="244"/>
      <c r="C33" s="244"/>
      <c r="D33" s="244"/>
      <c r="E33" s="244"/>
      <c r="F33" s="244"/>
      <c r="G33" s="1160" t="s">
        <v>498</v>
      </c>
      <c r="H33" s="1161"/>
      <c r="I33" s="1161"/>
      <c r="J33" s="1162"/>
      <c r="K33" s="294" t="s">
        <v>484</v>
      </c>
      <c r="L33" s="294" t="s">
        <v>484</v>
      </c>
      <c r="M33" s="295" t="s">
        <v>484</v>
      </c>
      <c r="N33" s="296" t="s">
        <v>484</v>
      </c>
    </row>
    <row r="34" spans="1:16" ht="27" customHeight="1">
      <c r="A34" s="248"/>
      <c r="B34" s="244"/>
      <c r="C34" s="244"/>
      <c r="D34" s="244"/>
      <c r="E34" s="244"/>
      <c r="F34" s="244"/>
      <c r="G34" s="1160" t="s">
        <v>499</v>
      </c>
      <c r="H34" s="1161"/>
      <c r="I34" s="1161"/>
      <c r="J34" s="1162"/>
      <c r="K34" s="294">
        <v>3333</v>
      </c>
      <c r="L34" s="294">
        <v>31</v>
      </c>
      <c r="M34" s="295">
        <v>7</v>
      </c>
      <c r="N34" s="296">
        <v>342.9</v>
      </c>
    </row>
    <row r="35" spans="1:16" ht="27" customHeight="1">
      <c r="A35" s="248"/>
      <c r="B35" s="244"/>
      <c r="C35" s="244"/>
      <c r="D35" s="244"/>
      <c r="E35" s="244"/>
      <c r="F35" s="244"/>
      <c r="G35" s="1160" t="s">
        <v>500</v>
      </c>
      <c r="H35" s="1161"/>
      <c r="I35" s="1161"/>
      <c r="J35" s="1162"/>
      <c r="K35" s="294">
        <v>1593981</v>
      </c>
      <c r="L35" s="294">
        <v>14786</v>
      </c>
      <c r="M35" s="295">
        <v>20935</v>
      </c>
      <c r="N35" s="296">
        <v>-29.4</v>
      </c>
    </row>
    <row r="36" spans="1:16" ht="27" customHeight="1">
      <c r="A36" s="248"/>
      <c r="B36" s="244"/>
      <c r="C36" s="244"/>
      <c r="D36" s="244"/>
      <c r="E36" s="244"/>
      <c r="F36" s="244"/>
      <c r="G36" s="1160" t="s">
        <v>501</v>
      </c>
      <c r="H36" s="1161"/>
      <c r="I36" s="1161"/>
      <c r="J36" s="1162"/>
      <c r="K36" s="294">
        <v>496047</v>
      </c>
      <c r="L36" s="294">
        <v>4601</v>
      </c>
      <c r="M36" s="295">
        <v>2160</v>
      </c>
      <c r="N36" s="296">
        <v>113</v>
      </c>
    </row>
    <row r="37" spans="1:16" ht="13.5" customHeight="1">
      <c r="A37" s="248"/>
      <c r="B37" s="244"/>
      <c r="C37" s="244"/>
      <c r="D37" s="244"/>
      <c r="E37" s="244"/>
      <c r="F37" s="244"/>
      <c r="G37" s="1160" t="s">
        <v>502</v>
      </c>
      <c r="H37" s="1161"/>
      <c r="I37" s="1161"/>
      <c r="J37" s="1162"/>
      <c r="K37" s="294">
        <v>92854</v>
      </c>
      <c r="L37" s="294">
        <v>861</v>
      </c>
      <c r="M37" s="295">
        <v>2619</v>
      </c>
      <c r="N37" s="296">
        <v>-67.099999999999994</v>
      </c>
    </row>
    <row r="38" spans="1:16" ht="27" customHeight="1">
      <c r="A38" s="248"/>
      <c r="B38" s="244"/>
      <c r="C38" s="244"/>
      <c r="D38" s="244"/>
      <c r="E38" s="244"/>
      <c r="F38" s="244"/>
      <c r="G38" s="1163" t="s">
        <v>503</v>
      </c>
      <c r="H38" s="1164"/>
      <c r="I38" s="1164"/>
      <c r="J38" s="1165"/>
      <c r="K38" s="297" t="s">
        <v>484</v>
      </c>
      <c r="L38" s="297" t="s">
        <v>484</v>
      </c>
      <c r="M38" s="298">
        <v>1</v>
      </c>
      <c r="N38" s="299" t="s">
        <v>484</v>
      </c>
      <c r="O38" s="293"/>
    </row>
    <row r="39" spans="1:16">
      <c r="A39" s="248"/>
      <c r="B39" s="244"/>
      <c r="C39" s="244"/>
      <c r="D39" s="244"/>
      <c r="E39" s="244"/>
      <c r="F39" s="244"/>
      <c r="G39" s="1163" t="s">
        <v>504</v>
      </c>
      <c r="H39" s="1164"/>
      <c r="I39" s="1164"/>
      <c r="J39" s="1165"/>
      <c r="K39" s="300">
        <v>-535890</v>
      </c>
      <c r="L39" s="300">
        <v>-4971</v>
      </c>
      <c r="M39" s="301">
        <v>-3264</v>
      </c>
      <c r="N39" s="302">
        <v>52.3</v>
      </c>
      <c r="O39" s="293"/>
    </row>
    <row r="40" spans="1:16" ht="27" customHeight="1">
      <c r="A40" s="248"/>
      <c r="B40" s="244"/>
      <c r="C40" s="244"/>
      <c r="D40" s="244"/>
      <c r="E40" s="244"/>
      <c r="F40" s="244"/>
      <c r="G40" s="1160" t="s">
        <v>505</v>
      </c>
      <c r="H40" s="1161"/>
      <c r="I40" s="1161"/>
      <c r="J40" s="1162"/>
      <c r="K40" s="300">
        <v>-4232688</v>
      </c>
      <c r="L40" s="300">
        <v>-39262</v>
      </c>
      <c r="M40" s="301">
        <v>-53065</v>
      </c>
      <c r="N40" s="302">
        <v>-26</v>
      </c>
      <c r="O40" s="293"/>
    </row>
    <row r="41" spans="1:16">
      <c r="A41" s="248"/>
      <c r="B41" s="244"/>
      <c r="C41" s="244"/>
      <c r="D41" s="244"/>
      <c r="E41" s="244"/>
      <c r="F41" s="244"/>
      <c r="G41" s="1166" t="s">
        <v>278</v>
      </c>
      <c r="H41" s="1167"/>
      <c r="I41" s="1167"/>
      <c r="J41" s="1168"/>
      <c r="K41" s="294">
        <v>1797840</v>
      </c>
      <c r="L41" s="300">
        <v>16676</v>
      </c>
      <c r="M41" s="301">
        <v>26711</v>
      </c>
      <c r="N41" s="302">
        <v>-37.6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4098634</v>
      </c>
      <c r="J51" s="320">
        <v>37538</v>
      </c>
      <c r="K51" s="321">
        <v>-1.5</v>
      </c>
      <c r="L51" s="322">
        <v>50671</v>
      </c>
      <c r="M51" s="323">
        <v>-11.6</v>
      </c>
      <c r="N51" s="324">
        <v>10.1</v>
      </c>
    </row>
    <row r="52" spans="1:14">
      <c r="A52" s="248"/>
      <c r="B52" s="244"/>
      <c r="C52" s="244"/>
      <c r="D52" s="244"/>
      <c r="E52" s="244"/>
      <c r="F52" s="244"/>
      <c r="G52" s="325"/>
      <c r="H52" s="326" t="s">
        <v>516</v>
      </c>
      <c r="I52" s="327">
        <v>1913044</v>
      </c>
      <c r="J52" s="328">
        <v>17521</v>
      </c>
      <c r="K52" s="329">
        <v>-24.2</v>
      </c>
      <c r="L52" s="330">
        <v>30499</v>
      </c>
      <c r="M52" s="331">
        <v>-5.4</v>
      </c>
      <c r="N52" s="332">
        <v>-18.8</v>
      </c>
    </row>
    <row r="53" spans="1:14">
      <c r="A53" s="248"/>
      <c r="B53" s="244"/>
      <c r="C53" s="244"/>
      <c r="D53" s="244"/>
      <c r="E53" s="244"/>
      <c r="F53" s="244"/>
      <c r="G53" s="310" t="s">
        <v>517</v>
      </c>
      <c r="H53" s="311"/>
      <c r="I53" s="319">
        <v>6791086</v>
      </c>
      <c r="J53" s="320">
        <v>61632</v>
      </c>
      <c r="K53" s="321">
        <v>64.2</v>
      </c>
      <c r="L53" s="322">
        <v>57996</v>
      </c>
      <c r="M53" s="323">
        <v>14.5</v>
      </c>
      <c r="N53" s="324">
        <v>49.7</v>
      </c>
    </row>
    <row r="54" spans="1:14">
      <c r="A54" s="248"/>
      <c r="B54" s="244"/>
      <c r="C54" s="244"/>
      <c r="D54" s="244"/>
      <c r="E54" s="244"/>
      <c r="F54" s="244"/>
      <c r="G54" s="325"/>
      <c r="H54" s="326" t="s">
        <v>516</v>
      </c>
      <c r="I54" s="327">
        <v>2719573</v>
      </c>
      <c r="J54" s="328">
        <v>24681</v>
      </c>
      <c r="K54" s="329">
        <v>40.9</v>
      </c>
      <c r="L54" s="330">
        <v>32288</v>
      </c>
      <c r="M54" s="331">
        <v>5.9</v>
      </c>
      <c r="N54" s="332">
        <v>35</v>
      </c>
    </row>
    <row r="55" spans="1:14">
      <c r="A55" s="248"/>
      <c r="B55" s="244"/>
      <c r="C55" s="244"/>
      <c r="D55" s="244"/>
      <c r="E55" s="244"/>
      <c r="F55" s="244"/>
      <c r="G55" s="310" t="s">
        <v>518</v>
      </c>
      <c r="H55" s="311"/>
      <c r="I55" s="319">
        <v>7157071</v>
      </c>
      <c r="J55" s="320">
        <v>65324</v>
      </c>
      <c r="K55" s="321">
        <v>6</v>
      </c>
      <c r="L55" s="322">
        <v>64620</v>
      </c>
      <c r="M55" s="323">
        <v>11.4</v>
      </c>
      <c r="N55" s="324">
        <v>-5.4</v>
      </c>
    </row>
    <row r="56" spans="1:14">
      <c r="A56" s="248"/>
      <c r="B56" s="244"/>
      <c r="C56" s="244"/>
      <c r="D56" s="244"/>
      <c r="E56" s="244"/>
      <c r="F56" s="244"/>
      <c r="G56" s="325"/>
      <c r="H56" s="326" t="s">
        <v>516</v>
      </c>
      <c r="I56" s="327">
        <v>3138382</v>
      </c>
      <c r="J56" s="328">
        <v>28645</v>
      </c>
      <c r="K56" s="329">
        <v>16.100000000000001</v>
      </c>
      <c r="L56" s="330">
        <v>37260</v>
      </c>
      <c r="M56" s="331">
        <v>15.4</v>
      </c>
      <c r="N56" s="332">
        <v>0.7</v>
      </c>
    </row>
    <row r="57" spans="1:14">
      <c r="A57" s="248"/>
      <c r="B57" s="244"/>
      <c r="C57" s="244"/>
      <c r="D57" s="244"/>
      <c r="E57" s="244"/>
      <c r="F57" s="244"/>
      <c r="G57" s="310" t="s">
        <v>519</v>
      </c>
      <c r="H57" s="311"/>
      <c r="I57" s="319">
        <v>7050671</v>
      </c>
      <c r="J57" s="320">
        <v>64811</v>
      </c>
      <c r="K57" s="321">
        <v>-0.8</v>
      </c>
      <c r="L57" s="322">
        <v>64287</v>
      </c>
      <c r="M57" s="323">
        <v>-0.5</v>
      </c>
      <c r="N57" s="324">
        <v>-0.3</v>
      </c>
    </row>
    <row r="58" spans="1:14">
      <c r="A58" s="248"/>
      <c r="B58" s="244"/>
      <c r="C58" s="244"/>
      <c r="D58" s="244"/>
      <c r="E58" s="244"/>
      <c r="F58" s="244"/>
      <c r="G58" s="325"/>
      <c r="H58" s="326" t="s">
        <v>516</v>
      </c>
      <c r="I58" s="327">
        <v>3984832</v>
      </c>
      <c r="J58" s="328">
        <v>36629</v>
      </c>
      <c r="K58" s="329">
        <v>27.9</v>
      </c>
      <c r="L58" s="330">
        <v>41052</v>
      </c>
      <c r="M58" s="331">
        <v>10.199999999999999</v>
      </c>
      <c r="N58" s="332">
        <v>17.7</v>
      </c>
    </row>
    <row r="59" spans="1:14">
      <c r="A59" s="248"/>
      <c r="B59" s="244"/>
      <c r="C59" s="244"/>
      <c r="D59" s="244"/>
      <c r="E59" s="244"/>
      <c r="F59" s="244"/>
      <c r="G59" s="310" t="s">
        <v>520</v>
      </c>
      <c r="H59" s="311"/>
      <c r="I59" s="319">
        <v>4276322</v>
      </c>
      <c r="J59" s="320">
        <v>39666</v>
      </c>
      <c r="K59" s="321">
        <v>-38.799999999999997</v>
      </c>
      <c r="L59" s="322">
        <v>64346</v>
      </c>
      <c r="M59" s="323">
        <v>0.1</v>
      </c>
      <c r="N59" s="324">
        <v>-38.9</v>
      </c>
    </row>
    <row r="60" spans="1:14">
      <c r="A60" s="248"/>
      <c r="B60" s="244"/>
      <c r="C60" s="244"/>
      <c r="D60" s="244"/>
      <c r="E60" s="244"/>
      <c r="F60" s="244"/>
      <c r="G60" s="325"/>
      <c r="H60" s="326" t="s">
        <v>516</v>
      </c>
      <c r="I60" s="333">
        <v>2608221</v>
      </c>
      <c r="J60" s="328">
        <v>24193</v>
      </c>
      <c r="K60" s="329">
        <v>-34</v>
      </c>
      <c r="L60" s="330">
        <v>38517</v>
      </c>
      <c r="M60" s="331">
        <v>-6.2</v>
      </c>
      <c r="N60" s="332">
        <v>-27.8</v>
      </c>
    </row>
    <row r="61" spans="1:14">
      <c r="A61" s="248"/>
      <c r="B61" s="244"/>
      <c r="C61" s="244"/>
      <c r="D61" s="244"/>
      <c r="E61" s="244"/>
      <c r="F61" s="244"/>
      <c r="G61" s="310" t="s">
        <v>521</v>
      </c>
      <c r="H61" s="334"/>
      <c r="I61" s="335">
        <v>5874757</v>
      </c>
      <c r="J61" s="336">
        <v>53794</v>
      </c>
      <c r="K61" s="337">
        <v>5.8</v>
      </c>
      <c r="L61" s="338">
        <v>60384</v>
      </c>
      <c r="M61" s="339">
        <v>2.8</v>
      </c>
      <c r="N61" s="324">
        <v>3</v>
      </c>
    </row>
    <row r="62" spans="1:14">
      <c r="A62" s="248"/>
      <c r="B62" s="244"/>
      <c r="C62" s="244"/>
      <c r="D62" s="244"/>
      <c r="E62" s="244"/>
      <c r="F62" s="244"/>
      <c r="G62" s="325"/>
      <c r="H62" s="326" t="s">
        <v>516</v>
      </c>
      <c r="I62" s="327">
        <v>2872810</v>
      </c>
      <c r="J62" s="328">
        <v>26334</v>
      </c>
      <c r="K62" s="329">
        <v>5.3</v>
      </c>
      <c r="L62" s="330">
        <v>35923</v>
      </c>
      <c r="M62" s="331">
        <v>4</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customSheetViews>
    <customSheetView guid="{0EA7C348-3609-42A8-B974-C4E3CA262CB0}"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0EA7C348-3609-42A8-B974-C4E3CA262CB0}"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0EA7C348-3609-42A8-B974-C4E3CA262CB0}"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15.44</v>
      </c>
      <c r="G47" s="12">
        <v>18.71</v>
      </c>
      <c r="H47" s="12">
        <v>17.59</v>
      </c>
      <c r="I47" s="12">
        <v>20.61</v>
      </c>
      <c r="J47" s="13">
        <v>24.48</v>
      </c>
    </row>
    <row r="48" spans="2:10" ht="57.75" customHeight="1">
      <c r="B48" s="14"/>
      <c r="C48" s="1171" t="s">
        <v>4</v>
      </c>
      <c r="D48" s="1171"/>
      <c r="E48" s="1172"/>
      <c r="F48" s="15">
        <v>9.43</v>
      </c>
      <c r="G48" s="16">
        <v>8.02</v>
      </c>
      <c r="H48" s="16">
        <v>9.0500000000000007</v>
      </c>
      <c r="I48" s="16">
        <v>7.57</v>
      </c>
      <c r="J48" s="17">
        <v>10.23</v>
      </c>
    </row>
    <row r="49" spans="2:10" ht="57.75" customHeight="1" thickBot="1">
      <c r="B49" s="18"/>
      <c r="C49" s="1173" t="s">
        <v>5</v>
      </c>
      <c r="D49" s="1173"/>
      <c r="E49" s="1174"/>
      <c r="F49" s="19">
        <v>4.45</v>
      </c>
      <c r="G49" s="20">
        <v>2</v>
      </c>
      <c r="H49" s="20">
        <v>0.3</v>
      </c>
      <c r="I49" s="20">
        <v>1.23</v>
      </c>
      <c r="J49" s="21">
        <v>6.58</v>
      </c>
    </row>
    <row r="50" spans="2:10" ht="13.5" customHeight="1"/>
    <row r="51" spans="2:10" ht="13.5" hidden="1" customHeight="1"/>
    <row r="52" spans="2:10" ht="13.5" hidden="1" customHeight="1"/>
    <row r="53" spans="2:10" ht="13.5" hidden="1" customHeight="1"/>
  </sheetData>
  <sheetProtection password="A7FD" sheet="1" objects="1" scenarios="1"/>
  <customSheetViews>
    <customSheetView guid="{0EA7C348-3609-42A8-B974-C4E3CA262CB0}"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2017-05-26T05:43:14Z</cp:lastPrinted>
  <dcterms:created xsi:type="dcterms:W3CDTF">2017-02-15T16:31:01Z</dcterms:created>
  <dcterms:modified xsi:type="dcterms:W3CDTF">2017-05-26T09:16:25Z</dcterms:modified>
</cp:coreProperties>
</file>