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9年度\05_決算統計\00 H27決算ベース財政状況資料（追加分）\04 チェック\01 起案用\"/>
    </mc:Choice>
  </mc:AlternateContent>
  <bookViews>
    <workbookView xWindow="240" yWindow="105" windowWidth="14940" windowHeight="7830" tabRatio="8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P23" i="11" l="1"/>
  <c r="AA23" i="11"/>
  <c r="V23" i="11"/>
  <c r="Q2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c r="BE35"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<sst xmlns="http://schemas.openxmlformats.org/spreadsheetml/2006/main" count="1023" uniqueCount="555">
  <si>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</si>
  <si>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</si>
  <si>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</si>
  <si>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</si>
  <si>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</si>
  <si>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</si>
  <si>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</si>
  <si>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</si>
  <si>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</si>
  <si>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</si>
  <si>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</si>
  <si>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</si>
  <si>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</si>
  <si>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</si>
  <si>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</si>
  <si>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</si>
  <si>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</si>
  <si>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</si>
  <si>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</si>
  <si>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</si>
  <si>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</si>
  <si>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</si>
  <si>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</si>
  <si>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</si>
  <si>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</si>
  <si>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</si>
  <si>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</si>
  <si>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</si>
  <si>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</si>
  <si>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</si>
  <si>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</si>
  <si>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</si>
  <si>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</si>
  <si>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</si>
  <si>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</si>
  <si>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</si>
  <si>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</si>
  <si>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</si>
  <si>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</si>
  <si>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</si>
  <si>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</si>
  <si>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</si>
  <si>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</si>
  <si>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</si>
  <si>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</si>
  <si>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</si>
  <si>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</si>
  <si>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</si>
  <si>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</si>
  <si>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</si>
  <si>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</si>
  <si>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</si>
  <si>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</si>
  <si>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</si>
  <si>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</si>
  <si>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</si>
  <si>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</si>
  <si>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</si>
  <si>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</si>
  <si>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</si>
  <si>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</si>
  <si>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</si>
  <si>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</si>
  <si>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</si>
  <si>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</si>
  <si>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</si>
  <si>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</si>
  <si>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</si>
  <si>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</si>
  <si>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</si>
  <si>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</si>
  <si>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</si>
  <si>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</si>
  <si>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</si>
  <si>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</si>
  <si>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</si>
  <si>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</si>
  <si>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</si>
  <si>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</si>
  <si>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</si>
  <si>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かすみがうら市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</si>
  <si>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</si>
  <si>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</si>
  <si>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</si>
  <si>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</si>
  <si>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</si>
  <si>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</si>
  <si>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</si>
  <si>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</si>
  <si>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</si>
  <si>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</si>
  <si>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</si>
  <si>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</si>
  <si>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</si>
  <si>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</si>
  <si>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</si>
  <si>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</si>
  <si>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</si>
  <si>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</si>
  <si>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</si>
  <si>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</si>
  <si>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</si>
  <si>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</si>
  <si>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</si>
  <si>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</si>
  <si>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</si>
  <si>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</si>
  <si>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</si>
  <si>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</si>
  <si>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</si>
  <si>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</si>
  <si>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</si>
  <si>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</si>
  <si>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</si>
  <si>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</si>
  <si>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</si>
  <si>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</si>
  <si>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</si>
  <si>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</si>
  <si>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</si>
  <si>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</si>
  <si>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</si>
  <si>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</si>
  <si>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</si>
  <si>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</si>
  <si>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</si>
  <si>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</si>
  <si>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</si>
  <si>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</si>
  <si>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</si>
  <si>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</si>
  <si>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</si>
  <si>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</si>
  <si>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</si>
  <si>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</si>
  <si>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</si>
  <si>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</si>
  <si>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</si>
  <si>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</si>
  <si>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</si>
  <si>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</si>
  <si>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</si>
  <si>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</si>
  <si>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</si>
  <si>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</si>
  <si>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</si>
  <si>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</si>
  <si>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</si>
  <si>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</si>
  <si>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</si>
  <si>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</si>
  <si>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</si>
  <si>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</si>
  <si>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</si>
  <si>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</si>
  <si>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</si>
  <si>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</si>
  <si>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</si>
  <si>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</si>
  <si>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</si>
  <si>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</si>
  <si>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</si>
  <si>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</si>
  <si>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</si>
  <si>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</si>
  <si>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</si>
  <si>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</si>
  <si>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</si>
  <si>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</si>
  <si>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</si>
  <si>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</si>
  <si>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</si>
  <si>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</si>
  <si>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</si>
  <si>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</si>
  <si>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</si>
  <si>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</si>
  <si>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</si>
  <si>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</si>
  <si>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</si>
  <si>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</si>
  <si>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</si>
  <si>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</si>
  <si>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</si>
  <si>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</si>
  <si>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</si>
  <si>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</si>
  <si>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</si>
  <si>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</si>
  <si>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</si>
  <si>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</si>
  <si>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</si>
  <si>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</si>
  <si>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</si>
  <si>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茨城県かすみがうら市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</si>
  <si>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</si>
  <si>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</si>
  <si>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</si>
  <si>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</si>
  <si>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</si>
  <si>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</si>
  <si>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</si>
  <si>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</si>
  <si>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</si>
  <si>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</si>
  <si>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</si>
  <si>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</si>
  <si>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</si>
  <si>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</si>
  <si>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</si>
  <si>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</si>
  <si>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</si>
  <si>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</si>
  <si>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</si>
  <si>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</si>
  <si>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</si>
  <si>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</si>
  <si>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</si>
  <si>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</si>
  <si>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</si>
  <si>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</si>
  <si>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</si>
  <si>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</si>
  <si>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</si>
  <si>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</si>
  <si>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</si>
  <si>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</si>
  <si>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</si>
  <si>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</si>
  <si>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</si>
  <si>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</si>
  <si>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</si>
  <si>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</si>
  <si>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</si>
  <si>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</si>
  <si>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</si>
  <si>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</si>
  <si>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</si>
  <si>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</si>
  <si>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</si>
  <si>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</si>
  <si>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</si>
  <si>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</si>
  <si>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</si>
  <si>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</si>
  <si>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</si>
  <si>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</si>
  <si>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</si>
  <si>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</si>
  <si>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</si>
  <si>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</si>
  <si>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</si>
  <si>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</si>
  <si>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</si>
  <si>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</si>
  <si>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</si>
  <si>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</si>
  <si>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</si>
  <si>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</si>
  <si>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</si>
  <si>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</si>
  <si>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</si>
  <si>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</si>
  <si>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</si>
  <si>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</si>
  <si>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</si>
  <si>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</si>
  <si>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</si>
  <si>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</si>
  <si>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</si>
  <si>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</si>
  <si>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</si>
  <si>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</si>
  <si>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</si>
  <si>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</si>
  <si>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</si>
  <si>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</si>
  <si>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</si>
  <si>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</si>
  <si>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</si>
  <si>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</si>
  <si>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</si>
  <si>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</si>
  <si>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</si>
  <si>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</si>
  <si>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</si>
  <si>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</si>
  <si>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</si>
  <si>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</si>
  <si>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</si>
  <si>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</si>
  <si>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</si>
  <si>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</si>
  <si>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</si>
  <si>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</si>
  <si>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</si>
  <si>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</si>
  <si>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</si>
  <si>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</si>
  <si>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</si>
  <si>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</si>
  <si>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</si>
  <si>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</si>
  <si>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</si>
  <si>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</si>
  <si>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</si>
  <si>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</si>
  <si>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</si>
  <si>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</si>
  <si>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</si>
  <si>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</si>
  <si>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</si>
  <si>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</si>
  <si>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</si>
  <si>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</si>
  <si>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</si>
  <si>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</si>
  <si>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</si>
  <si>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</si>
  <si>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</si>
  <si>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</si>
  <si>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</si>
  <si>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</si>
  <si>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</si>
  <si>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</si>
  <si>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</si>
  <si>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</si>
  <si>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</si>
  <si>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</si>
  <si>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</si>
  <si>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</si>
  <si>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</si>
  <si>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</si>
  <si>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</si>
  <si>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</si>
  <si>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</si>
  <si>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</si>
  <si>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</si>
  <si>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</si>
  <si>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</si>
  <si>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</si>
  <si>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</si>
  <si>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</si>
  <si>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</si>
  <si>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茨城県かすみがうら市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</si>
  <si>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</si>
  <si>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</si>
  <si>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</si>
  <si>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</si>
  <si>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</si>
  <si>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</si>
  <si>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</si>
  <si>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</si>
  <si>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</si>
  <si>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</si>
  <si>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</si>
  <si>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</si>
  <si>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</si>
  <si>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</si>
  <si>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</si>
  <si>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</si>
  <si>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</si>
  <si>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</si>
  <si>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</si>
  <si>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</si>
  <si>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</si>
  <si>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</si>
  <si>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</si>
  <si>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</si>
  <si>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</si>
  <si>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</si>
  <si>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</si>
  <si>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</si>
  <si>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</si>
  <si>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</si>
  <si>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</si>
  <si>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</si>
  <si>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</si>
  <si>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</si>
  <si>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</si>
  <si>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</si>
  <si>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</si>
  <si>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</si>
  <si>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</si>
  <si>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</si>
  <si>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</si>
  <si>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</si>
  <si>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</si>
  <si>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</si>
  <si>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</si>
  <si>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</si>
  <si>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</si>
  <si>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</si>
  <si>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</si>
  <si>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</si>
  <si>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</si>
  <si>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</si>
  <si>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</si>
  <si>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</si>
  <si>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</si>
  <si>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</si>
  <si>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</si>
  <si>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</si>
  <si>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</si>
  <si>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</si>
  <si>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</si>
  <si>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</si>
  <si>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</si>
  <si>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</si>
  <si>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</si>
  <si>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</si>
  <si>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</si>
  <si>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</si>
  <si>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</si>
  <si>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</si>
  <si>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</si>
  <si>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</si>
  <si>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</si>
  <si>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</si>
  <si>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</si>
  <si>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</si>
  <si>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</si>
  <si>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</si>
  <si>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</si>
  <si>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</si>
  <si>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</si>
  <si>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</si>
  <si>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</si>
  <si>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</si>
  <si>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</si>
  <si>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</si>
  <si>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</si>
  <si>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</si>
  <si>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</si>
  <si>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</si>
  <si>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</si>
  <si>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</si>
  <si>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</si>
  <si>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</si>
  <si>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</si>
  <si>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</si>
  <si>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</si>
  <si>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</si>
  <si>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</si>
  <si>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</si>
  <si>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</si>
  <si>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</si>
  <si>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</si>
  <si>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</si>
  <si>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</si>
  <si>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</si>
  <si>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</si>
  <si>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</si>
  <si>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</si>
  <si>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</si>
  <si>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</si>
  <si>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</si>
  <si>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</si>
  <si>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</si>
  <si>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</si>
  <si>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</si>
  <si>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</si>
  <si>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</si>
  <si>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</si>
  <si>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</si>
  <si>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</si>
  <si>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</si>
  <si>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</si>
  <si>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</si>
  <si>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</si>
  <si>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</si>
  <si>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</si>
  <si>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</si>
  <si>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</si>
  <si>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</si>
  <si>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</si>
  <si>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</si>
  <si>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</si>
  <si>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</si>
  <si>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</si>
  <si>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</si>
  <si>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</si>
  <si>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</si>
  <si>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</si>
  <si>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</si>
  <si>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</si>
  <si>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</si>
  <si>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</si>
  <si>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</si>
  <si>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</si>
  <si>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</si>
  <si>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</si>
  <si>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</si>
  <si>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</si>
  <si>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</si>
  <si>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</si>
  <si>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</si>
  <si>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</si>
  <si>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</si>
  <si>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</si>
  <si>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</si>
  <si>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</si>
  <si>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</si>
  <si>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</si>
  <si>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</si>
  <si>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</si>
  <si>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</si>
  <si>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</si>
  <si>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</si>
  <si>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</si>
  <si>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</si>
  <si>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</si>
  <si>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</si>
  <si>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</si>
  <si>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</si>
  <si>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</si>
  <si>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</si>
  <si>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</si>
  <si>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</si>
  <si>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2.50</t>
  </si>
  <si>
    <t>▲ 3.18</t>
  </si>
  <si>
    <t>水道事業会計</t>
  </si>
  <si>
    <t>一般会計</t>
  </si>
  <si>
    <t>国民健康保険特別会計</t>
  </si>
  <si>
    <t>介護保険特別会計</t>
  </si>
  <si>
    <t>下水道事業特別会計</t>
  </si>
  <si>
    <t>農業集落排水事業特別会計</t>
  </si>
  <si>
    <t>後期高齢者医療特別会計</t>
  </si>
  <si>
    <t>その他会計（赤字）</t>
  </si>
  <si>
    <t>その他会計（黒字）</t>
  </si>
  <si>
    <t>-</t>
    <phoneticPr fontId="2"/>
  </si>
  <si>
    <t>-</t>
    <phoneticPr fontId="2"/>
  </si>
  <si>
    <t>-</t>
    <phoneticPr fontId="2"/>
  </si>
  <si>
    <t>-</t>
    <phoneticPr fontId="2"/>
  </si>
  <si>
    <t>茨城租税債権管理機構</t>
  </si>
  <si>
    <t>湖北環境衛生組合</t>
  </si>
  <si>
    <t>新治地方広域事務組合</t>
  </si>
  <si>
    <t>石岡地方斎場組合</t>
  </si>
  <si>
    <t>土浦・かすみがうら土地区画整理一部事務組合</t>
  </si>
  <si>
    <t>茨城県市町村総合事務組合（一般会計）</t>
    <rPh sb="13" eb="15">
      <t>イッパン</t>
    </rPh>
    <rPh sb="15" eb="17">
      <t>カイケイ</t>
    </rPh>
    <phoneticPr fontId="24"/>
  </si>
  <si>
    <t>茨城県市町村総合事務組合（特別会計）</t>
    <rPh sb="13" eb="15">
      <t>トクベツ</t>
    </rPh>
    <phoneticPr fontId="24"/>
  </si>
  <si>
    <t>茨城県後期高齢者医療広域連合（一般会計）</t>
    <rPh sb="15" eb="17">
      <t>イッパン</t>
    </rPh>
    <rPh sb="17" eb="19">
      <t>カイケイ</t>
    </rPh>
    <phoneticPr fontId="24"/>
  </si>
  <si>
    <t>茨城県後期高齢者医療広域連合（特別会計）</t>
    <rPh sb="15" eb="17">
      <t>トクベツ</t>
    </rPh>
    <phoneticPr fontId="2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</si>
  <si>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</si>
  <si>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</si>
  <si>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</si>
  <si>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</si>
  <si>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</si>
  <si>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</si>
  <si>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</si>
  <si>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</si>
  <si>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</si>
  <si>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</si>
  <si>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</si>
  <si>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類似団体と同様に、実質公債費比率においては緩やかではあるが減少傾向である一方、将来負担比率においては減少しているものの類似団体内平均値と比較すると高い状態となっている。その要因としては、平成27年度において神立駅周辺整備や神立停車場線整備や小学校の統廃合を始めとした施設整備を実施したことにより高い状態となっていると考えられる。平成28年度においては、学校施設整備関係は概ね終了したものの、神立駅周辺整備や神立停車場線整備といった事業が継続されることになるため依然として類似団体比較をすると高くなるのではないかと言える。
　しかし、依然として高い比率になっていることから基金に頼ることなく、確実な税収の確保、経常経費の削減、計画的な起債対象事業の実施等を中心とし、財政の健全化により努めなければならない。</t>
    <rPh sb="15" eb="16">
      <t>ヒ</t>
    </rPh>
    <rPh sb="231" eb="233">
      <t>イゼン</t>
    </rPh>
    <rPh sb="267" eb="269">
      <t>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</si>
</sst>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8" xfId="35" applyNumberFormat="1" applyFont="1" applyFill="1" applyBorder="1" applyAlignment="1">
      <alignment horizontal="center" vertical="center"/>
    </xf>
    <xf numFmtId="189"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9"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9" fontId="1" fillId="5"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40307</c:v>
                </c:pt>
                <c:pt idx="1">
                  <c:v>48424</c:v>
                </c:pt>
                <c:pt idx="2">
                  <c:v>52264</c:v>
                </c:pt>
                <c:pt idx="3">
                  <c:v>36561</c:v>
                </c:pt>
                <c:pt idx="4">
                  <c:v>88406</c:v>
                </c:pt>
              </c:numCache>
            </c:numRef>
          </c:val>
          <c:smooth val="0"/>
        </c:ser>
        <c:dLbls>
          <c:showLegendKey val="0"/>
          <c:showVal val="0"/>
          <c:showCatName val="0"/>
          <c:showSerName val="0"/>
          <c:showPercent val="0"/>
          <c:showBubbleSize val="0"/>
        </c:dLbls>
        <c:marker val="1"/>
        <c:smooth val="0"/>
        <c:axId val="361667416"/>
        <c:axId val="361667808"/>
      </c:lineChart>
      <c:catAx>
        <c:axId val="361667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1667808"/>
        <c:crosses val="autoZero"/>
        <c:auto val="1"/>
        <c:lblAlgn val="ctr"/>
        <c:lblOffset val="100"/>
        <c:tickLblSkip val="1"/>
        <c:tickMarkSkip val="1"/>
        <c:noMultiLvlLbl val="0"/>
      </c:catAx>
      <c:valAx>
        <c:axId val="3616678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1667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7.36</c:v>
                </c:pt>
                <c:pt idx="1">
                  <c:v>8.3800000000000008</c:v>
                </c:pt>
                <c:pt idx="2">
                  <c:v>5.6</c:v>
                </c:pt>
                <c:pt idx="3">
                  <c:v>7.48</c:v>
                </c:pt>
                <c:pt idx="4">
                  <c:v>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11.9</c:v>
                </c:pt>
                <c:pt idx="1">
                  <c:v>14.51</c:v>
                </c:pt>
                <c:pt idx="2">
                  <c:v>21.21</c:v>
                </c:pt>
                <c:pt idx="3">
                  <c:v>17.02</c:v>
                </c:pt>
                <c:pt idx="4">
                  <c:v>16.829999999999998</c:v>
                </c:pt>
              </c:numCache>
            </c:numRef>
          </c:val>
        </c:ser>
        <c:dLbls>
          <c:showLegendKey val="0"/>
          <c:showVal val="0"/>
          <c:showCatName val="0"/>
          <c:showSerName val="0"/>
          <c:showPercent val="0"/>
          <c:showBubbleSize val="0"/>
        </c:dLbls>
        <c:gapWidth val="250"/>
        <c:overlap val="100"/>
        <c:axId val="361661144"/>
        <c:axId val="361663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1.84</c:v>
                </c:pt>
                <c:pt idx="1">
                  <c:v>3.78</c:v>
                </c:pt>
                <c:pt idx="2">
                  <c:v>4.08</c:v>
                </c:pt>
                <c:pt idx="3">
                  <c:v>-2.5</c:v>
                </c:pt>
                <c:pt idx="4">
                  <c:v>-3.18</c:v>
                </c:pt>
              </c:numCache>
            </c:numRef>
          </c:val>
          <c:smooth val="0"/>
        </c:ser>
        <c:dLbls>
          <c:showLegendKey val="0"/>
          <c:showVal val="0"/>
          <c:showCatName val="0"/>
          <c:showSerName val="0"/>
          <c:showPercent val="0"/>
          <c:showBubbleSize val="0"/>
        </c:dLbls>
        <c:marker val="1"/>
        <c:smooth val="0"/>
        <c:axId val="361661144"/>
        <c:axId val="361663888"/>
      </c:lineChart>
      <c:catAx>
        <c:axId val="361661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1663888"/>
        <c:crosses val="autoZero"/>
        <c:auto val="1"/>
        <c:lblAlgn val="ctr"/>
        <c:lblOffset val="100"/>
        <c:tickLblSkip val="1"/>
        <c:tickMarkSkip val="1"/>
        <c:noMultiLvlLbl val="0"/>
      </c:catAx>
      <c:valAx>
        <c:axId val="361663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661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0.06</c:v>
                </c:pt>
                <c:pt idx="4">
                  <c:v>#N/A</c:v>
                </c:pt>
                <c:pt idx="5">
                  <c:v>0.05</c:v>
                </c:pt>
                <c:pt idx="6">
                  <c:v>#N/A</c:v>
                </c:pt>
                <c:pt idx="7">
                  <c:v>0.06</c:v>
                </c:pt>
                <c:pt idx="8">
                  <c:v>#N/A</c:v>
                </c:pt>
                <c:pt idx="9">
                  <c:v>7.0000000000000007E-2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c:v>
                </c:pt>
                <c:pt idx="2">
                  <c:v>#N/A</c:v>
                </c:pt>
                <c:pt idx="3">
                  <c:v>0.11</c:v>
                </c:pt>
                <c:pt idx="4">
                  <c:v>#N/A</c:v>
                </c:pt>
                <c:pt idx="5">
                  <c:v>0.09</c:v>
                </c:pt>
                <c:pt idx="6">
                  <c:v>#N/A</c:v>
                </c:pt>
                <c:pt idx="7">
                  <c:v>0.13</c:v>
                </c:pt>
                <c:pt idx="8">
                  <c:v>#N/A</c:v>
                </c:pt>
                <c:pt idx="9">
                  <c:v>0.13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0.18</c:v>
                </c:pt>
                <c:pt idx="2">
                  <c:v>#N/A</c:v>
                </c:pt>
                <c:pt idx="3">
                  <c:v>0.45</c:v>
                </c:pt>
                <c:pt idx="4">
                  <c:v>#N/A</c:v>
                </c:pt>
                <c:pt idx="5">
                  <c:v>0.4</c:v>
                </c:pt>
                <c:pt idx="6">
                  <c:v>#N/A</c:v>
                </c:pt>
                <c:pt idx="7">
                  <c:v>0.37</c:v>
                </c:pt>
                <c:pt idx="8">
                  <c:v>#N/A</c:v>
                </c:pt>
                <c:pt idx="9">
                  <c:v>0.91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2.5</c:v>
                </c:pt>
                <c:pt idx="2">
                  <c:v>#N/A</c:v>
                </c:pt>
                <c:pt idx="3">
                  <c:v>2.8</c:v>
                </c:pt>
                <c:pt idx="4">
                  <c:v>#N/A</c:v>
                </c:pt>
                <c:pt idx="5">
                  <c:v>2.06</c:v>
                </c:pt>
                <c:pt idx="6">
                  <c:v>#N/A</c:v>
                </c:pt>
                <c:pt idx="7">
                  <c:v>1.82</c:v>
                </c:pt>
                <c:pt idx="8">
                  <c:v>#N/A</c:v>
                </c:pt>
                <c:pt idx="9">
                  <c:v>1.43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7.36</c:v>
                </c:pt>
                <c:pt idx="2">
                  <c:v>#N/A</c:v>
                </c:pt>
                <c:pt idx="3">
                  <c:v>8.3800000000000008</c:v>
                </c:pt>
                <c:pt idx="4">
                  <c:v>#N/A</c:v>
                </c:pt>
                <c:pt idx="5">
                  <c:v>5.6</c:v>
                </c:pt>
                <c:pt idx="6">
                  <c:v>#N/A</c:v>
                </c:pt>
                <c:pt idx="7">
                  <c:v>7.47</c:v>
                </c:pt>
                <c:pt idx="8">
                  <c:v>#N/A</c:v>
                </c:pt>
                <c:pt idx="9">
                  <c:v>4.2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7.38</c:v>
                </c:pt>
                <c:pt idx="2">
                  <c:v>#N/A</c:v>
                </c:pt>
                <c:pt idx="3">
                  <c:v>6.71</c:v>
                </c:pt>
                <c:pt idx="4">
                  <c:v>#N/A</c:v>
                </c:pt>
                <c:pt idx="5">
                  <c:v>6.88</c:v>
                </c:pt>
                <c:pt idx="6">
                  <c:v>#N/A</c:v>
                </c:pt>
                <c:pt idx="7">
                  <c:v>7.02</c:v>
                </c:pt>
                <c:pt idx="8">
                  <c:v>#N/A</c:v>
                </c:pt>
                <c:pt idx="9">
                  <c:v>6.46</c:v>
                </c:pt>
              </c:numCache>
            </c:numRef>
          </c:val>
        </c:ser>
        <c:dLbls>
          <c:showLegendKey val="0"/>
          <c:showVal val="0"/>
          <c:showCatName val="0"/>
          <c:showSerName val="0"/>
          <c:showPercent val="0"/>
          <c:showBubbleSize val="0"/>
        </c:dLbls>
        <c:gapWidth val="150"/>
        <c:overlap val="100"/>
        <c:axId val="361665848"/>
        <c:axId val="361666240"/>
      </c:barChart>
      <c:catAx>
        <c:axId val="361665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666240"/>
        <c:crosses val="autoZero"/>
        <c:auto val="1"/>
        <c:lblAlgn val="ctr"/>
        <c:lblOffset val="100"/>
        <c:tickLblSkip val="1"/>
        <c:tickMarkSkip val="1"/>
        <c:noMultiLvlLbl val="0"/>
      </c:catAx>
      <c:valAx>
        <c:axId val="361666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665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1356</c:v>
                </c:pt>
                <c:pt idx="5">
                  <c:v>1442</c:v>
                </c:pt>
                <c:pt idx="8">
                  <c:v>1517</c:v>
                </c:pt>
                <c:pt idx="11">
                  <c:v>1605</c:v>
                </c:pt>
                <c:pt idx="14">
                  <c:v>1638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c:v>
                </c:pt>
                <c:pt idx="3">
                  <c:v>2</c:v>
                </c:pt>
                <c:pt idx="6">
                  <c:v>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41</c:v>
                </c:pt>
                <c:pt idx="3">
                  <c:v>44</c:v>
                </c:pt>
                <c:pt idx="6">
                  <c:v>42</c:v>
                </c:pt>
                <c:pt idx="9">
                  <c:v>43</c:v>
                </c:pt>
                <c:pt idx="12">
                  <c:v>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674</c:v>
                </c:pt>
                <c:pt idx="3">
                  <c:v>696</c:v>
                </c:pt>
                <c:pt idx="6">
                  <c:v>666</c:v>
                </c:pt>
                <c:pt idx="9">
                  <c:v>723</c:v>
                </c:pt>
                <c:pt idx="12">
                  <c:v>719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10</c:v>
                </c:pt>
                <c:pt idx="9">
                  <c:v>10</c:v>
                </c:pt>
                <c:pt idx="12">
                  <c:v>30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1787</c:v>
                </c:pt>
                <c:pt idx="3">
                  <c:v>1786</c:v>
                </c:pt>
                <c:pt idx="6">
                  <c:v>1747</c:v>
                </c:pt>
                <c:pt idx="9">
                  <c:v>1811</c:v>
                </c:pt>
                <c:pt idx="12">
                  <c:v>1885</c:v>
                </c:pt>
              </c:numCache>
            </c:numRef>
          </c:val>
        </c:ser>
        <c:dLbls>
          <c:showLegendKey val="0"/>
          <c:showVal val="0"/>
          <c:showCatName val="0"/>
          <c:showSerName val="0"/>
          <c:showPercent val="0"/>
          <c:showBubbleSize val="0"/>
        </c:dLbls>
        <c:gapWidth val="100"/>
        <c:overlap val="100"/>
        <c:axId val="361662712"/>
        <c:axId val="361663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1148</c:v>
                </c:pt>
                <c:pt idx="2">
                  <c:v>#N/A</c:v>
                </c:pt>
                <c:pt idx="3">
                  <c:v>#N/A</c:v>
                </c:pt>
                <c:pt idx="4">
                  <c:v>1086</c:v>
                </c:pt>
                <c:pt idx="5">
                  <c:v>#N/A</c:v>
                </c:pt>
                <c:pt idx="6">
                  <c:v>#N/A</c:v>
                </c:pt>
                <c:pt idx="7">
                  <c:v>949</c:v>
                </c:pt>
                <c:pt idx="8">
                  <c:v>#N/A</c:v>
                </c:pt>
                <c:pt idx="9">
                  <c:v>#N/A</c:v>
                </c:pt>
                <c:pt idx="10">
                  <c:v>982</c:v>
                </c:pt>
                <c:pt idx="11">
                  <c:v>#N/A</c:v>
                </c:pt>
                <c:pt idx="12">
                  <c:v>#N/A</c:v>
                </c:pt>
                <c:pt idx="13">
                  <c:v>1037</c:v>
                </c:pt>
                <c:pt idx="14">
                  <c:v>#N/A</c:v>
                </c:pt>
              </c:numCache>
            </c:numRef>
          </c:val>
          <c:smooth val="0"/>
        </c:ser>
        <c:dLbls>
          <c:showLegendKey val="0"/>
          <c:showVal val="0"/>
          <c:showCatName val="0"/>
          <c:showSerName val="0"/>
          <c:showPercent val="0"/>
          <c:showBubbleSize val="0"/>
        </c:dLbls>
        <c:marker val="1"/>
        <c:smooth val="0"/>
        <c:axId val="361662712"/>
        <c:axId val="361663104"/>
      </c:lineChart>
      <c:catAx>
        <c:axId val="361662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663104"/>
        <c:crosses val="autoZero"/>
        <c:auto val="1"/>
        <c:lblAlgn val="ctr"/>
        <c:lblOffset val="100"/>
        <c:tickLblSkip val="1"/>
        <c:tickMarkSkip val="1"/>
        <c:noMultiLvlLbl val="0"/>
      </c:catAx>
      <c:valAx>
        <c:axId val="361663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662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18351</c:v>
                </c:pt>
                <c:pt idx="5">
                  <c:v>18901</c:v>
                </c:pt>
                <c:pt idx="8">
                  <c:v>19565</c:v>
                </c:pt>
                <c:pt idx="11">
                  <c:v>19855</c:v>
                </c:pt>
                <c:pt idx="14">
                  <c:v>20792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317</c:v>
                </c:pt>
                <c:pt idx="5">
                  <c:v>286</c:v>
                </c:pt>
                <c:pt idx="8">
                  <c:v>405</c:v>
                </c:pt>
                <c:pt idx="11">
                  <c:v>479</c:v>
                </c:pt>
                <c:pt idx="14">
                  <c:v>484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4063</c:v>
                </c:pt>
                <c:pt idx="5">
                  <c:v>4600</c:v>
                </c:pt>
                <c:pt idx="8">
                  <c:v>5240</c:v>
                </c:pt>
                <c:pt idx="11">
                  <c:v>5474</c:v>
                </c:pt>
                <c:pt idx="14">
                  <c:v>5741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29</c:v>
                </c:pt>
                <c:pt idx="3">
                  <c:v>147</c:v>
                </c:pt>
                <c:pt idx="6">
                  <c:v>15</c:v>
                </c:pt>
                <c:pt idx="9">
                  <c:v>5</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4457</c:v>
                </c:pt>
                <c:pt idx="3">
                  <c:v>4279</c:v>
                </c:pt>
                <c:pt idx="6">
                  <c:v>4000</c:v>
                </c:pt>
                <c:pt idx="9">
                  <c:v>3745</c:v>
                </c:pt>
                <c:pt idx="12">
                  <c:v>3568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282</c:v>
                </c:pt>
                <c:pt idx="3">
                  <c:v>260</c:v>
                </c:pt>
                <c:pt idx="6">
                  <c:v>204</c:v>
                </c:pt>
                <c:pt idx="9">
                  <c:v>167</c:v>
                </c:pt>
                <c:pt idx="12">
                  <c:v>122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10984</c:v>
                </c:pt>
                <c:pt idx="3">
                  <c:v>11534</c:v>
                </c:pt>
                <c:pt idx="6">
                  <c:v>11120</c:v>
                </c:pt>
                <c:pt idx="9">
                  <c:v>10547</c:v>
                </c:pt>
                <c:pt idx="12">
                  <c:v>10046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c:v>
                </c:pt>
                <c:pt idx="3">
                  <c:v>2</c:v>
                </c:pt>
                <c:pt idx="6">
                  <c:v>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17559</c:v>
                </c:pt>
                <c:pt idx="3">
                  <c:v>17810</c:v>
                </c:pt>
                <c:pt idx="6">
                  <c:v>18884</c:v>
                </c:pt>
                <c:pt idx="9">
                  <c:v>19229</c:v>
                </c:pt>
                <c:pt idx="12">
                  <c:v>20324</c:v>
                </c:pt>
              </c:numCache>
            </c:numRef>
          </c:val>
        </c:ser>
        <c:dLbls>
          <c:showLegendKey val="0"/>
          <c:showVal val="0"/>
          <c:showCatName val="0"/>
          <c:showSerName val="0"/>
          <c:showPercent val="0"/>
          <c:showBubbleSize val="0"/>
        </c:dLbls>
        <c:gapWidth val="100"/>
        <c:overlap val="100"/>
        <c:axId val="458428224"/>
        <c:axId val="458435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10585</c:v>
                </c:pt>
                <c:pt idx="2">
                  <c:v>#N/A</c:v>
                </c:pt>
                <c:pt idx="3">
                  <c:v>#N/A</c:v>
                </c:pt>
                <c:pt idx="4">
                  <c:v>10245</c:v>
                </c:pt>
                <c:pt idx="5">
                  <c:v>#N/A</c:v>
                </c:pt>
                <c:pt idx="6">
                  <c:v>#N/A</c:v>
                </c:pt>
                <c:pt idx="7">
                  <c:v>9013</c:v>
                </c:pt>
                <c:pt idx="8">
                  <c:v>#N/A</c:v>
                </c:pt>
                <c:pt idx="9">
                  <c:v>#N/A</c:v>
                </c:pt>
                <c:pt idx="10">
                  <c:v>7885</c:v>
                </c:pt>
                <c:pt idx="11">
                  <c:v>#N/A</c:v>
                </c:pt>
                <c:pt idx="12">
                  <c:v>#N/A</c:v>
                </c:pt>
                <c:pt idx="13">
                  <c:v>7043</c:v>
                </c:pt>
                <c:pt idx="14">
                  <c:v>#N/A</c:v>
                </c:pt>
              </c:numCache>
            </c:numRef>
          </c:val>
          <c:smooth val="0"/>
        </c:ser>
        <c:dLbls>
          <c:showLegendKey val="0"/>
          <c:showVal val="0"/>
          <c:showCatName val="0"/>
          <c:showSerName val="0"/>
          <c:showPercent val="0"/>
          <c:showBubbleSize val="0"/>
        </c:dLbls>
        <c:marker val="1"/>
        <c:smooth val="0"/>
        <c:axId val="458428224"/>
        <c:axId val="458435280"/>
      </c:lineChart>
      <c:catAx>
        <c:axId val="45842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8435280"/>
        <c:crosses val="autoZero"/>
        <c:auto val="1"/>
        <c:lblAlgn val="ctr"/>
        <c:lblOffset val="100"/>
        <c:tickLblSkip val="1"/>
        <c:tickMarkSkip val="1"/>
        <c:noMultiLvlLbl val="0"/>
      </c:catAx>
      <c:valAx>
        <c:axId val="458435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42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{1F15BD55-6BAE-437D-A041-4B7F8E5ADE45}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{E9B5FBBA-0E10-40CF-83D4-4B9629FE96EB}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{3F4D10DA-1579-478A-A309-D5598FB2DE6F}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{78BF87FC-446D-439D-9E2A-6F58348A6138}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{F56B5DDE-D05D-45DA-871A-A210427E8526}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{6FE181B2-890E-43C8-A9BE-3F6FCD32F6EE}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{9BAE91F1-7C1C-448D-A9E1-48808C5C3915}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{3AA956A8-89A0-4633-A91A-E2D144242B73}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{C7DFE442-354A-4FBB-8868-648C7EDB125B}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{F5436E9A-DB5A-40DD-8A1C-B9E7C497B4F3}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58432928"/>
        <c:axId val="458433320"/>
      </c:scatterChart>
      <c:valAx>
        <c:axId val="4584329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8433320"/>
        <c:crosses val="autoZero"/>
        <c:crossBetween val="midCat"/>
      </c:valAx>
      <c:valAx>
        <c:axId val="4584333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8432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{CB6245CA-B4BD-413A-91F6-B8C033E6D5B7}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{21E0DF83-8B97-4337-A808-94029773755E}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{A40B0087-6EC1-41DA-9518-74669E8EF350}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{61E03EF2-F4C5-432C-868C-0122D400F688}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{CF4F704E-7773-4976-95DE-4E7B2F69FE6D}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11.7</c:v>
                </c:pt>
                <c:pt idx="1">
                  <c:v>11.9</c:v>
                </c:pt>
                <c:pt idx="2">
                  <c:v>11.4</c:v>
                </c:pt>
                <c:pt idx="3">
                  <c:v>10.8</c:v>
                </c:pt>
                <c:pt idx="4">
                  <c:v>10.7</c:v>
                </c:pt>
              </c:numCache>
            </c:numRef>
          </c:xVal>
          <c:yVal>
            <c:numRef>
              <c:f>公会計指標分析・財政指標組合せ分析表!$K$73:$O$73</c:f>
              <c:numCache>
                <c:formatCode>#,##0.0;"▲ "#,##0.0</c:formatCode>
                <c:ptCount val="5"/>
                <c:pt idx="0">
                  <c:v>113.8</c:v>
                </c:pt>
                <c:pt idx="1">
                  <c:v>110.2</c:v>
                </c:pt>
                <c:pt idx="2">
                  <c:v>96.8</c:v>
                </c:pt>
                <c:pt idx="3">
                  <c:v>86.1</c:v>
                </c:pt>
                <c:pt idx="4">
                  <c:v>76.3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{B0056440-545B-4B98-8203-F3CD3858FBF6}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{280ADB44-00E8-41A0-81EF-A1DA6EE912CA}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{6DDA67F4-1BFC-424C-95D8-5F9E1FEA8D37}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{E22D8074-6ADB-4027-A700-2673E3203B5D}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{E311A751-24B2-4E90-ABE4-88E3BF969103}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ser>
        <c:dLbls>
          <c:showLegendKey val="0"/>
          <c:showVal val="0"/>
          <c:showCatName val="0"/>
          <c:showSerName val="0"/>
          <c:showPercent val="0"/>
          <c:showBubbleSize val="0"/>
        </c:dLbls>
        <c:axId val="458435672"/>
        <c:axId val="458428616"/>
      </c:scatterChart>
      <c:valAx>
        <c:axId val="458435672"/>
        <c:scaling>
          <c:orientation val="minMax"/>
          <c:max val="13.9"/>
          <c:min val="9.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8428616"/>
        <c:crosses val="autoZero"/>
        <c:crossBetween val="midCat"/>
      </c:valAx>
      <c:valAx>
        <c:axId val="458428616"/>
        <c:scaling>
          <c:orientation val="minMax"/>
          <c:max val="128"/>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84356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元利償還金については、合併特例債の据置期間が終了し、元金償還が開始されることにより徐々に上昇していく傾向にある。</a:t>
          </a:r>
        </a:p>
        <a:p>
          <a:r>
            <a:rPr kumimoji="1" lang="ja-JP" altLang="en-US" sz="1400">
              <a:latin typeface="ＭＳ ゴシック" pitchFamily="49" charset="-128"/>
              <a:ea typeface="ＭＳ ゴシック" pitchFamily="49" charset="-128"/>
            </a:rPr>
            <a:t>　算入公債費等についても、合併特例債の元金償還が開始されたこと等により、</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今後は、緊急性や住民ニーズを的確に把握した事業の選択及び大規模事業の先送りによる起債の平準化により、実質公債費比率の急激な上昇を抑える。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将来負担比率の分子については、毎年徐々に減少傾向にある。　</a:t>
          </a:r>
        </a:p>
        <a:p>
          <a:r>
            <a:rPr kumimoji="1" lang="ja-JP" altLang="en-US" sz="1200">
              <a:latin typeface="ＭＳ ゴシック" pitchFamily="49" charset="-128"/>
              <a:ea typeface="ＭＳ ゴシック" pitchFamily="49" charset="-128"/>
            </a:rPr>
            <a:t>　一般会計等に係る地方債の現在高について、合併後の大規模事業等が継続していることにより年々増加傾向にあるが、普通交付税措置の高い有利な起債の活用により、基準財政需要額算入見込額と一部相殺される。併せて、充当可能基金額を毎年積立を行うことで、継続的に将来負担額に充当可能な財源を増額することで財政の健全化に効果が出ている。</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においても、神立駅周辺整備や神立停車場線整備といった大規模な市債発行事業が実施されることにより確実な増加が見込まれるため、基金への積立額の増を検討しつつ、起債事業全体の見直し、平準化・抑制を図りつつ、事務の効率化など業務改善を推進し、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茨城県かすみがうら市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43,111
42,114
156.60
19,333,597
18,716,510
454,891
10,826,585
20,383,930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76.3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茨城県かすみがうら市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43,111
42,114
156.60
19,333,597
18,716,510
454,891
10,826,585
20,383,930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76.3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茨城県かすみがうら市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43,111
42,114
156.60
19,333,597
18,716,510
454,891
10,826,585
20,383,930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76.3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茨城県かすみがうら市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43,111
42,114
156.60
19,333,597
18,716,510
454,891
10,826,585
20,383,930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76.3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類似団体と比較すると</a:t>
          </a:r>
          <a:r>
            <a:rPr kumimoji="1" lang="en-US" altLang="ja-JP" sz="1050">
              <a:latin typeface="ＭＳ Ｐゴシック"/>
            </a:rPr>
            <a:t>0.21</a:t>
          </a:r>
          <a:r>
            <a:rPr kumimoji="1" lang="ja-JP" altLang="en-US" sz="1050">
              <a:latin typeface="ＭＳ Ｐゴシック"/>
            </a:rPr>
            <a:t>％上回り、当市の状況で言うと昨年と同水準を保っている。</a:t>
          </a:r>
        </a:p>
        <a:p>
          <a:r>
            <a:rPr kumimoji="1" lang="ja-JP" altLang="en-US" sz="1050">
              <a:latin typeface="ＭＳ Ｐゴシック"/>
            </a:rPr>
            <a:t>　地方消費税交付金や自動車取得税交付金が増加したことが要因となり同水準を保つことができたと考えられる。</a:t>
          </a:r>
        </a:p>
        <a:p>
          <a:r>
            <a:rPr kumimoji="1" lang="ja-JP" altLang="en-US" sz="1050">
              <a:latin typeface="ＭＳ Ｐゴシック"/>
            </a:rPr>
            <a:t>　今後の景気回復に伴う市税の増を期待しつつ、社会経済情勢に適したまちづくり政策の推進をしていくためにより財政基盤強化に努める。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66675</xdr:rowOff>
    </xdr:from>
    <xdr:to>
      <xdr:col>7</xdr:col>
      <xdr:colOff>152400</xdr:colOff>
      <xdr:row>40</xdr:row>
      <xdr:rowOff>66675</xdr:rowOff>
    </xdr:to>
    <xdr:cxnSp macro="">
      <xdr:nvCxnSpPr>
        <xdr:cNvPr id="68" name="直線コネクタ 67"/>
        <xdr:cNvCxnSpPr/>
      </xdr:nvCxnSpPr>
      <xdr:spPr>
        <a:xfrm>
          <a:off x="4114800" y="6924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66675</xdr:rowOff>
    </xdr:from>
    <xdr:to>
      <xdr:col>6</xdr:col>
      <xdr:colOff>0</xdr:colOff>
      <xdr:row>40</xdr:row>
      <xdr:rowOff>66675</xdr:rowOff>
    </xdr:to>
    <xdr:cxnSp macro="">
      <xdr:nvCxnSpPr>
        <xdr:cNvPr id="71" name="直線コネクタ 70"/>
        <xdr:cNvCxnSpPr/>
      </xdr:nvCxnSpPr>
      <xdr:spPr>
        <a:xfrm>
          <a:off x="3225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3" name="テキスト ボックス 72"/>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66675</xdr:rowOff>
    </xdr:from>
    <xdr:to>
      <xdr:col>4</xdr:col>
      <xdr:colOff>482600</xdr:colOff>
      <xdr:row>40</xdr:row>
      <xdr:rowOff>86783</xdr:rowOff>
    </xdr:to>
    <xdr:cxnSp macro="">
      <xdr:nvCxnSpPr>
        <xdr:cNvPr id="74" name="直線コネクタ 73"/>
        <xdr:cNvCxnSpPr/>
      </xdr:nvCxnSpPr>
      <xdr:spPr>
        <a:xfrm flipV="1">
          <a:off x="2336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86783</xdr:rowOff>
    </xdr:to>
    <xdr:cxnSp macro="">
      <xdr:nvCxnSpPr>
        <xdr:cNvPr id="77" name="直線コネクタ 76"/>
        <xdr:cNvCxnSpPr/>
      </xdr:nvCxnSpPr>
      <xdr:spPr>
        <a:xfrm>
          <a:off x="1447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81" name="テキスト ボックス 80"/>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87" name="円/楕円 86"/>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32402</xdr:rowOff>
    </xdr:from>
    <xdr:ext cx="762000" cy="259045"/>
    <xdr:sp macro="" textlink="">
      <xdr:nvSpPr>
        <xdr:cNvPr id="88"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15875</xdr:rowOff>
    </xdr:from>
    <xdr:to>
      <xdr:col>6</xdr:col>
      <xdr:colOff>50800</xdr:colOff>
      <xdr:row>40</xdr:row>
      <xdr:rowOff>117475</xdr:rowOff>
    </xdr:to>
    <xdr:sp macro="" textlink="">
      <xdr:nvSpPr>
        <xdr:cNvPr id="89" name="円/楕円 88"/>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90" name="テキスト ボックス 89"/>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15875</xdr:rowOff>
    </xdr:from>
    <xdr:to>
      <xdr:col>4</xdr:col>
      <xdr:colOff>533400</xdr:colOff>
      <xdr:row>40</xdr:row>
      <xdr:rowOff>117475</xdr:rowOff>
    </xdr:to>
    <xdr:sp macro="" textlink="">
      <xdr:nvSpPr>
        <xdr:cNvPr id="91" name="円/楕円 90"/>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92" name="テキスト ボックス 91"/>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35983</xdr:rowOff>
    </xdr:from>
    <xdr:to>
      <xdr:col>3</xdr:col>
      <xdr:colOff>330200</xdr:colOff>
      <xdr:row>40</xdr:row>
      <xdr:rowOff>137583</xdr:rowOff>
    </xdr:to>
    <xdr:sp macro="" textlink="">
      <xdr:nvSpPr>
        <xdr:cNvPr id="93" name="円/楕円 92"/>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147760</xdr:rowOff>
    </xdr:from>
    <xdr:ext cx="762000" cy="259045"/>
    <xdr:sp macro="" textlink="">
      <xdr:nvSpPr>
        <xdr:cNvPr id="94" name="テキスト ボックス 93"/>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96" name="テキスト ボックス 95"/>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類似団体と比較すると</a:t>
          </a:r>
          <a:r>
            <a:rPr kumimoji="1" lang="en-US" altLang="ja-JP" sz="1050">
              <a:latin typeface="ＭＳ Ｐゴシック"/>
            </a:rPr>
            <a:t>3.0</a:t>
          </a:r>
          <a:r>
            <a:rPr kumimoji="1" lang="ja-JP" altLang="en-US" sz="1050">
              <a:latin typeface="ＭＳ Ｐゴシック"/>
            </a:rPr>
            <a:t>％上回り、昨年度と比較して</a:t>
          </a:r>
          <a:r>
            <a:rPr kumimoji="1" lang="en-US" altLang="ja-JP" sz="1050">
              <a:latin typeface="ＭＳ Ｐゴシック"/>
            </a:rPr>
            <a:t>0.2</a:t>
          </a:r>
          <a:r>
            <a:rPr kumimoji="1" lang="ja-JP" altLang="en-US" sz="1050">
              <a:latin typeface="ＭＳ Ｐゴシック"/>
            </a:rPr>
            <a:t>％改善している。</a:t>
          </a:r>
        </a:p>
        <a:p>
          <a:r>
            <a:rPr kumimoji="1" lang="ja-JP" altLang="en-US" sz="1050">
              <a:latin typeface="ＭＳ Ｐゴシック"/>
            </a:rPr>
            <a:t>　歳出面において、例年公債費については増加傾向が続いており、今後において多額の借入を実施した起債の据置期間の終了に伴う元金償還が始まることから公債費が増加していくことが想定される。また併せて、社会保障費等の増加については、毎年増加し続け、財政構造上の懸念材料となっている。</a:t>
          </a:r>
        </a:p>
        <a:p>
          <a:r>
            <a:rPr kumimoji="1" lang="ja-JP" altLang="en-US" sz="1050">
              <a:latin typeface="ＭＳ Ｐゴシック"/>
            </a:rPr>
            <a:t>　歳入については、地方消費税交付金の増により現在の水準を維持できた要因であると言える。</a:t>
          </a:r>
        </a:p>
        <a:p>
          <a:r>
            <a:rPr kumimoji="1" lang="ja-JP" altLang="en-US" sz="1050">
              <a:latin typeface="ＭＳ Ｐゴシック"/>
            </a:rPr>
            <a:t>　景気回復に伴う税収の伸びを期待しているが、そのような不安定な要因だけに依存するだけではなく、事業自体の精査を行いスクラップ・アンド・ビル</a:t>
          </a:r>
          <a:r>
            <a:rPr kumimoji="1" lang="ja-JP" altLang="en-US" sz="1050">
              <a:solidFill>
                <a:sysClr val="windowText" lastClr="000000"/>
              </a:solidFill>
              <a:latin typeface="ＭＳ Ｐゴシック"/>
            </a:rPr>
            <a:t>ドによる</a:t>
          </a:r>
          <a:r>
            <a:rPr kumimoji="1" lang="ja-JP" altLang="en-US" sz="1050">
              <a:latin typeface="ＭＳ Ｐゴシック"/>
            </a:rPr>
            <a:t>根本的な改革を進め、現在の水準の改善に努める。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41487</xdr:rowOff>
    </xdr:from>
    <xdr:to>
      <xdr:col>7</xdr:col>
      <xdr:colOff>152400</xdr:colOff>
      <xdr:row>60</xdr:row>
      <xdr:rowOff>57573</xdr:rowOff>
    </xdr:to>
    <xdr:cxnSp macro="">
      <xdr:nvCxnSpPr>
        <xdr:cNvPr id="131" name="直線コネクタ 130"/>
        <xdr:cNvCxnSpPr/>
      </xdr:nvCxnSpPr>
      <xdr:spPr>
        <a:xfrm flipV="1">
          <a:off x="4114800" y="103284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32614</xdr:rowOff>
    </xdr:from>
    <xdr:ext cx="762000" cy="259045"/>
    <xdr:sp macro="" textlink="">
      <xdr:nvSpPr>
        <xdr:cNvPr id="132" name="財政構造の弾力性平均値テキスト"/>
        <xdr:cNvSpPr txBox="1"/>
      </xdr:nvSpPr>
      <xdr:spPr>
        <a:xfrm>
          <a:off x="5041900" y="1049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57573</xdr:rowOff>
    </xdr:from>
    <xdr:to>
      <xdr:col>6</xdr:col>
      <xdr:colOff>0</xdr:colOff>
      <xdr:row>60</xdr:row>
      <xdr:rowOff>73660</xdr:rowOff>
    </xdr:to>
    <xdr:cxnSp macro="">
      <xdr:nvCxnSpPr>
        <xdr:cNvPr id="134" name="直線コネクタ 133"/>
        <xdr:cNvCxnSpPr/>
      </xdr:nvCxnSpPr>
      <xdr:spPr>
        <a:xfrm flipV="1">
          <a:off x="3225800" y="103445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63940</xdr:rowOff>
    </xdr:from>
    <xdr:ext cx="736600" cy="259045"/>
    <xdr:sp macro="" textlink="">
      <xdr:nvSpPr>
        <xdr:cNvPr id="136" name="テキスト ボックス 135"/>
        <xdr:cNvSpPr txBox="1"/>
      </xdr:nvSpPr>
      <xdr:spPr>
        <a:xfrm>
          <a:off x="3733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73660</xdr:rowOff>
    </xdr:from>
    <xdr:to>
      <xdr:col>4</xdr:col>
      <xdr:colOff>482600</xdr:colOff>
      <xdr:row>60</xdr:row>
      <xdr:rowOff>97790</xdr:rowOff>
    </xdr:to>
    <xdr:cxnSp macro="">
      <xdr:nvCxnSpPr>
        <xdr:cNvPr id="137" name="直線コネクタ 136"/>
        <xdr:cNvCxnSpPr/>
      </xdr:nvCxnSpPr>
      <xdr:spPr>
        <a:xfrm flipV="1">
          <a:off x="2336800" y="103606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163000</xdr:rowOff>
    </xdr:from>
    <xdr:ext cx="762000" cy="259045"/>
    <xdr:sp macro="" textlink="">
      <xdr:nvSpPr>
        <xdr:cNvPr id="139" name="テキスト ボックス 138"/>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97790</xdr:rowOff>
    </xdr:from>
    <xdr:to>
      <xdr:col>3</xdr:col>
      <xdr:colOff>279400</xdr:colOff>
      <xdr:row>60</xdr:row>
      <xdr:rowOff>97790</xdr:rowOff>
    </xdr:to>
    <xdr:cxnSp macro="">
      <xdr:nvCxnSpPr>
        <xdr:cNvPr id="140" name="直線コネクタ 139"/>
        <xdr:cNvCxnSpPr/>
      </xdr:nvCxnSpPr>
      <xdr:spPr>
        <a:xfrm>
          <a:off x="1447800" y="10384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39810</xdr:rowOff>
    </xdr:from>
    <xdr:ext cx="762000" cy="259045"/>
    <xdr:sp macro="" textlink="">
      <xdr:nvSpPr>
        <xdr:cNvPr id="142" name="テキスト ボックス 141"/>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163000</xdr:rowOff>
    </xdr:from>
    <xdr:ext cx="762000" cy="259045"/>
    <xdr:sp macro="" textlink="">
      <xdr:nvSpPr>
        <xdr:cNvPr id="144" name="テキスト ボックス 143"/>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162137</xdr:rowOff>
    </xdr:from>
    <xdr:to>
      <xdr:col>7</xdr:col>
      <xdr:colOff>203200</xdr:colOff>
      <xdr:row>60</xdr:row>
      <xdr:rowOff>92287</xdr:rowOff>
    </xdr:to>
    <xdr:sp macro="" textlink="">
      <xdr:nvSpPr>
        <xdr:cNvPr id="150" name="円/楕円 149"/>
        <xdr:cNvSpPr/>
      </xdr:nvSpPr>
      <xdr:spPr>
        <a:xfrm>
          <a:off x="4902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7214</xdr:rowOff>
    </xdr:from>
    <xdr:ext cx="762000" cy="259045"/>
    <xdr:sp macro="" textlink="">
      <xdr:nvSpPr>
        <xdr:cNvPr id="151" name="財政構造の弾力性該当値テキスト"/>
        <xdr:cNvSpPr txBox="1"/>
      </xdr:nvSpPr>
      <xdr:spPr>
        <a:xfrm>
          <a:off x="5041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6773</xdr:rowOff>
    </xdr:from>
    <xdr:to>
      <xdr:col>6</xdr:col>
      <xdr:colOff>50800</xdr:colOff>
      <xdr:row>60</xdr:row>
      <xdr:rowOff>108373</xdr:rowOff>
    </xdr:to>
    <xdr:sp macro="" textlink="">
      <xdr:nvSpPr>
        <xdr:cNvPr id="152" name="円/楕円 151"/>
        <xdr:cNvSpPr/>
      </xdr:nvSpPr>
      <xdr:spPr>
        <a:xfrm>
          <a:off x="4064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118550</xdr:rowOff>
    </xdr:from>
    <xdr:ext cx="736600" cy="259045"/>
    <xdr:sp macro="" textlink="">
      <xdr:nvSpPr>
        <xdr:cNvPr id="153" name="テキスト ボックス 152"/>
        <xdr:cNvSpPr txBox="1"/>
      </xdr:nvSpPr>
      <xdr:spPr>
        <a:xfrm>
          <a:off x="3733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22860</xdr:rowOff>
    </xdr:from>
    <xdr:to>
      <xdr:col>4</xdr:col>
      <xdr:colOff>533400</xdr:colOff>
      <xdr:row>60</xdr:row>
      <xdr:rowOff>124460</xdr:rowOff>
    </xdr:to>
    <xdr:sp macro="" textlink="">
      <xdr:nvSpPr>
        <xdr:cNvPr id="154" name="円/楕円 153"/>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134637</xdr:rowOff>
    </xdr:from>
    <xdr:ext cx="762000" cy="259045"/>
    <xdr:sp macro="" textlink="">
      <xdr:nvSpPr>
        <xdr:cNvPr id="155" name="テキスト ボックス 154"/>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46990</xdr:rowOff>
    </xdr:from>
    <xdr:to>
      <xdr:col>3</xdr:col>
      <xdr:colOff>330200</xdr:colOff>
      <xdr:row>60</xdr:row>
      <xdr:rowOff>148590</xdr:rowOff>
    </xdr:to>
    <xdr:sp macro="" textlink="">
      <xdr:nvSpPr>
        <xdr:cNvPr id="156" name="円/楕円 155"/>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158767</xdr:rowOff>
    </xdr:from>
    <xdr:ext cx="762000" cy="259045"/>
    <xdr:sp macro="" textlink="">
      <xdr:nvSpPr>
        <xdr:cNvPr id="157" name="テキスト ボックス 156"/>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46990</xdr:rowOff>
    </xdr:from>
    <xdr:to>
      <xdr:col>2</xdr:col>
      <xdr:colOff>127000</xdr:colOff>
      <xdr:row>60</xdr:row>
      <xdr:rowOff>148590</xdr:rowOff>
    </xdr:to>
    <xdr:sp macro="" textlink="">
      <xdr:nvSpPr>
        <xdr:cNvPr id="158" name="円/楕円 157"/>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158767</xdr:rowOff>
    </xdr:from>
    <xdr:ext cx="762000" cy="259045"/>
    <xdr:sp macro="" textlink="">
      <xdr:nvSpPr>
        <xdr:cNvPr id="159" name="テキスト ボックス 158"/>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[122,078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類似団体比較</a:t>
          </a:r>
          <a:r>
            <a:rPr kumimoji="1" lang="ja-JP" altLang="en-US" sz="1050">
              <a:solidFill>
                <a:sysClr val="windowText" lastClr="000000"/>
              </a:solidFill>
              <a:latin typeface="ＭＳ Ｐゴシック"/>
            </a:rPr>
            <a:t>で</a:t>
          </a:r>
          <a:r>
            <a:rPr kumimoji="1" lang="en-US" altLang="ja-JP" sz="1050">
              <a:solidFill>
                <a:sysClr val="windowText" lastClr="000000"/>
              </a:solidFill>
              <a:latin typeface="ＭＳ Ｐゴシック"/>
            </a:rPr>
            <a:t>31,915</a:t>
          </a:r>
          <a:r>
            <a:rPr kumimoji="1" lang="ja-JP" altLang="en-US" sz="1050">
              <a:solidFill>
                <a:sysClr val="windowText" lastClr="000000"/>
              </a:solidFill>
              <a:latin typeface="ＭＳ Ｐゴシック"/>
            </a:rPr>
            <a:t>円</a:t>
          </a:r>
          <a:r>
            <a:rPr kumimoji="1" lang="ja-JP" altLang="en-US" sz="1050">
              <a:latin typeface="ＭＳ Ｐゴシック"/>
            </a:rPr>
            <a:t>下回っているものの、前年度決算額と比較すると</a:t>
          </a:r>
          <a:r>
            <a:rPr kumimoji="1" lang="en-US" altLang="ja-JP" sz="1050">
              <a:latin typeface="ＭＳ Ｐゴシック"/>
            </a:rPr>
            <a:t>4,280</a:t>
          </a:r>
          <a:r>
            <a:rPr kumimoji="1" lang="ja-JP" altLang="en-US" sz="1050">
              <a:latin typeface="ＭＳ Ｐゴシック"/>
            </a:rPr>
            <a:t>円上昇している。</a:t>
          </a:r>
        </a:p>
        <a:p>
          <a:r>
            <a:rPr kumimoji="1" lang="ja-JP" altLang="en-US" sz="1050">
              <a:latin typeface="ＭＳ Ｐゴシック"/>
            </a:rPr>
            <a:t>　マイナンバー制度導入関連や国の消費喚起策として実施したプレミアム商品券関連の業務委託が</a:t>
          </a:r>
          <a:endParaRPr kumimoji="1" lang="en-US" altLang="ja-JP" sz="1050">
            <a:latin typeface="ＭＳ Ｐゴシック"/>
          </a:endParaRPr>
        </a:p>
        <a:p>
          <a:r>
            <a:rPr kumimoji="1" lang="ja-JP" altLang="en-US" sz="1050">
              <a:latin typeface="ＭＳ Ｐゴシック"/>
            </a:rPr>
            <a:t>臨時的な物件費の上昇の一要因となっていると言える。また、将来的な職員退職を考慮し、新規採用職員を増やしたことに伴う人件費の増の一方で、住民サービスの低下を招くことがないよう、臨時職員や業務委託を活用し業務の効率化を進めていることが物件費の増加する大きな要因になっている。今後は、業務内容を始めとした事業そのものの見直しを行いコストの低減を図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56372</xdr:rowOff>
    </xdr:from>
    <xdr:to>
      <xdr:col>7</xdr:col>
      <xdr:colOff>152400</xdr:colOff>
      <xdr:row>81</xdr:row>
      <xdr:rowOff>90798</xdr:rowOff>
    </xdr:to>
    <xdr:cxnSp macro="">
      <xdr:nvCxnSpPr>
        <xdr:cNvPr id="194" name="直線コネクタ 193"/>
        <xdr:cNvCxnSpPr/>
      </xdr:nvCxnSpPr>
      <xdr:spPr>
        <a:xfrm>
          <a:off x="4114800" y="13943822"/>
          <a:ext cx="838200" cy="3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97327</xdr:rowOff>
    </xdr:from>
    <xdr:ext cx="762000" cy="259045"/>
    <xdr:sp macro="" textlink="">
      <xdr:nvSpPr>
        <xdr:cNvPr id="195" name="人件費・物件費等の状況平均値テキスト"/>
        <xdr:cNvSpPr txBox="1"/>
      </xdr:nvSpPr>
      <xdr:spPr>
        <a:xfrm>
          <a:off x="5041900" y="14156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39891</xdr:rowOff>
    </xdr:from>
    <xdr:to>
      <xdr:col>6</xdr:col>
      <xdr:colOff>0</xdr:colOff>
      <xdr:row>81</xdr:row>
      <xdr:rowOff>56372</xdr:rowOff>
    </xdr:to>
    <xdr:cxnSp macro="">
      <xdr:nvCxnSpPr>
        <xdr:cNvPr id="197" name="直線コネクタ 196"/>
        <xdr:cNvCxnSpPr/>
      </xdr:nvCxnSpPr>
      <xdr:spPr>
        <a:xfrm>
          <a:off x="3225800" y="13927341"/>
          <a:ext cx="8890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21227</xdr:rowOff>
    </xdr:from>
    <xdr:ext cx="736600" cy="259045"/>
    <xdr:sp macro="" textlink="">
      <xdr:nvSpPr>
        <xdr:cNvPr id="199" name="テキスト ボックス 198"/>
        <xdr:cNvSpPr txBox="1"/>
      </xdr:nvSpPr>
      <xdr:spPr>
        <a:xfrm>
          <a:off x="3733800" y="1425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27296</xdr:rowOff>
    </xdr:from>
    <xdr:to>
      <xdr:col>4</xdr:col>
      <xdr:colOff>482600</xdr:colOff>
      <xdr:row>81</xdr:row>
      <xdr:rowOff>39891</xdr:rowOff>
    </xdr:to>
    <xdr:cxnSp macro="">
      <xdr:nvCxnSpPr>
        <xdr:cNvPr id="200" name="直線コネクタ 199"/>
        <xdr:cNvCxnSpPr/>
      </xdr:nvCxnSpPr>
      <xdr:spPr>
        <a:xfrm>
          <a:off x="2336800" y="13914746"/>
          <a:ext cx="8890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165008</xdr:rowOff>
    </xdr:from>
    <xdr:ext cx="762000" cy="259045"/>
    <xdr:sp macro="" textlink="">
      <xdr:nvSpPr>
        <xdr:cNvPr id="202" name="テキスト ボックス 201"/>
        <xdr:cNvSpPr txBox="1"/>
      </xdr:nvSpPr>
      <xdr:spPr>
        <a:xfrm>
          <a:off x="2844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27296</xdr:rowOff>
    </xdr:from>
    <xdr:to>
      <xdr:col>3</xdr:col>
      <xdr:colOff>279400</xdr:colOff>
      <xdr:row>81</xdr:row>
      <xdr:rowOff>71140</xdr:rowOff>
    </xdr:to>
    <xdr:cxnSp macro="">
      <xdr:nvCxnSpPr>
        <xdr:cNvPr id="203" name="直線コネクタ 202"/>
        <xdr:cNvCxnSpPr/>
      </xdr:nvCxnSpPr>
      <xdr:spPr>
        <a:xfrm flipV="1">
          <a:off x="1447800" y="13914746"/>
          <a:ext cx="889000" cy="4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123288</xdr:rowOff>
    </xdr:from>
    <xdr:ext cx="762000" cy="259045"/>
    <xdr:sp macro="" textlink="">
      <xdr:nvSpPr>
        <xdr:cNvPr id="205" name="テキスト ボックス 204"/>
        <xdr:cNvSpPr txBox="1"/>
      </xdr:nvSpPr>
      <xdr:spPr>
        <a:xfrm>
          <a:off x="1955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147570</xdr:rowOff>
    </xdr:from>
    <xdr:ext cx="762000" cy="259045"/>
    <xdr:sp macro="" textlink="">
      <xdr:nvSpPr>
        <xdr:cNvPr id="207" name="テキスト ボックス 206"/>
        <xdr:cNvSpPr txBox="1"/>
      </xdr:nvSpPr>
      <xdr:spPr>
        <a:xfrm>
          <a:off x="1066800" y="1420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39998</xdr:rowOff>
    </xdr:from>
    <xdr:to>
      <xdr:col>7</xdr:col>
      <xdr:colOff>203200</xdr:colOff>
      <xdr:row>81</xdr:row>
      <xdr:rowOff>141598</xdr:rowOff>
    </xdr:to>
    <xdr:sp macro="" textlink="">
      <xdr:nvSpPr>
        <xdr:cNvPr id="213" name="円/楕円 212"/>
        <xdr:cNvSpPr/>
      </xdr:nvSpPr>
      <xdr:spPr>
        <a:xfrm>
          <a:off x="4902200" y="139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56525</xdr:rowOff>
    </xdr:from>
    <xdr:ext cx="762000" cy="259045"/>
    <xdr:sp macro="" textlink="">
      <xdr:nvSpPr>
        <xdr:cNvPr id="214" name="人件費・物件費等の状況該当値テキスト"/>
        <xdr:cNvSpPr txBox="1"/>
      </xdr:nvSpPr>
      <xdr:spPr>
        <a:xfrm>
          <a:off x="5041900" y="1377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122,078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5572</xdr:rowOff>
    </xdr:from>
    <xdr:to>
      <xdr:col>6</xdr:col>
      <xdr:colOff>50800</xdr:colOff>
      <xdr:row>81</xdr:row>
      <xdr:rowOff>107172</xdr:rowOff>
    </xdr:to>
    <xdr:sp macro="" textlink="">
      <xdr:nvSpPr>
        <xdr:cNvPr id="215" name="円/楕円 214"/>
        <xdr:cNvSpPr/>
      </xdr:nvSpPr>
      <xdr:spPr>
        <a:xfrm>
          <a:off x="4064000" y="1389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117349</xdr:rowOff>
    </xdr:from>
    <xdr:ext cx="736600" cy="259045"/>
    <xdr:sp macro="" textlink="">
      <xdr:nvSpPr>
        <xdr:cNvPr id="216" name="テキスト ボックス 215"/>
        <xdr:cNvSpPr txBox="1"/>
      </xdr:nvSpPr>
      <xdr:spPr>
        <a:xfrm>
          <a:off x="3733800" y="13661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117,798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160541</xdr:rowOff>
    </xdr:from>
    <xdr:to>
      <xdr:col>4</xdr:col>
      <xdr:colOff>533400</xdr:colOff>
      <xdr:row>81</xdr:row>
      <xdr:rowOff>90691</xdr:rowOff>
    </xdr:to>
    <xdr:sp macro="" textlink="">
      <xdr:nvSpPr>
        <xdr:cNvPr id="217" name="円/楕円 216"/>
        <xdr:cNvSpPr/>
      </xdr:nvSpPr>
      <xdr:spPr>
        <a:xfrm>
          <a:off x="3175000" y="1387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100868</xdr:rowOff>
    </xdr:from>
    <xdr:ext cx="762000" cy="259045"/>
    <xdr:sp macro="" textlink="">
      <xdr:nvSpPr>
        <xdr:cNvPr id="218" name="テキスト ボックス 217"/>
        <xdr:cNvSpPr txBox="1"/>
      </xdr:nvSpPr>
      <xdr:spPr>
        <a:xfrm>
          <a:off x="2844800" y="1364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115,749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147946</xdr:rowOff>
    </xdr:from>
    <xdr:to>
      <xdr:col>3</xdr:col>
      <xdr:colOff>330200</xdr:colOff>
      <xdr:row>81</xdr:row>
      <xdr:rowOff>78096</xdr:rowOff>
    </xdr:to>
    <xdr:sp macro="" textlink="">
      <xdr:nvSpPr>
        <xdr:cNvPr id="219" name="円/楕円 218"/>
        <xdr:cNvSpPr/>
      </xdr:nvSpPr>
      <xdr:spPr>
        <a:xfrm>
          <a:off x="2286000" y="1386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88273</xdr:rowOff>
    </xdr:from>
    <xdr:ext cx="762000" cy="259045"/>
    <xdr:sp macro="" textlink="">
      <xdr:nvSpPr>
        <xdr:cNvPr id="220" name="テキスト ボックス 219"/>
        <xdr:cNvSpPr txBox="1"/>
      </xdr:nvSpPr>
      <xdr:spPr>
        <a:xfrm>
          <a:off x="1955800" y="136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114,183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20340</xdr:rowOff>
    </xdr:from>
    <xdr:to>
      <xdr:col>2</xdr:col>
      <xdr:colOff>127000</xdr:colOff>
      <xdr:row>81</xdr:row>
      <xdr:rowOff>121940</xdr:rowOff>
    </xdr:to>
    <xdr:sp macro="" textlink="">
      <xdr:nvSpPr>
        <xdr:cNvPr id="221" name="円/楕円 220"/>
        <xdr:cNvSpPr/>
      </xdr:nvSpPr>
      <xdr:spPr>
        <a:xfrm>
          <a:off x="1397000" y="139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132117</xdr:rowOff>
    </xdr:from>
    <xdr:ext cx="762000" cy="259045"/>
    <xdr:sp macro="" textlink="">
      <xdr:nvSpPr>
        <xdr:cNvPr id="222" name="テキスト ボックス 221"/>
        <xdr:cNvSpPr txBox="1"/>
      </xdr:nvSpPr>
      <xdr:spPr>
        <a:xfrm>
          <a:off x="1066800" y="1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国が１月昇給であるのに対し、当市では</a:t>
          </a:r>
          <a:r>
            <a:rPr kumimoji="1" lang="en-US" altLang="ja-JP" sz="1050">
              <a:latin typeface="ＭＳ Ｐゴシック"/>
            </a:rPr>
            <a:t>4</a:t>
          </a:r>
          <a:r>
            <a:rPr kumimoji="1" lang="ja-JP" altLang="en-US" sz="1050">
              <a:latin typeface="ＭＳ Ｐゴシック"/>
            </a:rPr>
            <a:t>月昇給であるため、国に比べ現給保障者の割合が低下したこと等によって、前年度と比較すると</a:t>
          </a:r>
          <a:r>
            <a:rPr kumimoji="1" lang="en-US" altLang="ja-JP" sz="1050">
              <a:solidFill>
                <a:sysClr val="windowText" lastClr="000000"/>
              </a:solidFill>
              <a:latin typeface="ＭＳ Ｐゴシック"/>
            </a:rPr>
            <a:t>1.1</a:t>
          </a:r>
          <a:r>
            <a:rPr kumimoji="1" lang="ja-JP" altLang="en-US" sz="1050">
              <a:solidFill>
                <a:sysClr val="windowText" lastClr="000000"/>
              </a:solidFill>
              <a:latin typeface="ＭＳ Ｐゴシック"/>
            </a:rPr>
            <a:t>ポイント増</a:t>
          </a:r>
          <a:r>
            <a:rPr kumimoji="1" lang="ja-JP" altLang="en-US" sz="1050">
              <a:latin typeface="ＭＳ Ｐゴシック"/>
            </a:rPr>
            <a:t>加している。</a:t>
          </a:r>
        </a:p>
        <a:p>
          <a:r>
            <a:rPr kumimoji="1" lang="ja-JP" altLang="en-US" sz="1050">
              <a:latin typeface="ＭＳ Ｐゴシック"/>
            </a:rPr>
            <a:t>　今後も、勤務成績の昇給への反映なども取り入れ、より職責責務に応じた給与構造となるよう引き続き取り組み、類似団体との均衡を図っていく。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162278</xdr:rowOff>
    </xdr:from>
    <xdr:to>
      <xdr:col>24</xdr:col>
      <xdr:colOff>558800</xdr:colOff>
      <xdr:row>87</xdr:row>
      <xdr:rowOff>77611</xdr:rowOff>
    </xdr:to>
    <xdr:cxnSp macro="">
      <xdr:nvCxnSpPr>
        <xdr:cNvPr id="251" name="直線コネクタ 250"/>
        <xdr:cNvCxnSpPr/>
      </xdr:nvCxnSpPr>
      <xdr:spPr>
        <a:xfrm flipV="1">
          <a:off x="17018000" y="1370682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49688</xdr:rowOff>
    </xdr:from>
    <xdr:ext cx="762000" cy="259045"/>
    <xdr:sp macro="" textlink="">
      <xdr:nvSpPr>
        <xdr:cNvPr id="252" name="給与水準   （国との比較）最小値テキスト"/>
        <xdr:cNvSpPr txBox="1"/>
      </xdr:nvSpPr>
      <xdr:spPr>
        <a:xfrm>
          <a:off x="17106900" y="149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77611</xdr:rowOff>
    </xdr:from>
    <xdr:to>
      <xdr:col>24</xdr:col>
      <xdr:colOff>647700</xdr:colOff>
      <xdr:row>87</xdr:row>
      <xdr:rowOff>77611</xdr:rowOff>
    </xdr:to>
    <xdr:cxnSp macro="">
      <xdr:nvCxnSpPr>
        <xdr:cNvPr id="253" name="直線コネクタ 252"/>
        <xdr:cNvCxnSpPr/>
      </xdr:nvCxnSpPr>
      <xdr:spPr>
        <a:xfrm>
          <a:off x="16929100" y="1499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77205</xdr:rowOff>
    </xdr:from>
    <xdr:ext cx="762000" cy="259045"/>
    <xdr:sp macro="" textlink="">
      <xdr:nvSpPr>
        <xdr:cNvPr id="254"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162278</xdr:rowOff>
    </xdr:from>
    <xdr:to>
      <xdr:col>24</xdr:col>
      <xdr:colOff>647700</xdr:colOff>
      <xdr:row>79</xdr:row>
      <xdr:rowOff>162278</xdr:rowOff>
    </xdr:to>
    <xdr:cxnSp macro="">
      <xdr:nvCxnSpPr>
        <xdr:cNvPr id="255" name="直線コネクタ 254"/>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146755</xdr:rowOff>
    </xdr:from>
    <xdr:to>
      <xdr:col>24</xdr:col>
      <xdr:colOff>558800</xdr:colOff>
      <xdr:row>84</xdr:row>
      <xdr:rowOff>122766</xdr:rowOff>
    </xdr:to>
    <xdr:cxnSp macro="">
      <xdr:nvCxnSpPr>
        <xdr:cNvPr id="256" name="直線コネクタ 255"/>
        <xdr:cNvCxnSpPr/>
      </xdr:nvCxnSpPr>
      <xdr:spPr>
        <a:xfrm>
          <a:off x="16179800" y="14377105"/>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166105</xdr:rowOff>
    </xdr:from>
    <xdr:ext cx="762000" cy="259045"/>
    <xdr:sp macro="" textlink="">
      <xdr:nvSpPr>
        <xdr:cNvPr id="257" name="給与水準   （国との比較）平均値テキスト"/>
        <xdr:cNvSpPr txBox="1"/>
      </xdr:nvSpPr>
      <xdr:spPr>
        <a:xfrm>
          <a:off x="17106900" y="1422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8" name="フローチャート : 判断 257"/>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146755</xdr:rowOff>
    </xdr:from>
    <xdr:to>
      <xdr:col>23</xdr:col>
      <xdr:colOff>406400</xdr:colOff>
      <xdr:row>84</xdr:row>
      <xdr:rowOff>136172</xdr:rowOff>
    </xdr:to>
    <xdr:cxnSp macro="">
      <xdr:nvCxnSpPr>
        <xdr:cNvPr id="259" name="直線コネクタ 258"/>
        <xdr:cNvCxnSpPr/>
      </xdr:nvCxnSpPr>
      <xdr:spPr>
        <a:xfrm flipV="1">
          <a:off x="15290800" y="1437710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0" name="フローチャート : 判断 259"/>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61" name="テキスト ボックス 260"/>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136172</xdr:rowOff>
    </xdr:from>
    <xdr:to>
      <xdr:col>22</xdr:col>
      <xdr:colOff>203200</xdr:colOff>
      <xdr:row>89</xdr:row>
      <xdr:rowOff>163689</xdr:rowOff>
    </xdr:to>
    <xdr:cxnSp macro="">
      <xdr:nvCxnSpPr>
        <xdr:cNvPr id="262" name="直線コネクタ 261"/>
        <xdr:cNvCxnSpPr/>
      </xdr:nvCxnSpPr>
      <xdr:spPr>
        <a:xfrm flipV="1">
          <a:off x="14401800" y="14537972"/>
          <a:ext cx="8890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4" name="テキスト ボックス 263"/>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163689</xdr:rowOff>
    </xdr:from>
    <xdr:to>
      <xdr:col>21</xdr:col>
      <xdr:colOff>0</xdr:colOff>
      <xdr:row>90</xdr:row>
      <xdr:rowOff>32455</xdr:rowOff>
    </xdr:to>
    <xdr:cxnSp macro="">
      <xdr:nvCxnSpPr>
        <xdr:cNvPr id="265" name="直線コネクタ 264"/>
        <xdr:cNvCxnSpPr/>
      </xdr:nvCxnSpPr>
      <xdr:spPr>
        <a:xfrm flipV="1">
          <a:off x="13512800" y="154227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72672</xdr:rowOff>
    </xdr:from>
    <xdr:to>
      <xdr:col>21</xdr:col>
      <xdr:colOff>50800</xdr:colOff>
      <xdr:row>90</xdr:row>
      <xdr:rowOff>2822</xdr:rowOff>
    </xdr:to>
    <xdr:sp macro="" textlink="">
      <xdr:nvSpPr>
        <xdr:cNvPr id="266" name="フローチャート : 判断 265"/>
        <xdr:cNvSpPr/>
      </xdr:nvSpPr>
      <xdr:spPr>
        <a:xfrm>
          <a:off x="14351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12999</xdr:rowOff>
    </xdr:from>
    <xdr:ext cx="762000" cy="259045"/>
    <xdr:sp macro="" textlink="">
      <xdr:nvSpPr>
        <xdr:cNvPr id="267" name="テキスト ボックス 266"/>
        <xdr:cNvSpPr txBox="1"/>
      </xdr:nvSpPr>
      <xdr:spPr>
        <a:xfrm>
          <a:off x="14020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12999</xdr:rowOff>
    </xdr:from>
    <xdr:ext cx="762000" cy="259045"/>
    <xdr:sp macro="" textlink="">
      <xdr:nvSpPr>
        <xdr:cNvPr id="269" name="テキスト ボックス 268"/>
        <xdr:cNvSpPr txBox="1"/>
      </xdr:nvSpPr>
      <xdr:spPr>
        <a:xfrm>
          <a:off x="13131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5" name="円/楕円 274"/>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44043</xdr:rowOff>
    </xdr:from>
    <xdr:ext cx="762000" cy="259045"/>
    <xdr:sp macro="" textlink="">
      <xdr:nvSpPr>
        <xdr:cNvPr id="276" name="給与水準   （国との比較）該当値テキスト"/>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95955</xdr:rowOff>
    </xdr:from>
    <xdr:to>
      <xdr:col>23</xdr:col>
      <xdr:colOff>457200</xdr:colOff>
      <xdr:row>84</xdr:row>
      <xdr:rowOff>26105</xdr:rowOff>
    </xdr:to>
    <xdr:sp macro="" textlink="">
      <xdr:nvSpPr>
        <xdr:cNvPr id="277" name="円/楕円 276"/>
        <xdr:cNvSpPr/>
      </xdr:nvSpPr>
      <xdr:spPr>
        <a:xfrm>
          <a:off x="16129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10882</xdr:rowOff>
    </xdr:from>
    <xdr:ext cx="736600" cy="259045"/>
    <xdr:sp macro="" textlink="">
      <xdr:nvSpPr>
        <xdr:cNvPr id="278" name="テキスト ボックス 277"/>
        <xdr:cNvSpPr txBox="1"/>
      </xdr:nvSpPr>
      <xdr:spPr>
        <a:xfrm>
          <a:off x="15798800" y="14412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85372</xdr:rowOff>
    </xdr:from>
    <xdr:to>
      <xdr:col>22</xdr:col>
      <xdr:colOff>254000</xdr:colOff>
      <xdr:row>85</xdr:row>
      <xdr:rowOff>15522</xdr:rowOff>
    </xdr:to>
    <xdr:sp macro="" textlink="">
      <xdr:nvSpPr>
        <xdr:cNvPr id="279" name="円/楕円 278"/>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299</xdr:rowOff>
    </xdr:from>
    <xdr:ext cx="762000" cy="259045"/>
    <xdr:sp macro="" textlink="">
      <xdr:nvSpPr>
        <xdr:cNvPr id="280" name="テキスト ボックス 279"/>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112889</xdr:rowOff>
    </xdr:from>
    <xdr:to>
      <xdr:col>21</xdr:col>
      <xdr:colOff>50800</xdr:colOff>
      <xdr:row>90</xdr:row>
      <xdr:rowOff>43039</xdr:rowOff>
    </xdr:to>
    <xdr:sp macro="" textlink="">
      <xdr:nvSpPr>
        <xdr:cNvPr id="281" name="円/楕円 280"/>
        <xdr:cNvSpPr/>
      </xdr:nvSpPr>
      <xdr:spPr>
        <a:xfrm>
          <a:off x="14351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27816</xdr:rowOff>
    </xdr:from>
    <xdr:ext cx="762000" cy="259045"/>
    <xdr:sp macro="" textlink="">
      <xdr:nvSpPr>
        <xdr:cNvPr id="282" name="テキスト ボックス 281"/>
        <xdr:cNvSpPr txBox="1"/>
      </xdr:nvSpPr>
      <xdr:spPr>
        <a:xfrm>
          <a:off x="14020800" y="154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83" name="円/楕円 282"/>
        <xdr:cNvSpPr/>
      </xdr:nvSpPr>
      <xdr:spPr>
        <a:xfrm>
          <a:off x="13462000" y="15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68032</xdr:rowOff>
    </xdr:from>
    <xdr:ext cx="762000" cy="259045"/>
    <xdr:sp macro="" textlink="">
      <xdr:nvSpPr>
        <xdr:cNvPr id="284" name="テキスト ボックス 283"/>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まち・ひと・しごと創生事業やごみ処理広域化事業の着手をはじめ、新たな事業への取り組み等に必要とされる人員を確保したことにより、前年度と比較し</a:t>
          </a:r>
          <a:r>
            <a:rPr kumimoji="1" lang="ja-JP" altLang="en-US" sz="1050">
              <a:solidFill>
                <a:sysClr val="windowText" lastClr="000000"/>
              </a:solidFill>
              <a:latin typeface="ＭＳ Ｐゴシック"/>
            </a:rPr>
            <a:t>て</a:t>
          </a:r>
          <a:r>
            <a:rPr kumimoji="1" lang="en-US" altLang="ja-JP" sz="1050">
              <a:solidFill>
                <a:sysClr val="windowText" lastClr="000000"/>
              </a:solidFill>
              <a:latin typeface="ＭＳ Ｐゴシック"/>
            </a:rPr>
            <a:t>0.03</a:t>
          </a:r>
          <a:r>
            <a:rPr kumimoji="1" lang="ja-JP" altLang="en-US" sz="1050">
              <a:latin typeface="ＭＳ Ｐゴシック"/>
            </a:rPr>
            <a:t>人増加したところであるが、将来的な人口減少に考慮しつつ、適正な職員数を確保していけるように取り組んでいく。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146050</xdr:rowOff>
    </xdr:from>
    <xdr:to>
      <xdr:col>24</xdr:col>
      <xdr:colOff>558800</xdr:colOff>
      <xdr:row>60</xdr:row>
      <xdr:rowOff>151221</xdr:rowOff>
    </xdr:to>
    <xdr:cxnSp macro="">
      <xdr:nvCxnSpPr>
        <xdr:cNvPr id="321" name="直線コネクタ 320"/>
        <xdr:cNvCxnSpPr/>
      </xdr:nvCxnSpPr>
      <xdr:spPr>
        <a:xfrm>
          <a:off x="16179800" y="10433050"/>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137993</xdr:rowOff>
    </xdr:from>
    <xdr:ext cx="762000" cy="259045"/>
    <xdr:sp macro="" textlink="">
      <xdr:nvSpPr>
        <xdr:cNvPr id="322" name="定員管理の状況平均値テキスト"/>
        <xdr:cNvSpPr txBox="1"/>
      </xdr:nvSpPr>
      <xdr:spPr>
        <a:xfrm>
          <a:off x="17106900" y="1042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90896</xdr:rowOff>
    </xdr:from>
    <xdr:to>
      <xdr:col>23</xdr:col>
      <xdr:colOff>406400</xdr:colOff>
      <xdr:row>60</xdr:row>
      <xdr:rowOff>146050</xdr:rowOff>
    </xdr:to>
    <xdr:cxnSp macro="">
      <xdr:nvCxnSpPr>
        <xdr:cNvPr id="324" name="直線コネクタ 323"/>
        <xdr:cNvCxnSpPr/>
      </xdr:nvCxnSpPr>
      <xdr:spPr>
        <a:xfrm>
          <a:off x="15290800" y="1037789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5" name="フローチャート : 判断 324"/>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49819</xdr:rowOff>
    </xdr:from>
    <xdr:ext cx="736600" cy="259045"/>
    <xdr:sp macro="" textlink="">
      <xdr:nvSpPr>
        <xdr:cNvPr id="326" name="テキスト ボックス 325"/>
        <xdr:cNvSpPr txBox="1"/>
      </xdr:nvSpPr>
      <xdr:spPr>
        <a:xfrm>
          <a:off x="15798800" y="1050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90896</xdr:rowOff>
    </xdr:from>
    <xdr:to>
      <xdr:col>22</xdr:col>
      <xdr:colOff>203200</xdr:colOff>
      <xdr:row>60</xdr:row>
      <xdr:rowOff>156391</xdr:rowOff>
    </xdr:to>
    <xdr:cxnSp macro="">
      <xdr:nvCxnSpPr>
        <xdr:cNvPr id="327" name="直線コネクタ 326"/>
        <xdr:cNvCxnSpPr/>
      </xdr:nvCxnSpPr>
      <xdr:spPr>
        <a:xfrm flipV="1">
          <a:off x="14401800" y="10377896"/>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8" name="フローチャート : 判断 327"/>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37754</xdr:rowOff>
    </xdr:from>
    <xdr:ext cx="762000" cy="259045"/>
    <xdr:sp macro="" textlink="">
      <xdr:nvSpPr>
        <xdr:cNvPr id="329" name="テキスト ボックス 328"/>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156391</xdr:rowOff>
    </xdr:from>
    <xdr:to>
      <xdr:col>21</xdr:col>
      <xdr:colOff>0</xdr:colOff>
      <xdr:row>61</xdr:row>
      <xdr:rowOff>40096</xdr:rowOff>
    </xdr:to>
    <xdr:cxnSp macro="">
      <xdr:nvCxnSpPr>
        <xdr:cNvPr id="330" name="直線コネクタ 329"/>
        <xdr:cNvCxnSpPr/>
      </xdr:nvCxnSpPr>
      <xdr:spPr>
        <a:xfrm flipV="1">
          <a:off x="13512800" y="1044339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1" name="フローチャート : 判断 330"/>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49819</xdr:rowOff>
    </xdr:from>
    <xdr:ext cx="762000" cy="259045"/>
    <xdr:sp macro="" textlink="">
      <xdr:nvSpPr>
        <xdr:cNvPr id="332" name="テキスト ボックス 331"/>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3" name="フローチャート : 判断 332"/>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99349</xdr:rowOff>
    </xdr:from>
    <xdr:ext cx="762000" cy="259045"/>
    <xdr:sp macro="" textlink="">
      <xdr:nvSpPr>
        <xdr:cNvPr id="334" name="テキスト ボックス 333"/>
        <xdr:cNvSpPr txBox="1"/>
      </xdr:nvSpPr>
      <xdr:spPr>
        <a:xfrm>
          <a:off x="13131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100421</xdr:rowOff>
    </xdr:from>
    <xdr:to>
      <xdr:col>24</xdr:col>
      <xdr:colOff>609600</xdr:colOff>
      <xdr:row>61</xdr:row>
      <xdr:rowOff>30571</xdr:rowOff>
    </xdr:to>
    <xdr:sp macro="" textlink="">
      <xdr:nvSpPr>
        <xdr:cNvPr id="340" name="円/楕円 339"/>
        <xdr:cNvSpPr/>
      </xdr:nvSpPr>
      <xdr:spPr>
        <a:xfrm>
          <a:off x="169672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116948</xdr:rowOff>
    </xdr:from>
    <xdr:ext cx="762000" cy="259045"/>
    <xdr:sp macro="" textlink="">
      <xdr:nvSpPr>
        <xdr:cNvPr id="341" name="定員管理の状況該当値テキスト"/>
        <xdr:cNvSpPr txBox="1"/>
      </xdr:nvSpPr>
      <xdr:spPr>
        <a:xfrm>
          <a:off x="17106900" y="1023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95250</xdr:rowOff>
    </xdr:from>
    <xdr:to>
      <xdr:col>23</xdr:col>
      <xdr:colOff>457200</xdr:colOff>
      <xdr:row>61</xdr:row>
      <xdr:rowOff>25400</xdr:rowOff>
    </xdr:to>
    <xdr:sp macro="" textlink="">
      <xdr:nvSpPr>
        <xdr:cNvPr id="342" name="円/楕円 341"/>
        <xdr:cNvSpPr/>
      </xdr:nvSpPr>
      <xdr:spPr>
        <a:xfrm>
          <a:off x="1612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35577</xdr:rowOff>
    </xdr:from>
    <xdr:ext cx="736600" cy="259045"/>
    <xdr:sp macro="" textlink="">
      <xdr:nvSpPr>
        <xdr:cNvPr id="343" name="テキスト ボックス 342"/>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40096</xdr:rowOff>
    </xdr:from>
    <xdr:to>
      <xdr:col>22</xdr:col>
      <xdr:colOff>254000</xdr:colOff>
      <xdr:row>60</xdr:row>
      <xdr:rowOff>141696</xdr:rowOff>
    </xdr:to>
    <xdr:sp macro="" textlink="">
      <xdr:nvSpPr>
        <xdr:cNvPr id="344" name="円/楕円 343"/>
        <xdr:cNvSpPr/>
      </xdr:nvSpPr>
      <xdr:spPr>
        <a:xfrm>
          <a:off x="15240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151873</xdr:rowOff>
    </xdr:from>
    <xdr:ext cx="762000" cy="259045"/>
    <xdr:sp macro="" textlink="">
      <xdr:nvSpPr>
        <xdr:cNvPr id="345" name="テキスト ボックス 344"/>
        <xdr:cNvSpPr txBox="1"/>
      </xdr:nvSpPr>
      <xdr:spPr>
        <a:xfrm>
          <a:off x="14909800" y="100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105591</xdr:rowOff>
    </xdr:from>
    <xdr:to>
      <xdr:col>21</xdr:col>
      <xdr:colOff>50800</xdr:colOff>
      <xdr:row>61</xdr:row>
      <xdr:rowOff>35741</xdr:rowOff>
    </xdr:to>
    <xdr:sp macro="" textlink="">
      <xdr:nvSpPr>
        <xdr:cNvPr id="346" name="円/楕円 345"/>
        <xdr:cNvSpPr/>
      </xdr:nvSpPr>
      <xdr:spPr>
        <a:xfrm>
          <a:off x="14351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45918</xdr:rowOff>
    </xdr:from>
    <xdr:ext cx="762000" cy="259045"/>
    <xdr:sp macro="" textlink="">
      <xdr:nvSpPr>
        <xdr:cNvPr id="347" name="テキスト ボックス 346"/>
        <xdr:cNvSpPr txBox="1"/>
      </xdr:nvSpPr>
      <xdr:spPr>
        <a:xfrm>
          <a:off x="14020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160746</xdr:rowOff>
    </xdr:from>
    <xdr:to>
      <xdr:col>19</xdr:col>
      <xdr:colOff>533400</xdr:colOff>
      <xdr:row>61</xdr:row>
      <xdr:rowOff>90896</xdr:rowOff>
    </xdr:to>
    <xdr:sp macro="" textlink="">
      <xdr:nvSpPr>
        <xdr:cNvPr id="348" name="円/楕円 347"/>
        <xdr:cNvSpPr/>
      </xdr:nvSpPr>
      <xdr:spPr>
        <a:xfrm>
          <a:off x="13462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75673</xdr:rowOff>
    </xdr:from>
    <xdr:ext cx="762000" cy="259045"/>
    <xdr:sp macro="" textlink="">
      <xdr:nvSpPr>
        <xdr:cNvPr id="349" name="テキスト ボックス 348"/>
        <xdr:cNvSpPr txBox="1"/>
      </xdr:nvSpPr>
      <xdr:spPr>
        <a:xfrm>
          <a:off x="13131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前年度と比較して</a:t>
          </a:r>
          <a:r>
            <a:rPr kumimoji="1" lang="en-US" altLang="ja-JP" sz="1050">
              <a:latin typeface="ＭＳ Ｐゴシック"/>
            </a:rPr>
            <a:t>0.1</a:t>
          </a:r>
          <a:r>
            <a:rPr kumimoji="1" lang="ja-JP" altLang="en-US" sz="1050">
              <a:latin typeface="ＭＳ Ｐゴシック"/>
            </a:rPr>
            <a:t>％減少しているが、類似団体と比較して</a:t>
          </a:r>
          <a:r>
            <a:rPr kumimoji="1" lang="en-US" altLang="ja-JP" sz="1050">
              <a:latin typeface="ＭＳ Ｐゴシック"/>
            </a:rPr>
            <a:t>1.2</a:t>
          </a:r>
          <a:r>
            <a:rPr kumimoji="1" lang="ja-JP" altLang="en-US" sz="1050">
              <a:latin typeface="ＭＳ Ｐゴシック"/>
            </a:rPr>
            <a:t>％下回っている。今後も、神立駅周辺整備や神立停車場線整備、公共施設の老朽化等を含めた課題解消など大型事業が継続的に見込まれるため、上昇傾向になっていくと考えられる。</a:t>
          </a:r>
        </a:p>
        <a:p>
          <a:r>
            <a:rPr kumimoji="1" lang="ja-JP" altLang="en-US" sz="1050">
              <a:latin typeface="ＭＳ Ｐゴシック"/>
            </a:rPr>
            <a:t>　投資的経費の財源については将来的な負担を考慮しつつ、緊急性や住民ニーズを的確に把握し、事業の選択及び先送りなど年度間の平準化を図り、実質公債費比率の急激な上昇を抑える。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0" name="直線コネクタ 379"/>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1"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2" name="直線コネクタ 381"/>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151795</xdr:rowOff>
    </xdr:from>
    <xdr:to>
      <xdr:col>24</xdr:col>
      <xdr:colOff>558800</xdr:colOff>
      <xdr:row>42</xdr:row>
      <xdr:rowOff>163285</xdr:rowOff>
    </xdr:to>
    <xdr:cxnSp macro="">
      <xdr:nvCxnSpPr>
        <xdr:cNvPr id="385" name="直線コネクタ 384"/>
        <xdr:cNvCxnSpPr/>
      </xdr:nvCxnSpPr>
      <xdr:spPr>
        <a:xfrm flipV="1">
          <a:off x="16179800" y="73526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151086</xdr:rowOff>
    </xdr:from>
    <xdr:ext cx="762000" cy="259045"/>
    <xdr:sp macro="" textlink="">
      <xdr:nvSpPr>
        <xdr:cNvPr id="386" name="公債費負担の状況平均値テキスト"/>
        <xdr:cNvSpPr txBox="1"/>
      </xdr:nvSpPr>
      <xdr:spPr>
        <a:xfrm>
          <a:off x="17106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7" name="フローチャート : 判断 386"/>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163285</xdr:rowOff>
    </xdr:from>
    <xdr:to>
      <xdr:col>23</xdr:col>
      <xdr:colOff>406400</xdr:colOff>
      <xdr:row>43</xdr:row>
      <xdr:rowOff>60778</xdr:rowOff>
    </xdr:to>
    <xdr:cxnSp macro="">
      <xdr:nvCxnSpPr>
        <xdr:cNvPr id="388" name="直線コネクタ 387"/>
        <xdr:cNvCxnSpPr/>
      </xdr:nvCxnSpPr>
      <xdr:spPr>
        <a:xfrm flipV="1">
          <a:off x="15290800" y="73641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9" name="フローチャート : 判断 388"/>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6851</xdr:rowOff>
    </xdr:from>
    <xdr:ext cx="736600" cy="259045"/>
    <xdr:sp macro="" textlink="">
      <xdr:nvSpPr>
        <xdr:cNvPr id="390" name="テキスト ボックス 389"/>
        <xdr:cNvSpPr txBox="1"/>
      </xdr:nvSpPr>
      <xdr:spPr>
        <a:xfrm>
          <a:off x="15798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60778</xdr:rowOff>
    </xdr:from>
    <xdr:to>
      <xdr:col>22</xdr:col>
      <xdr:colOff>203200</xdr:colOff>
      <xdr:row>43</xdr:row>
      <xdr:rowOff>118231</xdr:rowOff>
    </xdr:to>
    <xdr:cxnSp macro="">
      <xdr:nvCxnSpPr>
        <xdr:cNvPr id="391" name="直線コネクタ 390"/>
        <xdr:cNvCxnSpPr/>
      </xdr:nvCxnSpPr>
      <xdr:spPr>
        <a:xfrm flipV="1">
          <a:off x="14401800" y="743312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92" name="フローチャート : 判断 391"/>
        <xdr:cNvSpPr/>
      </xdr:nvSpPr>
      <xdr:spPr>
        <a:xfrm>
          <a:off x="15240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107846</xdr:rowOff>
    </xdr:from>
    <xdr:ext cx="762000" cy="259045"/>
    <xdr:sp macro="" textlink="">
      <xdr:nvSpPr>
        <xdr:cNvPr id="393" name="テキスト ボックス 392"/>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43</xdr:row>
      <xdr:rowOff>118231</xdr:rowOff>
    </xdr:to>
    <xdr:cxnSp macro="">
      <xdr:nvCxnSpPr>
        <xdr:cNvPr id="394" name="直線コネクタ 393"/>
        <xdr:cNvCxnSpPr/>
      </xdr:nvCxnSpPr>
      <xdr:spPr>
        <a:xfrm>
          <a:off x="13512800" y="74676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5" name="フローチャート : 判断 394"/>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396" name="テキスト ボックス 395"/>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7" name="フローチャート : 判断 396"/>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166205</xdr:rowOff>
    </xdr:from>
    <xdr:ext cx="762000" cy="259045"/>
    <xdr:sp macro="" textlink="">
      <xdr:nvSpPr>
        <xdr:cNvPr id="398" name="テキスト ボックス 397"/>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100995</xdr:rowOff>
    </xdr:from>
    <xdr:to>
      <xdr:col>24</xdr:col>
      <xdr:colOff>609600</xdr:colOff>
      <xdr:row>43</xdr:row>
      <xdr:rowOff>31145</xdr:rowOff>
    </xdr:to>
    <xdr:sp macro="" textlink="">
      <xdr:nvSpPr>
        <xdr:cNvPr id="404" name="円/楕円 403"/>
        <xdr:cNvSpPr/>
      </xdr:nvSpPr>
      <xdr:spPr>
        <a:xfrm>
          <a:off x="16967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73072</xdr:rowOff>
    </xdr:from>
    <xdr:ext cx="762000" cy="259045"/>
    <xdr:sp macro="" textlink="">
      <xdr:nvSpPr>
        <xdr:cNvPr id="405" name="公債費負担の状況該当値テキスト"/>
        <xdr:cNvSpPr txBox="1"/>
      </xdr:nvSpPr>
      <xdr:spPr>
        <a:xfrm>
          <a:off x="17106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112485</xdr:rowOff>
    </xdr:from>
    <xdr:to>
      <xdr:col>23</xdr:col>
      <xdr:colOff>457200</xdr:colOff>
      <xdr:row>43</xdr:row>
      <xdr:rowOff>42635</xdr:rowOff>
    </xdr:to>
    <xdr:sp macro="" textlink="">
      <xdr:nvSpPr>
        <xdr:cNvPr id="406" name="円/楕円 405"/>
        <xdr:cNvSpPr/>
      </xdr:nvSpPr>
      <xdr:spPr>
        <a:xfrm>
          <a:off x="16129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27412</xdr:rowOff>
    </xdr:from>
    <xdr:ext cx="736600" cy="259045"/>
    <xdr:sp macro="" textlink="">
      <xdr:nvSpPr>
        <xdr:cNvPr id="407" name="テキスト ボックス 406"/>
        <xdr:cNvSpPr txBox="1"/>
      </xdr:nvSpPr>
      <xdr:spPr>
        <a:xfrm>
          <a:off x="15798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9978</xdr:rowOff>
    </xdr:from>
    <xdr:to>
      <xdr:col>22</xdr:col>
      <xdr:colOff>254000</xdr:colOff>
      <xdr:row>43</xdr:row>
      <xdr:rowOff>111578</xdr:rowOff>
    </xdr:to>
    <xdr:sp macro="" textlink="">
      <xdr:nvSpPr>
        <xdr:cNvPr id="408" name="円/楕円 407"/>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121755</xdr:rowOff>
    </xdr:from>
    <xdr:ext cx="762000" cy="259045"/>
    <xdr:sp macro="" textlink="">
      <xdr:nvSpPr>
        <xdr:cNvPr id="409" name="テキスト ボックス 408"/>
        <xdr:cNvSpPr txBox="1"/>
      </xdr:nvSpPr>
      <xdr:spPr>
        <a:xfrm>
          <a:off x="14909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67431</xdr:rowOff>
    </xdr:from>
    <xdr:to>
      <xdr:col>21</xdr:col>
      <xdr:colOff>50800</xdr:colOff>
      <xdr:row>43</xdr:row>
      <xdr:rowOff>169031</xdr:rowOff>
    </xdr:to>
    <xdr:sp macro="" textlink="">
      <xdr:nvSpPr>
        <xdr:cNvPr id="410" name="円/楕円 409"/>
        <xdr:cNvSpPr/>
      </xdr:nvSpPr>
      <xdr:spPr>
        <a:xfrm>
          <a:off x="14351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7758</xdr:rowOff>
    </xdr:from>
    <xdr:ext cx="762000" cy="259045"/>
    <xdr:sp macro="" textlink="">
      <xdr:nvSpPr>
        <xdr:cNvPr id="411" name="テキスト ボックス 410"/>
        <xdr:cNvSpPr txBox="1"/>
      </xdr:nvSpPr>
      <xdr:spPr>
        <a:xfrm>
          <a:off x="14020800" y="720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12" name="円/楕円 411"/>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413" name="テキスト ボックス 412"/>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前年度数値と比較すると</a:t>
          </a:r>
          <a:r>
            <a:rPr kumimoji="1" lang="en-US" altLang="ja-JP" sz="1050">
              <a:latin typeface="ＭＳ Ｐゴシック"/>
            </a:rPr>
            <a:t>9.8</a:t>
          </a:r>
          <a:r>
            <a:rPr kumimoji="1" lang="ja-JP" altLang="en-US" sz="1050">
              <a:latin typeface="ＭＳ Ｐゴシック"/>
            </a:rPr>
            <a:t>％改善している。これは、充当可能基金である減債基金を継続して積立を実施し、平成</a:t>
          </a:r>
          <a:r>
            <a:rPr kumimoji="1" lang="en-US" altLang="ja-JP" sz="1050">
              <a:latin typeface="ＭＳ Ｐゴシック"/>
            </a:rPr>
            <a:t>27</a:t>
          </a:r>
          <a:r>
            <a:rPr kumimoji="1" lang="ja-JP" altLang="en-US" sz="1050">
              <a:latin typeface="ＭＳ Ｐゴシック"/>
            </a:rPr>
            <a:t>年度において約</a:t>
          </a:r>
          <a:r>
            <a:rPr kumimoji="1" lang="en-US" altLang="ja-JP" sz="1050">
              <a:latin typeface="ＭＳ Ｐゴシック"/>
            </a:rPr>
            <a:t>600,000</a:t>
          </a:r>
          <a:r>
            <a:rPr kumimoji="1" lang="ja-JP" altLang="en-US" sz="1050">
              <a:latin typeface="ＭＳ Ｐゴシック"/>
            </a:rPr>
            <a:t>千円を積立を実施したことが大きな要因と考えられる。また、地方債現在高について、既往債の比較的交付税措置が少ない地方債の債務が減るなか、合併特例債など交付税措置の高い地方債の割合が増加したことも減少要因となっている。しかしながら、類似団体と比較すると</a:t>
          </a:r>
          <a:r>
            <a:rPr kumimoji="1" lang="en-US" altLang="ja-JP" sz="1050">
              <a:latin typeface="ＭＳ Ｐゴシック"/>
            </a:rPr>
            <a:t>43.5</a:t>
          </a:r>
          <a:r>
            <a:rPr kumimoji="1" lang="ja-JP" altLang="en-US" sz="1050">
              <a:latin typeface="ＭＳ Ｐゴシック"/>
            </a:rPr>
            <a:t>％高い状況であり、県内でも高い割合となっていることから、今後も可能な限り継続的に基金を積立て、税収の確保、経常経費の削減を中心とする財政の健全化に努める。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2" name="直線コネクタ 441"/>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3"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4" name="直線コネクタ 443"/>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69723</xdr:rowOff>
    </xdr:from>
    <xdr:to>
      <xdr:col>24</xdr:col>
      <xdr:colOff>558800</xdr:colOff>
      <xdr:row>17</xdr:row>
      <xdr:rowOff>148548</xdr:rowOff>
    </xdr:to>
    <xdr:cxnSp macro="">
      <xdr:nvCxnSpPr>
        <xdr:cNvPr id="447" name="直線コネクタ 446"/>
        <xdr:cNvCxnSpPr/>
      </xdr:nvCxnSpPr>
      <xdr:spPr>
        <a:xfrm flipV="1">
          <a:off x="16179800" y="2984373"/>
          <a:ext cx="8382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28465</xdr:rowOff>
    </xdr:from>
    <xdr:ext cx="762000" cy="259045"/>
    <xdr:sp macro="" textlink="">
      <xdr:nvSpPr>
        <xdr:cNvPr id="448" name="将来負担の状況平均値テキスト"/>
        <xdr:cNvSpPr txBox="1"/>
      </xdr:nvSpPr>
      <xdr:spPr>
        <a:xfrm>
          <a:off x="17106900" y="242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9" name="フローチャート : 判断 448"/>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148548</xdr:rowOff>
    </xdr:from>
    <xdr:to>
      <xdr:col>23</xdr:col>
      <xdr:colOff>406400</xdr:colOff>
      <xdr:row>18</xdr:row>
      <xdr:rowOff>63161</xdr:rowOff>
    </xdr:to>
    <xdr:cxnSp macro="">
      <xdr:nvCxnSpPr>
        <xdr:cNvPr id="450" name="直線コネクタ 449"/>
        <xdr:cNvCxnSpPr/>
      </xdr:nvCxnSpPr>
      <xdr:spPr>
        <a:xfrm flipV="1">
          <a:off x="15290800" y="3063198"/>
          <a:ext cx="889000" cy="8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1" name="フローチャート : 判断 450"/>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52" name="テキスト ボックス 451"/>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63161</xdr:rowOff>
    </xdr:from>
    <xdr:to>
      <xdr:col>22</xdr:col>
      <xdr:colOff>203200</xdr:colOff>
      <xdr:row>18</xdr:row>
      <xdr:rowOff>170942</xdr:rowOff>
    </xdr:to>
    <xdr:cxnSp macro="">
      <xdr:nvCxnSpPr>
        <xdr:cNvPr id="453" name="直線コネクタ 452"/>
        <xdr:cNvCxnSpPr/>
      </xdr:nvCxnSpPr>
      <xdr:spPr>
        <a:xfrm flipV="1">
          <a:off x="14401800" y="3149261"/>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4" name="フローチャート : 判断 453"/>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113132</xdr:rowOff>
    </xdr:from>
    <xdr:ext cx="762000" cy="259045"/>
    <xdr:sp macro="" textlink="">
      <xdr:nvSpPr>
        <xdr:cNvPr id="455" name="テキスト ボックス 454"/>
        <xdr:cNvSpPr txBox="1"/>
      </xdr:nvSpPr>
      <xdr:spPr>
        <a:xfrm>
          <a:off x="14909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170942</xdr:rowOff>
    </xdr:from>
    <xdr:to>
      <xdr:col>21</xdr:col>
      <xdr:colOff>0</xdr:colOff>
      <xdr:row>19</xdr:row>
      <xdr:rowOff>28448</xdr:rowOff>
    </xdr:to>
    <xdr:cxnSp macro="">
      <xdr:nvCxnSpPr>
        <xdr:cNvPr id="456" name="直線コネクタ 455"/>
        <xdr:cNvCxnSpPr/>
      </xdr:nvCxnSpPr>
      <xdr:spPr>
        <a:xfrm flipV="1">
          <a:off x="13512800" y="325704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7" name="フローチャート : 判断 456"/>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36593</xdr:rowOff>
    </xdr:from>
    <xdr:ext cx="762000" cy="259045"/>
    <xdr:sp macro="" textlink="">
      <xdr:nvSpPr>
        <xdr:cNvPr id="458" name="テキスト ボックス 457"/>
        <xdr:cNvSpPr txBox="1"/>
      </xdr:nvSpPr>
      <xdr:spPr>
        <a:xfrm>
          <a:off x="14020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9" name="フローチャート : 判断 458"/>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127483</xdr:rowOff>
    </xdr:from>
    <xdr:ext cx="762000" cy="259045"/>
    <xdr:sp macro="" textlink="">
      <xdr:nvSpPr>
        <xdr:cNvPr id="460" name="テキスト ボックス 459"/>
        <xdr:cNvSpPr txBox="1"/>
      </xdr:nvSpPr>
      <xdr:spPr>
        <a:xfrm>
          <a:off x="13131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18923</xdr:rowOff>
    </xdr:from>
    <xdr:to>
      <xdr:col>24</xdr:col>
      <xdr:colOff>609600</xdr:colOff>
      <xdr:row>17</xdr:row>
      <xdr:rowOff>120523</xdr:rowOff>
    </xdr:to>
    <xdr:sp macro="" textlink="">
      <xdr:nvSpPr>
        <xdr:cNvPr id="466" name="円/楕円 465"/>
        <xdr:cNvSpPr/>
      </xdr:nvSpPr>
      <xdr:spPr>
        <a:xfrm>
          <a:off x="16967200" y="29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162450</xdr:rowOff>
    </xdr:from>
    <xdr:ext cx="762000" cy="259045"/>
    <xdr:sp macro="" textlink="">
      <xdr:nvSpPr>
        <xdr:cNvPr id="467" name="将来負担の状況該当値テキスト"/>
        <xdr:cNvSpPr txBox="1"/>
      </xdr:nvSpPr>
      <xdr:spPr>
        <a:xfrm>
          <a:off x="17106900" y="29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97748</xdr:rowOff>
    </xdr:from>
    <xdr:to>
      <xdr:col>23</xdr:col>
      <xdr:colOff>457200</xdr:colOff>
      <xdr:row>18</xdr:row>
      <xdr:rowOff>27898</xdr:rowOff>
    </xdr:to>
    <xdr:sp macro="" textlink="">
      <xdr:nvSpPr>
        <xdr:cNvPr id="468" name="円/楕円 467"/>
        <xdr:cNvSpPr/>
      </xdr:nvSpPr>
      <xdr:spPr>
        <a:xfrm>
          <a:off x="16129000" y="301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12675</xdr:rowOff>
    </xdr:from>
    <xdr:ext cx="736600" cy="259045"/>
    <xdr:sp macro="" textlink="">
      <xdr:nvSpPr>
        <xdr:cNvPr id="469" name="テキスト ボックス 468"/>
        <xdr:cNvSpPr txBox="1"/>
      </xdr:nvSpPr>
      <xdr:spPr>
        <a:xfrm>
          <a:off x="15798800" y="3098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12361</xdr:rowOff>
    </xdr:from>
    <xdr:to>
      <xdr:col>22</xdr:col>
      <xdr:colOff>254000</xdr:colOff>
      <xdr:row>18</xdr:row>
      <xdr:rowOff>113961</xdr:rowOff>
    </xdr:to>
    <xdr:sp macro="" textlink="">
      <xdr:nvSpPr>
        <xdr:cNvPr id="470" name="円/楕円 469"/>
        <xdr:cNvSpPr/>
      </xdr:nvSpPr>
      <xdr:spPr>
        <a:xfrm>
          <a:off x="15240000" y="30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98738</xdr:rowOff>
    </xdr:from>
    <xdr:ext cx="762000" cy="259045"/>
    <xdr:sp macro="" textlink="">
      <xdr:nvSpPr>
        <xdr:cNvPr id="471" name="テキスト ボックス 470"/>
        <xdr:cNvSpPr txBox="1"/>
      </xdr:nvSpPr>
      <xdr:spPr>
        <a:xfrm>
          <a:off x="14909800" y="318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120142</xdr:rowOff>
    </xdr:from>
    <xdr:to>
      <xdr:col>21</xdr:col>
      <xdr:colOff>50800</xdr:colOff>
      <xdr:row>19</xdr:row>
      <xdr:rowOff>50292</xdr:rowOff>
    </xdr:to>
    <xdr:sp macro="" textlink="">
      <xdr:nvSpPr>
        <xdr:cNvPr id="472" name="円/楕円 471"/>
        <xdr:cNvSpPr/>
      </xdr:nvSpPr>
      <xdr:spPr>
        <a:xfrm>
          <a:off x="14351000" y="32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35069</xdr:rowOff>
    </xdr:from>
    <xdr:ext cx="762000" cy="259045"/>
    <xdr:sp macro="" textlink="">
      <xdr:nvSpPr>
        <xdr:cNvPr id="473" name="テキスト ボックス 472"/>
        <xdr:cNvSpPr txBox="1"/>
      </xdr:nvSpPr>
      <xdr:spPr>
        <a:xfrm>
          <a:off x="14020800" y="329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149098</xdr:rowOff>
    </xdr:from>
    <xdr:to>
      <xdr:col>19</xdr:col>
      <xdr:colOff>533400</xdr:colOff>
      <xdr:row>19</xdr:row>
      <xdr:rowOff>79248</xdr:rowOff>
    </xdr:to>
    <xdr:sp macro="" textlink="">
      <xdr:nvSpPr>
        <xdr:cNvPr id="474" name="円/楕円 473"/>
        <xdr:cNvSpPr/>
      </xdr:nvSpPr>
      <xdr:spPr>
        <a:xfrm>
          <a:off x="13462000" y="32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64025</xdr:rowOff>
    </xdr:from>
    <xdr:ext cx="762000" cy="259045"/>
    <xdr:sp macro="" textlink="">
      <xdr:nvSpPr>
        <xdr:cNvPr id="475" name="テキスト ボックス 474"/>
        <xdr:cNvSpPr txBox="1"/>
      </xdr:nvSpPr>
      <xdr:spPr>
        <a:xfrm>
          <a:off x="13131800" y="332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茨城県かすみがうら市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43,111
42,114
156.60
19,333,597
18,716,510
454,891
10,826,585
20,383,930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76.3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まち・ひと・しごと創生事業やごみ処理広域化事業の着手をはじめ、新たな事業への取り組み等に必要とされる人員を確保したことにより、前年度と比較すると</a:t>
          </a:r>
          <a:r>
            <a:rPr kumimoji="1" lang="en-US" altLang="ja-JP" sz="1050">
              <a:latin typeface="ＭＳ Ｐゴシック"/>
            </a:rPr>
            <a:t>0.4</a:t>
          </a:r>
          <a:r>
            <a:rPr kumimoji="1" lang="ja-JP" altLang="en-US" sz="1050">
              <a:latin typeface="ＭＳ Ｐゴシック"/>
            </a:rPr>
            <a:t>ポイント増加している。</a:t>
          </a:r>
        </a:p>
        <a:p>
          <a:r>
            <a:rPr kumimoji="1" lang="ja-JP" altLang="en-US" sz="1050">
              <a:latin typeface="ＭＳ Ｐゴシック"/>
            </a:rPr>
            <a:t>　また、類似団体と比較すると前年度と比較して</a:t>
          </a:r>
          <a:r>
            <a:rPr kumimoji="1" lang="en-US" altLang="ja-JP" sz="1050">
              <a:latin typeface="ＭＳ Ｐゴシック"/>
            </a:rPr>
            <a:t>4.3</a:t>
          </a:r>
          <a:r>
            <a:rPr kumimoji="1" lang="ja-JP" altLang="en-US" sz="1050">
              <a:latin typeface="ＭＳ Ｐゴシック"/>
            </a:rPr>
            <a:t>ポイント上回っている状況であるが、消防や児童福祉に係る業務が、比較的高いことが要因と考えられる。</a:t>
          </a:r>
        </a:p>
        <a:p>
          <a:r>
            <a:rPr kumimoji="1" lang="ja-JP" altLang="en-US" sz="1050">
              <a:latin typeface="ＭＳ Ｐゴシック"/>
            </a:rPr>
            <a:t>　引き続き、定員適正化計画に基づき、民間委託の推進などを図りながら、適正な定員管理に努めていく。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110672</xdr:rowOff>
    </xdr:from>
    <xdr:to>
      <xdr:col>7</xdr:col>
      <xdr:colOff>15875</xdr:colOff>
      <xdr:row>40</xdr:row>
      <xdr:rowOff>99785</xdr:rowOff>
    </xdr:to>
    <xdr:cxnSp macro="">
      <xdr:nvCxnSpPr>
        <xdr:cNvPr id="63" name="直線コネクタ 62"/>
        <xdr:cNvCxnSpPr/>
      </xdr:nvCxnSpPr>
      <xdr:spPr>
        <a:xfrm flipV="1">
          <a:off x="4826000" y="5597072"/>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71862</xdr:rowOff>
    </xdr:from>
    <xdr:ext cx="762000" cy="259045"/>
    <xdr:sp macro="" textlink="">
      <xdr:nvSpPr>
        <xdr:cNvPr id="64" name="人件費最小値テキスト"/>
        <xdr:cNvSpPr txBox="1"/>
      </xdr:nvSpPr>
      <xdr:spPr>
        <a:xfrm>
          <a:off x="4914900" y="692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40</xdr:row>
      <xdr:rowOff>99785</xdr:rowOff>
    </xdr:from>
    <xdr:to>
      <xdr:col>7</xdr:col>
      <xdr:colOff>104775</xdr:colOff>
      <xdr:row>40</xdr:row>
      <xdr:rowOff>99785</xdr:rowOff>
    </xdr:to>
    <xdr:cxnSp macro="">
      <xdr:nvCxnSpPr>
        <xdr:cNvPr id="65" name="直線コネクタ 64"/>
        <xdr:cNvCxnSpPr/>
      </xdr:nvCxnSpPr>
      <xdr:spPr>
        <a:xfrm>
          <a:off x="4737100" y="695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25599</xdr:rowOff>
    </xdr:from>
    <xdr:ext cx="762000" cy="259045"/>
    <xdr:sp macro="" textlink="">
      <xdr:nvSpPr>
        <xdr:cNvPr id="66" name="人件費最大値テキスト"/>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110672</xdr:rowOff>
    </xdr:from>
    <xdr:to>
      <xdr:col>7</xdr:col>
      <xdr:colOff>104775</xdr:colOff>
      <xdr:row>32</xdr:row>
      <xdr:rowOff>110672</xdr:rowOff>
    </xdr:to>
    <xdr:cxnSp macro="">
      <xdr:nvCxnSpPr>
        <xdr:cNvPr id="67" name="直線コネクタ 66"/>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39915</xdr:rowOff>
    </xdr:from>
    <xdr:to>
      <xdr:col>7</xdr:col>
      <xdr:colOff>15875</xdr:colOff>
      <xdr:row>38</xdr:row>
      <xdr:rowOff>83457</xdr:rowOff>
    </xdr:to>
    <xdr:cxnSp macro="">
      <xdr:nvCxnSpPr>
        <xdr:cNvPr id="68" name="直線コネクタ 67"/>
        <xdr:cNvCxnSpPr/>
      </xdr:nvCxnSpPr>
      <xdr:spPr>
        <a:xfrm>
          <a:off x="3987800" y="65550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95449</xdr:rowOff>
    </xdr:from>
    <xdr:ext cx="762000" cy="259045"/>
    <xdr:sp macro="" textlink="">
      <xdr:nvSpPr>
        <xdr:cNvPr id="69" name="人件費平均値テキスト"/>
        <xdr:cNvSpPr txBox="1"/>
      </xdr:nvSpPr>
      <xdr:spPr>
        <a:xfrm>
          <a:off x="4914900" y="592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78922</xdr:rowOff>
    </xdr:from>
    <xdr:to>
      <xdr:col>7</xdr:col>
      <xdr:colOff>66675</xdr:colOff>
      <xdr:row>36</xdr:row>
      <xdr:rowOff>9072</xdr:rowOff>
    </xdr:to>
    <xdr:sp macro="" textlink="">
      <xdr:nvSpPr>
        <xdr:cNvPr id="70" name="フローチャート : 判断 69"/>
        <xdr:cNvSpPr/>
      </xdr:nvSpPr>
      <xdr:spPr>
        <a:xfrm>
          <a:off x="47752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39915</xdr:rowOff>
    </xdr:from>
    <xdr:to>
      <xdr:col>5</xdr:col>
      <xdr:colOff>549275</xdr:colOff>
      <xdr:row>40</xdr:row>
      <xdr:rowOff>67128</xdr:rowOff>
    </xdr:to>
    <xdr:cxnSp macro="">
      <xdr:nvCxnSpPr>
        <xdr:cNvPr id="71" name="直線コネクタ 70"/>
        <xdr:cNvCxnSpPr/>
      </xdr:nvCxnSpPr>
      <xdr:spPr>
        <a:xfrm flipV="1">
          <a:off x="3098800" y="6555015"/>
          <a:ext cx="889000" cy="37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67128</xdr:rowOff>
    </xdr:from>
    <xdr:to>
      <xdr:col>4</xdr:col>
      <xdr:colOff>346075</xdr:colOff>
      <xdr:row>40</xdr:row>
      <xdr:rowOff>165100</xdr:rowOff>
    </xdr:to>
    <xdr:cxnSp macro="">
      <xdr:nvCxnSpPr>
        <xdr:cNvPr id="74" name="直線コネクタ 73"/>
        <xdr:cNvCxnSpPr/>
      </xdr:nvCxnSpPr>
      <xdr:spPr>
        <a:xfrm flipV="1">
          <a:off x="2209800" y="6925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122464</xdr:rowOff>
    </xdr:from>
    <xdr:to>
      <xdr:col>4</xdr:col>
      <xdr:colOff>396875</xdr:colOff>
      <xdr:row>36</xdr:row>
      <xdr:rowOff>52614</xdr:rowOff>
    </xdr:to>
    <xdr:sp macro="" textlink="">
      <xdr:nvSpPr>
        <xdr:cNvPr id="75" name="フローチャート : 判断 74"/>
        <xdr:cNvSpPr/>
      </xdr:nvSpPr>
      <xdr:spPr>
        <a:xfrm>
          <a:off x="3048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62791</xdr:rowOff>
    </xdr:from>
    <xdr:ext cx="762000" cy="259045"/>
    <xdr:sp macro="" textlink="">
      <xdr:nvSpPr>
        <xdr:cNvPr id="76" name="テキスト ボックス 75"/>
        <xdr:cNvSpPr txBox="1"/>
      </xdr:nvSpPr>
      <xdr:spPr>
        <a:xfrm>
          <a:off x="2717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165100</xdr:rowOff>
    </xdr:from>
    <xdr:to>
      <xdr:col>3</xdr:col>
      <xdr:colOff>142875</xdr:colOff>
      <xdr:row>41</xdr:row>
      <xdr:rowOff>58965</xdr:rowOff>
    </xdr:to>
    <xdr:cxnSp macro="">
      <xdr:nvCxnSpPr>
        <xdr:cNvPr id="77" name="直線コネクタ 76"/>
        <xdr:cNvCxnSpPr/>
      </xdr:nvCxnSpPr>
      <xdr:spPr>
        <a:xfrm flipV="1">
          <a:off x="1320800" y="7023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38100</xdr:rowOff>
    </xdr:from>
    <xdr:to>
      <xdr:col>3</xdr:col>
      <xdr:colOff>193675</xdr:colOff>
      <xdr:row>36</xdr:row>
      <xdr:rowOff>139700</xdr:rowOff>
    </xdr:to>
    <xdr:sp macro="" textlink="">
      <xdr:nvSpPr>
        <xdr:cNvPr id="78" name="フローチャート : 判断 77"/>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79" name="テキスト ボックス 78"/>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81643</xdr:rowOff>
    </xdr:from>
    <xdr:to>
      <xdr:col>1</xdr:col>
      <xdr:colOff>676275</xdr:colOff>
      <xdr:row>37</xdr:row>
      <xdr:rowOff>11793</xdr:rowOff>
    </xdr:to>
    <xdr:sp macro="" textlink="">
      <xdr:nvSpPr>
        <xdr:cNvPr id="80" name="フローチャート : 判断 79"/>
        <xdr:cNvSpPr/>
      </xdr:nvSpPr>
      <xdr:spPr>
        <a:xfrm>
          <a:off x="1270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21970</xdr:rowOff>
    </xdr:from>
    <xdr:ext cx="762000" cy="259045"/>
    <xdr:sp macro="" textlink="">
      <xdr:nvSpPr>
        <xdr:cNvPr id="81" name="テキスト ボックス 80"/>
        <xdr:cNvSpPr txBox="1"/>
      </xdr:nvSpPr>
      <xdr:spPr>
        <a:xfrm>
          <a:off x="939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32657</xdr:rowOff>
    </xdr:from>
    <xdr:to>
      <xdr:col>7</xdr:col>
      <xdr:colOff>66675</xdr:colOff>
      <xdr:row>38</xdr:row>
      <xdr:rowOff>134257</xdr:rowOff>
    </xdr:to>
    <xdr:sp macro="" textlink="">
      <xdr:nvSpPr>
        <xdr:cNvPr id="87" name="円/楕円 86"/>
        <xdr:cNvSpPr/>
      </xdr:nvSpPr>
      <xdr:spPr>
        <a:xfrm>
          <a:off x="47752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4734</xdr:rowOff>
    </xdr:from>
    <xdr:ext cx="762000" cy="259045"/>
    <xdr:sp macro="" textlink="">
      <xdr:nvSpPr>
        <xdr:cNvPr id="88" name="人件費該当値テキスト"/>
        <xdr:cNvSpPr txBox="1"/>
      </xdr:nvSpPr>
      <xdr:spPr>
        <a:xfrm>
          <a:off x="4914900" y="651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160565</xdr:rowOff>
    </xdr:from>
    <xdr:to>
      <xdr:col>5</xdr:col>
      <xdr:colOff>600075</xdr:colOff>
      <xdr:row>38</xdr:row>
      <xdr:rowOff>90715</xdr:rowOff>
    </xdr:to>
    <xdr:sp macro="" textlink="">
      <xdr:nvSpPr>
        <xdr:cNvPr id="89" name="円/楕円 88"/>
        <xdr:cNvSpPr/>
      </xdr:nvSpPr>
      <xdr:spPr>
        <a:xfrm>
          <a:off x="3937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75492</xdr:rowOff>
    </xdr:from>
    <xdr:ext cx="736600" cy="259045"/>
    <xdr:sp macro="" textlink="">
      <xdr:nvSpPr>
        <xdr:cNvPr id="90" name="テキスト ボックス 89"/>
        <xdr:cNvSpPr txBox="1"/>
      </xdr:nvSpPr>
      <xdr:spPr>
        <a:xfrm>
          <a:off x="3606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16328</xdr:rowOff>
    </xdr:from>
    <xdr:to>
      <xdr:col>4</xdr:col>
      <xdr:colOff>396875</xdr:colOff>
      <xdr:row>40</xdr:row>
      <xdr:rowOff>117928</xdr:rowOff>
    </xdr:to>
    <xdr:sp macro="" textlink="">
      <xdr:nvSpPr>
        <xdr:cNvPr id="91" name="円/楕円 90"/>
        <xdr:cNvSpPr/>
      </xdr:nvSpPr>
      <xdr:spPr>
        <a:xfrm>
          <a:off x="3048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102705</xdr:rowOff>
    </xdr:from>
    <xdr:ext cx="762000" cy="259045"/>
    <xdr:sp macro="" textlink="">
      <xdr:nvSpPr>
        <xdr:cNvPr id="92" name="テキスト ボックス 91"/>
        <xdr:cNvSpPr txBox="1"/>
      </xdr:nvSpPr>
      <xdr:spPr>
        <a:xfrm>
          <a:off x="2717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114300</xdr:rowOff>
    </xdr:from>
    <xdr:to>
      <xdr:col>3</xdr:col>
      <xdr:colOff>193675</xdr:colOff>
      <xdr:row>41</xdr:row>
      <xdr:rowOff>44450</xdr:rowOff>
    </xdr:to>
    <xdr:sp macro="" textlink="">
      <xdr:nvSpPr>
        <xdr:cNvPr id="93" name="円/楕円 92"/>
        <xdr:cNvSpPr/>
      </xdr:nvSpPr>
      <xdr:spPr>
        <a:xfrm>
          <a:off x="2159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29227</xdr:rowOff>
    </xdr:from>
    <xdr:ext cx="762000" cy="259045"/>
    <xdr:sp macro="" textlink="">
      <xdr:nvSpPr>
        <xdr:cNvPr id="94" name="テキスト ボックス 93"/>
        <xdr:cNvSpPr txBox="1"/>
      </xdr:nvSpPr>
      <xdr:spPr>
        <a:xfrm>
          <a:off x="1828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8165</xdr:rowOff>
    </xdr:from>
    <xdr:to>
      <xdr:col>1</xdr:col>
      <xdr:colOff>676275</xdr:colOff>
      <xdr:row>41</xdr:row>
      <xdr:rowOff>109765</xdr:rowOff>
    </xdr:to>
    <xdr:sp macro="" textlink="">
      <xdr:nvSpPr>
        <xdr:cNvPr id="95" name="円/楕円 94"/>
        <xdr:cNvSpPr/>
      </xdr:nvSpPr>
      <xdr:spPr>
        <a:xfrm>
          <a:off x="127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94542</xdr:rowOff>
    </xdr:from>
    <xdr:ext cx="762000" cy="259045"/>
    <xdr:sp macro="" textlink="">
      <xdr:nvSpPr>
        <xdr:cNvPr id="96" name="テキスト ボックス 95"/>
        <xdr:cNvSpPr txBox="1"/>
      </xdr:nvSpPr>
      <xdr:spPr>
        <a:xfrm>
          <a:off x="93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類似団体平均と比較すると</a:t>
          </a:r>
          <a:r>
            <a:rPr kumimoji="1" lang="en-US" altLang="ja-JP" sz="1050">
              <a:latin typeface="ＭＳ Ｐゴシック"/>
            </a:rPr>
            <a:t>0.2</a:t>
          </a:r>
          <a:r>
            <a:rPr kumimoji="1" lang="ja-JP" altLang="en-US" sz="1050">
              <a:latin typeface="ＭＳ Ｐゴシック"/>
            </a:rPr>
            <a:t>％、前年度比較で</a:t>
          </a:r>
          <a:r>
            <a:rPr kumimoji="1" lang="en-US" altLang="ja-JP" sz="1050">
              <a:latin typeface="ＭＳ Ｐゴシック"/>
            </a:rPr>
            <a:t>0.4</a:t>
          </a:r>
          <a:r>
            <a:rPr kumimoji="1" lang="ja-JP" altLang="en-US" sz="1050">
              <a:latin typeface="ＭＳ Ｐゴシック"/>
            </a:rPr>
            <a:t>％減少している。</a:t>
          </a:r>
        </a:p>
        <a:p>
          <a:r>
            <a:rPr kumimoji="1" lang="ja-JP" altLang="en-US" sz="1050">
              <a:latin typeface="ＭＳ Ｐゴシック"/>
            </a:rPr>
            <a:t>　毎年予算編成時において、シーリングにより経常的物件費については抑制しているものの、市民サービスの低下を招かぬよう臨時職員の賃金や業務効率化を進めるための委託料などに増加傾向がある。今後も徹底的な無駄の排除を意識つつ業務改善及び事業の精査を推進し、合理化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4" name="直線コネクタ 123"/>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18</xdr:row>
      <xdr:rowOff>25400</xdr:rowOff>
    </xdr:to>
    <xdr:cxnSp macro="">
      <xdr:nvCxnSpPr>
        <xdr:cNvPr id="129" name="直線コネクタ 128"/>
        <xdr:cNvCxnSpPr/>
      </xdr:nvCxnSpPr>
      <xdr:spPr>
        <a:xfrm flipV="1">
          <a:off x="15671800" y="3060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30"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31" name="フローチャート : 判断 130"/>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44450</xdr:rowOff>
    </xdr:from>
    <xdr:to>
      <xdr:col>22</xdr:col>
      <xdr:colOff>565150</xdr:colOff>
      <xdr:row>18</xdr:row>
      <xdr:rowOff>25400</xdr:rowOff>
    </xdr:to>
    <xdr:cxnSp macro="">
      <xdr:nvCxnSpPr>
        <xdr:cNvPr id="132" name="直線コネクタ 131"/>
        <xdr:cNvCxnSpPr/>
      </xdr:nvCxnSpPr>
      <xdr:spPr>
        <a:xfrm>
          <a:off x="14782800" y="2959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3" name="フローチャート :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4" name="テキスト ボックス 133"/>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139700</xdr:rowOff>
    </xdr:from>
    <xdr:to>
      <xdr:col>21</xdr:col>
      <xdr:colOff>361950</xdr:colOff>
      <xdr:row>17</xdr:row>
      <xdr:rowOff>44450</xdr:rowOff>
    </xdr:to>
    <xdr:cxnSp macro="">
      <xdr:nvCxnSpPr>
        <xdr:cNvPr id="135" name="直線コネクタ 134"/>
        <xdr:cNvCxnSpPr/>
      </xdr:nvCxnSpPr>
      <xdr:spPr>
        <a:xfrm>
          <a:off x="13893800" y="288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6" name="フローチャート : 判断 135"/>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37" name="テキスト ボックス 136"/>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139700</xdr:rowOff>
    </xdr:from>
    <xdr:to>
      <xdr:col>20</xdr:col>
      <xdr:colOff>158750</xdr:colOff>
      <xdr:row>16</xdr:row>
      <xdr:rowOff>165100</xdr:rowOff>
    </xdr:to>
    <xdr:cxnSp macro="">
      <xdr:nvCxnSpPr>
        <xdr:cNvPr id="138" name="直線コネクタ 137"/>
        <xdr:cNvCxnSpPr/>
      </xdr:nvCxnSpPr>
      <xdr:spPr>
        <a:xfrm flipV="1">
          <a:off x="13004800" y="288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9" name="フローチャート : 判断 138"/>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92727</xdr:rowOff>
    </xdr:from>
    <xdr:ext cx="762000" cy="259045"/>
    <xdr:sp macro="" textlink="">
      <xdr:nvSpPr>
        <xdr:cNvPr id="140" name="テキスト ボックス 139"/>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41" name="フローチャート : 判断 140"/>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2" name="テキスト ボックス 141"/>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8" name="円/楕円 147"/>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111777</xdr:rowOff>
    </xdr:from>
    <xdr:ext cx="762000" cy="259045"/>
    <xdr:sp macro="" textlink="">
      <xdr:nvSpPr>
        <xdr:cNvPr id="149" name="物件費該当値テキスト"/>
        <xdr:cNvSpPr txBox="1"/>
      </xdr:nvSpPr>
      <xdr:spPr>
        <a:xfrm>
          <a:off x="165989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146050</xdr:rowOff>
    </xdr:from>
    <xdr:to>
      <xdr:col>22</xdr:col>
      <xdr:colOff>615950</xdr:colOff>
      <xdr:row>18</xdr:row>
      <xdr:rowOff>76200</xdr:rowOff>
    </xdr:to>
    <xdr:sp macro="" textlink="">
      <xdr:nvSpPr>
        <xdr:cNvPr id="150" name="円/楕円 149"/>
        <xdr:cNvSpPr/>
      </xdr:nvSpPr>
      <xdr:spPr>
        <a:xfrm>
          <a:off x="15621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60977</xdr:rowOff>
    </xdr:from>
    <xdr:ext cx="736600" cy="259045"/>
    <xdr:sp macro="" textlink="">
      <xdr:nvSpPr>
        <xdr:cNvPr id="151" name="テキスト ボックス 150"/>
        <xdr:cNvSpPr txBox="1"/>
      </xdr:nvSpPr>
      <xdr:spPr>
        <a:xfrm>
          <a:off x="15290800" y="314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165100</xdr:rowOff>
    </xdr:from>
    <xdr:to>
      <xdr:col>21</xdr:col>
      <xdr:colOff>412750</xdr:colOff>
      <xdr:row>17</xdr:row>
      <xdr:rowOff>95250</xdr:rowOff>
    </xdr:to>
    <xdr:sp macro="" textlink="">
      <xdr:nvSpPr>
        <xdr:cNvPr id="152" name="円/楕円 151"/>
        <xdr:cNvSpPr/>
      </xdr:nvSpPr>
      <xdr:spPr>
        <a:xfrm>
          <a:off x="14732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105427</xdr:rowOff>
    </xdr:from>
    <xdr:ext cx="762000" cy="259045"/>
    <xdr:sp macro="" textlink="">
      <xdr:nvSpPr>
        <xdr:cNvPr id="153" name="テキスト ボックス 152"/>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88900</xdr:rowOff>
    </xdr:from>
    <xdr:to>
      <xdr:col>20</xdr:col>
      <xdr:colOff>209550</xdr:colOff>
      <xdr:row>17</xdr:row>
      <xdr:rowOff>19050</xdr:rowOff>
    </xdr:to>
    <xdr:sp macro="" textlink="">
      <xdr:nvSpPr>
        <xdr:cNvPr id="154" name="円/楕円 153"/>
        <xdr:cNvSpPr/>
      </xdr:nvSpPr>
      <xdr:spPr>
        <a:xfrm>
          <a:off x="13843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29227</xdr:rowOff>
    </xdr:from>
    <xdr:ext cx="762000" cy="259045"/>
    <xdr:sp macro="" textlink="">
      <xdr:nvSpPr>
        <xdr:cNvPr id="155" name="テキスト ボックス 154"/>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114300</xdr:rowOff>
    </xdr:from>
    <xdr:to>
      <xdr:col>19</xdr:col>
      <xdr:colOff>6350</xdr:colOff>
      <xdr:row>17</xdr:row>
      <xdr:rowOff>44450</xdr:rowOff>
    </xdr:to>
    <xdr:sp macro="" textlink="">
      <xdr:nvSpPr>
        <xdr:cNvPr id="156" name="円/楕円 155"/>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29227</xdr:rowOff>
    </xdr:from>
    <xdr:ext cx="762000" cy="259045"/>
    <xdr:sp macro="" textlink="">
      <xdr:nvSpPr>
        <xdr:cNvPr id="157" name="テキスト ボックス 156"/>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類似団体比較で</a:t>
          </a:r>
          <a:r>
            <a:rPr kumimoji="1" lang="en-US" altLang="ja-JP" sz="1050">
              <a:latin typeface="ＭＳ Ｐゴシック"/>
            </a:rPr>
            <a:t>1.4</a:t>
          </a:r>
          <a:r>
            <a:rPr kumimoji="1" lang="ja-JP" altLang="en-US" sz="1050">
              <a:latin typeface="ＭＳ Ｐゴシック"/>
            </a:rPr>
            <a:t>％、前年度と比較すると</a:t>
          </a:r>
          <a:r>
            <a:rPr kumimoji="1" lang="en-US" altLang="ja-JP" sz="1050">
              <a:latin typeface="ＭＳ Ｐゴシック"/>
            </a:rPr>
            <a:t>0.9</a:t>
          </a:r>
          <a:r>
            <a:rPr kumimoji="1" lang="ja-JP" altLang="en-US" sz="1050">
              <a:latin typeface="ＭＳ Ｐゴシック"/>
            </a:rPr>
            <a:t>％減少している。</a:t>
          </a:r>
        </a:p>
        <a:p>
          <a:r>
            <a:rPr kumimoji="1" lang="ja-JP" altLang="en-US" sz="1050">
              <a:latin typeface="ＭＳ Ｐゴシック"/>
            </a:rPr>
            <a:t>　主な要因としては、生活保護に係る扶助費の減等全体的な要因が考えられる一方で、扶助費総額としては増加傾向になっている。</a:t>
          </a:r>
        </a:p>
        <a:p>
          <a:r>
            <a:rPr kumimoji="1" lang="ja-JP" altLang="en-US" sz="1050">
              <a:latin typeface="ＭＳ Ｐゴシック"/>
            </a:rPr>
            <a:t>　扶助費については、今後も増加要因が懸念されることから対象者の公平性の確保、より慎重な資格審査や給付の適正化に努める。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7" name="直線コネクタ 186"/>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8"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9" name="直線コネクタ 188"/>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90"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91" name="直線コネクタ 190"/>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55</xdr:row>
      <xdr:rowOff>118835</xdr:rowOff>
    </xdr:to>
    <xdr:cxnSp macro="">
      <xdr:nvCxnSpPr>
        <xdr:cNvPr id="192" name="直線コネクタ 191"/>
        <xdr:cNvCxnSpPr/>
      </xdr:nvCxnSpPr>
      <xdr:spPr>
        <a:xfrm flipV="1">
          <a:off x="3987800" y="9401628"/>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3"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4" name="フローチャート : 判断 193"/>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55</xdr:row>
      <xdr:rowOff>118835</xdr:rowOff>
    </xdr:to>
    <xdr:cxnSp macro="">
      <xdr:nvCxnSpPr>
        <xdr:cNvPr id="195" name="直線コネクタ 194"/>
        <xdr:cNvCxnSpPr/>
      </xdr:nvCxnSpPr>
      <xdr:spPr>
        <a:xfrm>
          <a:off x="3098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6" name="フローチャート : 判断 195"/>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7" name="テキスト ボックス 196"/>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55</xdr:row>
      <xdr:rowOff>102507</xdr:rowOff>
    </xdr:to>
    <xdr:cxnSp macro="">
      <xdr:nvCxnSpPr>
        <xdr:cNvPr id="198" name="直線コネクタ 197"/>
        <xdr:cNvCxnSpPr/>
      </xdr:nvCxnSpPr>
      <xdr:spPr>
        <a:xfrm>
          <a:off x="2209800" y="94016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4535</xdr:rowOff>
    </xdr:to>
    <xdr:cxnSp macro="">
      <xdr:nvCxnSpPr>
        <xdr:cNvPr id="201" name="直線コネクタ 200"/>
        <xdr:cNvCxnSpPr/>
      </xdr:nvCxnSpPr>
      <xdr:spPr>
        <a:xfrm flipV="1">
          <a:off x="1320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2" name="フローチャート : 判断 201"/>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3" name="テキスト ボックス 202"/>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4" name="フローチャート : 判断 203"/>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5" name="テキスト ボックス 204"/>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11" name="円/楕円 210"/>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12"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3" name="円/楕円 212"/>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14" name="テキスト ボックス 213"/>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15" name="円/楕円 214"/>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16" name="テキスト ボックス 21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7" name="円/楕円 216"/>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8" name="テキスト ボックス 217"/>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9" name="円/楕円 218"/>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20" name="テキスト ボックス 21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維持補修費及び各特別会計への繰出金が経常的に大きいことに加え、マイナンバー制度導入関連に係るシステム等の使用料及びその他機器の借上料が増加の要因となり、前年度比較で</a:t>
          </a:r>
          <a:r>
            <a:rPr kumimoji="1" lang="en-US" altLang="ja-JP" sz="1050">
              <a:latin typeface="ＭＳ Ｐゴシック"/>
            </a:rPr>
            <a:t>0.5</a:t>
          </a:r>
          <a:r>
            <a:rPr kumimoji="1" lang="ja-JP" altLang="en-US" sz="1050">
              <a:latin typeface="ＭＳ Ｐゴシック"/>
            </a:rPr>
            <a:t>％増加となっている。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8" name="直線コネクタ 247"/>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0" name="直線コネクタ 24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1"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2" name="直線コネクタ 251"/>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38100</xdr:rowOff>
    </xdr:from>
    <xdr:to>
      <xdr:col>24</xdr:col>
      <xdr:colOff>31750</xdr:colOff>
      <xdr:row>56</xdr:row>
      <xdr:rowOff>101600</xdr:rowOff>
    </xdr:to>
    <xdr:cxnSp macro="">
      <xdr:nvCxnSpPr>
        <xdr:cNvPr id="253" name="直線コネクタ 252"/>
        <xdr:cNvCxnSpPr/>
      </xdr:nvCxnSpPr>
      <xdr:spPr>
        <a:xfrm>
          <a:off x="15671800" y="9639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54"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5" name="フローチャート : 判断 254"/>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152400</xdr:rowOff>
    </xdr:from>
    <xdr:to>
      <xdr:col>22</xdr:col>
      <xdr:colOff>565150</xdr:colOff>
      <xdr:row>56</xdr:row>
      <xdr:rowOff>38100</xdr:rowOff>
    </xdr:to>
    <xdr:cxnSp macro="">
      <xdr:nvCxnSpPr>
        <xdr:cNvPr id="256" name="直線コネクタ 255"/>
        <xdr:cNvCxnSpPr/>
      </xdr:nvCxnSpPr>
      <xdr:spPr>
        <a:xfrm>
          <a:off x="14782800" y="9410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7" name="フローチャート : 判断 256"/>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41927</xdr:rowOff>
    </xdr:from>
    <xdr:ext cx="736600" cy="259045"/>
    <xdr:sp macro="" textlink="">
      <xdr:nvSpPr>
        <xdr:cNvPr id="258" name="テキスト ボックス 257"/>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139700</xdr:rowOff>
    </xdr:from>
    <xdr:to>
      <xdr:col>21</xdr:col>
      <xdr:colOff>361950</xdr:colOff>
      <xdr:row>54</xdr:row>
      <xdr:rowOff>152400</xdr:rowOff>
    </xdr:to>
    <xdr:cxnSp macro="">
      <xdr:nvCxnSpPr>
        <xdr:cNvPr id="259" name="直線コネクタ 258"/>
        <xdr:cNvCxnSpPr/>
      </xdr:nvCxnSpPr>
      <xdr:spPr>
        <a:xfrm>
          <a:off x="13893800" y="939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0" name="フローチャート : 判断 259"/>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1" name="テキスト ボックス 260"/>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114300</xdr:rowOff>
    </xdr:from>
    <xdr:to>
      <xdr:col>20</xdr:col>
      <xdr:colOff>158750</xdr:colOff>
      <xdr:row>54</xdr:row>
      <xdr:rowOff>139700</xdr:rowOff>
    </xdr:to>
    <xdr:cxnSp macro="">
      <xdr:nvCxnSpPr>
        <xdr:cNvPr id="262" name="直線コネクタ 261"/>
        <xdr:cNvCxnSpPr/>
      </xdr:nvCxnSpPr>
      <xdr:spPr>
        <a:xfrm>
          <a:off x="13004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3" name="フローチャート : 判断 262"/>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64" name="テキスト ボックス 263"/>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5" name="フローチャート : 判断 26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6" name="テキスト ボックス 265"/>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50800</xdr:rowOff>
    </xdr:from>
    <xdr:to>
      <xdr:col>24</xdr:col>
      <xdr:colOff>82550</xdr:colOff>
      <xdr:row>56</xdr:row>
      <xdr:rowOff>152400</xdr:rowOff>
    </xdr:to>
    <xdr:sp macro="" textlink="">
      <xdr:nvSpPr>
        <xdr:cNvPr id="272" name="円/楕円 271"/>
        <xdr:cNvSpPr/>
      </xdr:nvSpPr>
      <xdr:spPr>
        <a:xfrm>
          <a:off x="16459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67327</xdr:rowOff>
    </xdr:from>
    <xdr:ext cx="762000" cy="259045"/>
    <xdr:sp macro="" textlink="">
      <xdr:nvSpPr>
        <xdr:cNvPr id="273" name="その他該当値テキスト"/>
        <xdr:cNvSpPr txBox="1"/>
      </xdr:nvSpPr>
      <xdr:spPr>
        <a:xfrm>
          <a:off x="16598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158750</xdr:rowOff>
    </xdr:from>
    <xdr:to>
      <xdr:col>22</xdr:col>
      <xdr:colOff>615950</xdr:colOff>
      <xdr:row>56</xdr:row>
      <xdr:rowOff>88900</xdr:rowOff>
    </xdr:to>
    <xdr:sp macro="" textlink="">
      <xdr:nvSpPr>
        <xdr:cNvPr id="274" name="円/楕円 273"/>
        <xdr:cNvSpPr/>
      </xdr:nvSpPr>
      <xdr:spPr>
        <a:xfrm>
          <a:off x="15621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75" name="テキスト ボックス 274"/>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101600</xdr:rowOff>
    </xdr:from>
    <xdr:to>
      <xdr:col>21</xdr:col>
      <xdr:colOff>412750</xdr:colOff>
      <xdr:row>55</xdr:row>
      <xdr:rowOff>31750</xdr:rowOff>
    </xdr:to>
    <xdr:sp macro="" textlink="">
      <xdr:nvSpPr>
        <xdr:cNvPr id="276" name="円/楕円 275"/>
        <xdr:cNvSpPr/>
      </xdr:nvSpPr>
      <xdr:spPr>
        <a:xfrm>
          <a:off x="14732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41927</xdr:rowOff>
    </xdr:from>
    <xdr:ext cx="762000" cy="259045"/>
    <xdr:sp macro="" textlink="">
      <xdr:nvSpPr>
        <xdr:cNvPr id="277" name="テキスト ボックス 276"/>
        <xdr:cNvSpPr txBox="1"/>
      </xdr:nvSpPr>
      <xdr:spPr>
        <a:xfrm>
          <a:off x="14401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88900</xdr:rowOff>
    </xdr:from>
    <xdr:to>
      <xdr:col>20</xdr:col>
      <xdr:colOff>209550</xdr:colOff>
      <xdr:row>55</xdr:row>
      <xdr:rowOff>19050</xdr:rowOff>
    </xdr:to>
    <xdr:sp macro="" textlink="">
      <xdr:nvSpPr>
        <xdr:cNvPr id="278" name="円/楕円 277"/>
        <xdr:cNvSpPr/>
      </xdr:nvSpPr>
      <xdr:spPr>
        <a:xfrm>
          <a:off x="13843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29227</xdr:rowOff>
    </xdr:from>
    <xdr:ext cx="762000" cy="259045"/>
    <xdr:sp macro="" textlink="">
      <xdr:nvSpPr>
        <xdr:cNvPr id="279" name="テキスト ボックス 278"/>
        <xdr:cNvSpPr txBox="1"/>
      </xdr:nvSpPr>
      <xdr:spPr>
        <a:xfrm>
          <a:off x="13512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63500</xdr:rowOff>
    </xdr:from>
    <xdr:to>
      <xdr:col>19</xdr:col>
      <xdr:colOff>6350</xdr:colOff>
      <xdr:row>54</xdr:row>
      <xdr:rowOff>165100</xdr:rowOff>
    </xdr:to>
    <xdr:sp macro="" textlink="">
      <xdr:nvSpPr>
        <xdr:cNvPr id="280" name="円/楕円 279"/>
        <xdr:cNvSpPr/>
      </xdr:nvSpPr>
      <xdr:spPr>
        <a:xfrm>
          <a:off x="12954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3827</xdr:rowOff>
    </xdr:from>
    <xdr:ext cx="762000" cy="259045"/>
    <xdr:sp macro="" textlink="">
      <xdr:nvSpPr>
        <xdr:cNvPr id="281" name="テキスト ボックス 280"/>
        <xdr:cNvSpPr txBox="1"/>
      </xdr:nvSpPr>
      <xdr:spPr>
        <a:xfrm>
          <a:off x="12623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類似団体との比較においては</a:t>
          </a:r>
          <a:r>
            <a:rPr kumimoji="1" lang="en-US" altLang="ja-JP" sz="1050">
              <a:latin typeface="ＭＳ Ｐゴシック"/>
            </a:rPr>
            <a:t>2.9</a:t>
          </a:r>
          <a:r>
            <a:rPr kumimoji="1" lang="ja-JP" altLang="en-US" sz="1050">
              <a:latin typeface="ＭＳ Ｐゴシック"/>
            </a:rPr>
            <a:t>％下回っている状況である。要因としては、一部事務組合への負担金が比較的少ないことがあげられる。</a:t>
          </a:r>
        </a:p>
        <a:p>
          <a:r>
            <a:rPr kumimoji="1" lang="ja-JP" altLang="en-US" sz="1050">
              <a:latin typeface="ＭＳ Ｐゴシック"/>
            </a:rPr>
            <a:t>　各種補助金については、公益的交付基準の明確化など設けて各種団体と市との協働のまちづくりを推進している。今後は、更に補助金の内容と実績等により精査し、補助内容の見直しを進め経常経費の削減に努める。</a:t>
          </a:r>
        </a:p>
        <a:p>
          <a:r>
            <a:rPr kumimoji="1" lang="ja-JP" altLang="en-US" sz="1050">
              <a:latin typeface="ＭＳ Ｐゴシック"/>
            </a:rPr>
            <a:t>　しかし今後は、ごみ処理広域化に伴う負担金の増が考えられるため全体的に増加していくことが懸念要因となっている。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9" name="直線コネクタ 308"/>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0"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1" name="直線コネクタ 310"/>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2"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3" name="直線コネクタ 312"/>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58420</xdr:rowOff>
    </xdr:from>
    <xdr:to>
      <xdr:col>24</xdr:col>
      <xdr:colOff>31750</xdr:colOff>
      <xdr:row>34</xdr:row>
      <xdr:rowOff>66040</xdr:rowOff>
    </xdr:to>
    <xdr:cxnSp macro="">
      <xdr:nvCxnSpPr>
        <xdr:cNvPr id="314" name="直線コネクタ 313"/>
        <xdr:cNvCxnSpPr/>
      </xdr:nvCxnSpPr>
      <xdr:spPr>
        <a:xfrm flipV="1">
          <a:off x="15671800" y="5887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29227</xdr:rowOff>
    </xdr:from>
    <xdr:ext cx="762000" cy="259045"/>
    <xdr:sp macro="" textlink="">
      <xdr:nvSpPr>
        <xdr:cNvPr id="315" name="補助費等平均値テキスト"/>
        <xdr:cNvSpPr txBox="1"/>
      </xdr:nvSpPr>
      <xdr:spPr>
        <a:xfrm>
          <a:off x="16598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6" name="フローチャート : 判断 315"/>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66040</xdr:rowOff>
    </xdr:from>
    <xdr:to>
      <xdr:col>22</xdr:col>
      <xdr:colOff>565150</xdr:colOff>
      <xdr:row>34</xdr:row>
      <xdr:rowOff>66040</xdr:rowOff>
    </xdr:to>
    <xdr:cxnSp macro="">
      <xdr:nvCxnSpPr>
        <xdr:cNvPr id="317" name="直線コネクタ 316"/>
        <xdr:cNvCxnSpPr/>
      </xdr:nvCxnSpPr>
      <xdr:spPr>
        <a:xfrm>
          <a:off x="14782800" y="589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8" name="フローチャート : 判断 317"/>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2557</xdr:rowOff>
    </xdr:from>
    <xdr:ext cx="736600" cy="259045"/>
    <xdr:sp macro="" textlink="">
      <xdr:nvSpPr>
        <xdr:cNvPr id="319" name="テキスト ボックス 318"/>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66040</xdr:rowOff>
    </xdr:from>
    <xdr:to>
      <xdr:col>21</xdr:col>
      <xdr:colOff>361950</xdr:colOff>
      <xdr:row>34</xdr:row>
      <xdr:rowOff>66040</xdr:rowOff>
    </xdr:to>
    <xdr:cxnSp macro="">
      <xdr:nvCxnSpPr>
        <xdr:cNvPr id="320" name="直線コネクタ 319"/>
        <xdr:cNvCxnSpPr/>
      </xdr:nvCxnSpPr>
      <xdr:spPr>
        <a:xfrm>
          <a:off x="13893800" y="589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21" name="フローチャート : 判断 320"/>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22" name="テキスト ボックス 321"/>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27940</xdr:rowOff>
    </xdr:from>
    <xdr:to>
      <xdr:col>20</xdr:col>
      <xdr:colOff>158750</xdr:colOff>
      <xdr:row>34</xdr:row>
      <xdr:rowOff>66040</xdr:rowOff>
    </xdr:to>
    <xdr:cxnSp macro="">
      <xdr:nvCxnSpPr>
        <xdr:cNvPr id="323" name="直線コネクタ 322"/>
        <xdr:cNvCxnSpPr/>
      </xdr:nvCxnSpPr>
      <xdr:spPr>
        <a:xfrm>
          <a:off x="13004800" y="5857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4" name="フローチャート : 判断 323"/>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5" name="テキスト ボックス 324"/>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6" name="フローチャート : 判断 325"/>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25417</xdr:rowOff>
    </xdr:from>
    <xdr:ext cx="762000" cy="259045"/>
    <xdr:sp macro="" textlink="">
      <xdr:nvSpPr>
        <xdr:cNvPr id="327" name="テキスト ボックス 326"/>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7620</xdr:rowOff>
    </xdr:from>
    <xdr:to>
      <xdr:col>24</xdr:col>
      <xdr:colOff>82550</xdr:colOff>
      <xdr:row>34</xdr:row>
      <xdr:rowOff>109220</xdr:rowOff>
    </xdr:to>
    <xdr:sp macro="" textlink="">
      <xdr:nvSpPr>
        <xdr:cNvPr id="333" name="円/楕円 332"/>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24147</xdr:rowOff>
    </xdr:from>
    <xdr:ext cx="762000" cy="259045"/>
    <xdr:sp macro="" textlink="">
      <xdr:nvSpPr>
        <xdr:cNvPr id="334" name="補助費等該当値テキスト"/>
        <xdr:cNvSpPr txBox="1"/>
      </xdr:nvSpPr>
      <xdr:spPr>
        <a:xfrm>
          <a:off x="16598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15240</xdr:rowOff>
    </xdr:from>
    <xdr:to>
      <xdr:col>22</xdr:col>
      <xdr:colOff>615950</xdr:colOff>
      <xdr:row>34</xdr:row>
      <xdr:rowOff>116840</xdr:rowOff>
    </xdr:to>
    <xdr:sp macro="" textlink="">
      <xdr:nvSpPr>
        <xdr:cNvPr id="335" name="円/楕円 334"/>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127017</xdr:rowOff>
    </xdr:from>
    <xdr:ext cx="736600" cy="259045"/>
    <xdr:sp macro="" textlink="">
      <xdr:nvSpPr>
        <xdr:cNvPr id="336" name="テキスト ボックス 335"/>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15240</xdr:rowOff>
    </xdr:from>
    <xdr:to>
      <xdr:col>21</xdr:col>
      <xdr:colOff>412750</xdr:colOff>
      <xdr:row>34</xdr:row>
      <xdr:rowOff>116840</xdr:rowOff>
    </xdr:to>
    <xdr:sp macro="" textlink="">
      <xdr:nvSpPr>
        <xdr:cNvPr id="337" name="円/楕円 336"/>
        <xdr:cNvSpPr/>
      </xdr:nvSpPr>
      <xdr:spPr>
        <a:xfrm>
          <a:off x="14732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127017</xdr:rowOff>
    </xdr:from>
    <xdr:ext cx="762000" cy="259045"/>
    <xdr:sp macro="" textlink="">
      <xdr:nvSpPr>
        <xdr:cNvPr id="338" name="テキスト ボックス 337"/>
        <xdr:cNvSpPr txBox="1"/>
      </xdr:nvSpPr>
      <xdr:spPr>
        <a:xfrm>
          <a:off x="14401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15240</xdr:rowOff>
    </xdr:from>
    <xdr:to>
      <xdr:col>20</xdr:col>
      <xdr:colOff>209550</xdr:colOff>
      <xdr:row>34</xdr:row>
      <xdr:rowOff>116840</xdr:rowOff>
    </xdr:to>
    <xdr:sp macro="" textlink="">
      <xdr:nvSpPr>
        <xdr:cNvPr id="339" name="円/楕円 338"/>
        <xdr:cNvSpPr/>
      </xdr:nvSpPr>
      <xdr:spPr>
        <a:xfrm>
          <a:off x="13843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127017</xdr:rowOff>
    </xdr:from>
    <xdr:ext cx="762000" cy="259045"/>
    <xdr:sp macro="" textlink="">
      <xdr:nvSpPr>
        <xdr:cNvPr id="340" name="テキスト ボックス 339"/>
        <xdr:cNvSpPr txBox="1"/>
      </xdr:nvSpPr>
      <xdr:spPr>
        <a:xfrm>
          <a:off x="13512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148590</xdr:rowOff>
    </xdr:from>
    <xdr:to>
      <xdr:col>19</xdr:col>
      <xdr:colOff>6350</xdr:colOff>
      <xdr:row>34</xdr:row>
      <xdr:rowOff>78740</xdr:rowOff>
    </xdr:to>
    <xdr:sp macro="" textlink="">
      <xdr:nvSpPr>
        <xdr:cNvPr id="341" name="円/楕円 340"/>
        <xdr:cNvSpPr/>
      </xdr:nvSpPr>
      <xdr:spPr>
        <a:xfrm>
          <a:off x="12954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88917</xdr:rowOff>
    </xdr:from>
    <xdr:ext cx="762000" cy="259045"/>
    <xdr:sp macro="" textlink="">
      <xdr:nvSpPr>
        <xdr:cNvPr id="342" name="テキスト ボックス 341"/>
        <xdr:cNvSpPr txBox="1"/>
      </xdr:nvSpPr>
      <xdr:spPr>
        <a:xfrm>
          <a:off x="12623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類似団体平均と比較すると</a:t>
          </a:r>
          <a:r>
            <a:rPr kumimoji="1" lang="en-US" altLang="ja-JP" sz="1050">
              <a:latin typeface="ＭＳ Ｐゴシック"/>
            </a:rPr>
            <a:t>2.2</a:t>
          </a:r>
          <a:r>
            <a:rPr kumimoji="1" lang="ja-JP" altLang="en-US" sz="1050">
              <a:latin typeface="ＭＳ Ｐゴシック"/>
            </a:rPr>
            <a:t>％下回っているが、前年度比較で</a:t>
          </a:r>
          <a:r>
            <a:rPr kumimoji="1" lang="en-US" altLang="ja-JP" sz="1050">
              <a:latin typeface="ＭＳ Ｐゴシック"/>
            </a:rPr>
            <a:t>0.3</a:t>
          </a:r>
          <a:r>
            <a:rPr kumimoji="1" lang="ja-JP" altLang="en-US" sz="1050">
              <a:latin typeface="ＭＳ Ｐゴシック"/>
            </a:rPr>
            <a:t>％増となっている。これは、各種大型事業において発行した合併特例債事業等の元金償還が始まることが大きな要因であると考えられる。</a:t>
          </a:r>
        </a:p>
        <a:p>
          <a:r>
            <a:rPr kumimoji="1" lang="ja-JP" altLang="en-US" sz="1050">
              <a:latin typeface="ＭＳ Ｐゴシック"/>
            </a:rPr>
            <a:t>　今後も、</a:t>
          </a:r>
          <a:r>
            <a:rPr kumimoji="1" lang="ja-JP" altLang="en-US" sz="1050">
              <a:solidFill>
                <a:sysClr val="windowText" lastClr="000000"/>
              </a:solidFill>
              <a:latin typeface="ＭＳ Ｐゴシック"/>
            </a:rPr>
            <a:t>現在継続中の</a:t>
          </a:r>
          <a:r>
            <a:rPr kumimoji="1" lang="ja-JP" altLang="en-US" sz="1050">
              <a:latin typeface="ＭＳ Ｐゴシック"/>
            </a:rPr>
            <a:t>各種事業の市債の発行に伴う償還など更なる増加が見込まれることから、将来負担を見据え起債事業全体の見直しを図り、起債の平準化・抑制に努めていく。</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7" name="直線コネクタ 366"/>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8"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9" name="直線コネクタ 368"/>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70"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1" name="直線コネクタ 370"/>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106426</xdr:rowOff>
    </xdr:from>
    <xdr:to>
      <xdr:col>7</xdr:col>
      <xdr:colOff>15875</xdr:colOff>
      <xdr:row>77</xdr:row>
      <xdr:rowOff>120142</xdr:rowOff>
    </xdr:to>
    <xdr:cxnSp macro="">
      <xdr:nvCxnSpPr>
        <xdr:cNvPr id="372" name="直線コネクタ 371"/>
        <xdr:cNvCxnSpPr/>
      </xdr:nvCxnSpPr>
      <xdr:spPr>
        <a:xfrm>
          <a:off x="3987800" y="133080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73"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4" name="フローチャート : 判断 373"/>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101854</xdr:rowOff>
    </xdr:from>
    <xdr:to>
      <xdr:col>5</xdr:col>
      <xdr:colOff>549275</xdr:colOff>
      <xdr:row>77</xdr:row>
      <xdr:rowOff>106426</xdr:rowOff>
    </xdr:to>
    <xdr:cxnSp macro="">
      <xdr:nvCxnSpPr>
        <xdr:cNvPr id="375" name="直線コネクタ 374"/>
        <xdr:cNvCxnSpPr/>
      </xdr:nvCxnSpPr>
      <xdr:spPr>
        <a:xfrm>
          <a:off x="3098800" y="13303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6" name="フローチャート : 判断 375"/>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77" name="テキスト ボックス 376"/>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101854</xdr:rowOff>
    </xdr:from>
    <xdr:to>
      <xdr:col>4</xdr:col>
      <xdr:colOff>346075</xdr:colOff>
      <xdr:row>77</xdr:row>
      <xdr:rowOff>143002</xdr:rowOff>
    </xdr:to>
    <xdr:cxnSp macro="">
      <xdr:nvCxnSpPr>
        <xdr:cNvPr id="378" name="直線コネクタ 377"/>
        <xdr:cNvCxnSpPr/>
      </xdr:nvCxnSpPr>
      <xdr:spPr>
        <a:xfrm flipV="1">
          <a:off x="2209800" y="13303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9" name="フローチャート : 判断 378"/>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80" name="テキスト ボックス 379"/>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129287</xdr:rowOff>
    </xdr:from>
    <xdr:to>
      <xdr:col>3</xdr:col>
      <xdr:colOff>142875</xdr:colOff>
      <xdr:row>77</xdr:row>
      <xdr:rowOff>143002</xdr:rowOff>
    </xdr:to>
    <xdr:cxnSp macro="">
      <xdr:nvCxnSpPr>
        <xdr:cNvPr id="381" name="直線コネクタ 380"/>
        <xdr:cNvCxnSpPr/>
      </xdr:nvCxnSpPr>
      <xdr:spPr>
        <a:xfrm>
          <a:off x="1320800" y="133309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2" name="フローチャート : 判断 381"/>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3" name="テキスト ボックス 382"/>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4" name="フローチャート : 判断 383"/>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85" name="テキスト ボックス 384"/>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91" name="円/楕円 390"/>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85869</xdr:rowOff>
    </xdr:from>
    <xdr:ext cx="762000" cy="259045"/>
    <xdr:sp macro="" textlink="">
      <xdr:nvSpPr>
        <xdr:cNvPr id="392" name="公債費該当値テキスト"/>
        <xdr:cNvSpPr txBox="1"/>
      </xdr:nvSpPr>
      <xdr:spPr>
        <a:xfrm>
          <a:off x="4914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55626</xdr:rowOff>
    </xdr:from>
    <xdr:to>
      <xdr:col>5</xdr:col>
      <xdr:colOff>600075</xdr:colOff>
      <xdr:row>77</xdr:row>
      <xdr:rowOff>157226</xdr:rowOff>
    </xdr:to>
    <xdr:sp macro="" textlink="">
      <xdr:nvSpPr>
        <xdr:cNvPr id="393" name="円/楕円 392"/>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167403</xdr:rowOff>
    </xdr:from>
    <xdr:ext cx="736600" cy="259045"/>
    <xdr:sp macro="" textlink="">
      <xdr:nvSpPr>
        <xdr:cNvPr id="394" name="テキスト ボックス 393"/>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51054</xdr:rowOff>
    </xdr:from>
    <xdr:to>
      <xdr:col>4</xdr:col>
      <xdr:colOff>396875</xdr:colOff>
      <xdr:row>77</xdr:row>
      <xdr:rowOff>152654</xdr:rowOff>
    </xdr:to>
    <xdr:sp macro="" textlink="">
      <xdr:nvSpPr>
        <xdr:cNvPr id="395" name="円/楕円 394"/>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162831</xdr:rowOff>
    </xdr:from>
    <xdr:ext cx="762000" cy="259045"/>
    <xdr:sp macro="" textlink="">
      <xdr:nvSpPr>
        <xdr:cNvPr id="396" name="テキスト ボックス 395"/>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92202</xdr:rowOff>
    </xdr:from>
    <xdr:to>
      <xdr:col>3</xdr:col>
      <xdr:colOff>193675</xdr:colOff>
      <xdr:row>78</xdr:row>
      <xdr:rowOff>22352</xdr:rowOff>
    </xdr:to>
    <xdr:sp macro="" textlink="">
      <xdr:nvSpPr>
        <xdr:cNvPr id="397" name="円/楕円 396"/>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98" name="テキスト ボックス 397"/>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78487</xdr:rowOff>
    </xdr:from>
    <xdr:to>
      <xdr:col>1</xdr:col>
      <xdr:colOff>676275</xdr:colOff>
      <xdr:row>78</xdr:row>
      <xdr:rowOff>8637</xdr:rowOff>
    </xdr:to>
    <xdr:sp macro="" textlink="">
      <xdr:nvSpPr>
        <xdr:cNvPr id="399" name="円/楕円 398"/>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18814</xdr:rowOff>
    </xdr:from>
    <xdr:ext cx="762000" cy="259045"/>
    <xdr:sp macro="" textlink="">
      <xdr:nvSpPr>
        <xdr:cNvPr id="400" name="テキスト ボックス 399"/>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扶助費・物件費・補助費は下回っており、人権費・その他は上回っている。この結果、前年度比較で</a:t>
          </a:r>
          <a:r>
            <a:rPr kumimoji="1" lang="en-US" altLang="ja-JP" sz="1050">
              <a:latin typeface="ＭＳ Ｐゴシック"/>
            </a:rPr>
            <a:t>0.5</a:t>
          </a:r>
          <a:r>
            <a:rPr kumimoji="1" lang="ja-JP" altLang="en-US" sz="1050">
              <a:latin typeface="ＭＳ Ｐゴシック"/>
            </a:rPr>
            <a:t>％下回り、類似団体比較</a:t>
          </a:r>
          <a:r>
            <a:rPr kumimoji="1" lang="ja-JP" altLang="en-US" sz="1050">
              <a:solidFill>
                <a:sysClr val="windowText" lastClr="000000"/>
              </a:solidFill>
              <a:latin typeface="ＭＳ Ｐゴシック"/>
            </a:rPr>
            <a:t>でも</a:t>
          </a:r>
          <a:r>
            <a:rPr kumimoji="1" lang="en-US" altLang="ja-JP" sz="1050">
              <a:solidFill>
                <a:sysClr val="windowText" lastClr="000000"/>
              </a:solidFill>
              <a:latin typeface="ＭＳ Ｐゴシック"/>
            </a:rPr>
            <a:t>0.8</a:t>
          </a:r>
          <a:r>
            <a:rPr kumimoji="1" lang="ja-JP" altLang="en-US" sz="1050">
              <a:latin typeface="ＭＳ Ｐゴシック"/>
            </a:rPr>
            <a:t>％下回った。</a:t>
          </a:r>
        </a:p>
        <a:p>
          <a:r>
            <a:rPr kumimoji="1" lang="ja-JP" altLang="en-US" sz="1050">
              <a:latin typeface="ＭＳ Ｐゴシック"/>
            </a:rPr>
            <a:t>　今後さらに人件費等の義務的経費の抑制を図りながら、業務改善をより進め住民サービスの低下とならないように努めていく。</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5" name="直線コネクタ 414"/>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6" name="テキスト ボックス 415"/>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9" name="直線コネクタ 418"/>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0" name="テキスト ボックス 419"/>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4" name="直線コネクタ 423"/>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5"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6" name="直線コネクタ 425"/>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7"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8" name="直線コネクタ 427"/>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132714</xdr:rowOff>
    </xdr:from>
    <xdr:to>
      <xdr:col>24</xdr:col>
      <xdr:colOff>31750</xdr:colOff>
      <xdr:row>76</xdr:row>
      <xdr:rowOff>161289</xdr:rowOff>
    </xdr:to>
    <xdr:cxnSp macro="">
      <xdr:nvCxnSpPr>
        <xdr:cNvPr id="429" name="直線コネクタ 428"/>
        <xdr:cNvCxnSpPr/>
      </xdr:nvCxnSpPr>
      <xdr:spPr>
        <a:xfrm flipV="1">
          <a:off x="15671800" y="1316291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99713</xdr:rowOff>
    </xdr:from>
    <xdr:ext cx="762000" cy="259045"/>
    <xdr:sp macro="" textlink="">
      <xdr:nvSpPr>
        <xdr:cNvPr id="430" name="公債費以外平均値テキスト"/>
        <xdr:cNvSpPr txBox="1"/>
      </xdr:nvSpPr>
      <xdr:spPr>
        <a:xfrm>
          <a:off x="16598900" y="1312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31" name="フローチャート : 判断 430"/>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161289</xdr:rowOff>
    </xdr:from>
    <xdr:to>
      <xdr:col>22</xdr:col>
      <xdr:colOff>565150</xdr:colOff>
      <xdr:row>77</xdr:row>
      <xdr:rowOff>6986</xdr:rowOff>
    </xdr:to>
    <xdr:cxnSp macro="">
      <xdr:nvCxnSpPr>
        <xdr:cNvPr id="432" name="直線コネクタ 431"/>
        <xdr:cNvCxnSpPr/>
      </xdr:nvCxnSpPr>
      <xdr:spPr>
        <a:xfrm flipV="1">
          <a:off x="14782800" y="1319148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3" name="フローチャート :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4" name="テキスト ボックス 43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144145</xdr:rowOff>
    </xdr:from>
    <xdr:to>
      <xdr:col>21</xdr:col>
      <xdr:colOff>361950</xdr:colOff>
      <xdr:row>77</xdr:row>
      <xdr:rowOff>6986</xdr:rowOff>
    </xdr:to>
    <xdr:cxnSp macro="">
      <xdr:nvCxnSpPr>
        <xdr:cNvPr id="435" name="直線コネクタ 434"/>
        <xdr:cNvCxnSpPr/>
      </xdr:nvCxnSpPr>
      <xdr:spPr>
        <a:xfrm>
          <a:off x="13893800" y="131743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6" name="フローチャート : 判断 435"/>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37" name="テキスト ボックス 436"/>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144145</xdr:rowOff>
    </xdr:from>
    <xdr:to>
      <xdr:col>20</xdr:col>
      <xdr:colOff>158750</xdr:colOff>
      <xdr:row>76</xdr:row>
      <xdr:rowOff>161289</xdr:rowOff>
    </xdr:to>
    <xdr:cxnSp macro="">
      <xdr:nvCxnSpPr>
        <xdr:cNvPr id="438" name="直線コネクタ 437"/>
        <xdr:cNvCxnSpPr/>
      </xdr:nvCxnSpPr>
      <xdr:spPr>
        <a:xfrm flipV="1">
          <a:off x="13004800" y="131743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9" name="フローチャート : 判断 438"/>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0" name="テキスト ボックス 439"/>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41" name="フローチャート : 判断 440"/>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10812</xdr:rowOff>
    </xdr:from>
    <xdr:ext cx="762000" cy="259045"/>
    <xdr:sp macro="" textlink="">
      <xdr:nvSpPr>
        <xdr:cNvPr id="442" name="テキスト ボックス 441"/>
        <xdr:cNvSpPr txBox="1"/>
      </xdr:nvSpPr>
      <xdr:spPr>
        <a:xfrm>
          <a:off x="12623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81914</xdr:rowOff>
    </xdr:from>
    <xdr:to>
      <xdr:col>24</xdr:col>
      <xdr:colOff>82550</xdr:colOff>
      <xdr:row>77</xdr:row>
      <xdr:rowOff>12064</xdr:rowOff>
    </xdr:to>
    <xdr:sp macro="" textlink="">
      <xdr:nvSpPr>
        <xdr:cNvPr id="448" name="円/楕円 447"/>
        <xdr:cNvSpPr/>
      </xdr:nvSpPr>
      <xdr:spPr>
        <a:xfrm>
          <a:off x="16459200" y="13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98441</xdr:rowOff>
    </xdr:from>
    <xdr:ext cx="762000" cy="259045"/>
    <xdr:sp macro="" textlink="">
      <xdr:nvSpPr>
        <xdr:cNvPr id="449" name="公債費以外該当値テキスト"/>
        <xdr:cNvSpPr txBox="1"/>
      </xdr:nvSpPr>
      <xdr:spPr>
        <a:xfrm>
          <a:off x="16598900" y="1295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110489</xdr:rowOff>
    </xdr:from>
    <xdr:to>
      <xdr:col>22</xdr:col>
      <xdr:colOff>615950</xdr:colOff>
      <xdr:row>77</xdr:row>
      <xdr:rowOff>40639</xdr:rowOff>
    </xdr:to>
    <xdr:sp macro="" textlink="">
      <xdr:nvSpPr>
        <xdr:cNvPr id="450" name="円/楕円 449"/>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51" name="テキスト ボックス 450"/>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127636</xdr:rowOff>
    </xdr:from>
    <xdr:to>
      <xdr:col>21</xdr:col>
      <xdr:colOff>412750</xdr:colOff>
      <xdr:row>77</xdr:row>
      <xdr:rowOff>57786</xdr:rowOff>
    </xdr:to>
    <xdr:sp macro="" textlink="">
      <xdr:nvSpPr>
        <xdr:cNvPr id="452" name="円/楕円 451"/>
        <xdr:cNvSpPr/>
      </xdr:nvSpPr>
      <xdr:spPr>
        <a:xfrm>
          <a:off x="14732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42563</xdr:rowOff>
    </xdr:from>
    <xdr:ext cx="762000" cy="259045"/>
    <xdr:sp macro="" textlink="">
      <xdr:nvSpPr>
        <xdr:cNvPr id="453" name="テキスト ボックス 452"/>
        <xdr:cNvSpPr txBox="1"/>
      </xdr:nvSpPr>
      <xdr:spPr>
        <a:xfrm>
          <a:off x="144018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93345</xdr:rowOff>
    </xdr:from>
    <xdr:to>
      <xdr:col>20</xdr:col>
      <xdr:colOff>209550</xdr:colOff>
      <xdr:row>77</xdr:row>
      <xdr:rowOff>23495</xdr:rowOff>
    </xdr:to>
    <xdr:sp macro="" textlink="">
      <xdr:nvSpPr>
        <xdr:cNvPr id="454" name="円/楕円 453"/>
        <xdr:cNvSpPr/>
      </xdr:nvSpPr>
      <xdr:spPr>
        <a:xfrm>
          <a:off x="13843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33672</xdr:rowOff>
    </xdr:from>
    <xdr:ext cx="762000" cy="259045"/>
    <xdr:sp macro="" textlink="">
      <xdr:nvSpPr>
        <xdr:cNvPr id="455" name="テキスト ボックス 454"/>
        <xdr:cNvSpPr txBox="1"/>
      </xdr:nvSpPr>
      <xdr:spPr>
        <a:xfrm>
          <a:off x="13512800" y="1289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56" name="円/楕円 455"/>
        <xdr:cNvSpPr/>
      </xdr:nvSpPr>
      <xdr:spPr>
        <a:xfrm>
          <a:off x="12954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57" name="テキスト ボックス 456"/>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茨城県かすみがうら市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90517</xdr:rowOff>
    </xdr:from>
    <xdr:to>
      <xdr:col>4</xdr:col>
      <xdr:colOff>1117600</xdr:colOff>
      <xdr:row>18</xdr:row>
      <xdr:rowOff>127697</xdr:rowOff>
    </xdr:to>
    <xdr:cxnSp macro="">
      <xdr:nvCxnSpPr>
        <xdr:cNvPr id="52" name="直線コネクタ 51"/>
        <xdr:cNvCxnSpPr/>
      </xdr:nvCxnSpPr>
      <xdr:spPr bwMode="auto">
        <a:xfrm flipV="1">
          <a:off x="5003800" y="3224242"/>
          <a:ext cx="647700" cy="37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6147</xdr:rowOff>
    </xdr:from>
    <xdr:ext cx="762000" cy="259045"/>
    <xdr:sp macro="" textlink="">
      <xdr:nvSpPr>
        <xdr:cNvPr id="53" name="人口1人当たり決算額の推移平均値テキスト130"/>
        <xdr:cNvSpPr txBox="1"/>
      </xdr:nvSpPr>
      <xdr:spPr>
        <a:xfrm>
          <a:off x="5740400" y="279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53026</xdr:rowOff>
    </xdr:from>
    <xdr:to>
      <xdr:col>4</xdr:col>
      <xdr:colOff>469900</xdr:colOff>
      <xdr:row>18</xdr:row>
      <xdr:rowOff>127697</xdr:rowOff>
    </xdr:to>
    <xdr:cxnSp macro="">
      <xdr:nvCxnSpPr>
        <xdr:cNvPr id="55" name="直線コネクタ 54"/>
        <xdr:cNvCxnSpPr/>
      </xdr:nvCxnSpPr>
      <xdr:spPr bwMode="auto">
        <a:xfrm>
          <a:off x="4305300" y="3186751"/>
          <a:ext cx="698500" cy="74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160572</xdr:rowOff>
    </xdr:from>
    <xdr:ext cx="736600" cy="259045"/>
    <xdr:sp macro="" textlink="">
      <xdr:nvSpPr>
        <xdr:cNvPr id="57" name="テキスト ボックス 56"/>
        <xdr:cNvSpPr txBox="1"/>
      </xdr:nvSpPr>
      <xdr:spPr>
        <a:xfrm>
          <a:off x="4622800" y="277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53026</xdr:rowOff>
    </xdr:from>
    <xdr:to>
      <xdr:col>3</xdr:col>
      <xdr:colOff>904875</xdr:colOff>
      <xdr:row>19</xdr:row>
      <xdr:rowOff>3289</xdr:rowOff>
    </xdr:to>
    <xdr:cxnSp macro="">
      <xdr:nvCxnSpPr>
        <xdr:cNvPr id="58" name="直線コネクタ 57"/>
        <xdr:cNvCxnSpPr/>
      </xdr:nvCxnSpPr>
      <xdr:spPr bwMode="auto">
        <a:xfrm flipV="1">
          <a:off x="3606800" y="3186751"/>
          <a:ext cx="698500" cy="121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33242</xdr:rowOff>
    </xdr:from>
    <xdr:ext cx="762000" cy="259045"/>
    <xdr:sp macro="" textlink="">
      <xdr:nvSpPr>
        <xdr:cNvPr id="60" name="テキスト ボックス 59"/>
        <xdr:cNvSpPr txBox="1"/>
      </xdr:nvSpPr>
      <xdr:spPr>
        <a:xfrm>
          <a:off x="3924300" y="282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88688</xdr:rowOff>
    </xdr:from>
    <xdr:to>
      <xdr:col>3</xdr:col>
      <xdr:colOff>206375</xdr:colOff>
      <xdr:row>19</xdr:row>
      <xdr:rowOff>3289</xdr:rowOff>
    </xdr:to>
    <xdr:cxnSp macro="">
      <xdr:nvCxnSpPr>
        <xdr:cNvPr id="61" name="直線コネクタ 60"/>
        <xdr:cNvCxnSpPr/>
      </xdr:nvCxnSpPr>
      <xdr:spPr bwMode="auto">
        <a:xfrm>
          <a:off x="2908300" y="3222413"/>
          <a:ext cx="698500" cy="86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166973</xdr:rowOff>
    </xdr:from>
    <xdr:ext cx="762000" cy="259045"/>
    <xdr:sp macro="" textlink="">
      <xdr:nvSpPr>
        <xdr:cNvPr id="63" name="テキスト ボックス 62"/>
        <xdr:cNvSpPr txBox="1"/>
      </xdr:nvSpPr>
      <xdr:spPr>
        <a:xfrm>
          <a:off x="3225800" y="27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133091</xdr:rowOff>
    </xdr:from>
    <xdr:ext cx="762000" cy="259045"/>
    <xdr:sp macro="" textlink="">
      <xdr:nvSpPr>
        <xdr:cNvPr id="65" name="テキスト ボックス 64"/>
        <xdr:cNvSpPr txBox="1"/>
      </xdr:nvSpPr>
      <xdr:spPr>
        <a:xfrm>
          <a:off x="2527300" y="2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39717</xdr:rowOff>
    </xdr:from>
    <xdr:to>
      <xdr:col>5</xdr:col>
      <xdr:colOff>34925</xdr:colOff>
      <xdr:row>18</xdr:row>
      <xdr:rowOff>141317</xdr:rowOff>
    </xdr:to>
    <xdr:sp macro="" textlink="">
      <xdr:nvSpPr>
        <xdr:cNvPr id="71" name="円/楕円 70"/>
        <xdr:cNvSpPr/>
      </xdr:nvSpPr>
      <xdr:spPr bwMode="auto">
        <a:xfrm>
          <a:off x="5600700" y="3173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11794</xdr:rowOff>
    </xdr:from>
    <xdr:ext cx="762000" cy="259045"/>
    <xdr:sp macro="" textlink="">
      <xdr:nvSpPr>
        <xdr:cNvPr id="72" name="人口1人当たり決算額の推移該当値テキスト130"/>
        <xdr:cNvSpPr txBox="1"/>
      </xdr:nvSpPr>
      <xdr:spPr>
        <a:xfrm>
          <a:off x="5740400" y="314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83,651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76897</xdr:rowOff>
    </xdr:from>
    <xdr:to>
      <xdr:col>4</xdr:col>
      <xdr:colOff>520700</xdr:colOff>
      <xdr:row>19</xdr:row>
      <xdr:rowOff>7047</xdr:rowOff>
    </xdr:to>
    <xdr:sp macro="" textlink="">
      <xdr:nvSpPr>
        <xdr:cNvPr id="73" name="円/楕円 72"/>
        <xdr:cNvSpPr/>
      </xdr:nvSpPr>
      <xdr:spPr bwMode="auto">
        <a:xfrm>
          <a:off x="4953000" y="321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163274</xdr:rowOff>
    </xdr:from>
    <xdr:ext cx="736600" cy="259045"/>
    <xdr:sp macro="" textlink="">
      <xdr:nvSpPr>
        <xdr:cNvPr id="74" name="テキスト ボックス 73"/>
        <xdr:cNvSpPr txBox="1"/>
      </xdr:nvSpPr>
      <xdr:spPr>
        <a:xfrm>
          <a:off x="4622800" y="329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81,374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2226</xdr:rowOff>
    </xdr:from>
    <xdr:to>
      <xdr:col>3</xdr:col>
      <xdr:colOff>955675</xdr:colOff>
      <xdr:row>18</xdr:row>
      <xdr:rowOff>103826</xdr:rowOff>
    </xdr:to>
    <xdr:sp macro="" textlink="">
      <xdr:nvSpPr>
        <xdr:cNvPr id="75" name="円/楕円 74"/>
        <xdr:cNvSpPr/>
      </xdr:nvSpPr>
      <xdr:spPr bwMode="auto">
        <a:xfrm>
          <a:off x="4254500" y="3135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88603</xdr:rowOff>
    </xdr:from>
    <xdr:ext cx="762000" cy="259045"/>
    <xdr:sp macro="" textlink="">
      <xdr:nvSpPr>
        <xdr:cNvPr id="76" name="テキスト ボックス 75"/>
        <xdr:cNvSpPr txBox="1"/>
      </xdr:nvSpPr>
      <xdr:spPr>
        <a:xfrm>
          <a:off x="3924300" y="322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85,947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123939</xdr:rowOff>
    </xdr:from>
    <xdr:to>
      <xdr:col>3</xdr:col>
      <xdr:colOff>257175</xdr:colOff>
      <xdr:row>19</xdr:row>
      <xdr:rowOff>54089</xdr:rowOff>
    </xdr:to>
    <xdr:sp macro="" textlink="">
      <xdr:nvSpPr>
        <xdr:cNvPr id="77" name="円/楕円 76"/>
        <xdr:cNvSpPr/>
      </xdr:nvSpPr>
      <xdr:spPr bwMode="auto">
        <a:xfrm>
          <a:off x="3556000" y="3257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38866</xdr:rowOff>
    </xdr:from>
    <xdr:ext cx="762000" cy="259045"/>
    <xdr:sp macro="" textlink="">
      <xdr:nvSpPr>
        <xdr:cNvPr id="78" name="テキスト ボックス 77"/>
        <xdr:cNvSpPr txBox="1"/>
      </xdr:nvSpPr>
      <xdr:spPr>
        <a:xfrm>
          <a:off x="3225800" y="334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78,493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37888</xdr:rowOff>
    </xdr:from>
    <xdr:to>
      <xdr:col>2</xdr:col>
      <xdr:colOff>692150</xdr:colOff>
      <xdr:row>18</xdr:row>
      <xdr:rowOff>139488</xdr:rowOff>
    </xdr:to>
    <xdr:sp macro="" textlink="">
      <xdr:nvSpPr>
        <xdr:cNvPr id="79" name="円/楕円 78"/>
        <xdr:cNvSpPr/>
      </xdr:nvSpPr>
      <xdr:spPr bwMode="auto">
        <a:xfrm>
          <a:off x="2857500" y="3171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124265</xdr:rowOff>
    </xdr:from>
    <xdr:ext cx="762000" cy="259045"/>
    <xdr:sp macro="" textlink="">
      <xdr:nvSpPr>
        <xdr:cNvPr id="80" name="テキスト ボックス 79"/>
        <xdr:cNvSpPr txBox="1"/>
      </xdr:nvSpPr>
      <xdr:spPr>
        <a:xfrm>
          <a:off x="2527300" y="325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215729</xdr:rowOff>
    </xdr:from>
    <xdr:to>
      <xdr:col>4</xdr:col>
      <xdr:colOff>1117600</xdr:colOff>
      <xdr:row>35</xdr:row>
      <xdr:rowOff>264160</xdr:rowOff>
    </xdr:to>
    <xdr:cxnSp macro="">
      <xdr:nvCxnSpPr>
        <xdr:cNvPr id="116" name="直線コネクタ 115"/>
        <xdr:cNvCxnSpPr/>
      </xdr:nvCxnSpPr>
      <xdr:spPr bwMode="auto">
        <a:xfrm flipV="1">
          <a:off x="5003800" y="6826079"/>
          <a:ext cx="647700" cy="48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200507</xdr:rowOff>
    </xdr:from>
    <xdr:ext cx="762000" cy="259045"/>
    <xdr:sp macro="" textlink="">
      <xdr:nvSpPr>
        <xdr:cNvPr id="117" name="人口1人当たり決算額の推移平均値テキスト445"/>
        <xdr:cNvSpPr txBox="1"/>
      </xdr:nvSpPr>
      <xdr:spPr>
        <a:xfrm>
          <a:off x="5740400" y="681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264160</xdr:rowOff>
    </xdr:from>
    <xdr:to>
      <xdr:col>4</xdr:col>
      <xdr:colOff>469900</xdr:colOff>
      <xdr:row>35</xdr:row>
      <xdr:rowOff>295478</xdr:rowOff>
    </xdr:to>
    <xdr:cxnSp macro="">
      <xdr:nvCxnSpPr>
        <xdr:cNvPr id="119" name="直線コネクタ 118"/>
        <xdr:cNvCxnSpPr/>
      </xdr:nvCxnSpPr>
      <xdr:spPr bwMode="auto">
        <a:xfrm flipV="1">
          <a:off x="4305300" y="6874510"/>
          <a:ext cx="698500" cy="31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283597</xdr:rowOff>
    </xdr:from>
    <xdr:ext cx="736600" cy="259045"/>
    <xdr:sp macro="" textlink="">
      <xdr:nvSpPr>
        <xdr:cNvPr id="121" name="テキスト ボックス 120"/>
        <xdr:cNvSpPr txBox="1"/>
      </xdr:nvSpPr>
      <xdr:spPr>
        <a:xfrm>
          <a:off x="4622800" y="655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197409</xdr:rowOff>
    </xdr:from>
    <xdr:to>
      <xdr:col>3</xdr:col>
      <xdr:colOff>904875</xdr:colOff>
      <xdr:row>35</xdr:row>
      <xdr:rowOff>295478</xdr:rowOff>
    </xdr:to>
    <xdr:cxnSp macro="">
      <xdr:nvCxnSpPr>
        <xdr:cNvPr id="122" name="直線コネクタ 121"/>
        <xdr:cNvCxnSpPr/>
      </xdr:nvCxnSpPr>
      <xdr:spPr bwMode="auto">
        <a:xfrm>
          <a:off x="3606800" y="6807759"/>
          <a:ext cx="698500" cy="98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185005</xdr:rowOff>
    </xdr:from>
    <xdr:ext cx="762000" cy="259045"/>
    <xdr:sp macro="" textlink="">
      <xdr:nvSpPr>
        <xdr:cNvPr id="124" name="テキスト ボックス 123"/>
        <xdr:cNvSpPr txBox="1"/>
      </xdr:nvSpPr>
      <xdr:spPr>
        <a:xfrm>
          <a:off x="3924300" y="64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139573</xdr:rowOff>
    </xdr:from>
    <xdr:to>
      <xdr:col>3</xdr:col>
      <xdr:colOff>206375</xdr:colOff>
      <xdr:row>35</xdr:row>
      <xdr:rowOff>197409</xdr:rowOff>
    </xdr:to>
    <xdr:cxnSp macro="">
      <xdr:nvCxnSpPr>
        <xdr:cNvPr id="125" name="直線コネクタ 124"/>
        <xdr:cNvCxnSpPr/>
      </xdr:nvCxnSpPr>
      <xdr:spPr bwMode="auto">
        <a:xfrm>
          <a:off x="2908300" y="6749923"/>
          <a:ext cx="698500" cy="57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7" name="テキスト ボックス 126"/>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9" name="テキスト ボックス 128"/>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164929</xdr:rowOff>
    </xdr:from>
    <xdr:to>
      <xdr:col>5</xdr:col>
      <xdr:colOff>34925</xdr:colOff>
      <xdr:row>35</xdr:row>
      <xdr:rowOff>266529</xdr:rowOff>
    </xdr:to>
    <xdr:sp macro="" textlink="">
      <xdr:nvSpPr>
        <xdr:cNvPr id="135" name="円/楕円 134"/>
        <xdr:cNvSpPr/>
      </xdr:nvSpPr>
      <xdr:spPr bwMode="auto">
        <a:xfrm>
          <a:off x="5600700" y="6775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10006</xdr:rowOff>
    </xdr:from>
    <xdr:ext cx="762000" cy="259045"/>
    <xdr:sp macro="" textlink="">
      <xdr:nvSpPr>
        <xdr:cNvPr id="136" name="人口1人当たり決算額の推移該当値テキスト445"/>
        <xdr:cNvSpPr txBox="1"/>
      </xdr:nvSpPr>
      <xdr:spPr>
        <a:xfrm>
          <a:off x="5740400" y="662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24,033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213360</xdr:rowOff>
    </xdr:from>
    <xdr:to>
      <xdr:col>4</xdr:col>
      <xdr:colOff>520700</xdr:colOff>
      <xdr:row>35</xdr:row>
      <xdr:rowOff>314960</xdr:rowOff>
    </xdr:to>
    <xdr:sp macro="" textlink="">
      <xdr:nvSpPr>
        <xdr:cNvPr id="137" name="円/楕円 136"/>
        <xdr:cNvSpPr/>
      </xdr:nvSpPr>
      <xdr:spPr bwMode="auto">
        <a:xfrm>
          <a:off x="4953000" y="6823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299737</xdr:rowOff>
    </xdr:from>
    <xdr:ext cx="736600" cy="259045"/>
    <xdr:sp macro="" textlink="">
      <xdr:nvSpPr>
        <xdr:cNvPr id="138" name="テキスト ボックス 137"/>
        <xdr:cNvSpPr txBox="1"/>
      </xdr:nvSpPr>
      <xdr:spPr>
        <a:xfrm>
          <a:off x="4622800" y="6910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22,550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244678</xdr:rowOff>
    </xdr:from>
    <xdr:to>
      <xdr:col>3</xdr:col>
      <xdr:colOff>955675</xdr:colOff>
      <xdr:row>36</xdr:row>
      <xdr:rowOff>3378</xdr:rowOff>
    </xdr:to>
    <xdr:sp macro="" textlink="">
      <xdr:nvSpPr>
        <xdr:cNvPr id="139" name="円/楕円 138"/>
        <xdr:cNvSpPr/>
      </xdr:nvSpPr>
      <xdr:spPr bwMode="auto">
        <a:xfrm>
          <a:off x="4254500" y="6855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331055</xdr:rowOff>
    </xdr:from>
    <xdr:ext cx="762000" cy="259045"/>
    <xdr:sp macro="" textlink="">
      <xdr:nvSpPr>
        <xdr:cNvPr id="140" name="テキスト ボックス 139"/>
        <xdr:cNvSpPr txBox="1"/>
      </xdr:nvSpPr>
      <xdr:spPr>
        <a:xfrm>
          <a:off x="3924300" y="69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21,591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146609</xdr:rowOff>
    </xdr:from>
    <xdr:to>
      <xdr:col>3</xdr:col>
      <xdr:colOff>257175</xdr:colOff>
      <xdr:row>35</xdr:row>
      <xdr:rowOff>248209</xdr:rowOff>
    </xdr:to>
    <xdr:sp macro="" textlink="">
      <xdr:nvSpPr>
        <xdr:cNvPr id="141" name="円/楕円 140"/>
        <xdr:cNvSpPr/>
      </xdr:nvSpPr>
      <xdr:spPr bwMode="auto">
        <a:xfrm>
          <a:off x="3556000" y="6756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232986</xdr:rowOff>
    </xdr:from>
    <xdr:ext cx="762000" cy="259045"/>
    <xdr:sp macro="" textlink="">
      <xdr:nvSpPr>
        <xdr:cNvPr id="142" name="テキスト ボックス 141"/>
        <xdr:cNvSpPr txBox="1"/>
      </xdr:nvSpPr>
      <xdr:spPr>
        <a:xfrm>
          <a:off x="3225800" y="6843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24,594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88773</xdr:rowOff>
    </xdr:from>
    <xdr:to>
      <xdr:col>2</xdr:col>
      <xdr:colOff>692150</xdr:colOff>
      <xdr:row>35</xdr:row>
      <xdr:rowOff>190373</xdr:rowOff>
    </xdr:to>
    <xdr:sp macro="" textlink="">
      <xdr:nvSpPr>
        <xdr:cNvPr id="143" name="円/楕円 142"/>
        <xdr:cNvSpPr/>
      </xdr:nvSpPr>
      <xdr:spPr bwMode="auto">
        <a:xfrm>
          <a:off x="2857500" y="669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175150</xdr:rowOff>
    </xdr:from>
    <xdr:ext cx="762000" cy="259045"/>
    <xdr:sp macro="" textlink="">
      <xdr:nvSpPr>
        <xdr:cNvPr id="144" name="テキスト ボックス 143"/>
        <xdr:cNvSpPr txBox="1"/>
      </xdr:nvSpPr>
      <xdr:spPr>
        <a:xfrm>
          <a:off x="2527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茨城県かすみがうら市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43,111
42,114
15,660.00
19,333,597
18,716,510
454,891
10,826,585
20,383,930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76.3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35585</xdr:rowOff>
    </xdr:from>
    <xdr:to>
      <xdr:col>6</xdr:col>
      <xdr:colOff>511175</xdr:colOff>
      <xdr:row>38</xdr:row>
      <xdr:rowOff>58204</xdr:rowOff>
    </xdr:to>
    <xdr:cxnSp macro="">
      <xdr:nvCxnSpPr>
        <xdr:cNvPr id="61" name="直線コネクタ 60"/>
        <xdr:cNvCxnSpPr/>
      </xdr:nvCxnSpPr>
      <xdr:spPr>
        <a:xfrm flipV="1">
          <a:off x="3797300" y="6550685"/>
          <a:ext cx="838200" cy="2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58107</xdr:rowOff>
    </xdr:from>
    <xdr:ext cx="534377" cy="259045"/>
    <xdr:sp macro="" textlink="">
      <xdr:nvSpPr>
        <xdr:cNvPr id="62" name="人件費平均値テキスト"/>
        <xdr:cNvSpPr txBox="1"/>
      </xdr:nvSpPr>
      <xdr:spPr>
        <a:xfrm>
          <a:off x="4686300" y="6230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127660</xdr:rowOff>
    </xdr:from>
    <xdr:to>
      <xdr:col>5</xdr:col>
      <xdr:colOff>358775</xdr:colOff>
      <xdr:row>38</xdr:row>
      <xdr:rowOff>58204</xdr:rowOff>
    </xdr:to>
    <xdr:cxnSp macro="">
      <xdr:nvCxnSpPr>
        <xdr:cNvPr id="64" name="直線コネクタ 63"/>
        <xdr:cNvCxnSpPr/>
      </xdr:nvCxnSpPr>
      <xdr:spPr>
        <a:xfrm>
          <a:off x="2908300" y="6471310"/>
          <a:ext cx="889000" cy="10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18749</xdr:rowOff>
    </xdr:from>
    <xdr:ext cx="534377" cy="259045"/>
    <xdr:sp macro="" textlink="">
      <xdr:nvSpPr>
        <xdr:cNvPr id="66" name="テキスト ボックス 65"/>
        <xdr:cNvSpPr txBox="1"/>
      </xdr:nvSpPr>
      <xdr:spPr>
        <a:xfrm>
          <a:off x="3530111" y="61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122098</xdr:rowOff>
    </xdr:from>
    <xdr:to>
      <xdr:col>4</xdr:col>
      <xdr:colOff>155575</xdr:colOff>
      <xdr:row>37</xdr:row>
      <xdr:rowOff>127660</xdr:rowOff>
    </xdr:to>
    <xdr:cxnSp macro="">
      <xdr:nvCxnSpPr>
        <xdr:cNvPr id="67" name="直線コネクタ 66"/>
        <xdr:cNvCxnSpPr/>
      </xdr:nvCxnSpPr>
      <xdr:spPr>
        <a:xfrm>
          <a:off x="2019300" y="6465748"/>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7014</xdr:rowOff>
    </xdr:from>
    <xdr:ext cx="534377" cy="259045"/>
    <xdr:sp macro="" textlink="">
      <xdr:nvSpPr>
        <xdr:cNvPr id="69" name="テキスト ボックス 68"/>
        <xdr:cNvSpPr txBox="1"/>
      </xdr:nvSpPr>
      <xdr:spPr>
        <a:xfrm>
          <a:off x="2641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77711</xdr:rowOff>
    </xdr:from>
    <xdr:to>
      <xdr:col>2</xdr:col>
      <xdr:colOff>638175</xdr:colOff>
      <xdr:row>37</xdr:row>
      <xdr:rowOff>122098</xdr:rowOff>
    </xdr:to>
    <xdr:cxnSp macro="">
      <xdr:nvCxnSpPr>
        <xdr:cNvPr id="70" name="直線コネクタ 69"/>
        <xdr:cNvCxnSpPr/>
      </xdr:nvCxnSpPr>
      <xdr:spPr>
        <a:xfrm>
          <a:off x="1130300" y="6421361"/>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1465</xdr:rowOff>
    </xdr:from>
    <xdr:ext cx="534377" cy="259045"/>
    <xdr:sp macro="" textlink="">
      <xdr:nvSpPr>
        <xdr:cNvPr id="72" name="テキスト ボックス 71"/>
        <xdr:cNvSpPr txBox="1"/>
      </xdr:nvSpPr>
      <xdr:spPr>
        <a:xfrm>
          <a:off x="1752111" y="61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142879</xdr:rowOff>
    </xdr:from>
    <xdr:ext cx="534377" cy="259045"/>
    <xdr:sp macro="" textlink="">
      <xdr:nvSpPr>
        <xdr:cNvPr id="74" name="テキスト ボックス 73"/>
        <xdr:cNvSpPr txBox="1"/>
      </xdr:nvSpPr>
      <xdr:spPr>
        <a:xfrm>
          <a:off x="863111" y="61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156235</xdr:rowOff>
    </xdr:from>
    <xdr:to>
      <xdr:col>6</xdr:col>
      <xdr:colOff>561975</xdr:colOff>
      <xdr:row>38</xdr:row>
      <xdr:rowOff>86385</xdr:rowOff>
    </xdr:to>
    <xdr:sp macro="" textlink="">
      <xdr:nvSpPr>
        <xdr:cNvPr id="80" name="円/楕円 79"/>
        <xdr:cNvSpPr/>
      </xdr:nvSpPr>
      <xdr:spPr>
        <a:xfrm>
          <a:off x="4584700" y="64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134662</xdr:rowOff>
    </xdr:from>
    <xdr:ext cx="534377" cy="259045"/>
    <xdr:sp macro="" textlink="">
      <xdr:nvSpPr>
        <xdr:cNvPr id="81" name="人件費該当値テキスト"/>
        <xdr:cNvSpPr txBox="1"/>
      </xdr:nvSpPr>
      <xdr:spPr>
        <a:xfrm>
          <a:off x="4686300" y="647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74,198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7404</xdr:rowOff>
    </xdr:from>
    <xdr:to>
      <xdr:col>5</xdr:col>
      <xdr:colOff>409575</xdr:colOff>
      <xdr:row>38</xdr:row>
      <xdr:rowOff>109004</xdr:rowOff>
    </xdr:to>
    <xdr:sp macro="" textlink="">
      <xdr:nvSpPr>
        <xdr:cNvPr id="82" name="円/楕円 81"/>
        <xdr:cNvSpPr/>
      </xdr:nvSpPr>
      <xdr:spPr>
        <a:xfrm>
          <a:off x="3746500" y="652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100131</xdr:rowOff>
    </xdr:from>
    <xdr:ext cx="534377" cy="259045"/>
    <xdr:sp macro="" textlink="">
      <xdr:nvSpPr>
        <xdr:cNvPr id="83" name="テキスト ボックス 82"/>
        <xdr:cNvSpPr txBox="1"/>
      </xdr:nvSpPr>
      <xdr:spPr>
        <a:xfrm>
          <a:off x="3530111" y="66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72,417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76860</xdr:rowOff>
    </xdr:from>
    <xdr:to>
      <xdr:col>4</xdr:col>
      <xdr:colOff>206375</xdr:colOff>
      <xdr:row>38</xdr:row>
      <xdr:rowOff>7010</xdr:rowOff>
    </xdr:to>
    <xdr:sp macro="" textlink="">
      <xdr:nvSpPr>
        <xdr:cNvPr id="84" name="円/楕円 83"/>
        <xdr:cNvSpPr/>
      </xdr:nvSpPr>
      <xdr:spPr>
        <a:xfrm>
          <a:off x="2857500" y="64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23537</xdr:rowOff>
    </xdr:from>
    <xdr:ext cx="534377" cy="259045"/>
    <xdr:sp macro="" textlink="">
      <xdr:nvSpPr>
        <xdr:cNvPr id="85" name="テキスト ボックス 84"/>
        <xdr:cNvSpPr txBox="1"/>
      </xdr:nvSpPr>
      <xdr:spPr>
        <a:xfrm>
          <a:off x="2641111" y="61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80,448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71298</xdr:rowOff>
    </xdr:from>
    <xdr:to>
      <xdr:col>3</xdr:col>
      <xdr:colOff>3175</xdr:colOff>
      <xdr:row>38</xdr:row>
      <xdr:rowOff>1448</xdr:rowOff>
    </xdr:to>
    <xdr:sp macro="" textlink="">
      <xdr:nvSpPr>
        <xdr:cNvPr id="86" name="円/楕円 85"/>
        <xdr:cNvSpPr/>
      </xdr:nvSpPr>
      <xdr:spPr>
        <a:xfrm>
          <a:off x="1968500" y="64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164025</xdr:rowOff>
    </xdr:from>
    <xdr:ext cx="534377" cy="259045"/>
    <xdr:sp macro="" textlink="">
      <xdr:nvSpPr>
        <xdr:cNvPr id="87" name="テキスト ボックス 86"/>
        <xdr:cNvSpPr txBox="1"/>
      </xdr:nvSpPr>
      <xdr:spPr>
        <a:xfrm>
          <a:off x="1752111" y="650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80,886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26911</xdr:rowOff>
    </xdr:from>
    <xdr:to>
      <xdr:col>1</xdr:col>
      <xdr:colOff>485775</xdr:colOff>
      <xdr:row>37</xdr:row>
      <xdr:rowOff>128511</xdr:rowOff>
    </xdr:to>
    <xdr:sp macro="" textlink="">
      <xdr:nvSpPr>
        <xdr:cNvPr id="88" name="円/楕円 87"/>
        <xdr:cNvSpPr/>
      </xdr:nvSpPr>
      <xdr:spPr>
        <a:xfrm>
          <a:off x="1079500" y="6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119638</xdr:rowOff>
    </xdr:from>
    <xdr:ext cx="534377" cy="259045"/>
    <xdr:sp macro="" textlink="">
      <xdr:nvSpPr>
        <xdr:cNvPr id="89" name="テキスト ボックス 88"/>
        <xdr:cNvSpPr txBox="1"/>
      </xdr:nvSpPr>
      <xdr:spPr>
        <a:xfrm>
          <a:off x="863111" y="646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52089</xdr:rowOff>
    </xdr:from>
    <xdr:to>
      <xdr:col>6</xdr:col>
      <xdr:colOff>511175</xdr:colOff>
      <xdr:row>58</xdr:row>
      <xdr:rowOff>113944</xdr:rowOff>
    </xdr:to>
    <xdr:cxnSp macro="">
      <xdr:nvCxnSpPr>
        <xdr:cNvPr id="119" name="直線コネクタ 118"/>
        <xdr:cNvCxnSpPr/>
      </xdr:nvCxnSpPr>
      <xdr:spPr>
        <a:xfrm flipV="1">
          <a:off x="3797300" y="9996189"/>
          <a:ext cx="838200" cy="6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123550</xdr:rowOff>
    </xdr:from>
    <xdr:ext cx="534377" cy="259045"/>
    <xdr:sp macro="" textlink="">
      <xdr:nvSpPr>
        <xdr:cNvPr id="120" name="物件費平均値テキスト"/>
        <xdr:cNvSpPr txBox="1"/>
      </xdr:nvSpPr>
      <xdr:spPr>
        <a:xfrm>
          <a:off x="4686300" y="93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113944</xdr:rowOff>
    </xdr:from>
    <xdr:to>
      <xdr:col>5</xdr:col>
      <xdr:colOff>358775</xdr:colOff>
      <xdr:row>59</xdr:row>
      <xdr:rowOff>26029</xdr:rowOff>
    </xdr:to>
    <xdr:cxnSp macro="">
      <xdr:nvCxnSpPr>
        <xdr:cNvPr id="122" name="直線コネクタ 121"/>
        <xdr:cNvCxnSpPr/>
      </xdr:nvCxnSpPr>
      <xdr:spPr>
        <a:xfrm flipV="1">
          <a:off x="2908300" y="10058044"/>
          <a:ext cx="889000" cy="8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44511</xdr:rowOff>
    </xdr:from>
    <xdr:ext cx="534377" cy="259045"/>
    <xdr:sp macro="" textlink="">
      <xdr:nvSpPr>
        <xdr:cNvPr id="124" name="テキスト ボックス 123"/>
        <xdr:cNvSpPr txBox="1"/>
      </xdr:nvSpPr>
      <xdr:spPr>
        <a:xfrm>
          <a:off x="3530111" y="93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26029</xdr:rowOff>
    </xdr:from>
    <xdr:to>
      <xdr:col>4</xdr:col>
      <xdr:colOff>155575</xdr:colOff>
      <xdr:row>59</xdr:row>
      <xdr:rowOff>59309</xdr:rowOff>
    </xdr:to>
    <xdr:cxnSp macro="">
      <xdr:nvCxnSpPr>
        <xdr:cNvPr id="125" name="直線コネクタ 124"/>
        <xdr:cNvCxnSpPr/>
      </xdr:nvCxnSpPr>
      <xdr:spPr>
        <a:xfrm flipV="1">
          <a:off x="2019300" y="10141579"/>
          <a:ext cx="889000" cy="3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55065</xdr:rowOff>
    </xdr:from>
    <xdr:ext cx="534377" cy="259045"/>
    <xdr:sp macro="" textlink="">
      <xdr:nvSpPr>
        <xdr:cNvPr id="127" name="テキスト ボックス 126"/>
        <xdr:cNvSpPr txBox="1"/>
      </xdr:nvSpPr>
      <xdr:spPr>
        <a:xfrm>
          <a:off x="2641111" y="9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21742</xdr:rowOff>
    </xdr:from>
    <xdr:to>
      <xdr:col>2</xdr:col>
      <xdr:colOff>638175</xdr:colOff>
      <xdr:row>59</xdr:row>
      <xdr:rowOff>59309</xdr:rowOff>
    </xdr:to>
    <xdr:cxnSp macro="">
      <xdr:nvCxnSpPr>
        <xdr:cNvPr id="128" name="直線コネクタ 127"/>
        <xdr:cNvCxnSpPr/>
      </xdr:nvCxnSpPr>
      <xdr:spPr>
        <a:xfrm>
          <a:off x="1130300" y="10137292"/>
          <a:ext cx="8890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22547</xdr:rowOff>
    </xdr:from>
    <xdr:ext cx="534377" cy="259045"/>
    <xdr:sp macro="" textlink="">
      <xdr:nvSpPr>
        <xdr:cNvPr id="130" name="テキスト ボックス 129"/>
        <xdr:cNvSpPr txBox="1"/>
      </xdr:nvSpPr>
      <xdr:spPr>
        <a:xfrm>
          <a:off x="1752111" y="94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5878</xdr:rowOff>
    </xdr:from>
    <xdr:ext cx="534377" cy="259045"/>
    <xdr:sp macro="" textlink="">
      <xdr:nvSpPr>
        <xdr:cNvPr id="132" name="テキスト ボックス 131"/>
        <xdr:cNvSpPr txBox="1"/>
      </xdr:nvSpPr>
      <xdr:spPr>
        <a:xfrm>
          <a:off x="863111" y="94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1289</xdr:rowOff>
    </xdr:from>
    <xdr:to>
      <xdr:col>6</xdr:col>
      <xdr:colOff>561975</xdr:colOff>
      <xdr:row>58</xdr:row>
      <xdr:rowOff>102889</xdr:rowOff>
    </xdr:to>
    <xdr:sp macro="" textlink="">
      <xdr:nvSpPr>
        <xdr:cNvPr id="138" name="円/楕円 137"/>
        <xdr:cNvSpPr/>
      </xdr:nvSpPr>
      <xdr:spPr>
        <a:xfrm>
          <a:off x="4584700" y="99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87666</xdr:rowOff>
    </xdr:from>
    <xdr:ext cx="534377" cy="259045"/>
    <xdr:sp macro="" textlink="">
      <xdr:nvSpPr>
        <xdr:cNvPr id="139" name="物件費該当値テキスト"/>
        <xdr:cNvSpPr txBox="1"/>
      </xdr:nvSpPr>
      <xdr:spPr>
        <a:xfrm>
          <a:off x="4686300" y="986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48,599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63144</xdr:rowOff>
    </xdr:from>
    <xdr:to>
      <xdr:col>5</xdr:col>
      <xdr:colOff>409575</xdr:colOff>
      <xdr:row>58</xdr:row>
      <xdr:rowOff>164744</xdr:rowOff>
    </xdr:to>
    <xdr:sp macro="" textlink="">
      <xdr:nvSpPr>
        <xdr:cNvPr id="140" name="円/楕円 139"/>
        <xdr:cNvSpPr/>
      </xdr:nvSpPr>
      <xdr:spPr>
        <a:xfrm>
          <a:off x="3746500" y="100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155871</xdr:rowOff>
    </xdr:from>
    <xdr:ext cx="534377" cy="259045"/>
    <xdr:sp macro="" textlink="">
      <xdr:nvSpPr>
        <xdr:cNvPr id="141" name="テキスト ボックス 140"/>
        <xdr:cNvSpPr txBox="1"/>
      </xdr:nvSpPr>
      <xdr:spPr>
        <a:xfrm>
          <a:off x="3530111" y="1009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146679</xdr:rowOff>
    </xdr:from>
    <xdr:to>
      <xdr:col>4</xdr:col>
      <xdr:colOff>206375</xdr:colOff>
      <xdr:row>59</xdr:row>
      <xdr:rowOff>76829</xdr:rowOff>
    </xdr:to>
    <xdr:sp macro="" textlink="">
      <xdr:nvSpPr>
        <xdr:cNvPr id="142" name="円/楕円 141"/>
        <xdr:cNvSpPr/>
      </xdr:nvSpPr>
      <xdr:spPr>
        <a:xfrm>
          <a:off x="2857500" y="1009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67956</xdr:rowOff>
    </xdr:from>
    <xdr:ext cx="534377" cy="259045"/>
    <xdr:sp macro="" textlink="">
      <xdr:nvSpPr>
        <xdr:cNvPr id="143" name="テキスト ボックス 142"/>
        <xdr:cNvSpPr txBox="1"/>
      </xdr:nvSpPr>
      <xdr:spPr>
        <a:xfrm>
          <a:off x="2641111" y="1018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40,967</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8509</xdr:rowOff>
    </xdr:from>
    <xdr:to>
      <xdr:col>3</xdr:col>
      <xdr:colOff>3175</xdr:colOff>
      <xdr:row>59</xdr:row>
      <xdr:rowOff>110109</xdr:rowOff>
    </xdr:to>
    <xdr:sp macro="" textlink="">
      <xdr:nvSpPr>
        <xdr:cNvPr id="144" name="円/楕円 143"/>
        <xdr:cNvSpPr/>
      </xdr:nvSpPr>
      <xdr:spPr>
        <a:xfrm>
          <a:off x="1968500" y="101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101236</xdr:rowOff>
    </xdr:from>
    <xdr:ext cx="534377" cy="259045"/>
    <xdr:sp macro="" textlink="">
      <xdr:nvSpPr>
        <xdr:cNvPr id="145" name="テキスト ボックス 144"/>
        <xdr:cNvSpPr txBox="1"/>
      </xdr:nvSpPr>
      <xdr:spPr>
        <a:xfrm>
          <a:off x="1752111" y="102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39,220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142392</xdr:rowOff>
    </xdr:from>
    <xdr:to>
      <xdr:col>1</xdr:col>
      <xdr:colOff>485775</xdr:colOff>
      <xdr:row>59</xdr:row>
      <xdr:rowOff>72542</xdr:rowOff>
    </xdr:to>
    <xdr:sp macro="" textlink="">
      <xdr:nvSpPr>
        <xdr:cNvPr id="146" name="円/楕円 145"/>
        <xdr:cNvSpPr/>
      </xdr:nvSpPr>
      <xdr:spPr>
        <a:xfrm>
          <a:off x="1079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63669</xdr:rowOff>
    </xdr:from>
    <xdr:ext cx="534377" cy="259045"/>
    <xdr:sp macro="" textlink="">
      <xdr:nvSpPr>
        <xdr:cNvPr id="147" name="テキスト ボックス 146"/>
        <xdr:cNvSpPr txBox="1"/>
      </xdr:nvSpPr>
      <xdr:spPr>
        <a:xfrm>
          <a:off x="863111" y="1017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159784</xdr:rowOff>
    </xdr:from>
    <xdr:to>
      <xdr:col>6</xdr:col>
      <xdr:colOff>511175</xdr:colOff>
      <xdr:row>78</xdr:row>
      <xdr:rowOff>166315</xdr:rowOff>
    </xdr:to>
    <xdr:cxnSp macro="">
      <xdr:nvCxnSpPr>
        <xdr:cNvPr id="178" name="直線コネクタ 177"/>
        <xdr:cNvCxnSpPr/>
      </xdr:nvCxnSpPr>
      <xdr:spPr>
        <a:xfrm>
          <a:off x="3797300" y="1353288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146526</xdr:rowOff>
    </xdr:from>
    <xdr:to>
      <xdr:col>5</xdr:col>
      <xdr:colOff>358775</xdr:colOff>
      <xdr:row>78</xdr:row>
      <xdr:rowOff>159784</xdr:rowOff>
    </xdr:to>
    <xdr:cxnSp macro="">
      <xdr:nvCxnSpPr>
        <xdr:cNvPr id="181" name="直線コネクタ 180"/>
        <xdr:cNvCxnSpPr/>
      </xdr:nvCxnSpPr>
      <xdr:spPr>
        <a:xfrm>
          <a:off x="2908300" y="13519626"/>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109872</xdr:rowOff>
    </xdr:from>
    <xdr:ext cx="469744" cy="259045"/>
    <xdr:sp macro="" textlink="">
      <xdr:nvSpPr>
        <xdr:cNvPr id="183" name="テキスト ボックス 182"/>
        <xdr:cNvSpPr txBox="1"/>
      </xdr:nvSpPr>
      <xdr:spPr>
        <a:xfrm>
          <a:off x="3562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146526</xdr:rowOff>
    </xdr:from>
    <xdr:to>
      <xdr:col>4</xdr:col>
      <xdr:colOff>155575</xdr:colOff>
      <xdr:row>78</xdr:row>
      <xdr:rowOff>167720</xdr:rowOff>
    </xdr:to>
    <xdr:cxnSp macro="">
      <xdr:nvCxnSpPr>
        <xdr:cNvPr id="184" name="直線コネクタ 183"/>
        <xdr:cNvCxnSpPr/>
      </xdr:nvCxnSpPr>
      <xdr:spPr>
        <a:xfrm flipV="1">
          <a:off x="2019300" y="13519626"/>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6" name="テキスト ボックス 185"/>
        <xdr:cNvSpPr txBox="1"/>
      </xdr:nvSpPr>
      <xdr:spPr>
        <a:xfrm>
          <a:off x="2673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159849</xdr:rowOff>
    </xdr:from>
    <xdr:to>
      <xdr:col>2</xdr:col>
      <xdr:colOff>638175</xdr:colOff>
      <xdr:row>78</xdr:row>
      <xdr:rowOff>167720</xdr:rowOff>
    </xdr:to>
    <xdr:cxnSp macro="">
      <xdr:nvCxnSpPr>
        <xdr:cNvPr id="187" name="直線コネクタ 186"/>
        <xdr:cNvCxnSpPr/>
      </xdr:nvCxnSpPr>
      <xdr:spPr>
        <a:xfrm>
          <a:off x="1130300" y="13532949"/>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9" name="テキスト ボックス 188"/>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115515</xdr:rowOff>
    </xdr:from>
    <xdr:to>
      <xdr:col>6</xdr:col>
      <xdr:colOff>561975</xdr:colOff>
      <xdr:row>79</xdr:row>
      <xdr:rowOff>45665</xdr:rowOff>
    </xdr:to>
    <xdr:sp macro="" textlink="">
      <xdr:nvSpPr>
        <xdr:cNvPr id="197" name="円/楕円 196"/>
        <xdr:cNvSpPr/>
      </xdr:nvSpPr>
      <xdr:spPr>
        <a:xfrm>
          <a:off x="4584700" y="1348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30442</xdr:rowOff>
    </xdr:from>
    <xdr:ext cx="469744" cy="259045"/>
    <xdr:sp macro="" textlink="">
      <xdr:nvSpPr>
        <xdr:cNvPr id="198" name="維持補修費該当値テキスト"/>
        <xdr:cNvSpPr txBox="1"/>
      </xdr:nvSpPr>
      <xdr:spPr>
        <a:xfrm>
          <a:off x="4686300" y="1340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108984</xdr:rowOff>
    </xdr:from>
    <xdr:to>
      <xdr:col>5</xdr:col>
      <xdr:colOff>409575</xdr:colOff>
      <xdr:row>79</xdr:row>
      <xdr:rowOff>39134</xdr:rowOff>
    </xdr:to>
    <xdr:sp macro="" textlink="">
      <xdr:nvSpPr>
        <xdr:cNvPr id="199" name="円/楕円 198"/>
        <xdr:cNvSpPr/>
      </xdr:nvSpPr>
      <xdr:spPr>
        <a:xfrm>
          <a:off x="3746500" y="1348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30261</xdr:rowOff>
    </xdr:from>
    <xdr:ext cx="469744" cy="259045"/>
    <xdr:sp macro="" textlink="">
      <xdr:nvSpPr>
        <xdr:cNvPr id="200" name="テキスト ボックス 199"/>
        <xdr:cNvSpPr txBox="1"/>
      </xdr:nvSpPr>
      <xdr:spPr>
        <a:xfrm>
          <a:off x="3562427" y="1357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95726</xdr:rowOff>
    </xdr:from>
    <xdr:to>
      <xdr:col>4</xdr:col>
      <xdr:colOff>206375</xdr:colOff>
      <xdr:row>79</xdr:row>
      <xdr:rowOff>25876</xdr:rowOff>
    </xdr:to>
    <xdr:sp macro="" textlink="">
      <xdr:nvSpPr>
        <xdr:cNvPr id="201" name="円/楕円 200"/>
        <xdr:cNvSpPr/>
      </xdr:nvSpPr>
      <xdr:spPr>
        <a:xfrm>
          <a:off x="2857500" y="134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17003</xdr:rowOff>
    </xdr:from>
    <xdr:ext cx="469744" cy="259045"/>
    <xdr:sp macro="" textlink="">
      <xdr:nvSpPr>
        <xdr:cNvPr id="202" name="テキスト ボックス 201"/>
        <xdr:cNvSpPr txBox="1"/>
      </xdr:nvSpPr>
      <xdr:spPr>
        <a:xfrm>
          <a:off x="2673427" y="135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116920</xdr:rowOff>
    </xdr:from>
    <xdr:to>
      <xdr:col>3</xdr:col>
      <xdr:colOff>3175</xdr:colOff>
      <xdr:row>79</xdr:row>
      <xdr:rowOff>47070</xdr:rowOff>
    </xdr:to>
    <xdr:sp macro="" textlink="">
      <xdr:nvSpPr>
        <xdr:cNvPr id="203" name="円/楕円 202"/>
        <xdr:cNvSpPr/>
      </xdr:nvSpPr>
      <xdr:spPr>
        <a:xfrm>
          <a:off x="1968500" y="1349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38197</xdr:rowOff>
    </xdr:from>
    <xdr:ext cx="469744" cy="259045"/>
    <xdr:sp macro="" textlink="">
      <xdr:nvSpPr>
        <xdr:cNvPr id="204" name="テキスト ボックス 203"/>
        <xdr:cNvSpPr txBox="1"/>
      </xdr:nvSpPr>
      <xdr:spPr>
        <a:xfrm>
          <a:off x="1784427" y="1358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109049</xdr:rowOff>
    </xdr:from>
    <xdr:to>
      <xdr:col>1</xdr:col>
      <xdr:colOff>485775</xdr:colOff>
      <xdr:row>79</xdr:row>
      <xdr:rowOff>39199</xdr:rowOff>
    </xdr:to>
    <xdr:sp macro="" textlink="">
      <xdr:nvSpPr>
        <xdr:cNvPr id="205" name="円/楕円 204"/>
        <xdr:cNvSpPr/>
      </xdr:nvSpPr>
      <xdr:spPr>
        <a:xfrm>
          <a:off x="1079500" y="134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30326</xdr:rowOff>
    </xdr:from>
    <xdr:ext cx="469744" cy="259045"/>
    <xdr:sp macro="" textlink="">
      <xdr:nvSpPr>
        <xdr:cNvPr id="206" name="テキスト ボックス 205"/>
        <xdr:cNvSpPr txBox="1"/>
      </xdr:nvSpPr>
      <xdr:spPr>
        <a:xfrm>
          <a:off x="895427" y="1357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127535</xdr:rowOff>
    </xdr:from>
    <xdr:to>
      <xdr:col>6</xdr:col>
      <xdr:colOff>511175</xdr:colOff>
      <xdr:row>97</xdr:row>
      <xdr:rowOff>9023</xdr:rowOff>
    </xdr:to>
    <xdr:cxnSp macro="">
      <xdr:nvCxnSpPr>
        <xdr:cNvPr id="238" name="直線コネクタ 237"/>
        <xdr:cNvCxnSpPr/>
      </xdr:nvCxnSpPr>
      <xdr:spPr>
        <a:xfrm flipV="1">
          <a:off x="3797300" y="16586735"/>
          <a:ext cx="838200" cy="5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40960</xdr:rowOff>
    </xdr:from>
    <xdr:ext cx="534377" cy="259045"/>
    <xdr:sp macro="" textlink="">
      <xdr:nvSpPr>
        <xdr:cNvPr id="239" name="扶助費平均値テキスト"/>
        <xdr:cNvSpPr txBox="1"/>
      </xdr:nvSpPr>
      <xdr:spPr>
        <a:xfrm>
          <a:off x="4686300" y="16157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9023</xdr:rowOff>
    </xdr:from>
    <xdr:to>
      <xdr:col>5</xdr:col>
      <xdr:colOff>358775</xdr:colOff>
      <xdr:row>97</xdr:row>
      <xdr:rowOff>110341</xdr:rowOff>
    </xdr:to>
    <xdr:cxnSp macro="">
      <xdr:nvCxnSpPr>
        <xdr:cNvPr id="241" name="直線コネクタ 240"/>
        <xdr:cNvCxnSpPr/>
      </xdr:nvCxnSpPr>
      <xdr:spPr>
        <a:xfrm flipV="1">
          <a:off x="2908300" y="16639673"/>
          <a:ext cx="889000" cy="10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88416</xdr:rowOff>
    </xdr:from>
    <xdr:ext cx="534377" cy="259045"/>
    <xdr:sp macro="" textlink="">
      <xdr:nvSpPr>
        <xdr:cNvPr id="243" name="テキスト ボックス 242"/>
        <xdr:cNvSpPr txBox="1"/>
      </xdr:nvSpPr>
      <xdr:spPr>
        <a:xfrm>
          <a:off x="3530111" y="162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110341</xdr:rowOff>
    </xdr:from>
    <xdr:to>
      <xdr:col>4</xdr:col>
      <xdr:colOff>155575</xdr:colOff>
      <xdr:row>97</xdr:row>
      <xdr:rowOff>126833</xdr:rowOff>
    </xdr:to>
    <xdr:cxnSp macro="">
      <xdr:nvCxnSpPr>
        <xdr:cNvPr id="244" name="直線コネクタ 243"/>
        <xdr:cNvCxnSpPr/>
      </xdr:nvCxnSpPr>
      <xdr:spPr>
        <a:xfrm flipV="1">
          <a:off x="2019300" y="16740991"/>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13043</xdr:rowOff>
    </xdr:from>
    <xdr:ext cx="534377" cy="259045"/>
    <xdr:sp macro="" textlink="">
      <xdr:nvSpPr>
        <xdr:cNvPr id="246" name="テキスト ボックス 245"/>
        <xdr:cNvSpPr txBox="1"/>
      </xdr:nvSpPr>
      <xdr:spPr>
        <a:xfrm>
          <a:off x="2641111" y="163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93131</xdr:rowOff>
    </xdr:from>
    <xdr:to>
      <xdr:col>2</xdr:col>
      <xdr:colOff>638175</xdr:colOff>
      <xdr:row>97</xdr:row>
      <xdr:rowOff>126833</xdr:rowOff>
    </xdr:to>
    <xdr:cxnSp macro="">
      <xdr:nvCxnSpPr>
        <xdr:cNvPr id="247" name="直線コネクタ 246"/>
        <xdr:cNvCxnSpPr/>
      </xdr:nvCxnSpPr>
      <xdr:spPr>
        <a:xfrm>
          <a:off x="1130300" y="16723781"/>
          <a:ext cx="889000" cy="3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36084</xdr:rowOff>
    </xdr:from>
    <xdr:ext cx="534377" cy="259045"/>
    <xdr:sp macro="" textlink="">
      <xdr:nvSpPr>
        <xdr:cNvPr id="249" name="テキスト ボックス 248"/>
        <xdr:cNvSpPr txBox="1"/>
      </xdr:nvSpPr>
      <xdr:spPr>
        <a:xfrm>
          <a:off x="1752111" y="163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40394</xdr:rowOff>
    </xdr:from>
    <xdr:ext cx="534377" cy="259045"/>
    <xdr:sp macro="" textlink="">
      <xdr:nvSpPr>
        <xdr:cNvPr id="251" name="テキスト ボックス 250"/>
        <xdr:cNvSpPr txBox="1"/>
      </xdr:nvSpPr>
      <xdr:spPr>
        <a:xfrm>
          <a:off x="863111" y="163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76735</xdr:rowOff>
    </xdr:from>
    <xdr:to>
      <xdr:col>6</xdr:col>
      <xdr:colOff>561975</xdr:colOff>
      <xdr:row>97</xdr:row>
      <xdr:rowOff>6885</xdr:rowOff>
    </xdr:to>
    <xdr:sp macro="" textlink="">
      <xdr:nvSpPr>
        <xdr:cNvPr id="257" name="円/楕円 256"/>
        <xdr:cNvSpPr/>
      </xdr:nvSpPr>
      <xdr:spPr>
        <a:xfrm>
          <a:off x="4584700" y="1653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55162</xdr:rowOff>
    </xdr:from>
    <xdr:ext cx="534377" cy="259045"/>
    <xdr:sp macro="" textlink="">
      <xdr:nvSpPr>
        <xdr:cNvPr id="258" name="扶助費該当値テキスト"/>
        <xdr:cNvSpPr txBox="1"/>
      </xdr:nvSpPr>
      <xdr:spPr>
        <a:xfrm>
          <a:off x="4686300" y="165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69,745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129673</xdr:rowOff>
    </xdr:from>
    <xdr:to>
      <xdr:col>5</xdr:col>
      <xdr:colOff>409575</xdr:colOff>
      <xdr:row>97</xdr:row>
      <xdr:rowOff>59823</xdr:rowOff>
    </xdr:to>
    <xdr:sp macro="" textlink="">
      <xdr:nvSpPr>
        <xdr:cNvPr id="259" name="円/楕円 258"/>
        <xdr:cNvSpPr/>
      </xdr:nvSpPr>
      <xdr:spPr>
        <a:xfrm>
          <a:off x="3746500" y="1658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50950</xdr:rowOff>
    </xdr:from>
    <xdr:ext cx="534377" cy="259045"/>
    <xdr:sp macro="" textlink="">
      <xdr:nvSpPr>
        <xdr:cNvPr id="260" name="テキスト ボックス 259"/>
        <xdr:cNvSpPr txBox="1"/>
      </xdr:nvSpPr>
      <xdr:spPr>
        <a:xfrm>
          <a:off x="3530111" y="1668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66,503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59541</xdr:rowOff>
    </xdr:from>
    <xdr:to>
      <xdr:col>4</xdr:col>
      <xdr:colOff>206375</xdr:colOff>
      <xdr:row>97</xdr:row>
      <xdr:rowOff>161141</xdr:rowOff>
    </xdr:to>
    <xdr:sp macro="" textlink="">
      <xdr:nvSpPr>
        <xdr:cNvPr id="261" name="円/楕円 260"/>
        <xdr:cNvSpPr/>
      </xdr:nvSpPr>
      <xdr:spPr>
        <a:xfrm>
          <a:off x="2857500" y="1669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152268</xdr:rowOff>
    </xdr:from>
    <xdr:ext cx="534377" cy="259045"/>
    <xdr:sp macro="" textlink="">
      <xdr:nvSpPr>
        <xdr:cNvPr id="262" name="テキスト ボックス 261"/>
        <xdr:cNvSpPr txBox="1"/>
      </xdr:nvSpPr>
      <xdr:spPr>
        <a:xfrm>
          <a:off x="2641111" y="1678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76033</xdr:rowOff>
    </xdr:from>
    <xdr:to>
      <xdr:col>3</xdr:col>
      <xdr:colOff>3175</xdr:colOff>
      <xdr:row>98</xdr:row>
      <xdr:rowOff>6183</xdr:rowOff>
    </xdr:to>
    <xdr:sp macro="" textlink="">
      <xdr:nvSpPr>
        <xdr:cNvPr id="263" name="円/楕円 262"/>
        <xdr:cNvSpPr/>
      </xdr:nvSpPr>
      <xdr:spPr>
        <a:xfrm>
          <a:off x="1968500" y="1670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168760</xdr:rowOff>
    </xdr:from>
    <xdr:ext cx="534377" cy="259045"/>
    <xdr:sp macro="" textlink="">
      <xdr:nvSpPr>
        <xdr:cNvPr id="264" name="テキスト ボックス 263"/>
        <xdr:cNvSpPr txBox="1"/>
      </xdr:nvSpPr>
      <xdr:spPr>
        <a:xfrm>
          <a:off x="1752111" y="1679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42331</xdr:rowOff>
    </xdr:from>
    <xdr:to>
      <xdr:col>1</xdr:col>
      <xdr:colOff>485775</xdr:colOff>
      <xdr:row>97</xdr:row>
      <xdr:rowOff>143931</xdr:rowOff>
    </xdr:to>
    <xdr:sp macro="" textlink="">
      <xdr:nvSpPr>
        <xdr:cNvPr id="265" name="円/楕円 264"/>
        <xdr:cNvSpPr/>
      </xdr:nvSpPr>
      <xdr:spPr>
        <a:xfrm>
          <a:off x="1079500" y="1667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135058</xdr:rowOff>
    </xdr:from>
    <xdr:ext cx="534377" cy="259045"/>
    <xdr:sp macro="" textlink="">
      <xdr:nvSpPr>
        <xdr:cNvPr id="266" name="テキスト ボックス 265"/>
        <xdr:cNvSpPr txBox="1"/>
      </xdr:nvSpPr>
      <xdr:spPr>
        <a:xfrm>
          <a:off x="863111" y="1676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73439</xdr:rowOff>
    </xdr:from>
    <xdr:to>
      <xdr:col>15</xdr:col>
      <xdr:colOff>180340</xdr:colOff>
      <xdr:row>37</xdr:row>
      <xdr:rowOff>154869</xdr:rowOff>
    </xdr:to>
    <xdr:cxnSp macro="">
      <xdr:nvCxnSpPr>
        <xdr:cNvPr id="293" name="直線コネクタ 292"/>
        <xdr:cNvCxnSpPr/>
      </xdr:nvCxnSpPr>
      <xdr:spPr>
        <a:xfrm flipV="1">
          <a:off x="10475595" y="5216939"/>
          <a:ext cx="1270" cy="128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158697</xdr:rowOff>
    </xdr:from>
    <xdr:ext cx="534377" cy="259045"/>
    <xdr:sp macro="" textlink="">
      <xdr:nvSpPr>
        <xdr:cNvPr id="294" name="補助費等最小値テキスト"/>
        <xdr:cNvSpPr txBox="1"/>
      </xdr:nvSpPr>
      <xdr:spPr>
        <a:xfrm>
          <a:off x="10528300" y="650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37</xdr:row>
      <xdr:rowOff>154869</xdr:rowOff>
    </xdr:from>
    <xdr:to>
      <xdr:col>15</xdr:col>
      <xdr:colOff>269875</xdr:colOff>
      <xdr:row>37</xdr:row>
      <xdr:rowOff>154869</xdr:rowOff>
    </xdr:to>
    <xdr:cxnSp macro="">
      <xdr:nvCxnSpPr>
        <xdr:cNvPr id="295" name="直線コネクタ 294"/>
        <xdr:cNvCxnSpPr/>
      </xdr:nvCxnSpPr>
      <xdr:spPr>
        <a:xfrm>
          <a:off x="10388600" y="649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20116</xdr:rowOff>
    </xdr:from>
    <xdr:ext cx="599010" cy="259045"/>
    <xdr:sp macro="" textlink="">
      <xdr:nvSpPr>
        <xdr:cNvPr id="296" name="補助費等最大値テキスト"/>
        <xdr:cNvSpPr txBox="1"/>
      </xdr:nvSpPr>
      <xdr:spPr>
        <a:xfrm>
          <a:off x="10528300" y="499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73439</xdr:rowOff>
    </xdr:from>
    <xdr:to>
      <xdr:col>15</xdr:col>
      <xdr:colOff>269875</xdr:colOff>
      <xdr:row>30</xdr:row>
      <xdr:rowOff>73439</xdr:rowOff>
    </xdr:to>
    <xdr:cxnSp macro="">
      <xdr:nvCxnSpPr>
        <xdr:cNvPr id="297" name="直線コネクタ 296"/>
        <xdr:cNvCxnSpPr/>
      </xdr:nvCxnSpPr>
      <xdr:spPr>
        <a:xfrm>
          <a:off x="10388600" y="521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154869</xdr:rowOff>
    </xdr:from>
    <xdr:to>
      <xdr:col>15</xdr:col>
      <xdr:colOff>180975</xdr:colOff>
      <xdr:row>38</xdr:row>
      <xdr:rowOff>96184</xdr:rowOff>
    </xdr:to>
    <xdr:cxnSp macro="">
      <xdr:nvCxnSpPr>
        <xdr:cNvPr id="298" name="直線コネクタ 297"/>
        <xdr:cNvCxnSpPr/>
      </xdr:nvCxnSpPr>
      <xdr:spPr>
        <a:xfrm flipV="1">
          <a:off x="9639300" y="6498519"/>
          <a:ext cx="838200" cy="1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170821</xdr:rowOff>
    </xdr:from>
    <xdr:ext cx="534377" cy="259045"/>
    <xdr:sp macro="" textlink="">
      <xdr:nvSpPr>
        <xdr:cNvPr id="299" name="補助費等平均値テキスト"/>
        <xdr:cNvSpPr txBox="1"/>
      </xdr:nvSpPr>
      <xdr:spPr>
        <a:xfrm>
          <a:off x="10528300" y="5828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147944</xdr:rowOff>
    </xdr:from>
    <xdr:to>
      <xdr:col>15</xdr:col>
      <xdr:colOff>231775</xdr:colOff>
      <xdr:row>35</xdr:row>
      <xdr:rowOff>78094</xdr:rowOff>
    </xdr:to>
    <xdr:sp macro="" textlink="">
      <xdr:nvSpPr>
        <xdr:cNvPr id="300" name="フローチャート : 判断 299"/>
        <xdr:cNvSpPr/>
      </xdr:nvSpPr>
      <xdr:spPr>
        <a:xfrm>
          <a:off x="104267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137790</xdr:rowOff>
    </xdr:from>
    <xdr:to>
      <xdr:col>14</xdr:col>
      <xdr:colOff>28575</xdr:colOff>
      <xdr:row>38</xdr:row>
      <xdr:rowOff>96184</xdr:rowOff>
    </xdr:to>
    <xdr:cxnSp macro="">
      <xdr:nvCxnSpPr>
        <xdr:cNvPr id="301" name="直線コネクタ 300"/>
        <xdr:cNvCxnSpPr/>
      </xdr:nvCxnSpPr>
      <xdr:spPr>
        <a:xfrm>
          <a:off x="8750300" y="6481440"/>
          <a:ext cx="889000" cy="1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99301</xdr:rowOff>
    </xdr:from>
    <xdr:to>
      <xdr:col>14</xdr:col>
      <xdr:colOff>79375</xdr:colOff>
      <xdr:row>36</xdr:row>
      <xdr:rowOff>29451</xdr:rowOff>
    </xdr:to>
    <xdr:sp macro="" textlink="">
      <xdr:nvSpPr>
        <xdr:cNvPr id="302" name="フローチャート : 判断 301"/>
        <xdr:cNvSpPr/>
      </xdr:nvSpPr>
      <xdr:spPr>
        <a:xfrm>
          <a:off x="9588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45978</xdr:rowOff>
    </xdr:from>
    <xdr:ext cx="534377" cy="259045"/>
    <xdr:sp macro="" textlink="">
      <xdr:nvSpPr>
        <xdr:cNvPr id="303" name="テキスト ボックス 302"/>
        <xdr:cNvSpPr txBox="1"/>
      </xdr:nvSpPr>
      <xdr:spPr>
        <a:xfrm>
          <a:off x="9372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137790</xdr:rowOff>
    </xdr:from>
    <xdr:to>
      <xdr:col>12</xdr:col>
      <xdr:colOff>511175</xdr:colOff>
      <xdr:row>38</xdr:row>
      <xdr:rowOff>125984</xdr:rowOff>
    </xdr:to>
    <xdr:cxnSp macro="">
      <xdr:nvCxnSpPr>
        <xdr:cNvPr id="304" name="直線コネクタ 303"/>
        <xdr:cNvCxnSpPr/>
      </xdr:nvCxnSpPr>
      <xdr:spPr>
        <a:xfrm flipV="1">
          <a:off x="7861300" y="6481440"/>
          <a:ext cx="889000" cy="15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112413</xdr:rowOff>
    </xdr:from>
    <xdr:to>
      <xdr:col>12</xdr:col>
      <xdr:colOff>561975</xdr:colOff>
      <xdr:row>36</xdr:row>
      <xdr:rowOff>42563</xdr:rowOff>
    </xdr:to>
    <xdr:sp macro="" textlink="">
      <xdr:nvSpPr>
        <xdr:cNvPr id="305" name="フローチャート : 判断 304"/>
        <xdr:cNvSpPr/>
      </xdr:nvSpPr>
      <xdr:spPr>
        <a:xfrm>
          <a:off x="8699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59090</xdr:rowOff>
    </xdr:from>
    <xdr:ext cx="534377" cy="259045"/>
    <xdr:sp macro="" textlink="">
      <xdr:nvSpPr>
        <xdr:cNvPr id="306" name="テキスト ボックス 305"/>
        <xdr:cNvSpPr txBox="1"/>
      </xdr:nvSpPr>
      <xdr:spPr>
        <a:xfrm>
          <a:off x="8483111" y="58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125984</xdr:rowOff>
    </xdr:from>
    <xdr:to>
      <xdr:col>11</xdr:col>
      <xdr:colOff>307975</xdr:colOff>
      <xdr:row>38</xdr:row>
      <xdr:rowOff>164878</xdr:rowOff>
    </xdr:to>
    <xdr:cxnSp macro="">
      <xdr:nvCxnSpPr>
        <xdr:cNvPr id="307" name="直線コネクタ 306"/>
        <xdr:cNvCxnSpPr/>
      </xdr:nvCxnSpPr>
      <xdr:spPr>
        <a:xfrm flipV="1">
          <a:off x="6972300" y="6641084"/>
          <a:ext cx="889000" cy="3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161889</xdr:rowOff>
    </xdr:from>
    <xdr:to>
      <xdr:col>11</xdr:col>
      <xdr:colOff>358775</xdr:colOff>
      <xdr:row>36</xdr:row>
      <xdr:rowOff>92039</xdr:rowOff>
    </xdr:to>
    <xdr:sp macro="" textlink="">
      <xdr:nvSpPr>
        <xdr:cNvPr id="308" name="フローチャート : 判断 307"/>
        <xdr:cNvSpPr/>
      </xdr:nvSpPr>
      <xdr:spPr>
        <a:xfrm>
          <a:off x="7810500" y="616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108566</xdr:rowOff>
    </xdr:from>
    <xdr:ext cx="534377" cy="259045"/>
    <xdr:sp macro="" textlink="">
      <xdr:nvSpPr>
        <xdr:cNvPr id="309" name="テキスト ボックス 308"/>
        <xdr:cNvSpPr txBox="1"/>
      </xdr:nvSpPr>
      <xdr:spPr>
        <a:xfrm>
          <a:off x="7594111" y="59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1934</xdr:rowOff>
    </xdr:from>
    <xdr:to>
      <xdr:col>10</xdr:col>
      <xdr:colOff>155575</xdr:colOff>
      <xdr:row>36</xdr:row>
      <xdr:rowOff>103534</xdr:rowOff>
    </xdr:to>
    <xdr:sp macro="" textlink="">
      <xdr:nvSpPr>
        <xdr:cNvPr id="310" name="フローチャート : 判断 309"/>
        <xdr:cNvSpPr/>
      </xdr:nvSpPr>
      <xdr:spPr>
        <a:xfrm>
          <a:off x="6921500" y="61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120061</xdr:rowOff>
    </xdr:from>
    <xdr:ext cx="534377" cy="259045"/>
    <xdr:sp macro="" textlink="">
      <xdr:nvSpPr>
        <xdr:cNvPr id="311" name="テキスト ボックス 310"/>
        <xdr:cNvSpPr txBox="1"/>
      </xdr:nvSpPr>
      <xdr:spPr>
        <a:xfrm>
          <a:off x="6705111" y="594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104069</xdr:rowOff>
    </xdr:from>
    <xdr:to>
      <xdr:col>15</xdr:col>
      <xdr:colOff>231775</xdr:colOff>
      <xdr:row>38</xdr:row>
      <xdr:rowOff>34220</xdr:rowOff>
    </xdr:to>
    <xdr:sp macro="" textlink="">
      <xdr:nvSpPr>
        <xdr:cNvPr id="317" name="円/楕円 316"/>
        <xdr:cNvSpPr/>
      </xdr:nvSpPr>
      <xdr:spPr>
        <a:xfrm>
          <a:off x="10426700" y="64477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18996</xdr:rowOff>
    </xdr:from>
    <xdr:ext cx="534377" cy="259045"/>
    <xdr:sp macro="" textlink="">
      <xdr:nvSpPr>
        <xdr:cNvPr id="318" name="補助費等該当値テキスト"/>
        <xdr:cNvSpPr txBox="1"/>
      </xdr:nvSpPr>
      <xdr:spPr>
        <a:xfrm>
          <a:off x="10528300" y="636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37,571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45384</xdr:rowOff>
    </xdr:from>
    <xdr:to>
      <xdr:col>14</xdr:col>
      <xdr:colOff>79375</xdr:colOff>
      <xdr:row>38</xdr:row>
      <xdr:rowOff>146984</xdr:rowOff>
    </xdr:to>
    <xdr:sp macro="" textlink="">
      <xdr:nvSpPr>
        <xdr:cNvPr id="319" name="円/楕円 318"/>
        <xdr:cNvSpPr/>
      </xdr:nvSpPr>
      <xdr:spPr>
        <a:xfrm>
          <a:off x="9588500" y="65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138111</xdr:rowOff>
    </xdr:from>
    <xdr:ext cx="534377" cy="259045"/>
    <xdr:sp macro="" textlink="">
      <xdr:nvSpPr>
        <xdr:cNvPr id="320" name="テキスト ボックス 319"/>
        <xdr:cNvSpPr txBox="1"/>
      </xdr:nvSpPr>
      <xdr:spPr>
        <a:xfrm>
          <a:off x="9372111" y="665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86990</xdr:rowOff>
    </xdr:from>
    <xdr:to>
      <xdr:col>12</xdr:col>
      <xdr:colOff>561975</xdr:colOff>
      <xdr:row>38</xdr:row>
      <xdr:rowOff>17140</xdr:rowOff>
    </xdr:to>
    <xdr:sp macro="" textlink="">
      <xdr:nvSpPr>
        <xdr:cNvPr id="321" name="円/楕円 320"/>
        <xdr:cNvSpPr/>
      </xdr:nvSpPr>
      <xdr:spPr>
        <a:xfrm>
          <a:off x="8699500" y="643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8266</xdr:rowOff>
    </xdr:from>
    <xdr:ext cx="534377" cy="259045"/>
    <xdr:sp macro="" textlink="">
      <xdr:nvSpPr>
        <xdr:cNvPr id="322" name="テキスト ボックス 321"/>
        <xdr:cNvSpPr txBox="1"/>
      </xdr:nvSpPr>
      <xdr:spPr>
        <a:xfrm>
          <a:off x="8483111" y="65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75184</xdr:rowOff>
    </xdr:from>
    <xdr:to>
      <xdr:col>11</xdr:col>
      <xdr:colOff>358775</xdr:colOff>
      <xdr:row>39</xdr:row>
      <xdr:rowOff>5334</xdr:rowOff>
    </xdr:to>
    <xdr:sp macro="" textlink="">
      <xdr:nvSpPr>
        <xdr:cNvPr id="323" name="円/楕円 322"/>
        <xdr:cNvSpPr/>
      </xdr:nvSpPr>
      <xdr:spPr>
        <a:xfrm>
          <a:off x="7810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167911</xdr:rowOff>
    </xdr:from>
    <xdr:ext cx="534377" cy="259045"/>
    <xdr:sp macro="" textlink="">
      <xdr:nvSpPr>
        <xdr:cNvPr id="324" name="テキスト ボックス 323"/>
        <xdr:cNvSpPr txBox="1"/>
      </xdr:nvSpPr>
      <xdr:spPr>
        <a:xfrm>
          <a:off x="7594111" y="668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114078</xdr:rowOff>
    </xdr:from>
    <xdr:to>
      <xdr:col>10</xdr:col>
      <xdr:colOff>155575</xdr:colOff>
      <xdr:row>39</xdr:row>
      <xdr:rowOff>44228</xdr:rowOff>
    </xdr:to>
    <xdr:sp macro="" textlink="">
      <xdr:nvSpPr>
        <xdr:cNvPr id="325" name="円/楕円 324"/>
        <xdr:cNvSpPr/>
      </xdr:nvSpPr>
      <xdr:spPr>
        <a:xfrm>
          <a:off x="6921500" y="66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35355</xdr:rowOff>
    </xdr:from>
    <xdr:ext cx="534377" cy="259045"/>
    <xdr:sp macro="" textlink="">
      <xdr:nvSpPr>
        <xdr:cNvPr id="326" name="テキスト ボックス 325"/>
        <xdr:cNvSpPr txBox="1"/>
      </xdr:nvSpPr>
      <xdr:spPr>
        <a:xfrm>
          <a:off x="6705111" y="672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8" name="直線コネクタ 347"/>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9"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50" name="直線コネクタ 349"/>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51"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2" name="直線コネクタ 351"/>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78408</xdr:rowOff>
    </xdr:from>
    <xdr:to>
      <xdr:col>15</xdr:col>
      <xdr:colOff>180975</xdr:colOff>
      <xdr:row>57</xdr:row>
      <xdr:rowOff>143993</xdr:rowOff>
    </xdr:to>
    <xdr:cxnSp macro="">
      <xdr:nvCxnSpPr>
        <xdr:cNvPr id="353" name="直線コネクタ 352"/>
        <xdr:cNvCxnSpPr/>
      </xdr:nvCxnSpPr>
      <xdr:spPr>
        <a:xfrm flipV="1">
          <a:off x="9639300" y="9679608"/>
          <a:ext cx="838200" cy="23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8010</xdr:rowOff>
    </xdr:from>
    <xdr:ext cx="534377" cy="259045"/>
    <xdr:sp macro="" textlink="">
      <xdr:nvSpPr>
        <xdr:cNvPr id="354" name="普通建設事業費平均値テキスト"/>
        <xdr:cNvSpPr txBox="1"/>
      </xdr:nvSpPr>
      <xdr:spPr>
        <a:xfrm>
          <a:off x="10528300" y="96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5" name="フローチャート : 判断 354"/>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72199</xdr:rowOff>
    </xdr:from>
    <xdr:to>
      <xdr:col>14</xdr:col>
      <xdr:colOff>28575</xdr:colOff>
      <xdr:row>57</xdr:row>
      <xdr:rowOff>143993</xdr:rowOff>
    </xdr:to>
    <xdr:cxnSp macro="">
      <xdr:nvCxnSpPr>
        <xdr:cNvPr id="356" name="直線コネクタ 355"/>
        <xdr:cNvCxnSpPr/>
      </xdr:nvCxnSpPr>
      <xdr:spPr>
        <a:xfrm>
          <a:off x="8750300" y="9844849"/>
          <a:ext cx="889000" cy="7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7" name="フローチャート : 判断 356"/>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167602</xdr:rowOff>
    </xdr:from>
    <xdr:ext cx="534377" cy="259045"/>
    <xdr:sp macro="" textlink="">
      <xdr:nvSpPr>
        <xdr:cNvPr id="358" name="テキスト ボックス 357"/>
        <xdr:cNvSpPr txBox="1"/>
      </xdr:nvSpPr>
      <xdr:spPr>
        <a:xfrm>
          <a:off x="9372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72199</xdr:rowOff>
    </xdr:from>
    <xdr:to>
      <xdr:col>12</xdr:col>
      <xdr:colOff>511175</xdr:colOff>
      <xdr:row>57</xdr:row>
      <xdr:rowOff>89756</xdr:rowOff>
    </xdr:to>
    <xdr:cxnSp macro="">
      <xdr:nvCxnSpPr>
        <xdr:cNvPr id="359" name="直線コネクタ 358"/>
        <xdr:cNvCxnSpPr/>
      </xdr:nvCxnSpPr>
      <xdr:spPr>
        <a:xfrm flipV="1">
          <a:off x="7861300" y="9844849"/>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60" name="フローチャート : 判断 359"/>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164100</xdr:rowOff>
    </xdr:from>
    <xdr:ext cx="534377" cy="259045"/>
    <xdr:sp macro="" textlink="">
      <xdr:nvSpPr>
        <xdr:cNvPr id="361" name="テキスト ボックス 360"/>
        <xdr:cNvSpPr txBox="1"/>
      </xdr:nvSpPr>
      <xdr:spPr>
        <a:xfrm>
          <a:off x="8483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89756</xdr:rowOff>
    </xdr:from>
    <xdr:to>
      <xdr:col>11</xdr:col>
      <xdr:colOff>307975</xdr:colOff>
      <xdr:row>57</xdr:row>
      <xdr:rowOff>126867</xdr:rowOff>
    </xdr:to>
    <xdr:cxnSp macro="">
      <xdr:nvCxnSpPr>
        <xdr:cNvPr id="362" name="直線コネクタ 361"/>
        <xdr:cNvCxnSpPr/>
      </xdr:nvCxnSpPr>
      <xdr:spPr>
        <a:xfrm flipV="1">
          <a:off x="6972300" y="9862406"/>
          <a:ext cx="889000" cy="3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3" name="フローチャート : 判断 362"/>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56201</xdr:rowOff>
    </xdr:from>
    <xdr:ext cx="534377" cy="259045"/>
    <xdr:sp macro="" textlink="">
      <xdr:nvSpPr>
        <xdr:cNvPr id="364" name="テキスト ボックス 363"/>
        <xdr:cNvSpPr txBox="1"/>
      </xdr:nvSpPr>
      <xdr:spPr>
        <a:xfrm>
          <a:off x="7594111" y="94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5" name="フローチャート : 判断 364"/>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71751</xdr:rowOff>
    </xdr:from>
    <xdr:ext cx="534377" cy="259045"/>
    <xdr:sp macro="" textlink="">
      <xdr:nvSpPr>
        <xdr:cNvPr id="366" name="テキスト ボックス 365"/>
        <xdr:cNvSpPr txBox="1"/>
      </xdr:nvSpPr>
      <xdr:spPr>
        <a:xfrm>
          <a:off x="6705111" y="950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27608</xdr:rowOff>
    </xdr:from>
    <xdr:to>
      <xdr:col>15</xdr:col>
      <xdr:colOff>231775</xdr:colOff>
      <xdr:row>56</xdr:row>
      <xdr:rowOff>129208</xdr:rowOff>
    </xdr:to>
    <xdr:sp macro="" textlink="">
      <xdr:nvSpPr>
        <xdr:cNvPr id="372" name="円/楕円 371"/>
        <xdr:cNvSpPr/>
      </xdr:nvSpPr>
      <xdr:spPr>
        <a:xfrm>
          <a:off x="10426700" y="96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50485</xdr:rowOff>
    </xdr:from>
    <xdr:ext cx="534377" cy="259045"/>
    <xdr:sp macro="" textlink="">
      <xdr:nvSpPr>
        <xdr:cNvPr id="373" name="普通建設事業費該当値テキスト"/>
        <xdr:cNvSpPr txBox="1"/>
      </xdr:nvSpPr>
      <xdr:spPr>
        <a:xfrm>
          <a:off x="10528300" y="94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88,406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93193</xdr:rowOff>
    </xdr:from>
    <xdr:to>
      <xdr:col>14</xdr:col>
      <xdr:colOff>79375</xdr:colOff>
      <xdr:row>58</xdr:row>
      <xdr:rowOff>23343</xdr:rowOff>
    </xdr:to>
    <xdr:sp macro="" textlink="">
      <xdr:nvSpPr>
        <xdr:cNvPr id="374" name="円/楕円 373"/>
        <xdr:cNvSpPr/>
      </xdr:nvSpPr>
      <xdr:spPr>
        <a:xfrm>
          <a:off x="9588500" y="986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14470</xdr:rowOff>
    </xdr:from>
    <xdr:ext cx="534377" cy="259045"/>
    <xdr:sp macro="" textlink="">
      <xdr:nvSpPr>
        <xdr:cNvPr id="375" name="テキスト ボックス 374"/>
        <xdr:cNvSpPr txBox="1"/>
      </xdr:nvSpPr>
      <xdr:spPr>
        <a:xfrm>
          <a:off x="9372111" y="995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21399</xdr:rowOff>
    </xdr:from>
    <xdr:to>
      <xdr:col>12</xdr:col>
      <xdr:colOff>561975</xdr:colOff>
      <xdr:row>57</xdr:row>
      <xdr:rowOff>122999</xdr:rowOff>
    </xdr:to>
    <xdr:sp macro="" textlink="">
      <xdr:nvSpPr>
        <xdr:cNvPr id="376" name="円/楕円 375"/>
        <xdr:cNvSpPr/>
      </xdr:nvSpPr>
      <xdr:spPr>
        <a:xfrm>
          <a:off x="8699500" y="9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114126</xdr:rowOff>
    </xdr:from>
    <xdr:ext cx="534377" cy="259045"/>
    <xdr:sp macro="" textlink="">
      <xdr:nvSpPr>
        <xdr:cNvPr id="377" name="テキスト ボックス 376"/>
        <xdr:cNvSpPr txBox="1"/>
      </xdr:nvSpPr>
      <xdr:spPr>
        <a:xfrm>
          <a:off x="8483111" y="988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38956</xdr:rowOff>
    </xdr:from>
    <xdr:to>
      <xdr:col>11</xdr:col>
      <xdr:colOff>358775</xdr:colOff>
      <xdr:row>57</xdr:row>
      <xdr:rowOff>140556</xdr:rowOff>
    </xdr:to>
    <xdr:sp macro="" textlink="">
      <xdr:nvSpPr>
        <xdr:cNvPr id="378" name="円/楕円 377"/>
        <xdr:cNvSpPr/>
      </xdr:nvSpPr>
      <xdr:spPr>
        <a:xfrm>
          <a:off x="7810500" y="981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131683</xdr:rowOff>
    </xdr:from>
    <xdr:ext cx="534377" cy="259045"/>
    <xdr:sp macro="" textlink="">
      <xdr:nvSpPr>
        <xdr:cNvPr id="379" name="テキスト ボックス 378"/>
        <xdr:cNvSpPr txBox="1"/>
      </xdr:nvSpPr>
      <xdr:spPr>
        <a:xfrm>
          <a:off x="7594111" y="990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76067</xdr:rowOff>
    </xdr:from>
    <xdr:to>
      <xdr:col>10</xdr:col>
      <xdr:colOff>155575</xdr:colOff>
      <xdr:row>58</xdr:row>
      <xdr:rowOff>6217</xdr:rowOff>
    </xdr:to>
    <xdr:sp macro="" textlink="">
      <xdr:nvSpPr>
        <xdr:cNvPr id="380" name="円/楕円 379"/>
        <xdr:cNvSpPr/>
      </xdr:nvSpPr>
      <xdr:spPr>
        <a:xfrm>
          <a:off x="6921500" y="98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168794</xdr:rowOff>
    </xdr:from>
    <xdr:ext cx="534377" cy="259045"/>
    <xdr:sp macro="" textlink="">
      <xdr:nvSpPr>
        <xdr:cNvPr id="381" name="テキスト ボックス 380"/>
        <xdr:cNvSpPr txBox="1"/>
      </xdr:nvSpPr>
      <xdr:spPr>
        <a:xfrm>
          <a:off x="6705111" y="994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5" name="直線コネクタ 404"/>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8"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9" name="直線コネクタ 408"/>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30345</xdr:rowOff>
    </xdr:from>
    <xdr:to>
      <xdr:col>15</xdr:col>
      <xdr:colOff>180975</xdr:colOff>
      <xdr:row>77</xdr:row>
      <xdr:rowOff>143121</xdr:rowOff>
    </xdr:to>
    <xdr:cxnSp macro="">
      <xdr:nvCxnSpPr>
        <xdr:cNvPr id="410" name="直線コネクタ 409"/>
        <xdr:cNvCxnSpPr/>
      </xdr:nvCxnSpPr>
      <xdr:spPr>
        <a:xfrm flipV="1">
          <a:off x="9639300" y="13060545"/>
          <a:ext cx="838200" cy="28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123510</xdr:rowOff>
    </xdr:from>
    <xdr:ext cx="534377" cy="259045"/>
    <xdr:sp macro="" textlink="">
      <xdr:nvSpPr>
        <xdr:cNvPr id="411" name="普通建設事業費 （ うち新規整備　）平均値テキスト"/>
        <xdr:cNvSpPr txBox="1"/>
      </xdr:nvSpPr>
      <xdr:spPr>
        <a:xfrm>
          <a:off x="10528300" y="13153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2" name="フローチャート : 判断 411"/>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3" name="フローチャート : 判断 412"/>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10264</xdr:rowOff>
    </xdr:from>
    <xdr:ext cx="534377" cy="259045"/>
    <xdr:sp macro="" textlink="">
      <xdr:nvSpPr>
        <xdr:cNvPr id="414" name="テキスト ボックス 413"/>
        <xdr:cNvSpPr txBox="1"/>
      </xdr:nvSpPr>
      <xdr:spPr>
        <a:xfrm>
          <a:off x="9372111" y="130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150995</xdr:rowOff>
    </xdr:from>
    <xdr:to>
      <xdr:col>15</xdr:col>
      <xdr:colOff>231775</xdr:colOff>
      <xdr:row>76</xdr:row>
      <xdr:rowOff>81145</xdr:rowOff>
    </xdr:to>
    <xdr:sp macro="" textlink="">
      <xdr:nvSpPr>
        <xdr:cNvPr id="420" name="円/楕円 419"/>
        <xdr:cNvSpPr/>
      </xdr:nvSpPr>
      <xdr:spPr>
        <a:xfrm>
          <a:off x="10426700" y="1300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2422</xdr:rowOff>
    </xdr:from>
    <xdr:ext cx="534377" cy="259045"/>
    <xdr:sp macro="" textlink="">
      <xdr:nvSpPr>
        <xdr:cNvPr id="421" name="普通建設事業費 （ うち新規整備　）該当値テキスト"/>
        <xdr:cNvSpPr txBox="1"/>
      </xdr:nvSpPr>
      <xdr:spPr>
        <a:xfrm>
          <a:off x="10528300" y="1286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69,351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92321</xdr:rowOff>
    </xdr:from>
    <xdr:to>
      <xdr:col>14</xdr:col>
      <xdr:colOff>79375</xdr:colOff>
      <xdr:row>78</xdr:row>
      <xdr:rowOff>22471</xdr:rowOff>
    </xdr:to>
    <xdr:sp macro="" textlink="">
      <xdr:nvSpPr>
        <xdr:cNvPr id="422" name="円/楕円 421"/>
        <xdr:cNvSpPr/>
      </xdr:nvSpPr>
      <xdr:spPr>
        <a:xfrm>
          <a:off x="9588500" y="1329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13598</xdr:rowOff>
    </xdr:from>
    <xdr:ext cx="534377" cy="259045"/>
    <xdr:sp macro="" textlink="">
      <xdr:nvSpPr>
        <xdr:cNvPr id="423" name="テキスト ボックス 422"/>
        <xdr:cNvSpPr txBox="1"/>
      </xdr:nvSpPr>
      <xdr:spPr>
        <a:xfrm>
          <a:off x="9372111" y="1338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5" name="テキスト ボックス 44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9" name="直線コネクタ 448"/>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50"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1" name="直線コネクタ 450"/>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2"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3" name="直線コネクタ 452"/>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98879</xdr:rowOff>
    </xdr:from>
    <xdr:to>
      <xdr:col>15</xdr:col>
      <xdr:colOff>180975</xdr:colOff>
      <xdr:row>99</xdr:row>
      <xdr:rowOff>98879</xdr:rowOff>
    </xdr:to>
    <xdr:cxnSp macro="">
      <xdr:nvCxnSpPr>
        <xdr:cNvPr id="454" name="直線コネクタ 453"/>
        <xdr:cNvCxnSpPr/>
      </xdr:nvCxnSpPr>
      <xdr:spPr>
        <a:xfrm>
          <a:off x="9639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21055</xdr:rowOff>
    </xdr:from>
    <xdr:ext cx="534377" cy="259045"/>
    <xdr:sp macro="" textlink="">
      <xdr:nvSpPr>
        <xdr:cNvPr id="455" name="普通建設事業費 （ うち更新整備　）平均値テキスト"/>
        <xdr:cNvSpPr txBox="1"/>
      </xdr:nvSpPr>
      <xdr:spPr>
        <a:xfrm>
          <a:off x="10528300" y="164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6" name="フローチャート : 判断 455"/>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7" name="フローチャート : 判断 456"/>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129466</xdr:rowOff>
    </xdr:from>
    <xdr:ext cx="534377" cy="259045"/>
    <xdr:sp macro="" textlink="">
      <xdr:nvSpPr>
        <xdr:cNvPr id="458" name="テキスト ボックス 457"/>
        <xdr:cNvSpPr txBox="1"/>
      </xdr:nvSpPr>
      <xdr:spPr>
        <a:xfrm>
          <a:off x="9372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99</xdr:row>
      <xdr:rowOff>48079</xdr:rowOff>
    </xdr:from>
    <xdr:to>
      <xdr:col>15</xdr:col>
      <xdr:colOff>231775</xdr:colOff>
      <xdr:row>99</xdr:row>
      <xdr:rowOff>149679</xdr:rowOff>
    </xdr:to>
    <xdr:sp macro="" textlink="">
      <xdr:nvSpPr>
        <xdr:cNvPr id="464" name="円/楕円 463"/>
        <xdr:cNvSpPr/>
      </xdr:nvSpPr>
      <xdr:spPr>
        <a:xfrm>
          <a:off x="10426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134456</xdr:rowOff>
    </xdr:from>
    <xdr:ext cx="249299" cy="259045"/>
    <xdr:sp macro="" textlink="">
      <xdr:nvSpPr>
        <xdr:cNvPr id="465" name="普通建設事業費 （ うち更新整備　）該当値テキスト"/>
        <xdr:cNvSpPr txBox="1"/>
      </xdr:nvSpPr>
      <xdr:spPr>
        <a:xfrm>
          <a:off x="10528300" y="16936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48079</xdr:rowOff>
    </xdr:from>
    <xdr:to>
      <xdr:col>14</xdr:col>
      <xdr:colOff>79375</xdr:colOff>
      <xdr:row>99</xdr:row>
      <xdr:rowOff>149679</xdr:rowOff>
    </xdr:to>
    <xdr:sp macro="" textlink="">
      <xdr:nvSpPr>
        <xdr:cNvPr id="466" name="円/楕円 465"/>
        <xdr:cNvSpPr/>
      </xdr:nvSpPr>
      <xdr:spPr>
        <a:xfrm>
          <a:off x="9588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140806</xdr:rowOff>
    </xdr:from>
    <xdr:ext cx="249299" cy="259045"/>
    <xdr:sp macro="" textlink="">
      <xdr:nvSpPr>
        <xdr:cNvPr id="467" name="テキスト ボックス 466"/>
        <xdr:cNvSpPr txBox="1"/>
      </xdr:nvSpPr>
      <xdr:spPr>
        <a:xfrm>
          <a:off x="9514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8" name="直線コネクタ 47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9" name="テキスト ボックス 47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0" name="直線コネクタ 47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1" name="テキスト ボックス 48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2" name="直線コネクタ 48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3" name="テキスト ボックス 48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4" name="直線コネクタ 48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5" name="テキスト ボックス 48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7" name="テキスト ボックス 48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9" name="直線コネクタ 488"/>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1" name="直線コネクタ 49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2"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3" name="直線コネクタ 492"/>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4" name="直線コネクタ 49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95"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6" name="フローチャート : 判断 495"/>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98918</xdr:rowOff>
    </xdr:from>
    <xdr:to>
      <xdr:col>22</xdr:col>
      <xdr:colOff>365125</xdr:colOff>
      <xdr:row>38</xdr:row>
      <xdr:rowOff>139700</xdr:rowOff>
    </xdr:to>
    <xdr:cxnSp macro="">
      <xdr:nvCxnSpPr>
        <xdr:cNvPr id="497" name="直線コネクタ 496"/>
        <xdr:cNvCxnSpPr/>
      </xdr:nvCxnSpPr>
      <xdr:spPr>
        <a:xfrm>
          <a:off x="14592300" y="6614018"/>
          <a:ext cx="8890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8" name="フローチャート : 判断 497"/>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9" name="テキスト ボックス 498"/>
        <xdr:cNvSpPr txBox="1"/>
      </xdr:nvSpPr>
      <xdr:spPr>
        <a:xfrm>
          <a:off x="15246427" y="61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109068</xdr:rowOff>
    </xdr:from>
    <xdr:to>
      <xdr:col>21</xdr:col>
      <xdr:colOff>161925</xdr:colOff>
      <xdr:row>38</xdr:row>
      <xdr:rowOff>98918</xdr:rowOff>
    </xdr:to>
    <xdr:cxnSp macro="">
      <xdr:nvCxnSpPr>
        <xdr:cNvPr id="500" name="直線コネクタ 499"/>
        <xdr:cNvCxnSpPr/>
      </xdr:nvCxnSpPr>
      <xdr:spPr>
        <a:xfrm>
          <a:off x="13703300" y="6452718"/>
          <a:ext cx="889000" cy="16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501" name="フローチャート : 判断 500"/>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502" name="テキスト ボックス 501"/>
        <xdr:cNvSpPr txBox="1"/>
      </xdr:nvSpPr>
      <xdr:spPr>
        <a:xfrm>
          <a:off x="14357427"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15570</xdr:rowOff>
    </xdr:from>
    <xdr:to>
      <xdr:col>19</xdr:col>
      <xdr:colOff>644525</xdr:colOff>
      <xdr:row>37</xdr:row>
      <xdr:rowOff>109068</xdr:rowOff>
    </xdr:to>
    <xdr:cxnSp macro="">
      <xdr:nvCxnSpPr>
        <xdr:cNvPr id="503" name="直線コネクタ 502"/>
        <xdr:cNvCxnSpPr/>
      </xdr:nvCxnSpPr>
      <xdr:spPr>
        <a:xfrm>
          <a:off x="12814300" y="6359220"/>
          <a:ext cx="889000" cy="9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4" name="フローチャート : 判断 503"/>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7505</xdr:rowOff>
    </xdr:from>
    <xdr:ext cx="469744" cy="259045"/>
    <xdr:sp macro="" textlink="">
      <xdr:nvSpPr>
        <xdr:cNvPr id="505" name="テキスト ボックス 504"/>
        <xdr:cNvSpPr txBox="1"/>
      </xdr:nvSpPr>
      <xdr:spPr>
        <a:xfrm>
          <a:off x="13468427" y="6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6" name="フローチャート : 判断 505"/>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46596</xdr:rowOff>
    </xdr:from>
    <xdr:ext cx="469744" cy="259045"/>
    <xdr:sp macro="" textlink="">
      <xdr:nvSpPr>
        <xdr:cNvPr id="507" name="テキスト ボックス 506"/>
        <xdr:cNvSpPr txBox="1"/>
      </xdr:nvSpPr>
      <xdr:spPr>
        <a:xfrm>
          <a:off x="12579427" y="604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3" name="円/楕円 51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1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5" name="円/楕円 51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6" name="テキスト ボックス 515"/>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48118</xdr:rowOff>
    </xdr:from>
    <xdr:to>
      <xdr:col>21</xdr:col>
      <xdr:colOff>212725</xdr:colOff>
      <xdr:row>38</xdr:row>
      <xdr:rowOff>149718</xdr:rowOff>
    </xdr:to>
    <xdr:sp macro="" textlink="">
      <xdr:nvSpPr>
        <xdr:cNvPr id="517" name="円/楕円 516"/>
        <xdr:cNvSpPr/>
      </xdr:nvSpPr>
      <xdr:spPr>
        <a:xfrm>
          <a:off x="14541500" y="65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140845</xdr:rowOff>
    </xdr:from>
    <xdr:ext cx="378565" cy="259045"/>
    <xdr:sp macro="" textlink="">
      <xdr:nvSpPr>
        <xdr:cNvPr id="518" name="テキスト ボックス 517"/>
        <xdr:cNvSpPr txBox="1"/>
      </xdr:nvSpPr>
      <xdr:spPr>
        <a:xfrm>
          <a:off x="14403017" y="665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58268</xdr:rowOff>
    </xdr:from>
    <xdr:to>
      <xdr:col>20</xdr:col>
      <xdr:colOff>9525</xdr:colOff>
      <xdr:row>37</xdr:row>
      <xdr:rowOff>159868</xdr:rowOff>
    </xdr:to>
    <xdr:sp macro="" textlink="">
      <xdr:nvSpPr>
        <xdr:cNvPr id="519" name="円/楕円 518"/>
        <xdr:cNvSpPr/>
      </xdr:nvSpPr>
      <xdr:spPr>
        <a:xfrm>
          <a:off x="13652500" y="64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150995</xdr:rowOff>
    </xdr:from>
    <xdr:ext cx="469744" cy="259045"/>
    <xdr:sp macro="" textlink="">
      <xdr:nvSpPr>
        <xdr:cNvPr id="520" name="テキスト ボックス 519"/>
        <xdr:cNvSpPr txBox="1"/>
      </xdr:nvSpPr>
      <xdr:spPr>
        <a:xfrm>
          <a:off x="13468427" y="649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136220</xdr:rowOff>
    </xdr:from>
    <xdr:to>
      <xdr:col>18</xdr:col>
      <xdr:colOff>492125</xdr:colOff>
      <xdr:row>37</xdr:row>
      <xdr:rowOff>66370</xdr:rowOff>
    </xdr:to>
    <xdr:sp macro="" textlink="">
      <xdr:nvSpPr>
        <xdr:cNvPr id="521" name="円/楕円 520"/>
        <xdr:cNvSpPr/>
      </xdr:nvSpPr>
      <xdr:spPr>
        <a:xfrm>
          <a:off x="12763500" y="63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57497</xdr:rowOff>
    </xdr:from>
    <xdr:ext cx="469744" cy="259045"/>
    <xdr:sp macro="" textlink="">
      <xdr:nvSpPr>
        <xdr:cNvPr id="522" name="テキスト ボックス 521"/>
        <xdr:cNvSpPr txBox="1"/>
      </xdr:nvSpPr>
      <xdr:spPr>
        <a:xfrm>
          <a:off x="12579427" y="640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7" name="直線コネクタ 596"/>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8"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9" name="直線コネクタ 598"/>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600"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601" name="直線コネクタ 600"/>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137327</xdr:rowOff>
    </xdr:from>
    <xdr:to>
      <xdr:col>23</xdr:col>
      <xdr:colOff>517525</xdr:colOff>
      <xdr:row>76</xdr:row>
      <xdr:rowOff>160764</xdr:rowOff>
    </xdr:to>
    <xdr:cxnSp macro="">
      <xdr:nvCxnSpPr>
        <xdr:cNvPr id="602" name="直線コネクタ 601"/>
        <xdr:cNvCxnSpPr/>
      </xdr:nvCxnSpPr>
      <xdr:spPr>
        <a:xfrm flipV="1">
          <a:off x="15481300" y="13167527"/>
          <a:ext cx="838200" cy="2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37144</xdr:rowOff>
    </xdr:from>
    <xdr:ext cx="534377" cy="259045"/>
    <xdr:sp macro="" textlink="">
      <xdr:nvSpPr>
        <xdr:cNvPr id="603" name="公債費平均値テキスト"/>
        <xdr:cNvSpPr txBox="1"/>
      </xdr:nvSpPr>
      <xdr:spPr>
        <a:xfrm>
          <a:off x="16370300" y="12724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4" name="フローチャート : 判断 603"/>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160764</xdr:rowOff>
    </xdr:from>
    <xdr:to>
      <xdr:col>22</xdr:col>
      <xdr:colOff>365125</xdr:colOff>
      <xdr:row>77</xdr:row>
      <xdr:rowOff>3922</xdr:rowOff>
    </xdr:to>
    <xdr:cxnSp macro="">
      <xdr:nvCxnSpPr>
        <xdr:cNvPr id="605" name="直線コネクタ 604"/>
        <xdr:cNvCxnSpPr/>
      </xdr:nvCxnSpPr>
      <xdr:spPr>
        <a:xfrm flipV="1">
          <a:off x="14592300" y="13190964"/>
          <a:ext cx="889000" cy="1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6" name="フローチャート : 判断 605"/>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148396</xdr:rowOff>
    </xdr:from>
    <xdr:ext cx="534377" cy="259045"/>
    <xdr:sp macro="" textlink="">
      <xdr:nvSpPr>
        <xdr:cNvPr id="607" name="テキスト ボックス 606"/>
        <xdr:cNvSpPr txBox="1"/>
      </xdr:nvSpPr>
      <xdr:spPr>
        <a:xfrm>
          <a:off x="15214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162266</xdr:rowOff>
    </xdr:from>
    <xdr:to>
      <xdr:col>21</xdr:col>
      <xdr:colOff>161925</xdr:colOff>
      <xdr:row>77</xdr:row>
      <xdr:rowOff>3922</xdr:rowOff>
    </xdr:to>
    <xdr:cxnSp macro="">
      <xdr:nvCxnSpPr>
        <xdr:cNvPr id="608" name="直線コネクタ 607"/>
        <xdr:cNvCxnSpPr/>
      </xdr:nvCxnSpPr>
      <xdr:spPr>
        <a:xfrm>
          <a:off x="13703300" y="13192466"/>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9" name="フローチャート : 判断 608"/>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154591</xdr:rowOff>
    </xdr:from>
    <xdr:ext cx="534377" cy="259045"/>
    <xdr:sp macro="" textlink="">
      <xdr:nvSpPr>
        <xdr:cNvPr id="610" name="テキスト ボックス 609"/>
        <xdr:cNvSpPr txBox="1"/>
      </xdr:nvSpPr>
      <xdr:spPr>
        <a:xfrm>
          <a:off x="14325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158945</xdr:rowOff>
    </xdr:from>
    <xdr:to>
      <xdr:col>19</xdr:col>
      <xdr:colOff>644525</xdr:colOff>
      <xdr:row>76</xdr:row>
      <xdr:rowOff>162266</xdr:rowOff>
    </xdr:to>
    <xdr:cxnSp macro="">
      <xdr:nvCxnSpPr>
        <xdr:cNvPr id="611" name="直線コネクタ 610"/>
        <xdr:cNvCxnSpPr/>
      </xdr:nvCxnSpPr>
      <xdr:spPr>
        <a:xfrm>
          <a:off x="12814300" y="13189145"/>
          <a:ext cx="88900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2" name="フローチャート : 判断 611"/>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150759</xdr:rowOff>
    </xdr:from>
    <xdr:ext cx="534377" cy="259045"/>
    <xdr:sp macro="" textlink="">
      <xdr:nvSpPr>
        <xdr:cNvPr id="613" name="テキスト ボックス 612"/>
        <xdr:cNvSpPr txBox="1"/>
      </xdr:nvSpPr>
      <xdr:spPr>
        <a:xfrm>
          <a:off x="13436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4" name="フローチャート : 判断 613"/>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125112</xdr:rowOff>
    </xdr:from>
    <xdr:ext cx="534377" cy="259045"/>
    <xdr:sp macro="" textlink="">
      <xdr:nvSpPr>
        <xdr:cNvPr id="615" name="テキスト ボックス 614"/>
        <xdr:cNvSpPr txBox="1"/>
      </xdr:nvSpPr>
      <xdr:spPr>
        <a:xfrm>
          <a:off x="12547111" y="126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86527</xdr:rowOff>
    </xdr:from>
    <xdr:to>
      <xdr:col>23</xdr:col>
      <xdr:colOff>568325</xdr:colOff>
      <xdr:row>77</xdr:row>
      <xdr:rowOff>16677</xdr:rowOff>
    </xdr:to>
    <xdr:sp macro="" textlink="">
      <xdr:nvSpPr>
        <xdr:cNvPr id="621" name="円/楕円 620"/>
        <xdr:cNvSpPr/>
      </xdr:nvSpPr>
      <xdr:spPr>
        <a:xfrm>
          <a:off x="16268700" y="131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64954</xdr:rowOff>
    </xdr:from>
    <xdr:ext cx="534377" cy="259045"/>
    <xdr:sp macro="" textlink="">
      <xdr:nvSpPr>
        <xdr:cNvPr id="622" name="公債費該当値テキスト"/>
        <xdr:cNvSpPr txBox="1"/>
      </xdr:nvSpPr>
      <xdr:spPr>
        <a:xfrm>
          <a:off x="16370300" y="1309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43,718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109964</xdr:rowOff>
    </xdr:from>
    <xdr:to>
      <xdr:col>22</xdr:col>
      <xdr:colOff>415925</xdr:colOff>
      <xdr:row>77</xdr:row>
      <xdr:rowOff>40114</xdr:rowOff>
    </xdr:to>
    <xdr:sp macro="" textlink="">
      <xdr:nvSpPr>
        <xdr:cNvPr id="623" name="円/楕円 622"/>
        <xdr:cNvSpPr/>
      </xdr:nvSpPr>
      <xdr:spPr>
        <a:xfrm>
          <a:off x="15430500" y="131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31241</xdr:rowOff>
    </xdr:from>
    <xdr:ext cx="534377" cy="259045"/>
    <xdr:sp macro="" textlink="">
      <xdr:nvSpPr>
        <xdr:cNvPr id="624" name="テキスト ボックス 623"/>
        <xdr:cNvSpPr txBox="1"/>
      </xdr:nvSpPr>
      <xdr:spPr>
        <a:xfrm>
          <a:off x="15214111" y="132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124572</xdr:rowOff>
    </xdr:from>
    <xdr:to>
      <xdr:col>21</xdr:col>
      <xdr:colOff>212725</xdr:colOff>
      <xdr:row>77</xdr:row>
      <xdr:rowOff>54722</xdr:rowOff>
    </xdr:to>
    <xdr:sp macro="" textlink="">
      <xdr:nvSpPr>
        <xdr:cNvPr id="625" name="円/楕円 624"/>
        <xdr:cNvSpPr/>
      </xdr:nvSpPr>
      <xdr:spPr>
        <a:xfrm>
          <a:off x="14541500" y="131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45849</xdr:rowOff>
    </xdr:from>
    <xdr:ext cx="534377" cy="259045"/>
    <xdr:sp macro="" textlink="">
      <xdr:nvSpPr>
        <xdr:cNvPr id="626" name="テキスト ボックス 625"/>
        <xdr:cNvSpPr txBox="1"/>
      </xdr:nvSpPr>
      <xdr:spPr>
        <a:xfrm>
          <a:off x="14325111" y="1324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40,223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111466</xdr:rowOff>
    </xdr:from>
    <xdr:to>
      <xdr:col>20</xdr:col>
      <xdr:colOff>9525</xdr:colOff>
      <xdr:row>77</xdr:row>
      <xdr:rowOff>41616</xdr:rowOff>
    </xdr:to>
    <xdr:sp macro="" textlink="">
      <xdr:nvSpPr>
        <xdr:cNvPr id="627" name="円/楕円 626"/>
        <xdr:cNvSpPr/>
      </xdr:nvSpPr>
      <xdr:spPr>
        <a:xfrm>
          <a:off x="13652500" y="131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32743</xdr:rowOff>
    </xdr:from>
    <xdr:ext cx="534377" cy="259045"/>
    <xdr:sp macro="" textlink="">
      <xdr:nvSpPr>
        <xdr:cNvPr id="628" name="テキスト ボックス 627"/>
        <xdr:cNvSpPr txBox="1"/>
      </xdr:nvSpPr>
      <xdr:spPr>
        <a:xfrm>
          <a:off x="13436111" y="1323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108145</xdr:rowOff>
    </xdr:from>
    <xdr:to>
      <xdr:col>18</xdr:col>
      <xdr:colOff>492125</xdr:colOff>
      <xdr:row>77</xdr:row>
      <xdr:rowOff>38295</xdr:rowOff>
    </xdr:to>
    <xdr:sp macro="" textlink="">
      <xdr:nvSpPr>
        <xdr:cNvPr id="629" name="円/楕円 628"/>
        <xdr:cNvSpPr/>
      </xdr:nvSpPr>
      <xdr:spPr>
        <a:xfrm>
          <a:off x="12763500" y="1313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29422</xdr:rowOff>
    </xdr:from>
    <xdr:ext cx="534377" cy="259045"/>
    <xdr:sp macro="" textlink="">
      <xdr:nvSpPr>
        <xdr:cNvPr id="630" name="テキスト ボックス 629"/>
        <xdr:cNvSpPr txBox="1"/>
      </xdr:nvSpPr>
      <xdr:spPr>
        <a:xfrm>
          <a:off x="12547111" y="1323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4" name="テキスト ボックス 64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6" name="テキスト ボックス 64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8" name="テキスト ボックス 64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0" name="テキスト ボックス 64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6" name="直線コネクタ 655"/>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7"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8" name="直線コネクタ 657"/>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9"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60" name="直線コネクタ 659"/>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86649</xdr:rowOff>
    </xdr:from>
    <xdr:to>
      <xdr:col>23</xdr:col>
      <xdr:colOff>517525</xdr:colOff>
      <xdr:row>98</xdr:row>
      <xdr:rowOff>12517</xdr:rowOff>
    </xdr:to>
    <xdr:cxnSp macro="">
      <xdr:nvCxnSpPr>
        <xdr:cNvPr id="661" name="直線コネクタ 660"/>
        <xdr:cNvCxnSpPr/>
      </xdr:nvCxnSpPr>
      <xdr:spPr>
        <a:xfrm>
          <a:off x="15481300" y="16717299"/>
          <a:ext cx="8382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43229</xdr:rowOff>
    </xdr:from>
    <xdr:ext cx="534377" cy="259045"/>
    <xdr:sp macro="" textlink="">
      <xdr:nvSpPr>
        <xdr:cNvPr id="662" name="積立金平均値テキスト"/>
        <xdr:cNvSpPr txBox="1"/>
      </xdr:nvSpPr>
      <xdr:spPr>
        <a:xfrm>
          <a:off x="16370300" y="16502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3" name="フローチャート : 判断 662"/>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111305</xdr:rowOff>
    </xdr:from>
    <xdr:to>
      <xdr:col>22</xdr:col>
      <xdr:colOff>365125</xdr:colOff>
      <xdr:row>97</xdr:row>
      <xdr:rowOff>86649</xdr:rowOff>
    </xdr:to>
    <xdr:cxnSp macro="">
      <xdr:nvCxnSpPr>
        <xdr:cNvPr id="664" name="直線コネクタ 663"/>
        <xdr:cNvCxnSpPr/>
      </xdr:nvCxnSpPr>
      <xdr:spPr>
        <a:xfrm>
          <a:off x="14592300" y="16570505"/>
          <a:ext cx="889000" cy="14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5" name="フローチャート : 判断 664"/>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92245</xdr:rowOff>
    </xdr:from>
    <xdr:ext cx="534377" cy="259045"/>
    <xdr:sp macro="" textlink="">
      <xdr:nvSpPr>
        <xdr:cNvPr id="666" name="テキスト ボックス 665"/>
        <xdr:cNvSpPr txBox="1"/>
      </xdr:nvSpPr>
      <xdr:spPr>
        <a:xfrm>
          <a:off x="15214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111305</xdr:rowOff>
    </xdr:from>
    <xdr:to>
      <xdr:col>21</xdr:col>
      <xdr:colOff>161925</xdr:colOff>
      <xdr:row>97</xdr:row>
      <xdr:rowOff>30069</xdr:rowOff>
    </xdr:to>
    <xdr:cxnSp macro="">
      <xdr:nvCxnSpPr>
        <xdr:cNvPr id="667" name="直線コネクタ 666"/>
        <xdr:cNvCxnSpPr/>
      </xdr:nvCxnSpPr>
      <xdr:spPr>
        <a:xfrm flipV="1">
          <a:off x="13703300" y="16570505"/>
          <a:ext cx="889000" cy="9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8" name="フローチャート : 判断 667"/>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109683</xdr:rowOff>
    </xdr:from>
    <xdr:ext cx="534377" cy="259045"/>
    <xdr:sp macro="" textlink="">
      <xdr:nvSpPr>
        <xdr:cNvPr id="669" name="テキスト ボックス 668"/>
        <xdr:cNvSpPr txBox="1"/>
      </xdr:nvSpPr>
      <xdr:spPr>
        <a:xfrm>
          <a:off x="14325111" y="1674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30069</xdr:rowOff>
    </xdr:from>
    <xdr:to>
      <xdr:col>19</xdr:col>
      <xdr:colOff>644525</xdr:colOff>
      <xdr:row>97</xdr:row>
      <xdr:rowOff>100430</xdr:rowOff>
    </xdr:to>
    <xdr:cxnSp macro="">
      <xdr:nvCxnSpPr>
        <xdr:cNvPr id="670" name="直線コネクタ 669"/>
        <xdr:cNvCxnSpPr/>
      </xdr:nvCxnSpPr>
      <xdr:spPr>
        <a:xfrm flipV="1">
          <a:off x="12814300" y="16660719"/>
          <a:ext cx="889000" cy="7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71" name="フローチャート : 判断 670"/>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2" name="テキスト ボックス 671"/>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3" name="フローチャート : 判断 672"/>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27494</xdr:rowOff>
    </xdr:from>
    <xdr:ext cx="534377" cy="259045"/>
    <xdr:sp macro="" textlink="">
      <xdr:nvSpPr>
        <xdr:cNvPr id="674" name="テキスト ボックス 673"/>
        <xdr:cNvSpPr txBox="1"/>
      </xdr:nvSpPr>
      <xdr:spPr>
        <a:xfrm>
          <a:off x="12547111" y="163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133167</xdr:rowOff>
    </xdr:from>
    <xdr:to>
      <xdr:col>23</xdr:col>
      <xdr:colOff>568325</xdr:colOff>
      <xdr:row>98</xdr:row>
      <xdr:rowOff>63317</xdr:rowOff>
    </xdr:to>
    <xdr:sp macro="" textlink="">
      <xdr:nvSpPr>
        <xdr:cNvPr id="680" name="円/楕円 679"/>
        <xdr:cNvSpPr/>
      </xdr:nvSpPr>
      <xdr:spPr>
        <a:xfrm>
          <a:off x="16268700" y="167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111594</xdr:rowOff>
    </xdr:from>
    <xdr:ext cx="534377" cy="259045"/>
    <xdr:sp macro="" textlink="">
      <xdr:nvSpPr>
        <xdr:cNvPr id="681" name="積立金該当値テキスト"/>
        <xdr:cNvSpPr txBox="1"/>
      </xdr:nvSpPr>
      <xdr:spPr>
        <a:xfrm>
          <a:off x="16370300" y="1674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15,789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35849</xdr:rowOff>
    </xdr:from>
    <xdr:to>
      <xdr:col>22</xdr:col>
      <xdr:colOff>415925</xdr:colOff>
      <xdr:row>97</xdr:row>
      <xdr:rowOff>137449</xdr:rowOff>
    </xdr:to>
    <xdr:sp macro="" textlink="">
      <xdr:nvSpPr>
        <xdr:cNvPr id="682" name="円/楕円 681"/>
        <xdr:cNvSpPr/>
      </xdr:nvSpPr>
      <xdr:spPr>
        <a:xfrm>
          <a:off x="15430500" y="1666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153976</xdr:rowOff>
    </xdr:from>
    <xdr:ext cx="534377" cy="259045"/>
    <xdr:sp macro="" textlink="">
      <xdr:nvSpPr>
        <xdr:cNvPr id="683" name="テキスト ボックス 682"/>
        <xdr:cNvSpPr txBox="1"/>
      </xdr:nvSpPr>
      <xdr:spPr>
        <a:xfrm>
          <a:off x="15214111" y="1644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60505</xdr:rowOff>
    </xdr:from>
    <xdr:to>
      <xdr:col>21</xdr:col>
      <xdr:colOff>212725</xdr:colOff>
      <xdr:row>96</xdr:row>
      <xdr:rowOff>162105</xdr:rowOff>
    </xdr:to>
    <xdr:sp macro="" textlink="">
      <xdr:nvSpPr>
        <xdr:cNvPr id="684" name="円/楕円 683"/>
        <xdr:cNvSpPr/>
      </xdr:nvSpPr>
      <xdr:spPr>
        <a:xfrm>
          <a:off x="14541500" y="1651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7182</xdr:rowOff>
    </xdr:from>
    <xdr:ext cx="534377" cy="259045"/>
    <xdr:sp macro="" textlink="">
      <xdr:nvSpPr>
        <xdr:cNvPr id="685" name="テキスト ボックス 684"/>
        <xdr:cNvSpPr txBox="1"/>
      </xdr:nvSpPr>
      <xdr:spPr>
        <a:xfrm>
          <a:off x="14325111" y="1629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150719</xdr:rowOff>
    </xdr:from>
    <xdr:to>
      <xdr:col>20</xdr:col>
      <xdr:colOff>9525</xdr:colOff>
      <xdr:row>97</xdr:row>
      <xdr:rowOff>80869</xdr:rowOff>
    </xdr:to>
    <xdr:sp macro="" textlink="">
      <xdr:nvSpPr>
        <xdr:cNvPr id="686" name="円/楕円 685"/>
        <xdr:cNvSpPr/>
      </xdr:nvSpPr>
      <xdr:spPr>
        <a:xfrm>
          <a:off x="13652500" y="166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71996</xdr:rowOff>
    </xdr:from>
    <xdr:ext cx="534377" cy="259045"/>
    <xdr:sp macro="" textlink="">
      <xdr:nvSpPr>
        <xdr:cNvPr id="687" name="テキスト ボックス 686"/>
        <xdr:cNvSpPr txBox="1"/>
      </xdr:nvSpPr>
      <xdr:spPr>
        <a:xfrm>
          <a:off x="13436111" y="1670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49630</xdr:rowOff>
    </xdr:from>
    <xdr:to>
      <xdr:col>18</xdr:col>
      <xdr:colOff>492125</xdr:colOff>
      <xdr:row>97</xdr:row>
      <xdr:rowOff>151230</xdr:rowOff>
    </xdr:to>
    <xdr:sp macro="" textlink="">
      <xdr:nvSpPr>
        <xdr:cNvPr id="688" name="円/楕円 687"/>
        <xdr:cNvSpPr/>
      </xdr:nvSpPr>
      <xdr:spPr>
        <a:xfrm>
          <a:off x="12763500" y="1668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142357</xdr:rowOff>
    </xdr:from>
    <xdr:ext cx="534377" cy="259045"/>
    <xdr:sp macro="" textlink="">
      <xdr:nvSpPr>
        <xdr:cNvPr id="689" name="テキスト ボックス 688"/>
        <xdr:cNvSpPr txBox="1"/>
      </xdr:nvSpPr>
      <xdr:spPr>
        <a:xfrm>
          <a:off x="12547111" y="167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11" name="直線コネクタ 710"/>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4"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5" name="直線コネクタ 714"/>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114005</xdr:rowOff>
    </xdr:from>
    <xdr:to>
      <xdr:col>32</xdr:col>
      <xdr:colOff>187325</xdr:colOff>
      <xdr:row>38</xdr:row>
      <xdr:rowOff>138009</xdr:rowOff>
    </xdr:to>
    <xdr:cxnSp macro="">
      <xdr:nvCxnSpPr>
        <xdr:cNvPr id="716" name="直線コネクタ 715"/>
        <xdr:cNvCxnSpPr/>
      </xdr:nvCxnSpPr>
      <xdr:spPr>
        <a:xfrm>
          <a:off x="21323300" y="6629105"/>
          <a:ext cx="8382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7"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8" name="フローチャート : 判断 717"/>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82230</xdr:rowOff>
    </xdr:from>
    <xdr:to>
      <xdr:col>31</xdr:col>
      <xdr:colOff>34925</xdr:colOff>
      <xdr:row>38</xdr:row>
      <xdr:rowOff>114005</xdr:rowOff>
    </xdr:to>
    <xdr:cxnSp macro="">
      <xdr:nvCxnSpPr>
        <xdr:cNvPr id="719" name="直線コネクタ 718"/>
        <xdr:cNvCxnSpPr/>
      </xdr:nvCxnSpPr>
      <xdr:spPr>
        <a:xfrm>
          <a:off x="20434300" y="6597330"/>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20" name="フローチャート : 判断 719"/>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21" name="テキスト ボックス 720"/>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82230</xdr:rowOff>
    </xdr:from>
    <xdr:to>
      <xdr:col>29</xdr:col>
      <xdr:colOff>517525</xdr:colOff>
      <xdr:row>38</xdr:row>
      <xdr:rowOff>96495</xdr:rowOff>
    </xdr:to>
    <xdr:cxnSp macro="">
      <xdr:nvCxnSpPr>
        <xdr:cNvPr id="722" name="直線コネクタ 721"/>
        <xdr:cNvCxnSpPr/>
      </xdr:nvCxnSpPr>
      <xdr:spPr>
        <a:xfrm flipV="1">
          <a:off x="19545300" y="6597330"/>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3" name="フローチャート : 判断 722"/>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4" name="テキスト ボックス 723"/>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96495</xdr:rowOff>
    </xdr:from>
    <xdr:to>
      <xdr:col>28</xdr:col>
      <xdr:colOff>314325</xdr:colOff>
      <xdr:row>38</xdr:row>
      <xdr:rowOff>122601</xdr:rowOff>
    </xdr:to>
    <xdr:cxnSp macro="">
      <xdr:nvCxnSpPr>
        <xdr:cNvPr id="725" name="直線コネクタ 724"/>
        <xdr:cNvCxnSpPr/>
      </xdr:nvCxnSpPr>
      <xdr:spPr>
        <a:xfrm flipV="1">
          <a:off x="18656300" y="6611595"/>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6" name="フローチャート : 判断 725"/>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7" name="テキスト ボックス 726"/>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8" name="フローチャート : 判断 727"/>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9" name="テキスト ボックス 728"/>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87209</xdr:rowOff>
    </xdr:from>
    <xdr:to>
      <xdr:col>32</xdr:col>
      <xdr:colOff>238125</xdr:colOff>
      <xdr:row>39</xdr:row>
      <xdr:rowOff>17359</xdr:rowOff>
    </xdr:to>
    <xdr:sp macro="" textlink="">
      <xdr:nvSpPr>
        <xdr:cNvPr id="735" name="円/楕円 734"/>
        <xdr:cNvSpPr/>
      </xdr:nvSpPr>
      <xdr:spPr>
        <a:xfrm>
          <a:off x="22110700" y="66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2136</xdr:rowOff>
    </xdr:from>
    <xdr:ext cx="313932" cy="259045"/>
    <xdr:sp macro="" textlink="">
      <xdr:nvSpPr>
        <xdr:cNvPr id="736" name="投資及び出資金該当値テキスト"/>
        <xdr:cNvSpPr txBox="1"/>
      </xdr:nvSpPr>
      <xdr:spPr>
        <a:xfrm>
          <a:off x="22212300" y="6517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63205</xdr:rowOff>
    </xdr:from>
    <xdr:to>
      <xdr:col>31</xdr:col>
      <xdr:colOff>85725</xdr:colOff>
      <xdr:row>38</xdr:row>
      <xdr:rowOff>164805</xdr:rowOff>
    </xdr:to>
    <xdr:sp macro="" textlink="">
      <xdr:nvSpPr>
        <xdr:cNvPr id="737" name="円/楕円 736"/>
        <xdr:cNvSpPr/>
      </xdr:nvSpPr>
      <xdr:spPr>
        <a:xfrm>
          <a:off x="21272500" y="657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155932</xdr:rowOff>
    </xdr:from>
    <xdr:ext cx="378565" cy="259045"/>
    <xdr:sp macro="" textlink="">
      <xdr:nvSpPr>
        <xdr:cNvPr id="738" name="テキスト ボックス 737"/>
        <xdr:cNvSpPr txBox="1"/>
      </xdr:nvSpPr>
      <xdr:spPr>
        <a:xfrm>
          <a:off x="21134017" y="6671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31430</xdr:rowOff>
    </xdr:from>
    <xdr:to>
      <xdr:col>29</xdr:col>
      <xdr:colOff>568325</xdr:colOff>
      <xdr:row>38</xdr:row>
      <xdr:rowOff>133030</xdr:rowOff>
    </xdr:to>
    <xdr:sp macro="" textlink="">
      <xdr:nvSpPr>
        <xdr:cNvPr id="739" name="円/楕円 738"/>
        <xdr:cNvSpPr/>
      </xdr:nvSpPr>
      <xdr:spPr>
        <a:xfrm>
          <a:off x="20383500" y="654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124157</xdr:rowOff>
    </xdr:from>
    <xdr:ext cx="469744" cy="259045"/>
    <xdr:sp macro="" textlink="">
      <xdr:nvSpPr>
        <xdr:cNvPr id="740" name="テキスト ボックス 739"/>
        <xdr:cNvSpPr txBox="1"/>
      </xdr:nvSpPr>
      <xdr:spPr>
        <a:xfrm>
          <a:off x="20199427" y="663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45695</xdr:rowOff>
    </xdr:from>
    <xdr:to>
      <xdr:col>28</xdr:col>
      <xdr:colOff>365125</xdr:colOff>
      <xdr:row>38</xdr:row>
      <xdr:rowOff>147295</xdr:rowOff>
    </xdr:to>
    <xdr:sp macro="" textlink="">
      <xdr:nvSpPr>
        <xdr:cNvPr id="741" name="円/楕円 740"/>
        <xdr:cNvSpPr/>
      </xdr:nvSpPr>
      <xdr:spPr>
        <a:xfrm>
          <a:off x="19494500" y="65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138422</xdr:rowOff>
    </xdr:from>
    <xdr:ext cx="378565" cy="259045"/>
    <xdr:sp macro="" textlink="">
      <xdr:nvSpPr>
        <xdr:cNvPr id="742" name="テキスト ボックス 741"/>
        <xdr:cNvSpPr txBox="1"/>
      </xdr:nvSpPr>
      <xdr:spPr>
        <a:xfrm>
          <a:off x="19356017" y="665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71801</xdr:rowOff>
    </xdr:from>
    <xdr:to>
      <xdr:col>27</xdr:col>
      <xdr:colOff>161925</xdr:colOff>
      <xdr:row>39</xdr:row>
      <xdr:rowOff>1951</xdr:rowOff>
    </xdr:to>
    <xdr:sp macro="" textlink="">
      <xdr:nvSpPr>
        <xdr:cNvPr id="743" name="円/楕円 742"/>
        <xdr:cNvSpPr/>
      </xdr:nvSpPr>
      <xdr:spPr>
        <a:xfrm>
          <a:off x="18605500" y="65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164528</xdr:rowOff>
    </xdr:from>
    <xdr:ext cx="378565" cy="259045"/>
    <xdr:sp macro="" textlink="">
      <xdr:nvSpPr>
        <xdr:cNvPr id="744" name="テキスト ボックス 743"/>
        <xdr:cNvSpPr txBox="1"/>
      </xdr:nvSpPr>
      <xdr:spPr>
        <a:xfrm>
          <a:off x="18467017" y="6679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5" name="直線コネクタ 75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6" name="テキスト ボックス 75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7" name="直線コネクタ 75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8" name="テキスト ボックス 75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9" name="直線コネクタ 75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0" name="テキスト ボックス 75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1" name="直線コネクタ 76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2" name="テキスト ボックス 76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6" name="直線コネクタ 765"/>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8" name="直線コネクタ 76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9"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70" name="直線コネクタ 769"/>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120817</xdr:rowOff>
    </xdr:from>
    <xdr:to>
      <xdr:col>32</xdr:col>
      <xdr:colOff>187325</xdr:colOff>
      <xdr:row>58</xdr:row>
      <xdr:rowOff>123789</xdr:rowOff>
    </xdr:to>
    <xdr:cxnSp macro="">
      <xdr:nvCxnSpPr>
        <xdr:cNvPr id="771" name="直線コネクタ 770"/>
        <xdr:cNvCxnSpPr/>
      </xdr:nvCxnSpPr>
      <xdr:spPr>
        <a:xfrm>
          <a:off x="21323300" y="10064917"/>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72"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3" name="フローチャート : 判断 772"/>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120817</xdr:rowOff>
    </xdr:from>
    <xdr:to>
      <xdr:col>31</xdr:col>
      <xdr:colOff>34925</xdr:colOff>
      <xdr:row>58</xdr:row>
      <xdr:rowOff>122007</xdr:rowOff>
    </xdr:to>
    <xdr:cxnSp macro="">
      <xdr:nvCxnSpPr>
        <xdr:cNvPr id="774" name="直線コネクタ 773"/>
        <xdr:cNvCxnSpPr/>
      </xdr:nvCxnSpPr>
      <xdr:spPr>
        <a:xfrm flipV="1">
          <a:off x="20434300" y="10064917"/>
          <a:ext cx="889000" cy="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5" name="フローチャート : 判断 774"/>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123862</xdr:rowOff>
    </xdr:from>
    <xdr:ext cx="469744" cy="259045"/>
    <xdr:sp macro="" textlink="">
      <xdr:nvSpPr>
        <xdr:cNvPr id="776" name="テキスト ボックス 775"/>
        <xdr:cNvSpPr txBox="1"/>
      </xdr:nvSpPr>
      <xdr:spPr>
        <a:xfrm>
          <a:off x="21088427"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119035</xdr:rowOff>
    </xdr:from>
    <xdr:to>
      <xdr:col>29</xdr:col>
      <xdr:colOff>517525</xdr:colOff>
      <xdr:row>58</xdr:row>
      <xdr:rowOff>122007</xdr:rowOff>
    </xdr:to>
    <xdr:cxnSp macro="">
      <xdr:nvCxnSpPr>
        <xdr:cNvPr id="777" name="直線コネクタ 776"/>
        <xdr:cNvCxnSpPr/>
      </xdr:nvCxnSpPr>
      <xdr:spPr>
        <a:xfrm>
          <a:off x="19545300" y="10063135"/>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8" name="フローチャート : 判断 777"/>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79" name="テキスト ボックス 778"/>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119035</xdr:rowOff>
    </xdr:from>
    <xdr:to>
      <xdr:col>28</xdr:col>
      <xdr:colOff>314325</xdr:colOff>
      <xdr:row>58</xdr:row>
      <xdr:rowOff>120817</xdr:rowOff>
    </xdr:to>
    <xdr:cxnSp macro="">
      <xdr:nvCxnSpPr>
        <xdr:cNvPr id="780" name="直線コネクタ 779"/>
        <xdr:cNvCxnSpPr/>
      </xdr:nvCxnSpPr>
      <xdr:spPr>
        <a:xfrm flipV="1">
          <a:off x="18656300" y="10063135"/>
          <a:ext cx="8890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81" name="フローチャート : 判断 780"/>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82" name="テキスト ボックス 781"/>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3" name="フローチャート : 判断 782"/>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4" name="テキスト ボックス 783"/>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72989</xdr:rowOff>
    </xdr:from>
    <xdr:to>
      <xdr:col>32</xdr:col>
      <xdr:colOff>238125</xdr:colOff>
      <xdr:row>59</xdr:row>
      <xdr:rowOff>3139</xdr:rowOff>
    </xdr:to>
    <xdr:sp macro="" textlink="">
      <xdr:nvSpPr>
        <xdr:cNvPr id="790" name="円/楕円 789"/>
        <xdr:cNvSpPr/>
      </xdr:nvSpPr>
      <xdr:spPr>
        <a:xfrm>
          <a:off x="22110700" y="1001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159366</xdr:rowOff>
    </xdr:from>
    <xdr:ext cx="378565" cy="259045"/>
    <xdr:sp macro="" textlink="">
      <xdr:nvSpPr>
        <xdr:cNvPr id="791" name="貸付金該当値テキスト"/>
        <xdr:cNvSpPr txBox="1"/>
      </xdr:nvSpPr>
      <xdr:spPr>
        <a:xfrm>
          <a:off x="22212300" y="993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70017</xdr:rowOff>
    </xdr:from>
    <xdr:to>
      <xdr:col>31</xdr:col>
      <xdr:colOff>85725</xdr:colOff>
      <xdr:row>59</xdr:row>
      <xdr:rowOff>167</xdr:rowOff>
    </xdr:to>
    <xdr:sp macro="" textlink="">
      <xdr:nvSpPr>
        <xdr:cNvPr id="792" name="円/楕円 791"/>
        <xdr:cNvSpPr/>
      </xdr:nvSpPr>
      <xdr:spPr>
        <a:xfrm>
          <a:off x="21272500" y="1001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162744</xdr:rowOff>
    </xdr:from>
    <xdr:ext cx="378565" cy="259045"/>
    <xdr:sp macro="" textlink="">
      <xdr:nvSpPr>
        <xdr:cNvPr id="793" name="テキスト ボックス 792"/>
        <xdr:cNvSpPr txBox="1"/>
      </xdr:nvSpPr>
      <xdr:spPr>
        <a:xfrm>
          <a:off x="21134017" y="10106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71207</xdr:rowOff>
    </xdr:from>
    <xdr:to>
      <xdr:col>29</xdr:col>
      <xdr:colOff>568325</xdr:colOff>
      <xdr:row>59</xdr:row>
      <xdr:rowOff>1357</xdr:rowOff>
    </xdr:to>
    <xdr:sp macro="" textlink="">
      <xdr:nvSpPr>
        <xdr:cNvPr id="794" name="円/楕円 793"/>
        <xdr:cNvSpPr/>
      </xdr:nvSpPr>
      <xdr:spPr>
        <a:xfrm>
          <a:off x="20383500" y="100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163934</xdr:rowOff>
    </xdr:from>
    <xdr:ext cx="378565" cy="259045"/>
    <xdr:sp macro="" textlink="">
      <xdr:nvSpPr>
        <xdr:cNvPr id="795" name="テキスト ボックス 794"/>
        <xdr:cNvSpPr txBox="1"/>
      </xdr:nvSpPr>
      <xdr:spPr>
        <a:xfrm>
          <a:off x="20245017" y="10108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68235</xdr:rowOff>
    </xdr:from>
    <xdr:to>
      <xdr:col>28</xdr:col>
      <xdr:colOff>365125</xdr:colOff>
      <xdr:row>58</xdr:row>
      <xdr:rowOff>169835</xdr:rowOff>
    </xdr:to>
    <xdr:sp macro="" textlink="">
      <xdr:nvSpPr>
        <xdr:cNvPr id="796" name="円/楕円 795"/>
        <xdr:cNvSpPr/>
      </xdr:nvSpPr>
      <xdr:spPr>
        <a:xfrm>
          <a:off x="19494500" y="1001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160962</xdr:rowOff>
    </xdr:from>
    <xdr:ext cx="378565" cy="259045"/>
    <xdr:sp macro="" textlink="">
      <xdr:nvSpPr>
        <xdr:cNvPr id="797" name="テキスト ボックス 796"/>
        <xdr:cNvSpPr txBox="1"/>
      </xdr:nvSpPr>
      <xdr:spPr>
        <a:xfrm>
          <a:off x="19356017" y="10105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70017</xdr:rowOff>
    </xdr:from>
    <xdr:to>
      <xdr:col>27</xdr:col>
      <xdr:colOff>161925</xdr:colOff>
      <xdr:row>59</xdr:row>
      <xdr:rowOff>167</xdr:rowOff>
    </xdr:to>
    <xdr:sp macro="" textlink="">
      <xdr:nvSpPr>
        <xdr:cNvPr id="798" name="円/楕円 797"/>
        <xdr:cNvSpPr/>
      </xdr:nvSpPr>
      <xdr:spPr>
        <a:xfrm>
          <a:off x="18605500" y="1001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162744</xdr:rowOff>
    </xdr:from>
    <xdr:ext cx="378565" cy="259045"/>
    <xdr:sp macro="" textlink="">
      <xdr:nvSpPr>
        <xdr:cNvPr id="799" name="テキスト ボックス 798"/>
        <xdr:cNvSpPr txBox="1"/>
      </xdr:nvSpPr>
      <xdr:spPr>
        <a:xfrm>
          <a:off x="18467017" y="10106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4" name="直線コネクタ 823"/>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5"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6" name="直線コネクタ 825"/>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7"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8" name="直線コネクタ 827"/>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100952</xdr:rowOff>
    </xdr:from>
    <xdr:to>
      <xdr:col>32</xdr:col>
      <xdr:colOff>187325</xdr:colOff>
      <xdr:row>77</xdr:row>
      <xdr:rowOff>106045</xdr:rowOff>
    </xdr:to>
    <xdr:cxnSp macro="">
      <xdr:nvCxnSpPr>
        <xdr:cNvPr id="829" name="直線コネクタ 828"/>
        <xdr:cNvCxnSpPr/>
      </xdr:nvCxnSpPr>
      <xdr:spPr>
        <a:xfrm flipV="1">
          <a:off x="21323300" y="13302602"/>
          <a:ext cx="8382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144415</xdr:rowOff>
    </xdr:from>
    <xdr:ext cx="534377" cy="259045"/>
    <xdr:sp macro="" textlink="">
      <xdr:nvSpPr>
        <xdr:cNvPr id="830" name="繰出金平均値テキスト"/>
        <xdr:cNvSpPr txBox="1"/>
      </xdr:nvSpPr>
      <xdr:spPr>
        <a:xfrm>
          <a:off x="22212300" y="13003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31" name="フローチャート : 判断 830"/>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106045</xdr:rowOff>
    </xdr:from>
    <xdr:to>
      <xdr:col>31</xdr:col>
      <xdr:colOff>34925</xdr:colOff>
      <xdr:row>78</xdr:row>
      <xdr:rowOff>433</xdr:rowOff>
    </xdr:to>
    <xdr:cxnSp macro="">
      <xdr:nvCxnSpPr>
        <xdr:cNvPr id="832" name="直線コネクタ 831"/>
        <xdr:cNvCxnSpPr/>
      </xdr:nvCxnSpPr>
      <xdr:spPr>
        <a:xfrm flipV="1">
          <a:off x="20434300" y="13307695"/>
          <a:ext cx="889000" cy="6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3" name="フローチャート : 判断 832"/>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139755</xdr:rowOff>
    </xdr:from>
    <xdr:ext cx="534377" cy="259045"/>
    <xdr:sp macro="" textlink="">
      <xdr:nvSpPr>
        <xdr:cNvPr id="834" name="テキスト ボックス 833"/>
        <xdr:cNvSpPr txBox="1"/>
      </xdr:nvSpPr>
      <xdr:spPr>
        <a:xfrm>
          <a:off x="21056111" y="1299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157417</xdr:rowOff>
    </xdr:from>
    <xdr:to>
      <xdr:col>29</xdr:col>
      <xdr:colOff>517525</xdr:colOff>
      <xdr:row>78</xdr:row>
      <xdr:rowOff>433</xdr:rowOff>
    </xdr:to>
    <xdr:cxnSp macro="">
      <xdr:nvCxnSpPr>
        <xdr:cNvPr id="835" name="直線コネクタ 834"/>
        <xdr:cNvCxnSpPr/>
      </xdr:nvCxnSpPr>
      <xdr:spPr>
        <a:xfrm>
          <a:off x="19545300" y="13359067"/>
          <a:ext cx="889000" cy="1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6" name="フローチャート : 判断 835"/>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156722</xdr:rowOff>
    </xdr:from>
    <xdr:ext cx="534377" cy="259045"/>
    <xdr:sp macro="" textlink="">
      <xdr:nvSpPr>
        <xdr:cNvPr id="837" name="テキスト ボックス 836"/>
        <xdr:cNvSpPr txBox="1"/>
      </xdr:nvSpPr>
      <xdr:spPr>
        <a:xfrm>
          <a:off x="20167111" y="130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156235</xdr:rowOff>
    </xdr:from>
    <xdr:to>
      <xdr:col>28</xdr:col>
      <xdr:colOff>314325</xdr:colOff>
      <xdr:row>77</xdr:row>
      <xdr:rowOff>157417</xdr:rowOff>
    </xdr:to>
    <xdr:cxnSp macro="">
      <xdr:nvCxnSpPr>
        <xdr:cNvPr id="838" name="直線コネクタ 837"/>
        <xdr:cNvCxnSpPr/>
      </xdr:nvCxnSpPr>
      <xdr:spPr>
        <a:xfrm>
          <a:off x="18656300" y="13357885"/>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9" name="フローチャート : 判断 838"/>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171390</xdr:rowOff>
    </xdr:from>
    <xdr:ext cx="534377" cy="259045"/>
    <xdr:sp macro="" textlink="">
      <xdr:nvSpPr>
        <xdr:cNvPr id="840" name="テキスト ボックス 839"/>
        <xdr:cNvSpPr txBox="1"/>
      </xdr:nvSpPr>
      <xdr:spPr>
        <a:xfrm>
          <a:off x="19278111" y="1303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41" name="フローチャート : 判断 840"/>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12933</xdr:rowOff>
    </xdr:from>
    <xdr:ext cx="534377" cy="259045"/>
    <xdr:sp macro="" textlink="">
      <xdr:nvSpPr>
        <xdr:cNvPr id="842" name="テキスト ボックス 841"/>
        <xdr:cNvSpPr txBox="1"/>
      </xdr:nvSpPr>
      <xdr:spPr>
        <a:xfrm>
          <a:off x="18389111" y="1304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50152</xdr:rowOff>
    </xdr:from>
    <xdr:to>
      <xdr:col>32</xdr:col>
      <xdr:colOff>238125</xdr:colOff>
      <xdr:row>77</xdr:row>
      <xdr:rowOff>151752</xdr:rowOff>
    </xdr:to>
    <xdr:sp macro="" textlink="">
      <xdr:nvSpPr>
        <xdr:cNvPr id="848" name="円/楕円 847"/>
        <xdr:cNvSpPr/>
      </xdr:nvSpPr>
      <xdr:spPr>
        <a:xfrm>
          <a:off x="22110700" y="1325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28579</xdr:rowOff>
    </xdr:from>
    <xdr:ext cx="534377" cy="259045"/>
    <xdr:sp macro="" textlink="">
      <xdr:nvSpPr>
        <xdr:cNvPr id="849" name="繰出金該当値テキスト"/>
        <xdr:cNvSpPr txBox="1"/>
      </xdr:nvSpPr>
      <xdr:spPr>
        <a:xfrm>
          <a:off x="22212300" y="1323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52,551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55245</xdr:rowOff>
    </xdr:from>
    <xdr:to>
      <xdr:col>31</xdr:col>
      <xdr:colOff>85725</xdr:colOff>
      <xdr:row>77</xdr:row>
      <xdr:rowOff>156845</xdr:rowOff>
    </xdr:to>
    <xdr:sp macro="" textlink="">
      <xdr:nvSpPr>
        <xdr:cNvPr id="850" name="円/楕円 849"/>
        <xdr:cNvSpPr/>
      </xdr:nvSpPr>
      <xdr:spPr>
        <a:xfrm>
          <a:off x="21272500" y="132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147972</xdr:rowOff>
    </xdr:from>
    <xdr:ext cx="534377" cy="259045"/>
    <xdr:sp macro="" textlink="">
      <xdr:nvSpPr>
        <xdr:cNvPr id="851" name="テキスト ボックス 850"/>
        <xdr:cNvSpPr txBox="1"/>
      </xdr:nvSpPr>
      <xdr:spPr>
        <a:xfrm>
          <a:off x="21056111" y="1334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52,150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121083</xdr:rowOff>
    </xdr:from>
    <xdr:to>
      <xdr:col>29</xdr:col>
      <xdr:colOff>568325</xdr:colOff>
      <xdr:row>78</xdr:row>
      <xdr:rowOff>51233</xdr:rowOff>
    </xdr:to>
    <xdr:sp macro="" textlink="">
      <xdr:nvSpPr>
        <xdr:cNvPr id="852" name="円/楕円 851"/>
        <xdr:cNvSpPr/>
      </xdr:nvSpPr>
      <xdr:spPr>
        <a:xfrm>
          <a:off x="20383500" y="1332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42360</xdr:rowOff>
    </xdr:from>
    <xdr:ext cx="534377" cy="259045"/>
    <xdr:sp macro="" textlink="">
      <xdr:nvSpPr>
        <xdr:cNvPr id="853" name="テキスト ボックス 852"/>
        <xdr:cNvSpPr txBox="1"/>
      </xdr:nvSpPr>
      <xdr:spPr>
        <a:xfrm>
          <a:off x="20167111" y="1341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106617</xdr:rowOff>
    </xdr:from>
    <xdr:to>
      <xdr:col>28</xdr:col>
      <xdr:colOff>365125</xdr:colOff>
      <xdr:row>78</xdr:row>
      <xdr:rowOff>36767</xdr:rowOff>
    </xdr:to>
    <xdr:sp macro="" textlink="">
      <xdr:nvSpPr>
        <xdr:cNvPr id="854" name="円/楕円 853"/>
        <xdr:cNvSpPr/>
      </xdr:nvSpPr>
      <xdr:spPr>
        <a:xfrm>
          <a:off x="19494500" y="133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27894</xdr:rowOff>
    </xdr:from>
    <xdr:ext cx="534377" cy="259045"/>
    <xdr:sp macro="" textlink="">
      <xdr:nvSpPr>
        <xdr:cNvPr id="855" name="テキスト ボックス 854"/>
        <xdr:cNvSpPr txBox="1"/>
      </xdr:nvSpPr>
      <xdr:spPr>
        <a:xfrm>
          <a:off x="19278111" y="134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48,105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105435</xdr:rowOff>
    </xdr:from>
    <xdr:to>
      <xdr:col>27</xdr:col>
      <xdr:colOff>161925</xdr:colOff>
      <xdr:row>78</xdr:row>
      <xdr:rowOff>35585</xdr:rowOff>
    </xdr:to>
    <xdr:sp macro="" textlink="">
      <xdr:nvSpPr>
        <xdr:cNvPr id="856" name="円/楕円 855"/>
        <xdr:cNvSpPr/>
      </xdr:nvSpPr>
      <xdr:spPr>
        <a:xfrm>
          <a:off x="18605500" y="133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26712</xdr:rowOff>
    </xdr:from>
    <xdr:ext cx="534377" cy="259045"/>
    <xdr:sp macro="" textlink="">
      <xdr:nvSpPr>
        <xdr:cNvPr id="857" name="テキスト ボックス 856"/>
        <xdr:cNvSpPr txBox="1"/>
      </xdr:nvSpPr>
      <xdr:spPr>
        <a:xfrm>
          <a:off x="18389111" y="1339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普通建設事業費については、</a:t>
          </a:r>
          <a:r>
            <a:rPr kumimoji="1" lang="ja-JP" altLang="ja-JP" sz="1100">
              <a:solidFill>
                <a:schemeClr val="dk1"/>
              </a:solidFill>
              <a:effectLst/>
              <a:latin typeface="+mn-lt"/>
              <a:ea typeface="+mn-ea"/>
              <a:cs typeface="+mn-cs"/>
            </a:rPr>
            <a:t>小中学校の統廃合に伴う施設整備に係る経費が大きかったためである。</a:t>
          </a:r>
          <a:r>
            <a:rPr kumimoji="1" lang="ja-JP" altLang="en-US" sz="1100">
              <a:solidFill>
                <a:schemeClr val="dk1"/>
              </a:solidFill>
              <a:effectLst/>
              <a:latin typeface="+mn-lt"/>
              <a:ea typeface="+mn-ea"/>
              <a:cs typeface="+mn-cs"/>
            </a:rPr>
            <a:t>今後についても、</a:t>
          </a:r>
          <a:r>
            <a:rPr kumimoji="1" lang="ja-JP" altLang="ja-JP" sz="1100">
              <a:solidFill>
                <a:schemeClr val="dk1"/>
              </a:solidFill>
              <a:effectLst/>
              <a:latin typeface="+mn-lt"/>
              <a:ea typeface="+mn-ea"/>
              <a:cs typeface="+mn-cs"/>
            </a:rPr>
            <a:t>現在進めている神立駅周辺整備や神立停車場線整備に係る事業費の増によ</a:t>
          </a:r>
          <a:r>
            <a:rPr kumimoji="1" lang="ja-JP" altLang="en-US" sz="1100">
              <a:solidFill>
                <a:schemeClr val="dk1"/>
              </a:solidFill>
              <a:effectLst/>
              <a:latin typeface="+mn-lt"/>
              <a:ea typeface="+mn-ea"/>
              <a:cs typeface="+mn-cs"/>
            </a:rPr>
            <a:t>り、高い水準を維持することが考えられる。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については、年々増加する社会保障費の増に伴</a:t>
          </a:r>
          <a:r>
            <a:rPr kumimoji="1" lang="ja-JP" altLang="en-US" sz="1100">
              <a:solidFill>
                <a:schemeClr val="dk1"/>
              </a:solidFill>
              <a:effectLst/>
              <a:latin typeface="+mn-lt"/>
              <a:ea typeface="+mn-ea"/>
              <a:cs typeface="+mn-cs"/>
            </a:rPr>
            <a:t>い、年々増加傾向となっている。今後も増加要因であるため、検討材料と言える。また、物件費については、毎年予算編成時において、シーリングにより経常的物件費については抑制しているものの、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市民サービスの低下を招かぬよう臨時職員の賃金や業務効率化を進めるための委託料などに増加傾向がある。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茨城県かすみがうら市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43,111
42,114
15,660.00
19,333,597
18,716,510
454,891
10,826,585
20,383,930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76.3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134366</xdr:rowOff>
    </xdr:from>
    <xdr:to>
      <xdr:col>6</xdr:col>
      <xdr:colOff>511175</xdr:colOff>
      <xdr:row>38</xdr:row>
      <xdr:rowOff>29019</xdr:rowOff>
    </xdr:to>
    <xdr:cxnSp macro="">
      <xdr:nvCxnSpPr>
        <xdr:cNvPr id="61" name="直線コネクタ 60"/>
        <xdr:cNvCxnSpPr/>
      </xdr:nvCxnSpPr>
      <xdr:spPr>
        <a:xfrm flipV="1">
          <a:off x="3797300" y="6478016"/>
          <a:ext cx="8382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90060</xdr:rowOff>
    </xdr:from>
    <xdr:ext cx="469744" cy="259045"/>
    <xdr:sp macro="" textlink="">
      <xdr:nvSpPr>
        <xdr:cNvPr id="62" name="議会費平均値テキスト"/>
        <xdr:cNvSpPr txBox="1"/>
      </xdr:nvSpPr>
      <xdr:spPr>
        <a:xfrm>
          <a:off x="4686300" y="5919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167894</xdr:rowOff>
    </xdr:from>
    <xdr:to>
      <xdr:col>5</xdr:col>
      <xdr:colOff>358775</xdr:colOff>
      <xdr:row>38</xdr:row>
      <xdr:rowOff>29019</xdr:rowOff>
    </xdr:to>
    <xdr:cxnSp macro="">
      <xdr:nvCxnSpPr>
        <xdr:cNvPr id="64" name="直線コネクタ 63"/>
        <xdr:cNvCxnSpPr/>
      </xdr:nvCxnSpPr>
      <xdr:spPr>
        <a:xfrm>
          <a:off x="2908300" y="6511544"/>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64914</xdr:rowOff>
    </xdr:from>
    <xdr:ext cx="469744" cy="259045"/>
    <xdr:sp macro="" textlink="">
      <xdr:nvSpPr>
        <xdr:cNvPr id="66" name="テキスト ボックス 65"/>
        <xdr:cNvSpPr txBox="1"/>
      </xdr:nvSpPr>
      <xdr:spPr>
        <a:xfrm>
          <a:off x="3562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127508</xdr:rowOff>
    </xdr:from>
    <xdr:to>
      <xdr:col>4</xdr:col>
      <xdr:colOff>155575</xdr:colOff>
      <xdr:row>37</xdr:row>
      <xdr:rowOff>167894</xdr:rowOff>
    </xdr:to>
    <xdr:cxnSp macro="">
      <xdr:nvCxnSpPr>
        <xdr:cNvPr id="67" name="直線コネクタ 66"/>
        <xdr:cNvCxnSpPr/>
      </xdr:nvCxnSpPr>
      <xdr:spPr>
        <a:xfrm>
          <a:off x="2019300" y="6471158"/>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75963</xdr:rowOff>
    </xdr:from>
    <xdr:ext cx="469744" cy="259045"/>
    <xdr:sp macro="" textlink="">
      <xdr:nvSpPr>
        <xdr:cNvPr id="69" name="テキスト ボックス 68"/>
        <xdr:cNvSpPr txBox="1"/>
      </xdr:nvSpPr>
      <xdr:spPr>
        <a:xfrm>
          <a:off x="2673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61976</xdr:rowOff>
    </xdr:from>
    <xdr:to>
      <xdr:col>2</xdr:col>
      <xdr:colOff>638175</xdr:colOff>
      <xdr:row>37</xdr:row>
      <xdr:rowOff>127508</xdr:rowOff>
    </xdr:to>
    <xdr:cxnSp macro="">
      <xdr:nvCxnSpPr>
        <xdr:cNvPr id="70" name="直線コネクタ 69"/>
        <xdr:cNvCxnSpPr/>
      </xdr:nvCxnSpPr>
      <xdr:spPr>
        <a:xfrm>
          <a:off x="1130300" y="6405626"/>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36339</xdr:rowOff>
    </xdr:from>
    <xdr:ext cx="469744" cy="259045"/>
    <xdr:sp macro="" textlink="">
      <xdr:nvSpPr>
        <xdr:cNvPr id="72" name="テキスト ボックス 71"/>
        <xdr:cNvSpPr txBox="1"/>
      </xdr:nvSpPr>
      <xdr:spPr>
        <a:xfrm>
          <a:off x="1784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81678</xdr:rowOff>
    </xdr:from>
    <xdr:ext cx="469744" cy="259045"/>
    <xdr:sp macro="" textlink="">
      <xdr:nvSpPr>
        <xdr:cNvPr id="74" name="テキスト ボックス 73"/>
        <xdr:cNvSpPr txBox="1"/>
      </xdr:nvSpPr>
      <xdr:spPr>
        <a:xfrm>
          <a:off x="895427" y="573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83566</xdr:rowOff>
    </xdr:from>
    <xdr:to>
      <xdr:col>6</xdr:col>
      <xdr:colOff>561975</xdr:colOff>
      <xdr:row>38</xdr:row>
      <xdr:rowOff>13715</xdr:rowOff>
    </xdr:to>
    <xdr:sp macro="" textlink="">
      <xdr:nvSpPr>
        <xdr:cNvPr id="80" name="円/楕円 79"/>
        <xdr:cNvSpPr/>
      </xdr:nvSpPr>
      <xdr:spPr>
        <a:xfrm>
          <a:off x="4584700" y="64272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169943</xdr:rowOff>
    </xdr:from>
    <xdr:ext cx="469744" cy="259045"/>
    <xdr:sp macro="" textlink="">
      <xdr:nvSpPr>
        <xdr:cNvPr id="81" name="議会費該当値テキスト"/>
        <xdr:cNvSpPr txBox="1"/>
      </xdr:nvSpPr>
      <xdr:spPr>
        <a:xfrm>
          <a:off x="4686300" y="634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149670</xdr:rowOff>
    </xdr:from>
    <xdr:to>
      <xdr:col>5</xdr:col>
      <xdr:colOff>409575</xdr:colOff>
      <xdr:row>38</xdr:row>
      <xdr:rowOff>79820</xdr:rowOff>
    </xdr:to>
    <xdr:sp macro="" textlink="">
      <xdr:nvSpPr>
        <xdr:cNvPr id="82" name="円/楕円 81"/>
        <xdr:cNvSpPr/>
      </xdr:nvSpPr>
      <xdr:spPr>
        <a:xfrm>
          <a:off x="3746500" y="64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70946</xdr:rowOff>
    </xdr:from>
    <xdr:ext cx="469744" cy="259045"/>
    <xdr:sp macro="" textlink="">
      <xdr:nvSpPr>
        <xdr:cNvPr id="83" name="テキスト ボックス 82"/>
        <xdr:cNvSpPr txBox="1"/>
      </xdr:nvSpPr>
      <xdr:spPr>
        <a:xfrm>
          <a:off x="3562427" y="658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117094</xdr:rowOff>
    </xdr:from>
    <xdr:to>
      <xdr:col>4</xdr:col>
      <xdr:colOff>206375</xdr:colOff>
      <xdr:row>38</xdr:row>
      <xdr:rowOff>47244</xdr:rowOff>
    </xdr:to>
    <xdr:sp macro="" textlink="">
      <xdr:nvSpPr>
        <xdr:cNvPr id="84" name="円/楕円 83"/>
        <xdr:cNvSpPr/>
      </xdr:nvSpPr>
      <xdr:spPr>
        <a:xfrm>
          <a:off x="2857500" y="64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38371</xdr:rowOff>
    </xdr:from>
    <xdr:ext cx="469744" cy="259045"/>
    <xdr:sp macro="" textlink="">
      <xdr:nvSpPr>
        <xdr:cNvPr id="85" name="テキスト ボックス 84"/>
        <xdr:cNvSpPr txBox="1"/>
      </xdr:nvSpPr>
      <xdr:spPr>
        <a:xfrm>
          <a:off x="2673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76708</xdr:rowOff>
    </xdr:from>
    <xdr:to>
      <xdr:col>3</xdr:col>
      <xdr:colOff>3175</xdr:colOff>
      <xdr:row>38</xdr:row>
      <xdr:rowOff>6858</xdr:rowOff>
    </xdr:to>
    <xdr:sp macro="" textlink="">
      <xdr:nvSpPr>
        <xdr:cNvPr id="86" name="円/楕円 85"/>
        <xdr:cNvSpPr/>
      </xdr:nvSpPr>
      <xdr:spPr>
        <a:xfrm>
          <a:off x="1968500" y="64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169435</xdr:rowOff>
    </xdr:from>
    <xdr:ext cx="469744" cy="259045"/>
    <xdr:sp macro="" textlink="">
      <xdr:nvSpPr>
        <xdr:cNvPr id="87" name="テキスト ボックス 86"/>
        <xdr:cNvSpPr txBox="1"/>
      </xdr:nvSpPr>
      <xdr:spPr>
        <a:xfrm>
          <a:off x="1784427" y="651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11176</xdr:rowOff>
    </xdr:from>
    <xdr:to>
      <xdr:col>1</xdr:col>
      <xdr:colOff>485775</xdr:colOff>
      <xdr:row>37</xdr:row>
      <xdr:rowOff>112776</xdr:rowOff>
    </xdr:to>
    <xdr:sp macro="" textlink="">
      <xdr:nvSpPr>
        <xdr:cNvPr id="88" name="円/楕円 87"/>
        <xdr:cNvSpPr/>
      </xdr:nvSpPr>
      <xdr:spPr>
        <a:xfrm>
          <a:off x="1079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103903</xdr:rowOff>
    </xdr:from>
    <xdr:ext cx="469744" cy="259045"/>
    <xdr:sp macro="" textlink="">
      <xdr:nvSpPr>
        <xdr:cNvPr id="89" name="テキスト ボックス 88"/>
        <xdr:cNvSpPr txBox="1"/>
      </xdr:nvSpPr>
      <xdr:spPr>
        <a:xfrm>
          <a:off x="895427"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131211</xdr:rowOff>
    </xdr:from>
    <xdr:to>
      <xdr:col>6</xdr:col>
      <xdr:colOff>511175</xdr:colOff>
      <xdr:row>59</xdr:row>
      <xdr:rowOff>7379</xdr:rowOff>
    </xdr:to>
    <xdr:cxnSp macro="">
      <xdr:nvCxnSpPr>
        <xdr:cNvPr id="119" name="直線コネクタ 118"/>
        <xdr:cNvCxnSpPr/>
      </xdr:nvCxnSpPr>
      <xdr:spPr>
        <a:xfrm>
          <a:off x="3797300" y="10075311"/>
          <a:ext cx="838200" cy="4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78668</xdr:rowOff>
    </xdr:from>
    <xdr:ext cx="534377" cy="259045"/>
    <xdr:sp macro="" textlink="">
      <xdr:nvSpPr>
        <xdr:cNvPr id="120" name="総務費平均値テキスト"/>
        <xdr:cNvSpPr txBox="1"/>
      </xdr:nvSpPr>
      <xdr:spPr>
        <a:xfrm>
          <a:off x="4686300" y="96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165516</xdr:rowOff>
    </xdr:from>
    <xdr:to>
      <xdr:col>5</xdr:col>
      <xdr:colOff>358775</xdr:colOff>
      <xdr:row>58</xdr:row>
      <xdr:rowOff>131211</xdr:rowOff>
    </xdr:to>
    <xdr:cxnSp macro="">
      <xdr:nvCxnSpPr>
        <xdr:cNvPr id="122" name="直線コネクタ 121"/>
        <xdr:cNvCxnSpPr/>
      </xdr:nvCxnSpPr>
      <xdr:spPr>
        <a:xfrm>
          <a:off x="2908300" y="9938166"/>
          <a:ext cx="889000" cy="13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98952</xdr:rowOff>
    </xdr:from>
    <xdr:ext cx="534377" cy="259045"/>
    <xdr:sp macro="" textlink="">
      <xdr:nvSpPr>
        <xdr:cNvPr id="124" name="テキスト ボックス 123"/>
        <xdr:cNvSpPr txBox="1"/>
      </xdr:nvSpPr>
      <xdr:spPr>
        <a:xfrm>
          <a:off x="3530111" y="97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165516</xdr:rowOff>
    </xdr:from>
    <xdr:to>
      <xdr:col>4</xdr:col>
      <xdr:colOff>155575</xdr:colOff>
      <xdr:row>58</xdr:row>
      <xdr:rowOff>85003</xdr:rowOff>
    </xdr:to>
    <xdr:cxnSp macro="">
      <xdr:nvCxnSpPr>
        <xdr:cNvPr id="125" name="直線コネクタ 124"/>
        <xdr:cNvCxnSpPr/>
      </xdr:nvCxnSpPr>
      <xdr:spPr>
        <a:xfrm flipV="1">
          <a:off x="2019300" y="9938166"/>
          <a:ext cx="889000" cy="9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49085</xdr:rowOff>
    </xdr:from>
    <xdr:ext cx="534377" cy="259045"/>
    <xdr:sp macro="" textlink="">
      <xdr:nvSpPr>
        <xdr:cNvPr id="127" name="テキスト ボックス 126"/>
        <xdr:cNvSpPr txBox="1"/>
      </xdr:nvSpPr>
      <xdr:spPr>
        <a:xfrm>
          <a:off x="2641111" y="99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85003</xdr:rowOff>
    </xdr:from>
    <xdr:to>
      <xdr:col>2</xdr:col>
      <xdr:colOff>638175</xdr:colOff>
      <xdr:row>58</xdr:row>
      <xdr:rowOff>104229</xdr:rowOff>
    </xdr:to>
    <xdr:cxnSp macro="">
      <xdr:nvCxnSpPr>
        <xdr:cNvPr id="128" name="直線コネクタ 127"/>
        <xdr:cNvCxnSpPr/>
      </xdr:nvCxnSpPr>
      <xdr:spPr>
        <a:xfrm flipV="1">
          <a:off x="1130300" y="10029103"/>
          <a:ext cx="889000" cy="1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68587</xdr:rowOff>
    </xdr:from>
    <xdr:ext cx="534377" cy="259045"/>
    <xdr:sp macro="" textlink="">
      <xdr:nvSpPr>
        <xdr:cNvPr id="130" name="テキスト ボックス 129"/>
        <xdr:cNvSpPr txBox="1"/>
      </xdr:nvSpPr>
      <xdr:spPr>
        <a:xfrm>
          <a:off x="1752111" y="966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58445</xdr:rowOff>
    </xdr:from>
    <xdr:ext cx="534377" cy="259045"/>
    <xdr:sp macro="" textlink="">
      <xdr:nvSpPr>
        <xdr:cNvPr id="132" name="テキスト ボックス 131"/>
        <xdr:cNvSpPr txBox="1"/>
      </xdr:nvSpPr>
      <xdr:spPr>
        <a:xfrm>
          <a:off x="863111" y="96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128029</xdr:rowOff>
    </xdr:from>
    <xdr:to>
      <xdr:col>6</xdr:col>
      <xdr:colOff>561975</xdr:colOff>
      <xdr:row>59</xdr:row>
      <xdr:rowOff>58179</xdr:rowOff>
    </xdr:to>
    <xdr:sp macro="" textlink="">
      <xdr:nvSpPr>
        <xdr:cNvPr id="138" name="円/楕円 137"/>
        <xdr:cNvSpPr/>
      </xdr:nvSpPr>
      <xdr:spPr>
        <a:xfrm>
          <a:off x="4584700" y="100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42956</xdr:rowOff>
    </xdr:from>
    <xdr:ext cx="534377" cy="259045"/>
    <xdr:sp macro="" textlink="">
      <xdr:nvSpPr>
        <xdr:cNvPr id="139" name="総務費該当値テキスト"/>
        <xdr:cNvSpPr txBox="1"/>
      </xdr:nvSpPr>
      <xdr:spPr>
        <a:xfrm>
          <a:off x="4686300" y="998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54,865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80411</xdr:rowOff>
    </xdr:from>
    <xdr:to>
      <xdr:col>5</xdr:col>
      <xdr:colOff>409575</xdr:colOff>
      <xdr:row>59</xdr:row>
      <xdr:rowOff>10561</xdr:rowOff>
    </xdr:to>
    <xdr:sp macro="" textlink="">
      <xdr:nvSpPr>
        <xdr:cNvPr id="140" name="円/楕円 139"/>
        <xdr:cNvSpPr/>
      </xdr:nvSpPr>
      <xdr:spPr>
        <a:xfrm>
          <a:off x="3746500" y="100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1688</xdr:rowOff>
    </xdr:from>
    <xdr:ext cx="534377" cy="259045"/>
    <xdr:sp macro="" textlink="">
      <xdr:nvSpPr>
        <xdr:cNvPr id="141" name="テキスト ボックス 140"/>
        <xdr:cNvSpPr txBox="1"/>
      </xdr:nvSpPr>
      <xdr:spPr>
        <a:xfrm>
          <a:off x="3530111" y="1011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114716</xdr:rowOff>
    </xdr:from>
    <xdr:to>
      <xdr:col>4</xdr:col>
      <xdr:colOff>206375</xdr:colOff>
      <xdr:row>58</xdr:row>
      <xdr:rowOff>44866</xdr:rowOff>
    </xdr:to>
    <xdr:sp macro="" textlink="">
      <xdr:nvSpPr>
        <xdr:cNvPr id="142" name="円/楕円 141"/>
        <xdr:cNvSpPr/>
      </xdr:nvSpPr>
      <xdr:spPr>
        <a:xfrm>
          <a:off x="2857500" y="988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61393</xdr:rowOff>
    </xdr:from>
    <xdr:ext cx="534377" cy="259045"/>
    <xdr:sp macro="" textlink="">
      <xdr:nvSpPr>
        <xdr:cNvPr id="143" name="テキスト ボックス 142"/>
        <xdr:cNvSpPr txBox="1"/>
      </xdr:nvSpPr>
      <xdr:spPr>
        <a:xfrm>
          <a:off x="2641111" y="966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79,112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34203</xdr:rowOff>
    </xdr:from>
    <xdr:to>
      <xdr:col>3</xdr:col>
      <xdr:colOff>3175</xdr:colOff>
      <xdr:row>58</xdr:row>
      <xdr:rowOff>135803</xdr:rowOff>
    </xdr:to>
    <xdr:sp macro="" textlink="">
      <xdr:nvSpPr>
        <xdr:cNvPr id="144" name="円/楕円 143"/>
        <xdr:cNvSpPr/>
      </xdr:nvSpPr>
      <xdr:spPr>
        <a:xfrm>
          <a:off x="1968500" y="997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126930</xdr:rowOff>
    </xdr:from>
    <xdr:ext cx="534377" cy="259045"/>
    <xdr:sp macro="" textlink="">
      <xdr:nvSpPr>
        <xdr:cNvPr id="145" name="テキスト ボックス 144"/>
        <xdr:cNvSpPr txBox="1"/>
      </xdr:nvSpPr>
      <xdr:spPr>
        <a:xfrm>
          <a:off x="1752111" y="100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53429</xdr:rowOff>
    </xdr:from>
    <xdr:to>
      <xdr:col>1</xdr:col>
      <xdr:colOff>485775</xdr:colOff>
      <xdr:row>58</xdr:row>
      <xdr:rowOff>155029</xdr:rowOff>
    </xdr:to>
    <xdr:sp macro="" textlink="">
      <xdr:nvSpPr>
        <xdr:cNvPr id="146" name="円/楕円 145"/>
        <xdr:cNvSpPr/>
      </xdr:nvSpPr>
      <xdr:spPr>
        <a:xfrm>
          <a:off x="1079500" y="999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146156</xdr:rowOff>
    </xdr:from>
    <xdr:ext cx="534377" cy="259045"/>
    <xdr:sp macro="" textlink="">
      <xdr:nvSpPr>
        <xdr:cNvPr id="147" name="テキスト ボックス 146"/>
        <xdr:cNvSpPr txBox="1"/>
      </xdr:nvSpPr>
      <xdr:spPr>
        <a:xfrm>
          <a:off x="863111" y="1009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128281</xdr:rowOff>
    </xdr:from>
    <xdr:to>
      <xdr:col>6</xdr:col>
      <xdr:colOff>511175</xdr:colOff>
      <xdr:row>77</xdr:row>
      <xdr:rowOff>23158</xdr:rowOff>
    </xdr:to>
    <xdr:cxnSp macro="">
      <xdr:nvCxnSpPr>
        <xdr:cNvPr id="179" name="直線コネクタ 178"/>
        <xdr:cNvCxnSpPr/>
      </xdr:nvCxnSpPr>
      <xdr:spPr>
        <a:xfrm flipV="1">
          <a:off x="3797300" y="13158481"/>
          <a:ext cx="838200" cy="6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25170</xdr:rowOff>
    </xdr:from>
    <xdr:ext cx="599010" cy="259045"/>
    <xdr:sp macro="" textlink="">
      <xdr:nvSpPr>
        <xdr:cNvPr id="180" name="民生費平均値テキスト"/>
        <xdr:cNvSpPr txBox="1"/>
      </xdr:nvSpPr>
      <xdr:spPr>
        <a:xfrm>
          <a:off x="4686300" y="12712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23158</xdr:rowOff>
    </xdr:from>
    <xdr:to>
      <xdr:col>5</xdr:col>
      <xdr:colOff>358775</xdr:colOff>
      <xdr:row>77</xdr:row>
      <xdr:rowOff>66711</xdr:rowOff>
    </xdr:to>
    <xdr:cxnSp macro="">
      <xdr:nvCxnSpPr>
        <xdr:cNvPr id="182" name="直線コネクタ 181"/>
        <xdr:cNvCxnSpPr/>
      </xdr:nvCxnSpPr>
      <xdr:spPr>
        <a:xfrm flipV="1">
          <a:off x="2908300" y="13224808"/>
          <a:ext cx="889000" cy="4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16701</xdr:rowOff>
    </xdr:from>
    <xdr:ext cx="599010" cy="259045"/>
    <xdr:sp macro="" textlink="">
      <xdr:nvSpPr>
        <xdr:cNvPr id="184" name="テキスト ボックス 183"/>
        <xdr:cNvSpPr txBox="1"/>
      </xdr:nvSpPr>
      <xdr:spPr>
        <a:xfrm>
          <a:off x="3497794" y="1270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66711</xdr:rowOff>
    </xdr:from>
    <xdr:to>
      <xdr:col>4</xdr:col>
      <xdr:colOff>155575</xdr:colOff>
      <xdr:row>77</xdr:row>
      <xdr:rowOff>116839</xdr:rowOff>
    </xdr:to>
    <xdr:cxnSp macro="">
      <xdr:nvCxnSpPr>
        <xdr:cNvPr id="185" name="直線コネクタ 184"/>
        <xdr:cNvCxnSpPr/>
      </xdr:nvCxnSpPr>
      <xdr:spPr>
        <a:xfrm flipV="1">
          <a:off x="2019300" y="13268361"/>
          <a:ext cx="889000" cy="5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101011</xdr:rowOff>
    </xdr:from>
    <xdr:ext cx="599010" cy="259045"/>
    <xdr:sp macro="" textlink="">
      <xdr:nvSpPr>
        <xdr:cNvPr id="187" name="テキスト ボックス 186"/>
        <xdr:cNvSpPr txBox="1"/>
      </xdr:nvSpPr>
      <xdr:spPr>
        <a:xfrm>
          <a:off x="2608794" y="1278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100403</xdr:rowOff>
    </xdr:from>
    <xdr:to>
      <xdr:col>2</xdr:col>
      <xdr:colOff>638175</xdr:colOff>
      <xdr:row>77</xdr:row>
      <xdr:rowOff>116839</xdr:rowOff>
    </xdr:to>
    <xdr:cxnSp macro="">
      <xdr:nvCxnSpPr>
        <xdr:cNvPr id="188" name="直線コネクタ 187"/>
        <xdr:cNvCxnSpPr/>
      </xdr:nvCxnSpPr>
      <xdr:spPr>
        <a:xfrm>
          <a:off x="1130300" y="13302053"/>
          <a:ext cx="8890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16886</xdr:rowOff>
    </xdr:from>
    <xdr:ext cx="599010" cy="259045"/>
    <xdr:sp macro="" textlink="">
      <xdr:nvSpPr>
        <xdr:cNvPr id="190" name="テキスト ボックス 189"/>
        <xdr:cNvSpPr txBox="1"/>
      </xdr:nvSpPr>
      <xdr:spPr>
        <a:xfrm>
          <a:off x="1719794" y="1287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5914</xdr:rowOff>
    </xdr:from>
    <xdr:ext cx="599010" cy="259045"/>
    <xdr:sp macro="" textlink="">
      <xdr:nvSpPr>
        <xdr:cNvPr id="192" name="テキスト ボックス 191"/>
        <xdr:cNvSpPr txBox="1"/>
      </xdr:nvSpPr>
      <xdr:spPr>
        <a:xfrm>
          <a:off x="830794" y="1286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77481</xdr:rowOff>
    </xdr:from>
    <xdr:to>
      <xdr:col>6</xdr:col>
      <xdr:colOff>561975</xdr:colOff>
      <xdr:row>77</xdr:row>
      <xdr:rowOff>7631</xdr:rowOff>
    </xdr:to>
    <xdr:sp macro="" textlink="">
      <xdr:nvSpPr>
        <xdr:cNvPr id="198" name="円/楕円 197"/>
        <xdr:cNvSpPr/>
      </xdr:nvSpPr>
      <xdr:spPr>
        <a:xfrm>
          <a:off x="4584700" y="1310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55908</xdr:rowOff>
    </xdr:from>
    <xdr:ext cx="599010" cy="259045"/>
    <xdr:sp macro="" textlink="">
      <xdr:nvSpPr>
        <xdr:cNvPr id="199" name="民生費該当値テキスト"/>
        <xdr:cNvSpPr txBox="1"/>
      </xdr:nvSpPr>
      <xdr:spPr>
        <a:xfrm>
          <a:off x="4686300" y="1308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134,549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143808</xdr:rowOff>
    </xdr:from>
    <xdr:to>
      <xdr:col>5</xdr:col>
      <xdr:colOff>409575</xdr:colOff>
      <xdr:row>77</xdr:row>
      <xdr:rowOff>73958</xdr:rowOff>
    </xdr:to>
    <xdr:sp macro="" textlink="">
      <xdr:nvSpPr>
        <xdr:cNvPr id="200" name="円/楕円 199"/>
        <xdr:cNvSpPr/>
      </xdr:nvSpPr>
      <xdr:spPr>
        <a:xfrm>
          <a:off x="3746500" y="131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65085</xdr:rowOff>
    </xdr:from>
    <xdr:ext cx="599010" cy="259045"/>
    <xdr:sp macro="" textlink="">
      <xdr:nvSpPr>
        <xdr:cNvPr id="201" name="テキスト ボックス 200"/>
        <xdr:cNvSpPr txBox="1"/>
      </xdr:nvSpPr>
      <xdr:spPr>
        <a:xfrm>
          <a:off x="3497794" y="1326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128,456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15911</xdr:rowOff>
    </xdr:from>
    <xdr:to>
      <xdr:col>4</xdr:col>
      <xdr:colOff>206375</xdr:colOff>
      <xdr:row>77</xdr:row>
      <xdr:rowOff>117511</xdr:rowOff>
    </xdr:to>
    <xdr:sp macro="" textlink="">
      <xdr:nvSpPr>
        <xdr:cNvPr id="202" name="円/楕円 201"/>
        <xdr:cNvSpPr/>
      </xdr:nvSpPr>
      <xdr:spPr>
        <a:xfrm>
          <a:off x="2857500" y="1321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108638</xdr:rowOff>
    </xdr:from>
    <xdr:ext cx="599010" cy="259045"/>
    <xdr:sp macro="" textlink="">
      <xdr:nvSpPr>
        <xdr:cNvPr id="203" name="テキスト ボックス 202"/>
        <xdr:cNvSpPr txBox="1"/>
      </xdr:nvSpPr>
      <xdr:spPr>
        <a:xfrm>
          <a:off x="2608794" y="1331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124,455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66039</xdr:rowOff>
    </xdr:from>
    <xdr:to>
      <xdr:col>3</xdr:col>
      <xdr:colOff>3175</xdr:colOff>
      <xdr:row>77</xdr:row>
      <xdr:rowOff>167639</xdr:rowOff>
    </xdr:to>
    <xdr:sp macro="" textlink="">
      <xdr:nvSpPr>
        <xdr:cNvPr id="204" name="円/楕円 203"/>
        <xdr:cNvSpPr/>
      </xdr:nvSpPr>
      <xdr:spPr>
        <a:xfrm>
          <a:off x="1968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158766</xdr:rowOff>
    </xdr:from>
    <xdr:ext cx="599010" cy="259045"/>
    <xdr:sp macro="" textlink="">
      <xdr:nvSpPr>
        <xdr:cNvPr id="205" name="テキスト ボックス 204"/>
        <xdr:cNvSpPr txBox="1"/>
      </xdr:nvSpPr>
      <xdr:spPr>
        <a:xfrm>
          <a:off x="1719794" y="1336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119,850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49603</xdr:rowOff>
    </xdr:from>
    <xdr:to>
      <xdr:col>1</xdr:col>
      <xdr:colOff>485775</xdr:colOff>
      <xdr:row>77</xdr:row>
      <xdr:rowOff>151203</xdr:rowOff>
    </xdr:to>
    <xdr:sp macro="" textlink="">
      <xdr:nvSpPr>
        <xdr:cNvPr id="206" name="円/楕円 205"/>
        <xdr:cNvSpPr/>
      </xdr:nvSpPr>
      <xdr:spPr>
        <a:xfrm>
          <a:off x="1079500" y="1325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142330</xdr:rowOff>
    </xdr:from>
    <xdr:ext cx="599010" cy="259045"/>
    <xdr:sp macro="" textlink="">
      <xdr:nvSpPr>
        <xdr:cNvPr id="207" name="テキスト ボックス 206"/>
        <xdr:cNvSpPr txBox="1"/>
      </xdr:nvSpPr>
      <xdr:spPr>
        <a:xfrm>
          <a:off x="830794" y="1334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99205</xdr:rowOff>
    </xdr:from>
    <xdr:to>
      <xdr:col>6</xdr:col>
      <xdr:colOff>511175</xdr:colOff>
      <xdr:row>99</xdr:row>
      <xdr:rowOff>65813</xdr:rowOff>
    </xdr:to>
    <xdr:cxnSp macro="">
      <xdr:nvCxnSpPr>
        <xdr:cNvPr id="239" name="直線コネクタ 238"/>
        <xdr:cNvCxnSpPr/>
      </xdr:nvCxnSpPr>
      <xdr:spPr>
        <a:xfrm flipV="1">
          <a:off x="3797300" y="16901305"/>
          <a:ext cx="838200" cy="13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112137</xdr:rowOff>
    </xdr:from>
    <xdr:ext cx="534377" cy="259045"/>
    <xdr:sp macro="" textlink="">
      <xdr:nvSpPr>
        <xdr:cNvPr id="240" name="衛生費平均値テキスト"/>
        <xdr:cNvSpPr txBox="1"/>
      </xdr:nvSpPr>
      <xdr:spPr>
        <a:xfrm>
          <a:off x="4686300" y="1639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155180</xdr:rowOff>
    </xdr:from>
    <xdr:to>
      <xdr:col>5</xdr:col>
      <xdr:colOff>358775</xdr:colOff>
      <xdr:row>99</xdr:row>
      <xdr:rowOff>65813</xdr:rowOff>
    </xdr:to>
    <xdr:cxnSp macro="">
      <xdr:nvCxnSpPr>
        <xdr:cNvPr id="242" name="直線コネクタ 241"/>
        <xdr:cNvCxnSpPr/>
      </xdr:nvCxnSpPr>
      <xdr:spPr>
        <a:xfrm>
          <a:off x="2908300" y="16957280"/>
          <a:ext cx="889000" cy="8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64397</xdr:rowOff>
    </xdr:from>
    <xdr:ext cx="534377" cy="259045"/>
    <xdr:sp macro="" textlink="">
      <xdr:nvSpPr>
        <xdr:cNvPr id="244" name="テキスト ボックス 243"/>
        <xdr:cNvSpPr txBox="1"/>
      </xdr:nvSpPr>
      <xdr:spPr>
        <a:xfrm>
          <a:off x="3530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155180</xdr:rowOff>
    </xdr:from>
    <xdr:to>
      <xdr:col>4</xdr:col>
      <xdr:colOff>155575</xdr:colOff>
      <xdr:row>99</xdr:row>
      <xdr:rowOff>36863</xdr:rowOff>
    </xdr:to>
    <xdr:cxnSp macro="">
      <xdr:nvCxnSpPr>
        <xdr:cNvPr id="245" name="直線コネクタ 244"/>
        <xdr:cNvCxnSpPr/>
      </xdr:nvCxnSpPr>
      <xdr:spPr>
        <a:xfrm flipV="1">
          <a:off x="2019300" y="16957280"/>
          <a:ext cx="889000" cy="5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80122</xdr:rowOff>
    </xdr:from>
    <xdr:ext cx="534377" cy="259045"/>
    <xdr:sp macro="" textlink="">
      <xdr:nvSpPr>
        <xdr:cNvPr id="247" name="テキスト ボックス 246"/>
        <xdr:cNvSpPr txBox="1"/>
      </xdr:nvSpPr>
      <xdr:spPr>
        <a:xfrm>
          <a:off x="2641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36863</xdr:rowOff>
    </xdr:from>
    <xdr:to>
      <xdr:col>2</xdr:col>
      <xdr:colOff>638175</xdr:colOff>
      <xdr:row>99</xdr:row>
      <xdr:rowOff>77815</xdr:rowOff>
    </xdr:to>
    <xdr:cxnSp macro="">
      <xdr:nvCxnSpPr>
        <xdr:cNvPr id="248" name="直線コネクタ 247"/>
        <xdr:cNvCxnSpPr/>
      </xdr:nvCxnSpPr>
      <xdr:spPr>
        <a:xfrm flipV="1">
          <a:off x="1130300" y="17010413"/>
          <a:ext cx="889000" cy="4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67874</xdr:rowOff>
    </xdr:from>
    <xdr:ext cx="534377" cy="259045"/>
    <xdr:sp macro="" textlink="">
      <xdr:nvSpPr>
        <xdr:cNvPr id="250" name="テキスト ボックス 249"/>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112451</xdr:rowOff>
    </xdr:from>
    <xdr:ext cx="534377" cy="259045"/>
    <xdr:sp macro="" textlink="">
      <xdr:nvSpPr>
        <xdr:cNvPr id="252" name="テキスト ボックス 251"/>
        <xdr:cNvSpPr txBox="1"/>
      </xdr:nvSpPr>
      <xdr:spPr>
        <a:xfrm>
          <a:off x="863111" y="164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48405</xdr:rowOff>
    </xdr:from>
    <xdr:to>
      <xdr:col>6</xdr:col>
      <xdr:colOff>561975</xdr:colOff>
      <xdr:row>98</xdr:row>
      <xdr:rowOff>150005</xdr:rowOff>
    </xdr:to>
    <xdr:sp macro="" textlink="">
      <xdr:nvSpPr>
        <xdr:cNvPr id="258" name="円/楕円 257"/>
        <xdr:cNvSpPr/>
      </xdr:nvSpPr>
      <xdr:spPr>
        <a:xfrm>
          <a:off x="4584700" y="1685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26832</xdr:rowOff>
    </xdr:from>
    <xdr:ext cx="534377" cy="259045"/>
    <xdr:sp macro="" textlink="">
      <xdr:nvSpPr>
        <xdr:cNvPr id="259" name="衛生費該当値テキスト"/>
        <xdr:cNvSpPr txBox="1"/>
      </xdr:nvSpPr>
      <xdr:spPr>
        <a:xfrm>
          <a:off x="4686300" y="1682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30,480</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15013</xdr:rowOff>
    </xdr:from>
    <xdr:to>
      <xdr:col>5</xdr:col>
      <xdr:colOff>409575</xdr:colOff>
      <xdr:row>99</xdr:row>
      <xdr:rowOff>116613</xdr:rowOff>
    </xdr:to>
    <xdr:sp macro="" textlink="">
      <xdr:nvSpPr>
        <xdr:cNvPr id="260" name="円/楕円 259"/>
        <xdr:cNvSpPr/>
      </xdr:nvSpPr>
      <xdr:spPr>
        <a:xfrm>
          <a:off x="3746500" y="1698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107740</xdr:rowOff>
    </xdr:from>
    <xdr:ext cx="534377" cy="259045"/>
    <xdr:sp macro="" textlink="">
      <xdr:nvSpPr>
        <xdr:cNvPr id="261" name="テキスト ボックス 260"/>
        <xdr:cNvSpPr txBox="1"/>
      </xdr:nvSpPr>
      <xdr:spPr>
        <a:xfrm>
          <a:off x="3530111" y="1708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104380</xdr:rowOff>
    </xdr:from>
    <xdr:to>
      <xdr:col>4</xdr:col>
      <xdr:colOff>206375</xdr:colOff>
      <xdr:row>99</xdr:row>
      <xdr:rowOff>34530</xdr:rowOff>
    </xdr:to>
    <xdr:sp macro="" textlink="">
      <xdr:nvSpPr>
        <xdr:cNvPr id="262" name="円/楕円 261"/>
        <xdr:cNvSpPr/>
      </xdr:nvSpPr>
      <xdr:spPr>
        <a:xfrm>
          <a:off x="2857500" y="1690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25657</xdr:rowOff>
    </xdr:from>
    <xdr:ext cx="534377" cy="259045"/>
    <xdr:sp macro="" textlink="">
      <xdr:nvSpPr>
        <xdr:cNvPr id="263" name="テキスト ボックス 262"/>
        <xdr:cNvSpPr txBox="1"/>
      </xdr:nvSpPr>
      <xdr:spPr>
        <a:xfrm>
          <a:off x="2641111" y="16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157513</xdr:rowOff>
    </xdr:from>
    <xdr:to>
      <xdr:col>3</xdr:col>
      <xdr:colOff>3175</xdr:colOff>
      <xdr:row>99</xdr:row>
      <xdr:rowOff>87663</xdr:rowOff>
    </xdr:to>
    <xdr:sp macro="" textlink="">
      <xdr:nvSpPr>
        <xdr:cNvPr id="264" name="円/楕円 263"/>
        <xdr:cNvSpPr/>
      </xdr:nvSpPr>
      <xdr:spPr>
        <a:xfrm>
          <a:off x="1968500" y="169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78790</xdr:rowOff>
    </xdr:from>
    <xdr:ext cx="534377" cy="259045"/>
    <xdr:sp macro="" textlink="">
      <xdr:nvSpPr>
        <xdr:cNvPr id="265" name="テキスト ボックス 264"/>
        <xdr:cNvSpPr txBox="1"/>
      </xdr:nvSpPr>
      <xdr:spPr>
        <a:xfrm>
          <a:off x="1752111" y="1705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23,798</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27015</xdr:rowOff>
    </xdr:from>
    <xdr:to>
      <xdr:col>1</xdr:col>
      <xdr:colOff>485775</xdr:colOff>
      <xdr:row>99</xdr:row>
      <xdr:rowOff>128615</xdr:rowOff>
    </xdr:to>
    <xdr:sp macro="" textlink="">
      <xdr:nvSpPr>
        <xdr:cNvPr id="266" name="円/楕円 265"/>
        <xdr:cNvSpPr/>
      </xdr:nvSpPr>
      <xdr:spPr>
        <a:xfrm>
          <a:off x="1079500" y="170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119742</xdr:rowOff>
    </xdr:from>
    <xdr:ext cx="534377" cy="259045"/>
    <xdr:sp macro="" textlink="">
      <xdr:nvSpPr>
        <xdr:cNvPr id="267" name="テキスト ボックス 266"/>
        <xdr:cNvSpPr txBox="1"/>
      </xdr:nvSpPr>
      <xdr:spPr>
        <a:xfrm>
          <a:off x="863111" y="170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43879</xdr:rowOff>
    </xdr:from>
    <xdr:to>
      <xdr:col>15</xdr:col>
      <xdr:colOff>180975</xdr:colOff>
      <xdr:row>38</xdr:row>
      <xdr:rowOff>101981</xdr:rowOff>
    </xdr:to>
    <xdr:cxnSp macro="">
      <xdr:nvCxnSpPr>
        <xdr:cNvPr id="296" name="直線コネクタ 295"/>
        <xdr:cNvCxnSpPr/>
      </xdr:nvCxnSpPr>
      <xdr:spPr>
        <a:xfrm>
          <a:off x="9639300" y="6558979"/>
          <a:ext cx="8382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122064</xdr:rowOff>
    </xdr:from>
    <xdr:ext cx="469744" cy="259045"/>
    <xdr:sp macro="" textlink="">
      <xdr:nvSpPr>
        <xdr:cNvPr id="297" name="労働費平均値テキスト"/>
        <xdr:cNvSpPr txBox="1"/>
      </xdr:nvSpPr>
      <xdr:spPr>
        <a:xfrm>
          <a:off x="10528300" y="6294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117221</xdr:rowOff>
    </xdr:from>
    <xdr:to>
      <xdr:col>14</xdr:col>
      <xdr:colOff>28575</xdr:colOff>
      <xdr:row>38</xdr:row>
      <xdr:rowOff>43879</xdr:rowOff>
    </xdr:to>
    <xdr:cxnSp macro="">
      <xdr:nvCxnSpPr>
        <xdr:cNvPr id="299" name="直線コネクタ 298"/>
        <xdr:cNvCxnSpPr/>
      </xdr:nvCxnSpPr>
      <xdr:spPr>
        <a:xfrm>
          <a:off x="8750300" y="6460871"/>
          <a:ext cx="889000" cy="9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137113</xdr:rowOff>
    </xdr:from>
    <xdr:ext cx="469744" cy="259045"/>
    <xdr:sp macro="" textlink="">
      <xdr:nvSpPr>
        <xdr:cNvPr id="301" name="テキスト ボックス 300"/>
        <xdr:cNvSpPr txBox="1"/>
      </xdr:nvSpPr>
      <xdr:spPr>
        <a:xfrm>
          <a:off x="9404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35497</xdr:rowOff>
    </xdr:from>
    <xdr:to>
      <xdr:col>12</xdr:col>
      <xdr:colOff>511175</xdr:colOff>
      <xdr:row>37</xdr:row>
      <xdr:rowOff>117221</xdr:rowOff>
    </xdr:to>
    <xdr:cxnSp macro="">
      <xdr:nvCxnSpPr>
        <xdr:cNvPr id="302" name="直線コネクタ 301"/>
        <xdr:cNvCxnSpPr/>
      </xdr:nvCxnSpPr>
      <xdr:spPr>
        <a:xfrm>
          <a:off x="7861300" y="6379147"/>
          <a:ext cx="889000" cy="8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4" name="テキスト ボックス 303"/>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7112</xdr:rowOff>
    </xdr:from>
    <xdr:to>
      <xdr:col>11</xdr:col>
      <xdr:colOff>307975</xdr:colOff>
      <xdr:row>37</xdr:row>
      <xdr:rowOff>35497</xdr:rowOff>
    </xdr:to>
    <xdr:cxnSp macro="">
      <xdr:nvCxnSpPr>
        <xdr:cNvPr id="305" name="直線コネクタ 304"/>
        <xdr:cNvCxnSpPr/>
      </xdr:nvCxnSpPr>
      <xdr:spPr>
        <a:xfrm>
          <a:off x="6972300" y="6350762"/>
          <a:ext cx="8890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7" name="テキスト ボックス 306"/>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9" name="テキスト ボックス 308"/>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51181</xdr:rowOff>
    </xdr:from>
    <xdr:to>
      <xdr:col>15</xdr:col>
      <xdr:colOff>231775</xdr:colOff>
      <xdr:row>38</xdr:row>
      <xdr:rowOff>152781</xdr:rowOff>
    </xdr:to>
    <xdr:sp macro="" textlink="">
      <xdr:nvSpPr>
        <xdr:cNvPr id="315" name="円/楕円 314"/>
        <xdr:cNvSpPr/>
      </xdr:nvSpPr>
      <xdr:spPr>
        <a:xfrm>
          <a:off x="10426700" y="65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137558</xdr:rowOff>
    </xdr:from>
    <xdr:ext cx="378565" cy="259045"/>
    <xdr:sp macro="" textlink="">
      <xdr:nvSpPr>
        <xdr:cNvPr id="316" name="労働費該当値テキスト"/>
        <xdr:cNvSpPr txBox="1"/>
      </xdr:nvSpPr>
      <xdr:spPr>
        <a:xfrm>
          <a:off x="10528300" y="6481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164529</xdr:rowOff>
    </xdr:from>
    <xdr:to>
      <xdr:col>14</xdr:col>
      <xdr:colOff>79375</xdr:colOff>
      <xdr:row>38</xdr:row>
      <xdr:rowOff>94679</xdr:rowOff>
    </xdr:to>
    <xdr:sp macro="" textlink="">
      <xdr:nvSpPr>
        <xdr:cNvPr id="317" name="円/楕円 316"/>
        <xdr:cNvSpPr/>
      </xdr:nvSpPr>
      <xdr:spPr>
        <a:xfrm>
          <a:off x="9588500" y="65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85806</xdr:rowOff>
    </xdr:from>
    <xdr:ext cx="378565" cy="259045"/>
    <xdr:sp macro="" textlink="">
      <xdr:nvSpPr>
        <xdr:cNvPr id="318" name="テキスト ボックス 317"/>
        <xdr:cNvSpPr txBox="1"/>
      </xdr:nvSpPr>
      <xdr:spPr>
        <a:xfrm>
          <a:off x="9450017" y="660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66421</xdr:rowOff>
    </xdr:from>
    <xdr:to>
      <xdr:col>12</xdr:col>
      <xdr:colOff>561975</xdr:colOff>
      <xdr:row>37</xdr:row>
      <xdr:rowOff>168021</xdr:rowOff>
    </xdr:to>
    <xdr:sp macro="" textlink="">
      <xdr:nvSpPr>
        <xdr:cNvPr id="319" name="円/楕円 318"/>
        <xdr:cNvSpPr/>
      </xdr:nvSpPr>
      <xdr:spPr>
        <a:xfrm>
          <a:off x="8699500" y="64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159148</xdr:rowOff>
    </xdr:from>
    <xdr:ext cx="469744" cy="259045"/>
    <xdr:sp macro="" textlink="">
      <xdr:nvSpPr>
        <xdr:cNvPr id="320" name="テキスト ボックス 319"/>
        <xdr:cNvSpPr txBox="1"/>
      </xdr:nvSpPr>
      <xdr:spPr>
        <a:xfrm>
          <a:off x="8515427" y="650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156147</xdr:rowOff>
    </xdr:from>
    <xdr:to>
      <xdr:col>11</xdr:col>
      <xdr:colOff>358775</xdr:colOff>
      <xdr:row>37</xdr:row>
      <xdr:rowOff>86297</xdr:rowOff>
    </xdr:to>
    <xdr:sp macro="" textlink="">
      <xdr:nvSpPr>
        <xdr:cNvPr id="321" name="円/楕円 320"/>
        <xdr:cNvSpPr/>
      </xdr:nvSpPr>
      <xdr:spPr>
        <a:xfrm>
          <a:off x="7810500" y="632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77424</xdr:rowOff>
    </xdr:from>
    <xdr:ext cx="469744" cy="259045"/>
    <xdr:sp macro="" textlink="">
      <xdr:nvSpPr>
        <xdr:cNvPr id="322" name="テキスト ボックス 321"/>
        <xdr:cNvSpPr txBox="1"/>
      </xdr:nvSpPr>
      <xdr:spPr>
        <a:xfrm>
          <a:off x="7626427" y="642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127762</xdr:rowOff>
    </xdr:from>
    <xdr:to>
      <xdr:col>10</xdr:col>
      <xdr:colOff>155575</xdr:colOff>
      <xdr:row>37</xdr:row>
      <xdr:rowOff>57912</xdr:rowOff>
    </xdr:to>
    <xdr:sp macro="" textlink="">
      <xdr:nvSpPr>
        <xdr:cNvPr id="323" name="円/楕円 322"/>
        <xdr:cNvSpPr/>
      </xdr:nvSpPr>
      <xdr:spPr>
        <a:xfrm>
          <a:off x="6921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49039</xdr:rowOff>
    </xdr:from>
    <xdr:ext cx="469744" cy="259045"/>
    <xdr:sp macro="" textlink="">
      <xdr:nvSpPr>
        <xdr:cNvPr id="324" name="テキスト ボックス 323"/>
        <xdr:cNvSpPr txBox="1"/>
      </xdr:nvSpPr>
      <xdr:spPr>
        <a:xfrm>
          <a:off x="6737427" y="639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4915</xdr:rowOff>
    </xdr:from>
    <xdr:to>
      <xdr:col>15</xdr:col>
      <xdr:colOff>180975</xdr:colOff>
      <xdr:row>58</xdr:row>
      <xdr:rowOff>29845</xdr:rowOff>
    </xdr:to>
    <xdr:cxnSp macro="">
      <xdr:nvCxnSpPr>
        <xdr:cNvPr id="353" name="直線コネクタ 352"/>
        <xdr:cNvCxnSpPr/>
      </xdr:nvCxnSpPr>
      <xdr:spPr>
        <a:xfrm flipV="1">
          <a:off x="9639300" y="9949015"/>
          <a:ext cx="838200" cy="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107663</xdr:rowOff>
    </xdr:from>
    <xdr:ext cx="534377" cy="259045"/>
    <xdr:sp macro="" textlink="">
      <xdr:nvSpPr>
        <xdr:cNvPr id="354" name="農林水産業費平均値テキスト"/>
        <xdr:cNvSpPr txBox="1"/>
      </xdr:nvSpPr>
      <xdr:spPr>
        <a:xfrm>
          <a:off x="10528300" y="9537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29845</xdr:rowOff>
    </xdr:from>
    <xdr:to>
      <xdr:col>14</xdr:col>
      <xdr:colOff>28575</xdr:colOff>
      <xdr:row>58</xdr:row>
      <xdr:rowOff>77076</xdr:rowOff>
    </xdr:to>
    <xdr:cxnSp macro="">
      <xdr:nvCxnSpPr>
        <xdr:cNvPr id="356" name="直線コネクタ 355"/>
        <xdr:cNvCxnSpPr/>
      </xdr:nvCxnSpPr>
      <xdr:spPr>
        <a:xfrm flipV="1">
          <a:off x="8750300" y="9973945"/>
          <a:ext cx="889000" cy="4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95381</xdr:rowOff>
    </xdr:from>
    <xdr:ext cx="534377" cy="259045"/>
    <xdr:sp macro="" textlink="">
      <xdr:nvSpPr>
        <xdr:cNvPr id="358" name="テキスト ボックス 357"/>
        <xdr:cNvSpPr txBox="1"/>
      </xdr:nvSpPr>
      <xdr:spPr>
        <a:xfrm>
          <a:off x="9372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67145</xdr:rowOff>
    </xdr:from>
    <xdr:to>
      <xdr:col>12</xdr:col>
      <xdr:colOff>511175</xdr:colOff>
      <xdr:row>58</xdr:row>
      <xdr:rowOff>77076</xdr:rowOff>
    </xdr:to>
    <xdr:cxnSp macro="">
      <xdr:nvCxnSpPr>
        <xdr:cNvPr id="359" name="直線コネクタ 358"/>
        <xdr:cNvCxnSpPr/>
      </xdr:nvCxnSpPr>
      <xdr:spPr>
        <a:xfrm>
          <a:off x="7861300" y="10011245"/>
          <a:ext cx="889000" cy="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98010</xdr:rowOff>
    </xdr:from>
    <xdr:ext cx="534377" cy="259045"/>
    <xdr:sp macro="" textlink="">
      <xdr:nvSpPr>
        <xdr:cNvPr id="361" name="テキスト ボックス 360"/>
        <xdr:cNvSpPr txBox="1"/>
      </xdr:nvSpPr>
      <xdr:spPr>
        <a:xfrm>
          <a:off x="8483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63906</xdr:rowOff>
    </xdr:from>
    <xdr:to>
      <xdr:col>11</xdr:col>
      <xdr:colOff>307975</xdr:colOff>
      <xdr:row>58</xdr:row>
      <xdr:rowOff>67145</xdr:rowOff>
    </xdr:to>
    <xdr:cxnSp macro="">
      <xdr:nvCxnSpPr>
        <xdr:cNvPr id="362" name="直線コネクタ 361"/>
        <xdr:cNvCxnSpPr/>
      </xdr:nvCxnSpPr>
      <xdr:spPr>
        <a:xfrm>
          <a:off x="6972300" y="10008006"/>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113352</xdr:rowOff>
    </xdr:from>
    <xdr:ext cx="534377" cy="259045"/>
    <xdr:sp macro="" textlink="">
      <xdr:nvSpPr>
        <xdr:cNvPr id="364" name="テキスト ボックス 363"/>
        <xdr:cNvSpPr txBox="1"/>
      </xdr:nvSpPr>
      <xdr:spPr>
        <a:xfrm>
          <a:off x="7594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125709</xdr:rowOff>
    </xdr:from>
    <xdr:ext cx="534377" cy="259045"/>
    <xdr:sp macro="" textlink="">
      <xdr:nvSpPr>
        <xdr:cNvPr id="366" name="テキスト ボックス 365"/>
        <xdr:cNvSpPr txBox="1"/>
      </xdr:nvSpPr>
      <xdr:spPr>
        <a:xfrm>
          <a:off x="6705111" y="95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125565</xdr:rowOff>
    </xdr:from>
    <xdr:to>
      <xdr:col>15</xdr:col>
      <xdr:colOff>231775</xdr:colOff>
      <xdr:row>58</xdr:row>
      <xdr:rowOff>55715</xdr:rowOff>
    </xdr:to>
    <xdr:sp macro="" textlink="">
      <xdr:nvSpPr>
        <xdr:cNvPr id="372" name="円/楕円 371"/>
        <xdr:cNvSpPr/>
      </xdr:nvSpPr>
      <xdr:spPr>
        <a:xfrm>
          <a:off x="10426700" y="98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40492</xdr:rowOff>
    </xdr:from>
    <xdr:ext cx="534377" cy="259045"/>
    <xdr:sp macro="" textlink="">
      <xdr:nvSpPr>
        <xdr:cNvPr id="373" name="農林水産業費該当値テキスト"/>
        <xdr:cNvSpPr txBox="1"/>
      </xdr:nvSpPr>
      <xdr:spPr>
        <a:xfrm>
          <a:off x="10528300" y="981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16,613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150495</xdr:rowOff>
    </xdr:from>
    <xdr:to>
      <xdr:col>14</xdr:col>
      <xdr:colOff>79375</xdr:colOff>
      <xdr:row>58</xdr:row>
      <xdr:rowOff>80645</xdr:rowOff>
    </xdr:to>
    <xdr:sp macro="" textlink="">
      <xdr:nvSpPr>
        <xdr:cNvPr id="374" name="円/楕円 373"/>
        <xdr:cNvSpPr/>
      </xdr:nvSpPr>
      <xdr:spPr>
        <a:xfrm>
          <a:off x="95885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71772</xdr:rowOff>
    </xdr:from>
    <xdr:ext cx="534377" cy="259045"/>
    <xdr:sp macro="" textlink="">
      <xdr:nvSpPr>
        <xdr:cNvPr id="375" name="テキスト ボックス 374"/>
        <xdr:cNvSpPr txBox="1"/>
      </xdr:nvSpPr>
      <xdr:spPr>
        <a:xfrm>
          <a:off x="9372111" y="1001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26276</xdr:rowOff>
    </xdr:from>
    <xdr:to>
      <xdr:col>12</xdr:col>
      <xdr:colOff>561975</xdr:colOff>
      <xdr:row>58</xdr:row>
      <xdr:rowOff>127876</xdr:rowOff>
    </xdr:to>
    <xdr:sp macro="" textlink="">
      <xdr:nvSpPr>
        <xdr:cNvPr id="376" name="円/楕円 375"/>
        <xdr:cNvSpPr/>
      </xdr:nvSpPr>
      <xdr:spPr>
        <a:xfrm>
          <a:off x="8699500" y="99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119003</xdr:rowOff>
    </xdr:from>
    <xdr:ext cx="534377" cy="259045"/>
    <xdr:sp macro="" textlink="">
      <xdr:nvSpPr>
        <xdr:cNvPr id="377" name="テキスト ボックス 376"/>
        <xdr:cNvSpPr txBox="1"/>
      </xdr:nvSpPr>
      <xdr:spPr>
        <a:xfrm>
          <a:off x="8483111" y="1006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16345</xdr:rowOff>
    </xdr:from>
    <xdr:to>
      <xdr:col>11</xdr:col>
      <xdr:colOff>358775</xdr:colOff>
      <xdr:row>58</xdr:row>
      <xdr:rowOff>117945</xdr:rowOff>
    </xdr:to>
    <xdr:sp macro="" textlink="">
      <xdr:nvSpPr>
        <xdr:cNvPr id="378" name="円/楕円 377"/>
        <xdr:cNvSpPr/>
      </xdr:nvSpPr>
      <xdr:spPr>
        <a:xfrm>
          <a:off x="7810500" y="99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109072</xdr:rowOff>
    </xdr:from>
    <xdr:ext cx="534377" cy="259045"/>
    <xdr:sp macro="" textlink="">
      <xdr:nvSpPr>
        <xdr:cNvPr id="379" name="テキスト ボックス 378"/>
        <xdr:cNvSpPr txBox="1"/>
      </xdr:nvSpPr>
      <xdr:spPr>
        <a:xfrm>
          <a:off x="7594111" y="100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13106</xdr:rowOff>
    </xdr:from>
    <xdr:to>
      <xdr:col>10</xdr:col>
      <xdr:colOff>155575</xdr:colOff>
      <xdr:row>58</xdr:row>
      <xdr:rowOff>114706</xdr:rowOff>
    </xdr:to>
    <xdr:sp macro="" textlink="">
      <xdr:nvSpPr>
        <xdr:cNvPr id="380" name="円/楕円 379"/>
        <xdr:cNvSpPr/>
      </xdr:nvSpPr>
      <xdr:spPr>
        <a:xfrm>
          <a:off x="6921500" y="99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105833</xdr:rowOff>
    </xdr:from>
    <xdr:ext cx="534377" cy="259045"/>
    <xdr:sp macro="" textlink="">
      <xdr:nvSpPr>
        <xdr:cNvPr id="381" name="テキスト ボックス 380"/>
        <xdr:cNvSpPr txBox="1"/>
      </xdr:nvSpPr>
      <xdr:spPr>
        <a:xfrm>
          <a:off x="6705111" y="1004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43231</xdr:rowOff>
    </xdr:from>
    <xdr:to>
      <xdr:col>15</xdr:col>
      <xdr:colOff>180975</xdr:colOff>
      <xdr:row>77</xdr:row>
      <xdr:rowOff>91046</xdr:rowOff>
    </xdr:to>
    <xdr:cxnSp macro="">
      <xdr:nvCxnSpPr>
        <xdr:cNvPr id="410" name="直線コネクタ 409"/>
        <xdr:cNvCxnSpPr/>
      </xdr:nvCxnSpPr>
      <xdr:spPr>
        <a:xfrm>
          <a:off x="9639300" y="13244881"/>
          <a:ext cx="838200" cy="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95128</xdr:rowOff>
    </xdr:from>
    <xdr:ext cx="534377" cy="259045"/>
    <xdr:sp macro="" textlink="">
      <xdr:nvSpPr>
        <xdr:cNvPr id="411" name="商工費平均値テキスト"/>
        <xdr:cNvSpPr txBox="1"/>
      </xdr:nvSpPr>
      <xdr:spPr>
        <a:xfrm>
          <a:off x="10528300" y="1278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43231</xdr:rowOff>
    </xdr:from>
    <xdr:to>
      <xdr:col>14</xdr:col>
      <xdr:colOff>28575</xdr:colOff>
      <xdr:row>78</xdr:row>
      <xdr:rowOff>15190</xdr:rowOff>
    </xdr:to>
    <xdr:cxnSp macro="">
      <xdr:nvCxnSpPr>
        <xdr:cNvPr id="413" name="直線コネクタ 412"/>
        <xdr:cNvCxnSpPr/>
      </xdr:nvCxnSpPr>
      <xdr:spPr>
        <a:xfrm flipV="1">
          <a:off x="8750300" y="13244881"/>
          <a:ext cx="889000" cy="14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120616</xdr:rowOff>
    </xdr:from>
    <xdr:ext cx="534377" cy="259045"/>
    <xdr:sp macro="" textlink="">
      <xdr:nvSpPr>
        <xdr:cNvPr id="415" name="テキスト ボックス 414"/>
        <xdr:cNvSpPr txBox="1"/>
      </xdr:nvSpPr>
      <xdr:spPr>
        <a:xfrm>
          <a:off x="9372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167512</xdr:rowOff>
    </xdr:from>
    <xdr:to>
      <xdr:col>12</xdr:col>
      <xdr:colOff>511175</xdr:colOff>
      <xdr:row>78</xdr:row>
      <xdr:rowOff>15190</xdr:rowOff>
    </xdr:to>
    <xdr:cxnSp macro="">
      <xdr:nvCxnSpPr>
        <xdr:cNvPr id="416" name="直線コネクタ 415"/>
        <xdr:cNvCxnSpPr/>
      </xdr:nvCxnSpPr>
      <xdr:spPr>
        <a:xfrm>
          <a:off x="7861300" y="13369162"/>
          <a:ext cx="889000" cy="1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133113</xdr:rowOff>
    </xdr:from>
    <xdr:ext cx="534377" cy="259045"/>
    <xdr:sp macro="" textlink="">
      <xdr:nvSpPr>
        <xdr:cNvPr id="418" name="テキスト ボックス 417"/>
        <xdr:cNvSpPr txBox="1"/>
      </xdr:nvSpPr>
      <xdr:spPr>
        <a:xfrm>
          <a:off x="8483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167512</xdr:rowOff>
    </xdr:from>
    <xdr:to>
      <xdr:col>11</xdr:col>
      <xdr:colOff>307975</xdr:colOff>
      <xdr:row>77</xdr:row>
      <xdr:rowOff>167932</xdr:rowOff>
    </xdr:to>
    <xdr:cxnSp macro="">
      <xdr:nvCxnSpPr>
        <xdr:cNvPr id="419" name="直線コネクタ 418"/>
        <xdr:cNvCxnSpPr/>
      </xdr:nvCxnSpPr>
      <xdr:spPr>
        <a:xfrm flipV="1">
          <a:off x="6972300" y="13369162"/>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127664</xdr:rowOff>
    </xdr:from>
    <xdr:ext cx="534377" cy="259045"/>
    <xdr:sp macro="" textlink="">
      <xdr:nvSpPr>
        <xdr:cNvPr id="421" name="テキスト ボックス 420"/>
        <xdr:cNvSpPr txBox="1"/>
      </xdr:nvSpPr>
      <xdr:spPr>
        <a:xfrm>
          <a:off x="7594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3" name="テキスト ボックス 422"/>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40246</xdr:rowOff>
    </xdr:from>
    <xdr:to>
      <xdr:col>15</xdr:col>
      <xdr:colOff>231775</xdr:colOff>
      <xdr:row>77</xdr:row>
      <xdr:rowOff>141846</xdr:rowOff>
    </xdr:to>
    <xdr:sp macro="" textlink="">
      <xdr:nvSpPr>
        <xdr:cNvPr id="429" name="円/楕円 428"/>
        <xdr:cNvSpPr/>
      </xdr:nvSpPr>
      <xdr:spPr>
        <a:xfrm>
          <a:off x="10426700" y="1324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18673</xdr:rowOff>
    </xdr:from>
    <xdr:ext cx="469744" cy="259045"/>
    <xdr:sp macro="" textlink="">
      <xdr:nvSpPr>
        <xdr:cNvPr id="430" name="商工費該当値テキスト"/>
        <xdr:cNvSpPr txBox="1"/>
      </xdr:nvSpPr>
      <xdr:spPr>
        <a:xfrm>
          <a:off x="10528300" y="132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163881</xdr:rowOff>
    </xdr:from>
    <xdr:to>
      <xdr:col>14</xdr:col>
      <xdr:colOff>79375</xdr:colOff>
      <xdr:row>77</xdr:row>
      <xdr:rowOff>94031</xdr:rowOff>
    </xdr:to>
    <xdr:sp macro="" textlink="">
      <xdr:nvSpPr>
        <xdr:cNvPr id="431" name="円/楕円 430"/>
        <xdr:cNvSpPr/>
      </xdr:nvSpPr>
      <xdr:spPr>
        <a:xfrm>
          <a:off x="9588500" y="1319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85158</xdr:rowOff>
    </xdr:from>
    <xdr:ext cx="469744" cy="259045"/>
    <xdr:sp macro="" textlink="">
      <xdr:nvSpPr>
        <xdr:cNvPr id="432" name="テキスト ボックス 431"/>
        <xdr:cNvSpPr txBox="1"/>
      </xdr:nvSpPr>
      <xdr:spPr>
        <a:xfrm>
          <a:off x="9404427"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135840</xdr:rowOff>
    </xdr:from>
    <xdr:to>
      <xdr:col>12</xdr:col>
      <xdr:colOff>561975</xdr:colOff>
      <xdr:row>78</xdr:row>
      <xdr:rowOff>65990</xdr:rowOff>
    </xdr:to>
    <xdr:sp macro="" textlink="">
      <xdr:nvSpPr>
        <xdr:cNvPr id="433" name="円/楕円 432"/>
        <xdr:cNvSpPr/>
      </xdr:nvSpPr>
      <xdr:spPr>
        <a:xfrm>
          <a:off x="8699500" y="133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57117</xdr:rowOff>
    </xdr:from>
    <xdr:ext cx="469744" cy="259045"/>
    <xdr:sp macro="" textlink="">
      <xdr:nvSpPr>
        <xdr:cNvPr id="434" name="テキスト ボックス 433"/>
        <xdr:cNvSpPr txBox="1"/>
      </xdr:nvSpPr>
      <xdr:spPr>
        <a:xfrm>
          <a:off x="8515427" y="1343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116712</xdr:rowOff>
    </xdr:from>
    <xdr:to>
      <xdr:col>11</xdr:col>
      <xdr:colOff>358775</xdr:colOff>
      <xdr:row>78</xdr:row>
      <xdr:rowOff>46862</xdr:rowOff>
    </xdr:to>
    <xdr:sp macro="" textlink="">
      <xdr:nvSpPr>
        <xdr:cNvPr id="435" name="円/楕円 434"/>
        <xdr:cNvSpPr/>
      </xdr:nvSpPr>
      <xdr:spPr>
        <a:xfrm>
          <a:off x="7810500" y="1331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37989</xdr:rowOff>
    </xdr:from>
    <xdr:ext cx="469744" cy="259045"/>
    <xdr:sp macro="" textlink="">
      <xdr:nvSpPr>
        <xdr:cNvPr id="436" name="テキスト ボックス 435"/>
        <xdr:cNvSpPr txBox="1"/>
      </xdr:nvSpPr>
      <xdr:spPr>
        <a:xfrm>
          <a:off x="7626427" y="1341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117132</xdr:rowOff>
    </xdr:from>
    <xdr:to>
      <xdr:col>10</xdr:col>
      <xdr:colOff>155575</xdr:colOff>
      <xdr:row>78</xdr:row>
      <xdr:rowOff>47282</xdr:rowOff>
    </xdr:to>
    <xdr:sp macro="" textlink="">
      <xdr:nvSpPr>
        <xdr:cNvPr id="437" name="円/楕円 436"/>
        <xdr:cNvSpPr/>
      </xdr:nvSpPr>
      <xdr:spPr>
        <a:xfrm>
          <a:off x="6921500" y="133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38409</xdr:rowOff>
    </xdr:from>
    <xdr:ext cx="469744" cy="259045"/>
    <xdr:sp macro="" textlink="">
      <xdr:nvSpPr>
        <xdr:cNvPr id="438" name="テキスト ボックス 437"/>
        <xdr:cNvSpPr txBox="1"/>
      </xdr:nvSpPr>
      <xdr:spPr>
        <a:xfrm>
          <a:off x="6737427" y="1341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26490</xdr:rowOff>
    </xdr:from>
    <xdr:to>
      <xdr:col>15</xdr:col>
      <xdr:colOff>180975</xdr:colOff>
      <xdr:row>97</xdr:row>
      <xdr:rowOff>112351</xdr:rowOff>
    </xdr:to>
    <xdr:cxnSp macro="">
      <xdr:nvCxnSpPr>
        <xdr:cNvPr id="467" name="直線コネクタ 466"/>
        <xdr:cNvCxnSpPr/>
      </xdr:nvCxnSpPr>
      <xdr:spPr>
        <a:xfrm flipV="1">
          <a:off x="9639300" y="16657140"/>
          <a:ext cx="838200" cy="8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8"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81781</xdr:rowOff>
    </xdr:from>
    <xdr:to>
      <xdr:col>14</xdr:col>
      <xdr:colOff>28575</xdr:colOff>
      <xdr:row>97</xdr:row>
      <xdr:rowOff>112351</xdr:rowOff>
    </xdr:to>
    <xdr:cxnSp macro="">
      <xdr:nvCxnSpPr>
        <xdr:cNvPr id="470" name="直線コネクタ 469"/>
        <xdr:cNvCxnSpPr/>
      </xdr:nvCxnSpPr>
      <xdr:spPr>
        <a:xfrm>
          <a:off x="8750300" y="16712431"/>
          <a:ext cx="889000" cy="3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43677</xdr:rowOff>
    </xdr:from>
    <xdr:ext cx="534377" cy="259045"/>
    <xdr:sp macro="" textlink="">
      <xdr:nvSpPr>
        <xdr:cNvPr id="472" name="テキスト ボックス 471"/>
        <xdr:cNvSpPr txBox="1"/>
      </xdr:nvSpPr>
      <xdr:spPr>
        <a:xfrm>
          <a:off x="9372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81781</xdr:rowOff>
    </xdr:from>
    <xdr:to>
      <xdr:col>12</xdr:col>
      <xdr:colOff>511175</xdr:colOff>
      <xdr:row>97</xdr:row>
      <xdr:rowOff>118546</xdr:rowOff>
    </xdr:to>
    <xdr:cxnSp macro="">
      <xdr:nvCxnSpPr>
        <xdr:cNvPr id="473" name="直線コネクタ 472"/>
        <xdr:cNvCxnSpPr/>
      </xdr:nvCxnSpPr>
      <xdr:spPr>
        <a:xfrm flipV="1">
          <a:off x="7861300" y="16712431"/>
          <a:ext cx="889000" cy="3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22737</xdr:rowOff>
    </xdr:from>
    <xdr:ext cx="534377" cy="259045"/>
    <xdr:sp macro="" textlink="">
      <xdr:nvSpPr>
        <xdr:cNvPr id="475" name="テキスト ボックス 474"/>
        <xdr:cNvSpPr txBox="1"/>
      </xdr:nvSpPr>
      <xdr:spPr>
        <a:xfrm>
          <a:off x="8483111" y="163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97188</xdr:rowOff>
    </xdr:from>
    <xdr:to>
      <xdr:col>11</xdr:col>
      <xdr:colOff>307975</xdr:colOff>
      <xdr:row>97</xdr:row>
      <xdr:rowOff>118546</xdr:rowOff>
    </xdr:to>
    <xdr:cxnSp macro="">
      <xdr:nvCxnSpPr>
        <xdr:cNvPr id="476" name="直線コネクタ 475"/>
        <xdr:cNvCxnSpPr/>
      </xdr:nvCxnSpPr>
      <xdr:spPr>
        <a:xfrm>
          <a:off x="6972300" y="16727838"/>
          <a:ext cx="889000" cy="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80177</xdr:rowOff>
    </xdr:from>
    <xdr:ext cx="534377" cy="259045"/>
    <xdr:sp macro="" textlink="">
      <xdr:nvSpPr>
        <xdr:cNvPr id="478" name="テキスト ボックス 477"/>
        <xdr:cNvSpPr txBox="1"/>
      </xdr:nvSpPr>
      <xdr:spPr>
        <a:xfrm>
          <a:off x="7594111" y="1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79621</xdr:rowOff>
    </xdr:from>
    <xdr:ext cx="534377" cy="259045"/>
    <xdr:sp macro="" textlink="">
      <xdr:nvSpPr>
        <xdr:cNvPr id="480" name="テキスト ボックス 479"/>
        <xdr:cNvSpPr txBox="1"/>
      </xdr:nvSpPr>
      <xdr:spPr>
        <a:xfrm>
          <a:off x="6705111" y="163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147140</xdr:rowOff>
    </xdr:from>
    <xdr:to>
      <xdr:col>15</xdr:col>
      <xdr:colOff>231775</xdr:colOff>
      <xdr:row>97</xdr:row>
      <xdr:rowOff>77290</xdr:rowOff>
    </xdr:to>
    <xdr:sp macro="" textlink="">
      <xdr:nvSpPr>
        <xdr:cNvPr id="486" name="円/楕円 485"/>
        <xdr:cNvSpPr/>
      </xdr:nvSpPr>
      <xdr:spPr>
        <a:xfrm>
          <a:off x="10426700" y="1660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125567</xdr:rowOff>
    </xdr:from>
    <xdr:ext cx="534377" cy="259045"/>
    <xdr:sp macro="" textlink="">
      <xdr:nvSpPr>
        <xdr:cNvPr id="487" name="土木費該当値テキスト"/>
        <xdr:cNvSpPr txBox="1"/>
      </xdr:nvSpPr>
      <xdr:spPr>
        <a:xfrm>
          <a:off x="10528300" y="1658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61551</xdr:rowOff>
    </xdr:from>
    <xdr:to>
      <xdr:col>14</xdr:col>
      <xdr:colOff>79375</xdr:colOff>
      <xdr:row>97</xdr:row>
      <xdr:rowOff>163151</xdr:rowOff>
    </xdr:to>
    <xdr:sp macro="" textlink="">
      <xdr:nvSpPr>
        <xdr:cNvPr id="488" name="円/楕円 487"/>
        <xdr:cNvSpPr/>
      </xdr:nvSpPr>
      <xdr:spPr>
        <a:xfrm>
          <a:off x="9588500" y="166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154278</xdr:rowOff>
    </xdr:from>
    <xdr:ext cx="534377" cy="259045"/>
    <xdr:sp macro="" textlink="">
      <xdr:nvSpPr>
        <xdr:cNvPr id="489" name="テキスト ボックス 488"/>
        <xdr:cNvSpPr txBox="1"/>
      </xdr:nvSpPr>
      <xdr:spPr>
        <a:xfrm>
          <a:off x="9372111" y="1678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30981</xdr:rowOff>
    </xdr:from>
    <xdr:to>
      <xdr:col>12</xdr:col>
      <xdr:colOff>561975</xdr:colOff>
      <xdr:row>97</xdr:row>
      <xdr:rowOff>132581</xdr:rowOff>
    </xdr:to>
    <xdr:sp macro="" textlink="">
      <xdr:nvSpPr>
        <xdr:cNvPr id="490" name="円/楕円 489"/>
        <xdr:cNvSpPr/>
      </xdr:nvSpPr>
      <xdr:spPr>
        <a:xfrm>
          <a:off x="8699500" y="1666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123708</xdr:rowOff>
    </xdr:from>
    <xdr:ext cx="534377" cy="259045"/>
    <xdr:sp macro="" textlink="">
      <xdr:nvSpPr>
        <xdr:cNvPr id="491" name="テキスト ボックス 490"/>
        <xdr:cNvSpPr txBox="1"/>
      </xdr:nvSpPr>
      <xdr:spPr>
        <a:xfrm>
          <a:off x="8483111" y="1675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67746</xdr:rowOff>
    </xdr:from>
    <xdr:to>
      <xdr:col>11</xdr:col>
      <xdr:colOff>358775</xdr:colOff>
      <xdr:row>97</xdr:row>
      <xdr:rowOff>169346</xdr:rowOff>
    </xdr:to>
    <xdr:sp macro="" textlink="">
      <xdr:nvSpPr>
        <xdr:cNvPr id="492" name="円/楕円 491"/>
        <xdr:cNvSpPr/>
      </xdr:nvSpPr>
      <xdr:spPr>
        <a:xfrm>
          <a:off x="7810500" y="1669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160473</xdr:rowOff>
    </xdr:from>
    <xdr:ext cx="534377" cy="259045"/>
    <xdr:sp macro="" textlink="">
      <xdr:nvSpPr>
        <xdr:cNvPr id="493" name="テキスト ボックス 492"/>
        <xdr:cNvSpPr txBox="1"/>
      </xdr:nvSpPr>
      <xdr:spPr>
        <a:xfrm>
          <a:off x="7594111" y="1679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46388</xdr:rowOff>
    </xdr:from>
    <xdr:to>
      <xdr:col>10</xdr:col>
      <xdr:colOff>155575</xdr:colOff>
      <xdr:row>97</xdr:row>
      <xdr:rowOff>147988</xdr:rowOff>
    </xdr:to>
    <xdr:sp macro="" textlink="">
      <xdr:nvSpPr>
        <xdr:cNvPr id="494" name="円/楕円 493"/>
        <xdr:cNvSpPr/>
      </xdr:nvSpPr>
      <xdr:spPr>
        <a:xfrm>
          <a:off x="6921500" y="166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139115</xdr:rowOff>
    </xdr:from>
    <xdr:ext cx="534377" cy="259045"/>
    <xdr:sp macro="" textlink="">
      <xdr:nvSpPr>
        <xdr:cNvPr id="495" name="テキスト ボックス 494"/>
        <xdr:cNvSpPr txBox="1"/>
      </xdr:nvSpPr>
      <xdr:spPr>
        <a:xfrm>
          <a:off x="6705111" y="167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92723</xdr:rowOff>
    </xdr:from>
    <xdr:to>
      <xdr:col>23</xdr:col>
      <xdr:colOff>517525</xdr:colOff>
      <xdr:row>36</xdr:row>
      <xdr:rowOff>134099</xdr:rowOff>
    </xdr:to>
    <xdr:cxnSp macro="">
      <xdr:nvCxnSpPr>
        <xdr:cNvPr id="524" name="直線コネクタ 523"/>
        <xdr:cNvCxnSpPr/>
      </xdr:nvCxnSpPr>
      <xdr:spPr>
        <a:xfrm>
          <a:off x="15481300" y="6264923"/>
          <a:ext cx="8382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5"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85065</xdr:rowOff>
    </xdr:from>
    <xdr:to>
      <xdr:col>22</xdr:col>
      <xdr:colOff>365125</xdr:colOff>
      <xdr:row>36</xdr:row>
      <xdr:rowOff>92723</xdr:rowOff>
    </xdr:to>
    <xdr:cxnSp macro="">
      <xdr:nvCxnSpPr>
        <xdr:cNvPr id="527" name="直線コネクタ 526"/>
        <xdr:cNvCxnSpPr/>
      </xdr:nvCxnSpPr>
      <xdr:spPr>
        <a:xfrm>
          <a:off x="14592300" y="6257265"/>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152849</xdr:rowOff>
    </xdr:from>
    <xdr:ext cx="534377" cy="259045"/>
    <xdr:sp macro="" textlink="">
      <xdr:nvSpPr>
        <xdr:cNvPr id="529" name="テキスト ボックス 528"/>
        <xdr:cNvSpPr txBox="1"/>
      </xdr:nvSpPr>
      <xdr:spPr>
        <a:xfrm>
          <a:off x="15214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85065</xdr:rowOff>
    </xdr:from>
    <xdr:to>
      <xdr:col>21</xdr:col>
      <xdr:colOff>161925</xdr:colOff>
      <xdr:row>36</xdr:row>
      <xdr:rowOff>165265</xdr:rowOff>
    </xdr:to>
    <xdr:cxnSp macro="">
      <xdr:nvCxnSpPr>
        <xdr:cNvPr id="530" name="直線コネクタ 529"/>
        <xdr:cNvCxnSpPr/>
      </xdr:nvCxnSpPr>
      <xdr:spPr>
        <a:xfrm flipV="1">
          <a:off x="13703300" y="6257265"/>
          <a:ext cx="889000" cy="8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138765</xdr:rowOff>
    </xdr:from>
    <xdr:ext cx="534377" cy="259045"/>
    <xdr:sp macro="" textlink="">
      <xdr:nvSpPr>
        <xdr:cNvPr id="532" name="テキスト ボックス 531"/>
        <xdr:cNvSpPr txBox="1"/>
      </xdr:nvSpPr>
      <xdr:spPr>
        <a:xfrm>
          <a:off x="14325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165265</xdr:rowOff>
    </xdr:from>
    <xdr:to>
      <xdr:col>19</xdr:col>
      <xdr:colOff>644525</xdr:colOff>
      <xdr:row>36</xdr:row>
      <xdr:rowOff>170637</xdr:rowOff>
    </xdr:to>
    <xdr:cxnSp macro="">
      <xdr:nvCxnSpPr>
        <xdr:cNvPr id="533" name="直線コネクタ 532"/>
        <xdr:cNvCxnSpPr/>
      </xdr:nvCxnSpPr>
      <xdr:spPr>
        <a:xfrm flipV="1">
          <a:off x="12814300" y="6337465"/>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32929</xdr:rowOff>
    </xdr:from>
    <xdr:ext cx="534377" cy="259045"/>
    <xdr:sp macro="" textlink="">
      <xdr:nvSpPr>
        <xdr:cNvPr id="535" name="テキスト ボックス 534"/>
        <xdr:cNvSpPr txBox="1"/>
      </xdr:nvSpPr>
      <xdr:spPr>
        <a:xfrm>
          <a:off x="13436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43292</xdr:rowOff>
    </xdr:from>
    <xdr:ext cx="534377" cy="259045"/>
    <xdr:sp macro="" textlink="">
      <xdr:nvSpPr>
        <xdr:cNvPr id="537" name="テキスト ボックス 536"/>
        <xdr:cNvSpPr txBox="1"/>
      </xdr:nvSpPr>
      <xdr:spPr>
        <a:xfrm>
          <a:off x="12547111" y="60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83299</xdr:rowOff>
    </xdr:from>
    <xdr:to>
      <xdr:col>23</xdr:col>
      <xdr:colOff>568325</xdr:colOff>
      <xdr:row>37</xdr:row>
      <xdr:rowOff>13449</xdr:rowOff>
    </xdr:to>
    <xdr:sp macro="" textlink="">
      <xdr:nvSpPr>
        <xdr:cNvPr id="543" name="円/楕円 542"/>
        <xdr:cNvSpPr/>
      </xdr:nvSpPr>
      <xdr:spPr>
        <a:xfrm>
          <a:off x="16268700" y="62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61726</xdr:rowOff>
    </xdr:from>
    <xdr:ext cx="534377" cy="259045"/>
    <xdr:sp macro="" textlink="">
      <xdr:nvSpPr>
        <xdr:cNvPr id="544" name="消防費該当値テキスト"/>
        <xdr:cNvSpPr txBox="1"/>
      </xdr:nvSpPr>
      <xdr:spPr>
        <a:xfrm>
          <a:off x="16370300" y="623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22,294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41923</xdr:rowOff>
    </xdr:from>
    <xdr:to>
      <xdr:col>22</xdr:col>
      <xdr:colOff>415925</xdr:colOff>
      <xdr:row>36</xdr:row>
      <xdr:rowOff>143523</xdr:rowOff>
    </xdr:to>
    <xdr:sp macro="" textlink="">
      <xdr:nvSpPr>
        <xdr:cNvPr id="545" name="円/楕円 544"/>
        <xdr:cNvSpPr/>
      </xdr:nvSpPr>
      <xdr:spPr>
        <a:xfrm>
          <a:off x="15430500" y="621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134650</xdr:rowOff>
    </xdr:from>
    <xdr:ext cx="534377" cy="259045"/>
    <xdr:sp macro="" textlink="">
      <xdr:nvSpPr>
        <xdr:cNvPr id="546" name="テキスト ボックス 545"/>
        <xdr:cNvSpPr txBox="1"/>
      </xdr:nvSpPr>
      <xdr:spPr>
        <a:xfrm>
          <a:off x="15214111" y="630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24,466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34265</xdr:rowOff>
    </xdr:from>
    <xdr:to>
      <xdr:col>21</xdr:col>
      <xdr:colOff>212725</xdr:colOff>
      <xdr:row>36</xdr:row>
      <xdr:rowOff>135865</xdr:rowOff>
    </xdr:to>
    <xdr:sp macro="" textlink="">
      <xdr:nvSpPr>
        <xdr:cNvPr id="547" name="円/楕円 546"/>
        <xdr:cNvSpPr/>
      </xdr:nvSpPr>
      <xdr:spPr>
        <a:xfrm>
          <a:off x="14541500" y="62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152392</xdr:rowOff>
    </xdr:from>
    <xdr:ext cx="534377" cy="259045"/>
    <xdr:sp macro="" textlink="">
      <xdr:nvSpPr>
        <xdr:cNvPr id="548" name="テキスト ボックス 547"/>
        <xdr:cNvSpPr txBox="1"/>
      </xdr:nvSpPr>
      <xdr:spPr>
        <a:xfrm>
          <a:off x="14325111" y="598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114465</xdr:rowOff>
    </xdr:from>
    <xdr:to>
      <xdr:col>20</xdr:col>
      <xdr:colOff>9525</xdr:colOff>
      <xdr:row>37</xdr:row>
      <xdr:rowOff>44615</xdr:rowOff>
    </xdr:to>
    <xdr:sp macro="" textlink="">
      <xdr:nvSpPr>
        <xdr:cNvPr id="549" name="円/楕円 548"/>
        <xdr:cNvSpPr/>
      </xdr:nvSpPr>
      <xdr:spPr>
        <a:xfrm>
          <a:off x="13652500" y="62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35742</xdr:rowOff>
    </xdr:from>
    <xdr:ext cx="534377" cy="259045"/>
    <xdr:sp macro="" textlink="">
      <xdr:nvSpPr>
        <xdr:cNvPr id="550" name="テキスト ボックス 549"/>
        <xdr:cNvSpPr txBox="1"/>
      </xdr:nvSpPr>
      <xdr:spPr>
        <a:xfrm>
          <a:off x="13436111" y="63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119837</xdr:rowOff>
    </xdr:from>
    <xdr:to>
      <xdr:col>18</xdr:col>
      <xdr:colOff>492125</xdr:colOff>
      <xdr:row>37</xdr:row>
      <xdr:rowOff>49987</xdr:rowOff>
    </xdr:to>
    <xdr:sp macro="" textlink="">
      <xdr:nvSpPr>
        <xdr:cNvPr id="551" name="円/楕円 550"/>
        <xdr:cNvSpPr/>
      </xdr:nvSpPr>
      <xdr:spPr>
        <a:xfrm>
          <a:off x="12763500" y="62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41114</xdr:rowOff>
    </xdr:from>
    <xdr:ext cx="534377" cy="259045"/>
    <xdr:sp macro="" textlink="">
      <xdr:nvSpPr>
        <xdr:cNvPr id="552" name="テキスト ボックス 551"/>
        <xdr:cNvSpPr txBox="1"/>
      </xdr:nvSpPr>
      <xdr:spPr>
        <a:xfrm>
          <a:off x="12547111" y="638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98111</xdr:rowOff>
    </xdr:from>
    <xdr:to>
      <xdr:col>23</xdr:col>
      <xdr:colOff>517525</xdr:colOff>
      <xdr:row>58</xdr:row>
      <xdr:rowOff>106700</xdr:rowOff>
    </xdr:to>
    <xdr:cxnSp macro="">
      <xdr:nvCxnSpPr>
        <xdr:cNvPr id="584" name="直線コネクタ 583"/>
        <xdr:cNvCxnSpPr/>
      </xdr:nvCxnSpPr>
      <xdr:spPr>
        <a:xfrm flipV="1">
          <a:off x="15481300" y="9356411"/>
          <a:ext cx="838200" cy="69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39519</xdr:rowOff>
    </xdr:from>
    <xdr:ext cx="534377" cy="259045"/>
    <xdr:sp macro="" textlink="">
      <xdr:nvSpPr>
        <xdr:cNvPr id="585" name="教育費平均値テキスト"/>
        <xdr:cNvSpPr txBox="1"/>
      </xdr:nvSpPr>
      <xdr:spPr>
        <a:xfrm>
          <a:off x="16370300" y="946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125690</xdr:rowOff>
    </xdr:from>
    <xdr:to>
      <xdr:col>22</xdr:col>
      <xdr:colOff>365125</xdr:colOff>
      <xdr:row>58</xdr:row>
      <xdr:rowOff>106700</xdr:rowOff>
    </xdr:to>
    <xdr:cxnSp macro="">
      <xdr:nvCxnSpPr>
        <xdr:cNvPr id="587" name="直線コネクタ 586"/>
        <xdr:cNvCxnSpPr/>
      </xdr:nvCxnSpPr>
      <xdr:spPr>
        <a:xfrm>
          <a:off x="14592300" y="9898340"/>
          <a:ext cx="889000" cy="15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123768</xdr:rowOff>
    </xdr:from>
    <xdr:ext cx="534377" cy="259045"/>
    <xdr:sp macro="" textlink="">
      <xdr:nvSpPr>
        <xdr:cNvPr id="589" name="テキスト ボックス 588"/>
        <xdr:cNvSpPr txBox="1"/>
      </xdr:nvSpPr>
      <xdr:spPr>
        <a:xfrm>
          <a:off x="15214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32569</xdr:rowOff>
    </xdr:from>
    <xdr:to>
      <xdr:col>21</xdr:col>
      <xdr:colOff>161925</xdr:colOff>
      <xdr:row>57</xdr:row>
      <xdr:rowOff>125690</xdr:rowOff>
    </xdr:to>
    <xdr:cxnSp macro="">
      <xdr:nvCxnSpPr>
        <xdr:cNvPr id="590" name="直線コネクタ 589"/>
        <xdr:cNvCxnSpPr/>
      </xdr:nvCxnSpPr>
      <xdr:spPr>
        <a:xfrm>
          <a:off x="13703300" y="9805219"/>
          <a:ext cx="889000" cy="9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92" name="テキスト ボックス 591"/>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32569</xdr:rowOff>
    </xdr:from>
    <xdr:to>
      <xdr:col>19</xdr:col>
      <xdr:colOff>644525</xdr:colOff>
      <xdr:row>57</xdr:row>
      <xdr:rowOff>151587</xdr:rowOff>
    </xdr:to>
    <xdr:cxnSp macro="">
      <xdr:nvCxnSpPr>
        <xdr:cNvPr id="593" name="直線コネクタ 592"/>
        <xdr:cNvCxnSpPr/>
      </xdr:nvCxnSpPr>
      <xdr:spPr>
        <a:xfrm flipV="1">
          <a:off x="12814300" y="9805219"/>
          <a:ext cx="889000" cy="11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107292</xdr:rowOff>
    </xdr:from>
    <xdr:ext cx="534377" cy="259045"/>
    <xdr:sp macro="" textlink="">
      <xdr:nvSpPr>
        <xdr:cNvPr id="595" name="テキスト ボックス 594"/>
        <xdr:cNvSpPr txBox="1"/>
      </xdr:nvSpPr>
      <xdr:spPr>
        <a:xfrm>
          <a:off x="13436111" y="93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131866</xdr:rowOff>
    </xdr:from>
    <xdr:ext cx="534377" cy="259045"/>
    <xdr:sp macro="" textlink="">
      <xdr:nvSpPr>
        <xdr:cNvPr id="597" name="テキスト ボックス 596"/>
        <xdr:cNvSpPr txBox="1"/>
      </xdr:nvSpPr>
      <xdr:spPr>
        <a:xfrm>
          <a:off x="12547111" y="93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47311</xdr:rowOff>
    </xdr:from>
    <xdr:to>
      <xdr:col>23</xdr:col>
      <xdr:colOff>568325</xdr:colOff>
      <xdr:row>54</xdr:row>
      <xdr:rowOff>148911</xdr:rowOff>
    </xdr:to>
    <xdr:sp macro="" textlink="">
      <xdr:nvSpPr>
        <xdr:cNvPr id="603" name="円/楕円 602"/>
        <xdr:cNvSpPr/>
      </xdr:nvSpPr>
      <xdr:spPr>
        <a:xfrm>
          <a:off x="16268700" y="930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70188</xdr:rowOff>
    </xdr:from>
    <xdr:ext cx="534377" cy="259045"/>
    <xdr:sp macro="" textlink="">
      <xdr:nvSpPr>
        <xdr:cNvPr id="604" name="教育費該当値テキスト"/>
        <xdr:cNvSpPr txBox="1"/>
      </xdr:nvSpPr>
      <xdr:spPr>
        <a:xfrm>
          <a:off x="16370300" y="915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72,547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55900</xdr:rowOff>
    </xdr:from>
    <xdr:to>
      <xdr:col>22</xdr:col>
      <xdr:colOff>415925</xdr:colOff>
      <xdr:row>58</xdr:row>
      <xdr:rowOff>157500</xdr:rowOff>
    </xdr:to>
    <xdr:sp macro="" textlink="">
      <xdr:nvSpPr>
        <xdr:cNvPr id="605" name="円/楕円 604"/>
        <xdr:cNvSpPr/>
      </xdr:nvSpPr>
      <xdr:spPr>
        <a:xfrm>
          <a:off x="15430500" y="100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148627</xdr:rowOff>
    </xdr:from>
    <xdr:ext cx="534377" cy="259045"/>
    <xdr:sp macro="" textlink="">
      <xdr:nvSpPr>
        <xdr:cNvPr id="606" name="テキスト ボックス 605"/>
        <xdr:cNvSpPr txBox="1"/>
      </xdr:nvSpPr>
      <xdr:spPr>
        <a:xfrm>
          <a:off x="15214111" y="100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74890</xdr:rowOff>
    </xdr:from>
    <xdr:to>
      <xdr:col>21</xdr:col>
      <xdr:colOff>212725</xdr:colOff>
      <xdr:row>58</xdr:row>
      <xdr:rowOff>5040</xdr:rowOff>
    </xdr:to>
    <xdr:sp macro="" textlink="">
      <xdr:nvSpPr>
        <xdr:cNvPr id="607" name="円/楕円 606"/>
        <xdr:cNvSpPr/>
      </xdr:nvSpPr>
      <xdr:spPr>
        <a:xfrm>
          <a:off x="14541500" y="98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167617</xdr:rowOff>
    </xdr:from>
    <xdr:ext cx="534377" cy="259045"/>
    <xdr:sp macro="" textlink="">
      <xdr:nvSpPr>
        <xdr:cNvPr id="608" name="テキスト ボックス 607"/>
        <xdr:cNvSpPr txBox="1"/>
      </xdr:nvSpPr>
      <xdr:spPr>
        <a:xfrm>
          <a:off x="14325111" y="994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153219</xdr:rowOff>
    </xdr:from>
    <xdr:to>
      <xdr:col>20</xdr:col>
      <xdr:colOff>9525</xdr:colOff>
      <xdr:row>57</xdr:row>
      <xdr:rowOff>83369</xdr:rowOff>
    </xdr:to>
    <xdr:sp macro="" textlink="">
      <xdr:nvSpPr>
        <xdr:cNvPr id="609" name="円/楕円 608"/>
        <xdr:cNvSpPr/>
      </xdr:nvSpPr>
      <xdr:spPr>
        <a:xfrm>
          <a:off x="13652500" y="97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74496</xdr:rowOff>
    </xdr:from>
    <xdr:ext cx="534377" cy="259045"/>
    <xdr:sp macro="" textlink="">
      <xdr:nvSpPr>
        <xdr:cNvPr id="610" name="テキスト ボックス 609"/>
        <xdr:cNvSpPr txBox="1"/>
      </xdr:nvSpPr>
      <xdr:spPr>
        <a:xfrm>
          <a:off x="13436111" y="98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100787</xdr:rowOff>
    </xdr:from>
    <xdr:to>
      <xdr:col>18</xdr:col>
      <xdr:colOff>492125</xdr:colOff>
      <xdr:row>58</xdr:row>
      <xdr:rowOff>30937</xdr:rowOff>
    </xdr:to>
    <xdr:sp macro="" textlink="">
      <xdr:nvSpPr>
        <xdr:cNvPr id="611" name="円/楕円 610"/>
        <xdr:cNvSpPr/>
      </xdr:nvSpPr>
      <xdr:spPr>
        <a:xfrm>
          <a:off x="12763500" y="98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22064</xdr:rowOff>
    </xdr:from>
    <xdr:ext cx="534377" cy="259045"/>
    <xdr:sp macro="" textlink="">
      <xdr:nvSpPr>
        <xdr:cNvPr id="612" name="テキスト ボックス 611"/>
        <xdr:cNvSpPr txBox="1"/>
      </xdr:nvSpPr>
      <xdr:spPr>
        <a:xfrm>
          <a:off x="12547111" y="996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9" name="直線コネクタ 63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40"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98918</xdr:rowOff>
    </xdr:from>
    <xdr:to>
      <xdr:col>22</xdr:col>
      <xdr:colOff>365125</xdr:colOff>
      <xdr:row>78</xdr:row>
      <xdr:rowOff>139700</xdr:rowOff>
    </xdr:to>
    <xdr:cxnSp macro="">
      <xdr:nvCxnSpPr>
        <xdr:cNvPr id="642" name="直線コネクタ 641"/>
        <xdr:cNvCxnSpPr/>
      </xdr:nvCxnSpPr>
      <xdr:spPr>
        <a:xfrm>
          <a:off x="14592300" y="13472018"/>
          <a:ext cx="8890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3" name="フローチャート : 判断 642"/>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4" name="テキスト ボックス 643"/>
        <xdr:cNvSpPr txBox="1"/>
      </xdr:nvSpPr>
      <xdr:spPr>
        <a:xfrm>
          <a:off x="15246427" y="13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109068</xdr:rowOff>
    </xdr:from>
    <xdr:to>
      <xdr:col>21</xdr:col>
      <xdr:colOff>161925</xdr:colOff>
      <xdr:row>78</xdr:row>
      <xdr:rowOff>98918</xdr:rowOff>
    </xdr:to>
    <xdr:cxnSp macro="">
      <xdr:nvCxnSpPr>
        <xdr:cNvPr id="645" name="直線コネクタ 644"/>
        <xdr:cNvCxnSpPr/>
      </xdr:nvCxnSpPr>
      <xdr:spPr>
        <a:xfrm>
          <a:off x="13703300" y="13310718"/>
          <a:ext cx="889000" cy="16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6" name="フローチャート : 判断 645"/>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7" name="テキスト ボックス 646"/>
        <xdr:cNvSpPr txBox="1"/>
      </xdr:nvSpPr>
      <xdr:spPr>
        <a:xfrm>
          <a:off x="14357427" y="129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15570</xdr:rowOff>
    </xdr:from>
    <xdr:to>
      <xdr:col>19</xdr:col>
      <xdr:colOff>644525</xdr:colOff>
      <xdr:row>77</xdr:row>
      <xdr:rowOff>109068</xdr:rowOff>
    </xdr:to>
    <xdr:cxnSp macro="">
      <xdr:nvCxnSpPr>
        <xdr:cNvPr id="648" name="直線コネクタ 647"/>
        <xdr:cNvCxnSpPr/>
      </xdr:nvCxnSpPr>
      <xdr:spPr>
        <a:xfrm>
          <a:off x="12814300" y="13217220"/>
          <a:ext cx="889000" cy="9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9" name="フローチャート : 判断 648"/>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7505</xdr:rowOff>
    </xdr:from>
    <xdr:ext cx="469744" cy="259045"/>
    <xdr:sp macro="" textlink="">
      <xdr:nvSpPr>
        <xdr:cNvPr id="650" name="テキスト ボックス 649"/>
        <xdr:cNvSpPr txBox="1"/>
      </xdr:nvSpPr>
      <xdr:spPr>
        <a:xfrm>
          <a:off x="13468427" y="1286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1" name="フローチャート : 判断 650"/>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46596</xdr:rowOff>
    </xdr:from>
    <xdr:ext cx="469744" cy="259045"/>
    <xdr:sp macro="" textlink="">
      <xdr:nvSpPr>
        <xdr:cNvPr id="652" name="テキスト ボックス 651"/>
        <xdr:cNvSpPr txBox="1"/>
      </xdr:nvSpPr>
      <xdr:spPr>
        <a:xfrm>
          <a:off x="12579427" y="1290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8" name="円/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60" name="円/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1" name="テキスト ボックス 66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48118</xdr:rowOff>
    </xdr:from>
    <xdr:to>
      <xdr:col>21</xdr:col>
      <xdr:colOff>212725</xdr:colOff>
      <xdr:row>78</xdr:row>
      <xdr:rowOff>149718</xdr:rowOff>
    </xdr:to>
    <xdr:sp macro="" textlink="">
      <xdr:nvSpPr>
        <xdr:cNvPr id="662" name="円/楕円 661"/>
        <xdr:cNvSpPr/>
      </xdr:nvSpPr>
      <xdr:spPr>
        <a:xfrm>
          <a:off x="14541500" y="1342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140845</xdr:rowOff>
    </xdr:from>
    <xdr:ext cx="378565" cy="259045"/>
    <xdr:sp macro="" textlink="">
      <xdr:nvSpPr>
        <xdr:cNvPr id="663" name="テキスト ボックス 662"/>
        <xdr:cNvSpPr txBox="1"/>
      </xdr:nvSpPr>
      <xdr:spPr>
        <a:xfrm>
          <a:off x="14403017" y="13513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58268</xdr:rowOff>
    </xdr:from>
    <xdr:to>
      <xdr:col>20</xdr:col>
      <xdr:colOff>9525</xdr:colOff>
      <xdr:row>77</xdr:row>
      <xdr:rowOff>159868</xdr:rowOff>
    </xdr:to>
    <xdr:sp macro="" textlink="">
      <xdr:nvSpPr>
        <xdr:cNvPr id="664" name="円/楕円 663"/>
        <xdr:cNvSpPr/>
      </xdr:nvSpPr>
      <xdr:spPr>
        <a:xfrm>
          <a:off x="13652500" y="132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150995</xdr:rowOff>
    </xdr:from>
    <xdr:ext cx="469744" cy="259045"/>
    <xdr:sp macro="" textlink="">
      <xdr:nvSpPr>
        <xdr:cNvPr id="665" name="テキスト ボックス 664"/>
        <xdr:cNvSpPr txBox="1"/>
      </xdr:nvSpPr>
      <xdr:spPr>
        <a:xfrm>
          <a:off x="13468427" y="133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136220</xdr:rowOff>
    </xdr:from>
    <xdr:to>
      <xdr:col>18</xdr:col>
      <xdr:colOff>492125</xdr:colOff>
      <xdr:row>77</xdr:row>
      <xdr:rowOff>66370</xdr:rowOff>
    </xdr:to>
    <xdr:sp macro="" textlink="">
      <xdr:nvSpPr>
        <xdr:cNvPr id="666" name="円/楕円 665"/>
        <xdr:cNvSpPr/>
      </xdr:nvSpPr>
      <xdr:spPr>
        <a:xfrm>
          <a:off x="12763500" y="131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57497</xdr:rowOff>
    </xdr:from>
    <xdr:ext cx="469744" cy="259045"/>
    <xdr:sp macro="" textlink="">
      <xdr:nvSpPr>
        <xdr:cNvPr id="667" name="テキスト ボックス 666"/>
        <xdr:cNvSpPr txBox="1"/>
      </xdr:nvSpPr>
      <xdr:spPr>
        <a:xfrm>
          <a:off x="12579427" y="1325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137109</xdr:rowOff>
    </xdr:from>
    <xdr:to>
      <xdr:col>23</xdr:col>
      <xdr:colOff>517525</xdr:colOff>
      <xdr:row>96</xdr:row>
      <xdr:rowOff>160547</xdr:rowOff>
    </xdr:to>
    <xdr:cxnSp macro="">
      <xdr:nvCxnSpPr>
        <xdr:cNvPr id="698" name="直線コネクタ 697"/>
        <xdr:cNvCxnSpPr/>
      </xdr:nvCxnSpPr>
      <xdr:spPr>
        <a:xfrm flipV="1">
          <a:off x="15481300" y="16596309"/>
          <a:ext cx="838200" cy="2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36840</xdr:rowOff>
    </xdr:from>
    <xdr:ext cx="534377" cy="259045"/>
    <xdr:sp macro="" textlink="">
      <xdr:nvSpPr>
        <xdr:cNvPr id="699" name="公債費平均値テキスト"/>
        <xdr:cNvSpPr txBox="1"/>
      </xdr:nvSpPr>
      <xdr:spPr>
        <a:xfrm>
          <a:off x="16370300" y="1615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160547</xdr:rowOff>
    </xdr:from>
    <xdr:to>
      <xdr:col>22</xdr:col>
      <xdr:colOff>365125</xdr:colOff>
      <xdr:row>97</xdr:row>
      <xdr:rowOff>3716</xdr:rowOff>
    </xdr:to>
    <xdr:cxnSp macro="">
      <xdr:nvCxnSpPr>
        <xdr:cNvPr id="701" name="直線コネクタ 700"/>
        <xdr:cNvCxnSpPr/>
      </xdr:nvCxnSpPr>
      <xdr:spPr>
        <a:xfrm flipV="1">
          <a:off x="14592300" y="16619747"/>
          <a:ext cx="889000" cy="1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2" name="フローチャート : 判断 701"/>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148223</xdr:rowOff>
    </xdr:from>
    <xdr:ext cx="534377" cy="259045"/>
    <xdr:sp macro="" textlink="">
      <xdr:nvSpPr>
        <xdr:cNvPr id="703" name="テキスト ボックス 702"/>
        <xdr:cNvSpPr txBox="1"/>
      </xdr:nvSpPr>
      <xdr:spPr>
        <a:xfrm>
          <a:off x="15214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162266</xdr:rowOff>
    </xdr:from>
    <xdr:to>
      <xdr:col>21</xdr:col>
      <xdr:colOff>161925</xdr:colOff>
      <xdr:row>97</xdr:row>
      <xdr:rowOff>3716</xdr:rowOff>
    </xdr:to>
    <xdr:cxnSp macro="">
      <xdr:nvCxnSpPr>
        <xdr:cNvPr id="704" name="直線コネクタ 703"/>
        <xdr:cNvCxnSpPr/>
      </xdr:nvCxnSpPr>
      <xdr:spPr>
        <a:xfrm>
          <a:off x="13703300" y="16621466"/>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5" name="フローチャート : 判断 704"/>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154557</xdr:rowOff>
    </xdr:from>
    <xdr:ext cx="534377" cy="259045"/>
    <xdr:sp macro="" textlink="">
      <xdr:nvSpPr>
        <xdr:cNvPr id="706" name="テキスト ボックス 705"/>
        <xdr:cNvSpPr txBox="1"/>
      </xdr:nvSpPr>
      <xdr:spPr>
        <a:xfrm>
          <a:off x="14325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158945</xdr:rowOff>
    </xdr:from>
    <xdr:to>
      <xdr:col>19</xdr:col>
      <xdr:colOff>644525</xdr:colOff>
      <xdr:row>96</xdr:row>
      <xdr:rowOff>162266</xdr:rowOff>
    </xdr:to>
    <xdr:cxnSp macro="">
      <xdr:nvCxnSpPr>
        <xdr:cNvPr id="707" name="直線コネクタ 706"/>
        <xdr:cNvCxnSpPr/>
      </xdr:nvCxnSpPr>
      <xdr:spPr>
        <a:xfrm>
          <a:off x="12814300" y="16618145"/>
          <a:ext cx="88900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8" name="フローチャート : 判断 707"/>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150661</xdr:rowOff>
    </xdr:from>
    <xdr:ext cx="534377" cy="259045"/>
    <xdr:sp macro="" textlink="">
      <xdr:nvSpPr>
        <xdr:cNvPr id="709" name="テキスト ボックス 708"/>
        <xdr:cNvSpPr txBox="1"/>
      </xdr:nvSpPr>
      <xdr:spPr>
        <a:xfrm>
          <a:off x="13436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0" name="フローチャート : 判断 709"/>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124916</xdr:rowOff>
    </xdr:from>
    <xdr:ext cx="534377" cy="259045"/>
    <xdr:sp macro="" textlink="">
      <xdr:nvSpPr>
        <xdr:cNvPr id="711" name="テキスト ボックス 710"/>
        <xdr:cNvSpPr txBox="1"/>
      </xdr:nvSpPr>
      <xdr:spPr>
        <a:xfrm>
          <a:off x="12547111" y="160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86309</xdr:rowOff>
    </xdr:from>
    <xdr:to>
      <xdr:col>23</xdr:col>
      <xdr:colOff>568325</xdr:colOff>
      <xdr:row>97</xdr:row>
      <xdr:rowOff>16459</xdr:rowOff>
    </xdr:to>
    <xdr:sp macro="" textlink="">
      <xdr:nvSpPr>
        <xdr:cNvPr id="717" name="円/楕円 716"/>
        <xdr:cNvSpPr/>
      </xdr:nvSpPr>
      <xdr:spPr>
        <a:xfrm>
          <a:off x="16268700" y="1654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64736</xdr:rowOff>
    </xdr:from>
    <xdr:ext cx="534377" cy="259045"/>
    <xdr:sp macro="" textlink="">
      <xdr:nvSpPr>
        <xdr:cNvPr id="718" name="公債費該当値テキスト"/>
        <xdr:cNvSpPr txBox="1"/>
      </xdr:nvSpPr>
      <xdr:spPr>
        <a:xfrm>
          <a:off x="16370300" y="1652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43,738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109747</xdr:rowOff>
    </xdr:from>
    <xdr:to>
      <xdr:col>22</xdr:col>
      <xdr:colOff>415925</xdr:colOff>
      <xdr:row>97</xdr:row>
      <xdr:rowOff>39897</xdr:rowOff>
    </xdr:to>
    <xdr:sp macro="" textlink="">
      <xdr:nvSpPr>
        <xdr:cNvPr id="719" name="円/楕円 718"/>
        <xdr:cNvSpPr/>
      </xdr:nvSpPr>
      <xdr:spPr>
        <a:xfrm>
          <a:off x="15430500" y="165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31024</xdr:rowOff>
    </xdr:from>
    <xdr:ext cx="534377" cy="259045"/>
    <xdr:sp macro="" textlink="">
      <xdr:nvSpPr>
        <xdr:cNvPr id="720" name="テキスト ボックス 719"/>
        <xdr:cNvSpPr txBox="1"/>
      </xdr:nvSpPr>
      <xdr:spPr>
        <a:xfrm>
          <a:off x="15214111" y="1666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124366</xdr:rowOff>
    </xdr:from>
    <xdr:to>
      <xdr:col>21</xdr:col>
      <xdr:colOff>212725</xdr:colOff>
      <xdr:row>97</xdr:row>
      <xdr:rowOff>54516</xdr:rowOff>
    </xdr:to>
    <xdr:sp macro="" textlink="">
      <xdr:nvSpPr>
        <xdr:cNvPr id="721" name="円/楕円 720"/>
        <xdr:cNvSpPr/>
      </xdr:nvSpPr>
      <xdr:spPr>
        <a:xfrm>
          <a:off x="14541500" y="1658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45643</xdr:rowOff>
    </xdr:from>
    <xdr:ext cx="534377" cy="259045"/>
    <xdr:sp macro="" textlink="">
      <xdr:nvSpPr>
        <xdr:cNvPr id="722" name="テキスト ボックス 721"/>
        <xdr:cNvSpPr txBox="1"/>
      </xdr:nvSpPr>
      <xdr:spPr>
        <a:xfrm>
          <a:off x="14325111" y="1667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111466</xdr:rowOff>
    </xdr:from>
    <xdr:to>
      <xdr:col>20</xdr:col>
      <xdr:colOff>9525</xdr:colOff>
      <xdr:row>97</xdr:row>
      <xdr:rowOff>41616</xdr:rowOff>
    </xdr:to>
    <xdr:sp macro="" textlink="">
      <xdr:nvSpPr>
        <xdr:cNvPr id="723" name="円/楕円 722"/>
        <xdr:cNvSpPr/>
      </xdr:nvSpPr>
      <xdr:spPr>
        <a:xfrm>
          <a:off x="13652500" y="165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32743</xdr:rowOff>
    </xdr:from>
    <xdr:ext cx="534377" cy="259045"/>
    <xdr:sp macro="" textlink="">
      <xdr:nvSpPr>
        <xdr:cNvPr id="724" name="テキスト ボックス 723"/>
        <xdr:cNvSpPr txBox="1"/>
      </xdr:nvSpPr>
      <xdr:spPr>
        <a:xfrm>
          <a:off x="13436111" y="1666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108145</xdr:rowOff>
    </xdr:from>
    <xdr:to>
      <xdr:col>18</xdr:col>
      <xdr:colOff>492125</xdr:colOff>
      <xdr:row>97</xdr:row>
      <xdr:rowOff>38295</xdr:rowOff>
    </xdr:to>
    <xdr:sp macro="" textlink="">
      <xdr:nvSpPr>
        <xdr:cNvPr id="725" name="円/楕円 724"/>
        <xdr:cNvSpPr/>
      </xdr:nvSpPr>
      <xdr:spPr>
        <a:xfrm>
          <a:off x="12763500" y="165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29422</xdr:rowOff>
    </xdr:from>
    <xdr:ext cx="534377" cy="259045"/>
    <xdr:sp macro="" textlink="">
      <xdr:nvSpPr>
        <xdr:cNvPr id="726" name="テキスト ボックス 725"/>
        <xdr:cNvSpPr txBox="1"/>
      </xdr:nvSpPr>
      <xdr:spPr>
        <a:xfrm>
          <a:off x="12547111" y="1666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0" name="直線コネクタ 749"/>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1"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3"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4" name="直線コネクタ 753"/>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6"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7" name="フローチャート : 判断 756"/>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59" name="フローチャート : 判断 758"/>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0" name="テキスト ボックス 759"/>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2" name="フローチャート : 判断 761"/>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3" name="テキスト ボックス 762"/>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5" name="フローチャート : 判断 764"/>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6" name="テキスト ボックス 765"/>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7" name="フローチャート : 判断 766"/>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68" name="テキスト ボックス 767"/>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5"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民生費については、年々増加する社会保障費の増に伴う各種扶助費予算の増が要因となっている。平成</a:t>
          </a:r>
          <a:r>
            <a:rPr kumimoji="1" lang="en-US" altLang="ja-JP" sz="1300">
              <a:latin typeface="ＭＳ Ｐゴシック"/>
            </a:rPr>
            <a:t>27</a:t>
          </a:r>
          <a:r>
            <a:rPr kumimoji="1" lang="ja-JP" altLang="en-US" sz="1300">
              <a:latin typeface="ＭＳ Ｐゴシック"/>
            </a:rPr>
            <a:t>年度において教育費が大きく増加している要因としては、小中学校の統廃合に伴う施設整備に係る経費が大きかったためである。</a:t>
          </a:r>
          <a:endParaRPr kumimoji="1" lang="en-US" altLang="ja-JP" sz="1300">
            <a:latin typeface="ＭＳ Ｐゴシック"/>
          </a:endParaRPr>
        </a:p>
        <a:p>
          <a:r>
            <a:rPr kumimoji="1" lang="ja-JP" altLang="en-US" sz="1300">
              <a:latin typeface="ＭＳ Ｐゴシック"/>
            </a:rPr>
            <a:t>　今後土木費については、現在進めている神立駅周辺整備や神立停車場線整備に係る事業費の増により増加していくことが考えられる。また、衛生費についても今後ごみ処理広域化に伴うごみ処理場建設に係る負担金の増が出てくることにな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年度において、実質単年度収支については、▲</a:t>
          </a:r>
          <a:r>
            <a:rPr kumimoji="1" lang="en-US" altLang="ja-JP" sz="1050">
              <a:latin typeface="ＭＳ ゴシック" pitchFamily="49" charset="-128"/>
              <a:ea typeface="ＭＳ ゴシック" pitchFamily="49" charset="-128"/>
            </a:rPr>
            <a:t>3.18</a:t>
          </a:r>
          <a:r>
            <a:rPr kumimoji="1" lang="ja-JP" altLang="en-US" sz="1050">
              <a:latin typeface="ＭＳ ゴシック" pitchFamily="49" charset="-128"/>
              <a:ea typeface="ＭＳ ゴシック" pitchFamily="49" charset="-128"/>
            </a:rPr>
            <a:t>％となっているが、これは、想定していた特定財源が減少してしまったことが大きな要因となっている。また、実質収支においては、</a:t>
          </a:r>
          <a:r>
            <a:rPr kumimoji="1" lang="en-US" altLang="ja-JP" sz="1050">
              <a:latin typeface="ＭＳ ゴシック" pitchFamily="49" charset="-128"/>
              <a:ea typeface="ＭＳ ゴシック" pitchFamily="49" charset="-128"/>
            </a:rPr>
            <a:t>H26</a:t>
          </a:r>
          <a:r>
            <a:rPr kumimoji="1" lang="ja-JP" altLang="en-US" sz="1050">
              <a:latin typeface="ＭＳ ゴシック" pitchFamily="49" charset="-128"/>
              <a:ea typeface="ＭＳ ゴシック" pitchFamily="49" charset="-128"/>
            </a:rPr>
            <a:t>年度において大型事業に伴う翌年度繰越額が多額にあったことが、</a:t>
          </a:r>
          <a:r>
            <a:rPr kumimoji="1" lang="en-US" altLang="ja-JP" sz="1050">
              <a:latin typeface="ＭＳ ゴシック" pitchFamily="49" charset="-128"/>
              <a:ea typeface="ＭＳ ゴシック" pitchFamily="49" charset="-128"/>
            </a:rPr>
            <a:t>3.28</a:t>
          </a:r>
          <a:r>
            <a:rPr kumimoji="1" lang="ja-JP" altLang="en-US" sz="1050">
              <a:latin typeface="ＭＳ ゴシック" pitchFamily="49" charset="-128"/>
              <a:ea typeface="ＭＳ ゴシック" pitchFamily="49" charset="-128"/>
            </a:rPr>
            <a:t>％の減少の要因とも言える。</a:t>
          </a:r>
        </a:p>
        <a:p>
          <a:r>
            <a:rPr kumimoji="1" lang="ja-JP" altLang="en-US" sz="1050">
              <a:latin typeface="ＭＳ ゴシック" pitchFamily="49" charset="-128"/>
              <a:ea typeface="ＭＳ ゴシック" pitchFamily="49" charset="-128"/>
            </a:rPr>
            <a:t>　今後については、予算執行にあたり歳出の精査及び抑制を実施していき実質収支比率については、安定的に高い水準が保てるように努めていく。</a:t>
          </a:r>
          <a:endParaRPr kumimoji="1" lang="ja-JP" altLang="en-US" sz="1050" b="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一般会計、各特別会計及び水道事業会計の全会計において黒字決算である。</a:t>
          </a:r>
        </a:p>
        <a:p>
          <a:r>
            <a:rPr kumimoji="1" lang="ja-JP" altLang="en-US" sz="1400">
              <a:latin typeface="ＭＳ ゴシック" pitchFamily="49" charset="-128"/>
              <a:ea typeface="ＭＳ ゴシック" pitchFamily="49" charset="-128"/>
            </a:rPr>
            <a:t>　ただし、全体的にみると例年に比べ標準財政規模比（黒字額）が減ったこともあるため、すべての会計においてより健全な財政運営に努める。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19333597</v>
      </c>
      <c r="BO4" s="409"/>
      <c r="BP4" s="409"/>
      <c r="BQ4" s="409"/>
      <c r="BR4" s="409"/>
      <c r="BS4" s="409"/>
      <c r="BT4" s="409"/>
      <c r="BU4" s="410"/>
      <c r="BV4" s="408">
        <v>17236378</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4.2</v>
      </c>
      <c r="CU4" s="586"/>
      <c r="CV4" s="586"/>
      <c r="CW4" s="586"/>
      <c r="CX4" s="586"/>
      <c r="CY4" s="586"/>
      <c r="CZ4" s="586"/>
      <c r="DA4" s="587"/>
      <c r="DB4" s="585">
        <v>7.5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18716510</v>
      </c>
      <c r="BO5" s="414"/>
      <c r="BP5" s="414"/>
      <c r="BQ5" s="414"/>
      <c r="BR5" s="414"/>
      <c r="BS5" s="414"/>
      <c r="BT5" s="414"/>
      <c r="BU5" s="415"/>
      <c r="BV5" s="413">
        <v>16180348</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84.2</v>
      </c>
      <c r="CU5" s="384"/>
      <c r="CV5" s="384"/>
      <c r="CW5" s="384"/>
      <c r="CX5" s="384"/>
      <c r="CY5" s="384"/>
      <c r="CZ5" s="384"/>
      <c r="DA5" s="385"/>
      <c r="DB5" s="383">
        <v>84.4</v>
      </c>
      <c r="DC5" s="384"/>
      <c r="DD5" s="384"/>
      <c r="DE5" s="384"/>
      <c r="DF5" s="384"/>
      <c r="DG5" s="384"/>
      <c r="DH5" s="384"/>
      <c r="DI5" s="385"/>
      <c r="DJ5" s="137"/>
      <c r="DK5" s="137"/>
      <c r="DL5" s="137"/>
      <c r="DM5" s="137"/>
      <c r="DN5" s="137"/>
      <c r="DO5" s="137"/>
    </row>
    <row r="6" spans="1:119" ht="18.75" customHeight="1">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617087</v>
      </c>
      <c r="BO6" s="414"/>
      <c r="BP6" s="414"/>
      <c r="BQ6" s="414"/>
      <c r="BR6" s="414"/>
      <c r="BS6" s="414"/>
      <c r="BT6" s="414"/>
      <c r="BU6" s="415"/>
      <c r="BV6" s="413">
        <v>1056030</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90.9</v>
      </c>
      <c r="CU6" s="560"/>
      <c r="CV6" s="560"/>
      <c r="CW6" s="560"/>
      <c r="CX6" s="560"/>
      <c r="CY6" s="560"/>
      <c r="CZ6" s="560"/>
      <c r="DA6" s="561"/>
      <c r="DB6" s="559">
        <v>91.7</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162196</v>
      </c>
      <c r="BO7" s="414"/>
      <c r="BP7" s="414"/>
      <c r="BQ7" s="414"/>
      <c r="BR7" s="414"/>
      <c r="BS7" s="414"/>
      <c r="BT7" s="414"/>
      <c r="BU7" s="415"/>
      <c r="BV7" s="413">
        <v>255974</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10826585</v>
      </c>
      <c r="CU7" s="414"/>
      <c r="CV7" s="414"/>
      <c r="CW7" s="414"/>
      <c r="CX7" s="414"/>
      <c r="CY7" s="414"/>
      <c r="CZ7" s="414"/>
      <c r="DA7" s="415"/>
      <c r="DB7" s="413">
        <v>10702652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454891</v>
      </c>
      <c r="BO8" s="414"/>
      <c r="BP8" s="414"/>
      <c r="BQ8" s="414"/>
      <c r="BR8" s="414"/>
      <c r="BS8" s="414"/>
      <c r="BT8" s="414"/>
      <c r="BU8" s="415"/>
      <c r="BV8" s="413">
        <v>800056</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0.63</v>
      </c>
      <c r="CU8" s="523"/>
      <c r="CV8" s="523"/>
      <c r="CW8" s="523"/>
      <c r="CX8" s="523"/>
      <c r="CY8" s="523"/>
      <c r="CZ8" s="523"/>
      <c r="DA8" s="524"/>
      <c r="DB8" s="522">
        <v>0.63</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42147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-345165</v>
      </c>
      <c r="BO9" s="414"/>
      <c r="BP9" s="414"/>
      <c r="BQ9" s="414"/>
      <c r="BR9" s="414"/>
      <c r="BS9" s="414"/>
      <c r="BT9" s="414"/>
      <c r="BU9" s="415"/>
      <c r="BV9" s="413">
        <v>196442</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14.8</v>
      </c>
      <c r="CU9" s="384"/>
      <c r="CV9" s="384"/>
      <c r="CW9" s="384"/>
      <c r="CX9" s="384"/>
      <c r="CY9" s="384"/>
      <c r="CZ9" s="384"/>
      <c r="DA9" s="385"/>
      <c r="DB9" s="383">
        <v>14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43553</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76</v>
      </c>
      <c r="AV10" s="471"/>
      <c r="AW10" s="471"/>
      <c r="AX10" s="471"/>
      <c r="AY10" s="393" t="s">
        <v>103</v>
      </c>
      <c r="AZ10" s="394"/>
      <c r="BA10" s="394"/>
      <c r="BB10" s="394"/>
      <c r="BC10" s="394"/>
      <c r="BD10" s="394"/>
      <c r="BE10" s="394"/>
      <c r="BF10" s="394"/>
      <c r="BG10" s="394"/>
      <c r="BH10" s="394"/>
      <c r="BI10" s="394"/>
      <c r="BJ10" s="394"/>
      <c r="BK10" s="394"/>
      <c r="BL10" s="394"/>
      <c r="BM10" s="395"/>
      <c r="BN10" s="413">
        <v>407</v>
      </c>
      <c r="BO10" s="414"/>
      <c r="BP10" s="414"/>
      <c r="BQ10" s="414"/>
      <c r="BR10" s="414"/>
      <c r="BS10" s="414"/>
      <c r="BT10" s="414"/>
      <c r="BU10" s="415"/>
      <c r="BV10" s="413">
        <v>434</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98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43111</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464434</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42114</v>
      </c>
      <c r="S13" s="515"/>
      <c r="T13" s="515"/>
      <c r="U13" s="515"/>
      <c r="V13" s="516"/>
      <c r="W13" s="502" t="s">
        <v>121</v>
      </c>
      <c r="X13" s="426"/>
      <c r="Y13" s="426"/>
      <c r="Z13" s="426"/>
      <c r="AA13" s="426"/>
      <c r="AB13" s="427"/>
      <c r="AC13" s="389">
        <v>2007</v>
      </c>
      <c r="AD13" s="390"/>
      <c r="AE13" s="390"/>
      <c r="AF13" s="390"/>
      <c r="AG13" s="391"/>
      <c r="AH13" s="389">
        <v>3153</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-344758</v>
      </c>
      <c r="BO13" s="414"/>
      <c r="BP13" s="414"/>
      <c r="BQ13" s="414"/>
      <c r="BR13" s="414"/>
      <c r="BS13" s="414"/>
      <c r="BT13" s="414"/>
      <c r="BU13" s="415"/>
      <c r="BV13" s="413">
        <v>-267558</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10.7</v>
      </c>
      <c r="CU13" s="384"/>
      <c r="CV13" s="384"/>
      <c r="CW13" s="384"/>
      <c r="CX13" s="384"/>
      <c r="CY13" s="384"/>
      <c r="CZ13" s="384"/>
      <c r="DA13" s="385"/>
      <c r="DB13" s="383">
        <v>10.8</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43575</v>
      </c>
      <c r="S14" s="515"/>
      <c r="T14" s="515"/>
      <c r="U14" s="515"/>
      <c r="V14" s="516"/>
      <c r="W14" s="517"/>
      <c r="X14" s="429"/>
      <c r="Y14" s="429"/>
      <c r="Z14" s="429"/>
      <c r="AA14" s="429"/>
      <c r="AB14" s="430"/>
      <c r="AC14" s="507">
        <v>9.9</v>
      </c>
      <c r="AD14" s="508"/>
      <c r="AE14" s="508"/>
      <c r="AF14" s="508"/>
      <c r="AG14" s="509"/>
      <c r="AH14" s="507">
        <v>13.6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76.3</v>
      </c>
      <c r="CU14" s="486"/>
      <c r="CV14" s="486"/>
      <c r="CW14" s="486"/>
      <c r="CX14" s="486"/>
      <c r="CY14" s="486"/>
      <c r="CZ14" s="486"/>
      <c r="DA14" s="487"/>
      <c r="DB14" s="518">
        <v>86.1</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42537</v>
      </c>
      <c r="S15" s="515"/>
      <c r="T15" s="515"/>
      <c r="U15" s="515"/>
      <c r="V15" s="516"/>
      <c r="W15" s="502" t="s">
        <v>128</v>
      </c>
      <c r="X15" s="426"/>
      <c r="Y15" s="426"/>
      <c r="Z15" s="426"/>
      <c r="AA15" s="426"/>
      <c r="AB15" s="427"/>
      <c r="AC15" s="389">
        <v>6512</v>
      </c>
      <c r="AD15" s="390"/>
      <c r="AE15" s="390"/>
      <c r="AF15" s="390"/>
      <c r="AG15" s="391"/>
      <c r="AH15" s="389">
        <v>7466</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5056041</v>
      </c>
      <c r="BO15" s="409"/>
      <c r="BP15" s="409"/>
      <c r="BQ15" s="409"/>
      <c r="BR15" s="409"/>
      <c r="BS15" s="409"/>
      <c r="BT15" s="409"/>
      <c r="BU15" s="410"/>
      <c r="BV15" s="408">
        <v>4948866</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32.200000000000003</v>
      </c>
      <c r="AD16" s="508"/>
      <c r="AE16" s="508"/>
      <c r="AF16" s="508"/>
      <c r="AG16" s="509"/>
      <c r="AH16" s="507">
        <v>32.1</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8231725</v>
      </c>
      <c r="BO16" s="414"/>
      <c r="BP16" s="414"/>
      <c r="BQ16" s="414"/>
      <c r="BR16" s="414"/>
      <c r="BS16" s="414"/>
      <c r="BT16" s="414"/>
      <c r="BU16" s="415"/>
      <c r="BV16" s="413">
        <v>7839150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11727</v>
      </c>
      <c r="AD17" s="390"/>
      <c r="AE17" s="390"/>
      <c r="AF17" s="390"/>
      <c r="AG17" s="391"/>
      <c r="AH17" s="389">
        <v>12404</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6398529</v>
      </c>
      <c r="BO17" s="414"/>
      <c r="BP17" s="414"/>
      <c r="BQ17" s="414"/>
      <c r="BR17" s="414"/>
      <c r="BS17" s="414"/>
      <c r="BT17" s="414"/>
      <c r="BU17" s="415"/>
      <c r="BV17" s="413">
        <v>6334742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156.6</v>
      </c>
      <c r="M18" s="478"/>
      <c r="N18" s="478"/>
      <c r="O18" s="478"/>
      <c r="P18" s="478"/>
      <c r="Q18" s="478"/>
      <c r="R18" s="479"/>
      <c r="S18" s="479"/>
      <c r="T18" s="479"/>
      <c r="U18" s="479"/>
      <c r="V18" s="480"/>
      <c r="W18" s="494"/>
      <c r="X18" s="495"/>
      <c r="Y18" s="495"/>
      <c r="Z18" s="495"/>
      <c r="AA18" s="495"/>
      <c r="AB18" s="503"/>
      <c r="AC18" s="377">
        <v>57.9</v>
      </c>
      <c r="AD18" s="378"/>
      <c r="AE18" s="378"/>
      <c r="AF18" s="378"/>
      <c r="AG18" s="481"/>
      <c r="AH18" s="377">
        <v>53.4</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9339770</v>
      </c>
      <c r="BO18" s="414"/>
      <c r="BP18" s="414"/>
      <c r="BQ18" s="414"/>
      <c r="BR18" s="414"/>
      <c r="BS18" s="414"/>
      <c r="BT18" s="414"/>
      <c r="BU18" s="415"/>
      <c r="BV18" s="413">
        <v>9166509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269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12451145</v>
      </c>
      <c r="BO19" s="414"/>
      <c r="BP19" s="414"/>
      <c r="BQ19" s="414"/>
      <c r="BR19" s="414"/>
      <c r="BS19" s="414"/>
      <c r="BT19" s="414"/>
      <c r="BU19" s="415"/>
      <c r="BV19" s="413">
        <v>12609039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15142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20383930</v>
      </c>
      <c r="BO23" s="414"/>
      <c r="BP23" s="414"/>
      <c r="BQ23" s="414"/>
      <c r="BR23" s="414"/>
      <c r="BS23" s="414"/>
      <c r="BT23" s="414"/>
      <c r="BU23" s="415"/>
      <c r="BV23" s="413">
        <v>19188737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7790</v>
      </c>
      <c r="R24" s="390"/>
      <c r="S24" s="390"/>
      <c r="T24" s="390"/>
      <c r="U24" s="390"/>
      <c r="V24" s="391"/>
      <c r="W24" s="455"/>
      <c r="X24" s="446"/>
      <c r="Y24" s="447"/>
      <c r="Z24" s="386" t="s">
        <v>152</v>
      </c>
      <c r="AA24" s="387"/>
      <c r="AB24" s="387"/>
      <c r="AC24" s="387"/>
      <c r="AD24" s="387"/>
      <c r="AE24" s="387"/>
      <c r="AF24" s="387"/>
      <c r="AG24" s="388"/>
      <c r="AH24" s="389">
        <v>385</v>
      </c>
      <c r="AI24" s="390"/>
      <c r="AJ24" s="390"/>
      <c r="AK24" s="390"/>
      <c r="AL24" s="391"/>
      <c r="AM24" s="389">
        <v>1238930</v>
      </c>
      <c r="AN24" s="390"/>
      <c r="AO24" s="390"/>
      <c r="AP24" s="390"/>
      <c r="AQ24" s="390"/>
      <c r="AR24" s="391"/>
      <c r="AS24" s="389">
        <v>3218</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11465394</v>
      </c>
      <c r="BO24" s="414"/>
      <c r="BP24" s="414"/>
      <c r="BQ24" s="414"/>
      <c r="BR24" s="414"/>
      <c r="BS24" s="414"/>
      <c r="BT24" s="414"/>
      <c r="BU24" s="415"/>
      <c r="BV24" s="413">
        <v>11251102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5920</v>
      </c>
      <c r="R25" s="390"/>
      <c r="S25" s="390"/>
      <c r="T25" s="390"/>
      <c r="U25" s="390"/>
      <c r="V25" s="391"/>
      <c r="W25" s="455"/>
      <c r="X25" s="446"/>
      <c r="Y25" s="447"/>
      <c r="Z25" s="386" t="s">
        <v>155</v>
      </c>
      <c r="AA25" s="387"/>
      <c r="AB25" s="387"/>
      <c r="AC25" s="387"/>
      <c r="AD25" s="387"/>
      <c r="AE25" s="387"/>
      <c r="AF25" s="387"/>
      <c r="AG25" s="388"/>
      <c r="AH25" s="389">
        <v>86</v>
      </c>
      <c r="AI25" s="390"/>
      <c r="AJ25" s="390"/>
      <c r="AK25" s="390"/>
      <c r="AL25" s="391"/>
      <c r="AM25" s="389">
        <v>271674</v>
      </c>
      <c r="AN25" s="390"/>
      <c r="AO25" s="390"/>
      <c r="AP25" s="390"/>
      <c r="AQ25" s="390"/>
      <c r="AR25" s="391"/>
      <c r="AS25" s="389">
        <v>3159</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775679</v>
      </c>
      <c r="BO25" s="409"/>
      <c r="BP25" s="409"/>
      <c r="BQ25" s="409"/>
      <c r="BR25" s="409"/>
      <c r="BS25" s="409"/>
      <c r="BT25" s="409"/>
      <c r="BU25" s="410"/>
      <c r="BV25" s="408">
        <v>2001153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5460</v>
      </c>
      <c r="R26" s="390"/>
      <c r="S26" s="390"/>
      <c r="T26" s="390"/>
      <c r="U26" s="390"/>
      <c r="V26" s="391"/>
      <c r="W26" s="455"/>
      <c r="X26" s="446"/>
      <c r="Y26" s="447"/>
      <c r="Z26" s="386" t="s">
        <v>158</v>
      </c>
      <c r="AA26" s="468"/>
      <c r="AB26" s="468"/>
      <c r="AC26" s="468"/>
      <c r="AD26" s="468"/>
      <c r="AE26" s="468"/>
      <c r="AF26" s="468"/>
      <c r="AG26" s="469"/>
      <c r="AH26" s="389">
        <v>10</v>
      </c>
      <c r="AI26" s="390"/>
      <c r="AJ26" s="390"/>
      <c r="AK26" s="390"/>
      <c r="AL26" s="391"/>
      <c r="AM26" s="389">
        <v>25240</v>
      </c>
      <c r="AN26" s="390"/>
      <c r="AO26" s="390"/>
      <c r="AP26" s="390"/>
      <c r="AQ26" s="390"/>
      <c r="AR26" s="391"/>
      <c r="AS26" s="389">
        <v>2524</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3340</v>
      </c>
      <c r="R27" s="390"/>
      <c r="S27" s="390"/>
      <c r="T27" s="390"/>
      <c r="U27" s="390"/>
      <c r="V27" s="391"/>
      <c r="W27" s="455"/>
      <c r="X27" s="446"/>
      <c r="Y27" s="447"/>
      <c r="Z27" s="386" t="s">
        <v>161</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205328</v>
      </c>
      <c r="BO27" s="417"/>
      <c r="BP27" s="417"/>
      <c r="BQ27" s="417"/>
      <c r="BR27" s="417"/>
      <c r="BS27" s="417"/>
      <c r="BT27" s="417"/>
      <c r="BU27" s="418"/>
      <c r="BV27" s="416">
        <v>505018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2850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1821850</v>
      </c>
      <c r="BO28" s="409"/>
      <c r="BP28" s="409"/>
      <c r="BQ28" s="409"/>
      <c r="BR28" s="409"/>
      <c r="BS28" s="409"/>
      <c r="BT28" s="409"/>
      <c r="BU28" s="410"/>
      <c r="BV28" s="408">
        <v>1821443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14</v>
      </c>
      <c r="M29" s="390"/>
      <c r="N29" s="390"/>
      <c r="O29" s="390"/>
      <c r="P29" s="391"/>
      <c r="Q29" s="389">
        <v>2690</v>
      </c>
      <c r="R29" s="390"/>
      <c r="S29" s="390"/>
      <c r="T29" s="390"/>
      <c r="U29" s="390"/>
      <c r="V29" s="391"/>
      <c r="W29" s="456"/>
      <c r="X29" s="457"/>
      <c r="Y29" s="458"/>
      <c r="Z29" s="386" t="s">
        <v>168</v>
      </c>
      <c r="AA29" s="387"/>
      <c r="AB29" s="387"/>
      <c r="AC29" s="387"/>
      <c r="AD29" s="387"/>
      <c r="AE29" s="387"/>
      <c r="AF29" s="387"/>
      <c r="AG29" s="388"/>
      <c r="AH29" s="389">
        <v>385</v>
      </c>
      <c r="AI29" s="390"/>
      <c r="AJ29" s="390"/>
      <c r="AK29" s="390"/>
      <c r="AL29" s="391"/>
      <c r="AM29" s="389">
        <v>1238930</v>
      </c>
      <c r="AN29" s="390"/>
      <c r="AO29" s="390"/>
      <c r="AP29" s="390"/>
      <c r="AQ29" s="390"/>
      <c r="AR29" s="391"/>
      <c r="AS29" s="389">
        <v>3218</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2492377</v>
      </c>
      <c r="BO29" s="414"/>
      <c r="BP29" s="414"/>
      <c r="BQ29" s="414"/>
      <c r="BR29" s="414"/>
      <c r="BS29" s="414"/>
      <c r="BT29" s="414"/>
      <c r="BU29" s="415"/>
      <c r="BV29" s="413">
        <v>1857056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98.4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2279196</v>
      </c>
      <c r="BO30" s="417"/>
      <c r="BP30" s="417"/>
      <c r="BQ30" s="417"/>
      <c r="BR30" s="417"/>
      <c r="BS30" s="417"/>
      <c r="BT30" s="417"/>
      <c r="BU30" s="418"/>
      <c r="BV30" s="416">
        <v>2594935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茨城県市町村総合事務組合（一般会計）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茨城県市町村総合事務組合（特別会計）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茨城租税債権管理機構</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茨城県後期高齢者医療広域連合（一般会計）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茨城県後期高齢者医療広域連合（特別会計）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湖北環境衛生組合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新治地方広域事務組合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石岡地方斎場組合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土浦・かすみがうら土地区画整理一部事務組合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1" t="s">
        <v>521</v>
      </c>
      <c r="D34" s="1181"/>
      <c r="E34" s="1182"/>
      <c r="F34" s="32">
        <v>7.38</v>
      </c>
      <c r="G34" s="33">
        <v>6.71</v>
      </c>
      <c r="H34" s="33">
        <v>6.88</v>
      </c>
      <c r="I34" s="33">
        <v>7.02</v>
      </c>
      <c r="J34" s="34">
        <v>6.46</v>
      </c>
      <c r="K34" s="22"/>
      <c r="L34" s="22"/>
      <c r="M34" s="22"/>
      <c r="N34" s="22"/>
      <c r="O34" s="22"/>
      <c r="P34" s="22"/>
    </row>
    <row r="35" spans="1:16" ht="39" customHeight="1">
      <c r="A35" s="22"/>
      <c r="B35" s="35"/>
      <c r="C35" s="1175" t="s">
        <v>522</v>
      </c>
      <c r="D35" s="1176"/>
      <c r="E35" s="1177"/>
      <c r="F35" s="36">
        <v>7.36</v>
      </c>
      <c r="G35" s="37">
        <v>8.3800000000000008</v>
      </c>
      <c r="H35" s="37">
        <v>5.6</v>
      </c>
      <c r="I35" s="37">
        <v>7.47</v>
      </c>
      <c r="J35" s="38">
        <v>4.2</v>
      </c>
      <c r="K35" s="22"/>
      <c r="L35" s="22"/>
      <c r="M35" s="22"/>
      <c r="N35" s="22"/>
      <c r="O35" s="22"/>
      <c r="P35" s="22"/>
    </row>
    <row r="36" spans="1:16" ht="39" customHeight="1">
      <c r="A36" s="22"/>
      <c r="B36" s="35"/>
      <c r="C36" s="1175" t="s">
        <v>523</v>
      </c>
      <c r="D36" s="1176"/>
      <c r="E36" s="1177"/>
      <c r="F36" s="36">
        <v>2.5</v>
      </c>
      <c r="G36" s="37">
        <v>2.8</v>
      </c>
      <c r="H36" s="37">
        <v>2.06</v>
      </c>
      <c r="I36" s="37">
        <v>1.82</v>
      </c>
      <c r="J36" s="38">
        <v>1.43</v>
      </c>
      <c r="K36" s="22"/>
      <c r="L36" s="22"/>
      <c r="M36" s="22"/>
      <c r="N36" s="22"/>
      <c r="O36" s="22"/>
      <c r="P36" s="22"/>
    </row>
    <row r="37" spans="1:16" ht="39" customHeight="1">
      <c r="A37" s="22"/>
      <c r="B37" s="35"/>
      <c r="C37" s="1175" t="s">
        <v>524</v>
      </c>
      <c r="D37" s="1176"/>
      <c r="E37" s="1177"/>
      <c r="F37" s="36">
        <v>0.18</v>
      </c>
      <c r="G37" s="37">
        <v>0.45</v>
      </c>
      <c r="H37" s="37">
        <v>0.4</v>
      </c>
      <c r="I37" s="37">
        <v>0.37</v>
      </c>
      <c r="J37" s="38">
        <v>0.91</v>
      </c>
      <c r="K37" s="22"/>
      <c r="L37" s="22"/>
      <c r="M37" s="22"/>
      <c r="N37" s="22"/>
      <c r="O37" s="22"/>
      <c r="P37" s="22"/>
    </row>
    <row r="38" spans="1:16" ht="39" customHeight="1">
      <c r="A38" s="22"/>
      <c r="B38" s="35"/>
      <c r="C38" s="1175" t="s">
        <v>525</v>
      </c>
      <c r="D38" s="1176"/>
      <c r="E38" s="1177"/>
      <c r="F38" s="36">
        <v>0.2</v>
      </c>
      <c r="G38" s="37">
        <v>0.11</v>
      </c>
      <c r="H38" s="37">
        <v>0.09</v>
      </c>
      <c r="I38" s="37">
        <v>0.13</v>
      </c>
      <c r="J38" s="38">
        <v>0.13</v>
      </c>
      <c r="K38" s="22"/>
      <c r="L38" s="22"/>
      <c r="M38" s="22"/>
      <c r="N38" s="22"/>
      <c r="O38" s="22"/>
      <c r="P38" s="22"/>
    </row>
    <row r="39" spans="1:16" ht="39" customHeight="1">
      <c r="A39" s="22"/>
      <c r="B39" s="35"/>
      <c r="C39" s="1175" t="s">
        <v>526</v>
      </c>
      <c r="D39" s="1176"/>
      <c r="E39" s="1177"/>
      <c r="F39" s="36">
        <v>0.09</v>
      </c>
      <c r="G39" s="37">
        <v>0.06</v>
      </c>
      <c r="H39" s="37">
        <v>0.05</v>
      </c>
      <c r="I39" s="37">
        <v>0.06</v>
      </c>
      <c r="J39" s="38">
        <v>7.0000000000000007E-2</v>
      </c>
      <c r="K39" s="22"/>
      <c r="L39" s="22"/>
      <c r="M39" s="22"/>
      <c r="N39" s="22"/>
      <c r="O39" s="22"/>
      <c r="P39" s="22"/>
    </row>
    <row r="40" spans="1:16" ht="39" customHeight="1">
      <c r="A40" s="22"/>
      <c r="B40" s="35"/>
      <c r="C40" s="1175" t="s">
        <v>527</v>
      </c>
      <c r="D40" s="1176"/>
      <c r="E40" s="1177"/>
      <c r="F40" s="36">
        <v>0</v>
      </c>
      <c r="G40" s="37">
        <v>0.01</v>
      </c>
      <c r="H40" s="37">
        <v>0.01</v>
      </c>
      <c r="I40" s="37">
        <v>0.01</v>
      </c>
      <c r="J40" s="38">
        <v>0.02</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528</v>
      </c>
      <c r="D42" s="1176"/>
      <c r="E42" s="1177"/>
      <c r="F42" s="36" t="s">
        <v>474</v>
      </c>
      <c r="G42" s="37" t="s">
        <v>474</v>
      </c>
      <c r="H42" s="37" t="s">
        <v>474</v>
      </c>
      <c r="I42" s="37" t="s">
        <v>474</v>
      </c>
      <c r="J42" s="38" t="s">
        <v>474</v>
      </c>
      <c r="K42" s="22"/>
      <c r="L42" s="22"/>
      <c r="M42" s="22"/>
      <c r="N42" s="22"/>
      <c r="O42" s="22"/>
      <c r="P42" s="22"/>
    </row>
    <row r="43" spans="1:16" ht="39" customHeight="1" thickBot="1">
      <c r="A43" s="22"/>
      <c r="B43" s="40"/>
      <c r="C43" s="1178" t="s">
        <v>529</v>
      </c>
      <c r="D43" s="1179"/>
      <c r="E43" s="1180"/>
      <c r="F43" s="41" t="s">
        <v>474</v>
      </c>
      <c r="G43" s="42" t="s">
        <v>474</v>
      </c>
      <c r="H43" s="42" t="s">
        <v>474</v>
      </c>
      <c r="I43" s="42" t="s">
        <v>474</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1" t="s">
        <v>10</v>
      </c>
      <c r="C45" s="1192"/>
      <c r="D45" s="58"/>
      <c r="E45" s="1197" t="s">
        <v>11</v>
      </c>
      <c r="F45" s="1197"/>
      <c r="G45" s="1197"/>
      <c r="H45" s="1197"/>
      <c r="I45" s="1197"/>
      <c r="J45" s="1198"/>
      <c r="K45" s="59">
        <v>1787</v>
      </c>
      <c r="L45" s="60">
        <v>1786</v>
      </c>
      <c r="M45" s="60">
        <v>1747</v>
      </c>
      <c r="N45" s="60">
        <v>1811</v>
      </c>
      <c r="O45" s="61">
        <v>1885</v>
      </c>
      <c r="P45" s="48"/>
      <c r="Q45" s="48"/>
      <c r="R45" s="48"/>
      <c r="S45" s="48"/>
      <c r="T45" s="48"/>
      <c r="U45" s="48"/>
    </row>
    <row r="46" spans="1:21" ht="30.75" customHeight="1">
      <c r="A46" s="48"/>
      <c r="B46" s="1193"/>
      <c r="C46" s="1194"/>
      <c r="D46" s="62"/>
      <c r="E46" s="1185" t="s">
        <v>12</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c r="A47" s="48"/>
      <c r="B47" s="1193"/>
      <c r="C47" s="1194"/>
      <c r="D47" s="62"/>
      <c r="E47" s="1185" t="s">
        <v>13</v>
      </c>
      <c r="F47" s="1185"/>
      <c r="G47" s="1185"/>
      <c r="H47" s="1185"/>
      <c r="I47" s="1185"/>
      <c r="J47" s="1186"/>
      <c r="K47" s="63" t="s">
        <v>474</v>
      </c>
      <c r="L47" s="64" t="s">
        <v>474</v>
      </c>
      <c r="M47" s="64">
        <v>10</v>
      </c>
      <c r="N47" s="64">
        <v>10</v>
      </c>
      <c r="O47" s="65">
        <v>30</v>
      </c>
      <c r="P47" s="48"/>
      <c r="Q47" s="48"/>
      <c r="R47" s="48"/>
      <c r="S47" s="48"/>
      <c r="T47" s="48"/>
      <c r="U47" s="48"/>
    </row>
    <row r="48" spans="1:21" ht="30.75" customHeight="1">
      <c r="A48" s="48"/>
      <c r="B48" s="1193"/>
      <c r="C48" s="1194"/>
      <c r="D48" s="62"/>
      <c r="E48" s="1185" t="s">
        <v>14</v>
      </c>
      <c r="F48" s="1185"/>
      <c r="G48" s="1185"/>
      <c r="H48" s="1185"/>
      <c r="I48" s="1185"/>
      <c r="J48" s="1186"/>
      <c r="K48" s="63">
        <v>674</v>
      </c>
      <c r="L48" s="64">
        <v>696</v>
      </c>
      <c r="M48" s="64">
        <v>666</v>
      </c>
      <c r="N48" s="64">
        <v>723</v>
      </c>
      <c r="O48" s="65">
        <v>719</v>
      </c>
      <c r="P48" s="48"/>
      <c r="Q48" s="48"/>
      <c r="R48" s="48"/>
      <c r="S48" s="48"/>
      <c r="T48" s="48"/>
      <c r="U48" s="48"/>
    </row>
    <row r="49" spans="1:21" ht="30.75" customHeight="1">
      <c r="A49" s="48"/>
      <c r="B49" s="1193"/>
      <c r="C49" s="1194"/>
      <c r="D49" s="62"/>
      <c r="E49" s="1185" t="s">
        <v>15</v>
      </c>
      <c r="F49" s="1185"/>
      <c r="G49" s="1185"/>
      <c r="H49" s="1185"/>
      <c r="I49" s="1185"/>
      <c r="J49" s="1186"/>
      <c r="K49" s="63">
        <v>41</v>
      </c>
      <c r="L49" s="64">
        <v>44</v>
      </c>
      <c r="M49" s="64">
        <v>42</v>
      </c>
      <c r="N49" s="64">
        <v>43</v>
      </c>
      <c r="O49" s="65">
        <v>41</v>
      </c>
      <c r="P49" s="48"/>
      <c r="Q49" s="48"/>
      <c r="R49" s="48"/>
      <c r="S49" s="48"/>
      <c r="T49" s="48"/>
      <c r="U49" s="48"/>
    </row>
    <row r="50" spans="1:21" ht="30.75" customHeight="1">
      <c r="A50" s="48"/>
      <c r="B50" s="1193"/>
      <c r="C50" s="1194"/>
      <c r="D50" s="62"/>
      <c r="E50" s="1185" t="s">
        <v>16</v>
      </c>
      <c r="F50" s="1185"/>
      <c r="G50" s="1185"/>
      <c r="H50" s="1185"/>
      <c r="I50" s="1185"/>
      <c r="J50" s="1186"/>
      <c r="K50" s="63">
        <v>2</v>
      </c>
      <c r="L50" s="64">
        <v>2</v>
      </c>
      <c r="M50" s="64">
        <v>1</v>
      </c>
      <c r="N50" s="64" t="s">
        <v>474</v>
      </c>
      <c r="O50" s="65" t="s">
        <v>474</v>
      </c>
      <c r="P50" s="48"/>
      <c r="Q50" s="48"/>
      <c r="R50" s="48"/>
      <c r="S50" s="48"/>
      <c r="T50" s="48"/>
      <c r="U50" s="48"/>
    </row>
    <row r="51" spans="1:21" ht="30.75" customHeight="1">
      <c r="A51" s="48"/>
      <c r="B51" s="1195"/>
      <c r="C51" s="1196"/>
      <c r="D51" s="66"/>
      <c r="E51" s="1185" t="s">
        <v>17</v>
      </c>
      <c r="F51" s="1185"/>
      <c r="G51" s="1185"/>
      <c r="H51" s="1185"/>
      <c r="I51" s="1185"/>
      <c r="J51" s="1186"/>
      <c r="K51" s="63" t="s">
        <v>474</v>
      </c>
      <c r="L51" s="64" t="s">
        <v>474</v>
      </c>
      <c r="M51" s="64" t="s">
        <v>474</v>
      </c>
      <c r="N51" s="64" t="s">
        <v>474</v>
      </c>
      <c r="O51" s="65" t="s">
        <v>474</v>
      </c>
      <c r="P51" s="48"/>
      <c r="Q51" s="48"/>
      <c r="R51" s="48"/>
      <c r="S51" s="48"/>
      <c r="T51" s="48"/>
      <c r="U51" s="48"/>
    </row>
    <row r="52" spans="1:21" ht="30.75" customHeight="1">
      <c r="A52" s="48"/>
      <c r="B52" s="1183" t="s">
        <v>18</v>
      </c>
      <c r="C52" s="1184"/>
      <c r="D52" s="66"/>
      <c r="E52" s="1185" t="s">
        <v>19</v>
      </c>
      <c r="F52" s="1185"/>
      <c r="G52" s="1185"/>
      <c r="H52" s="1185"/>
      <c r="I52" s="1185"/>
      <c r="J52" s="1186"/>
      <c r="K52" s="63">
        <v>1356</v>
      </c>
      <c r="L52" s="64">
        <v>1442</v>
      </c>
      <c r="M52" s="64">
        <v>1517</v>
      </c>
      <c r="N52" s="64">
        <v>1605</v>
      </c>
      <c r="O52" s="65">
        <v>1638</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1148</v>
      </c>
      <c r="L53" s="69">
        <v>1086</v>
      </c>
      <c r="M53" s="69">
        <v>949</v>
      </c>
      <c r="N53" s="69">
        <v>982</v>
      </c>
      <c r="O53" s="70">
        <v>1037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211" t="s">
        <v>23</v>
      </c>
      <c r="C41" s="1212"/>
      <c r="D41" s="81"/>
      <c r="E41" s="1213" t="s">
        <v>24</v>
      </c>
      <c r="F41" s="1213"/>
      <c r="G41" s="1213"/>
      <c r="H41" s="1214"/>
      <c r="I41" s="82">
        <v>17559</v>
      </c>
      <c r="J41" s="83">
        <v>17810</v>
      </c>
      <c r="K41" s="83">
        <v>18884</v>
      </c>
      <c r="L41" s="83">
        <v>19229</v>
      </c>
      <c r="M41" s="84">
        <v>20324</v>
      </c>
    </row>
    <row r="42" spans="2:13" ht="27.75" customHeight="1">
      <c r="B42" s="1201"/>
      <c r="C42" s="1202"/>
      <c r="D42" s="85"/>
      <c r="E42" s="1205" t="s">
        <v>25</v>
      </c>
      <c r="F42" s="1205"/>
      <c r="G42" s="1205"/>
      <c r="H42" s="1206"/>
      <c r="I42" s="86">
        <v>5</v>
      </c>
      <c r="J42" s="87">
        <v>2</v>
      </c>
      <c r="K42" s="87">
        <v>1</v>
      </c>
      <c r="L42" s="87" t="s">
        <v>474</v>
      </c>
      <c r="M42" s="88" t="s">
        <v>474</v>
      </c>
    </row>
    <row r="43" spans="2:13" ht="27.75" customHeight="1">
      <c r="B43" s="1201"/>
      <c r="C43" s="1202"/>
      <c r="D43" s="85"/>
      <c r="E43" s="1205" t="s">
        <v>26</v>
      </c>
      <c r="F43" s="1205"/>
      <c r="G43" s="1205"/>
      <c r="H43" s="1206"/>
      <c r="I43" s="86">
        <v>10984</v>
      </c>
      <c r="J43" s="87">
        <v>11534</v>
      </c>
      <c r="K43" s="87">
        <v>11120</v>
      </c>
      <c r="L43" s="87">
        <v>10547</v>
      </c>
      <c r="M43" s="88">
        <v>10046</v>
      </c>
    </row>
    <row r="44" spans="2:13" ht="27.75" customHeight="1">
      <c r="B44" s="1201"/>
      <c r="C44" s="1202"/>
      <c r="D44" s="85"/>
      <c r="E44" s="1205" t="s">
        <v>27</v>
      </c>
      <c r="F44" s="1205"/>
      <c r="G44" s="1205"/>
      <c r="H44" s="1206"/>
      <c r="I44" s="86">
        <v>282</v>
      </c>
      <c r="J44" s="87">
        <v>260</v>
      </c>
      <c r="K44" s="87">
        <v>204</v>
      </c>
      <c r="L44" s="87">
        <v>167</v>
      </c>
      <c r="M44" s="88">
        <v>122</v>
      </c>
    </row>
    <row r="45" spans="2:13" ht="27.75" customHeight="1">
      <c r="B45" s="1201"/>
      <c r="C45" s="1202"/>
      <c r="D45" s="85"/>
      <c r="E45" s="1205" t="s">
        <v>28</v>
      </c>
      <c r="F45" s="1205"/>
      <c r="G45" s="1205"/>
      <c r="H45" s="1206"/>
      <c r="I45" s="86">
        <v>4457</v>
      </c>
      <c r="J45" s="87">
        <v>4279</v>
      </c>
      <c r="K45" s="87">
        <v>4000</v>
      </c>
      <c r="L45" s="87">
        <v>3745</v>
      </c>
      <c r="M45" s="88">
        <v>3568</v>
      </c>
    </row>
    <row r="46" spans="2:13" ht="27.75" customHeight="1">
      <c r="B46" s="1201"/>
      <c r="C46" s="1202"/>
      <c r="D46" s="85"/>
      <c r="E46" s="1205" t="s">
        <v>29</v>
      </c>
      <c r="F46" s="1205"/>
      <c r="G46" s="1205"/>
      <c r="H46" s="1206"/>
      <c r="I46" s="86">
        <v>29</v>
      </c>
      <c r="J46" s="87">
        <v>147</v>
      </c>
      <c r="K46" s="87">
        <v>15</v>
      </c>
      <c r="L46" s="87">
        <v>5</v>
      </c>
      <c r="M46" s="88" t="s">
        <v>474</v>
      </c>
    </row>
    <row r="47" spans="2:13" ht="27.75" customHeight="1">
      <c r="B47" s="1201"/>
      <c r="C47" s="1202"/>
      <c r="D47" s="85"/>
      <c r="E47" s="1205" t="s">
        <v>30</v>
      </c>
      <c r="F47" s="1205"/>
      <c r="G47" s="1205"/>
      <c r="H47" s="1206"/>
      <c r="I47" s="86" t="s">
        <v>474</v>
      </c>
      <c r="J47" s="87" t="s">
        <v>474</v>
      </c>
      <c r="K47" s="87" t="s">
        <v>474</v>
      </c>
      <c r="L47" s="87" t="s">
        <v>474</v>
      </c>
      <c r="M47" s="88" t="s">
        <v>474</v>
      </c>
    </row>
    <row r="48" spans="2:13" ht="27.75" customHeight="1">
      <c r="B48" s="1203"/>
      <c r="C48" s="1204"/>
      <c r="D48" s="85"/>
      <c r="E48" s="1205" t="s">
        <v>31</v>
      </c>
      <c r="F48" s="1205"/>
      <c r="G48" s="1205"/>
      <c r="H48" s="1206"/>
      <c r="I48" s="86" t="s">
        <v>474</v>
      </c>
      <c r="J48" s="87" t="s">
        <v>474</v>
      </c>
      <c r="K48" s="87" t="s">
        <v>474</v>
      </c>
      <c r="L48" s="87" t="s">
        <v>474</v>
      </c>
      <c r="M48" s="88" t="s">
        <v>474</v>
      </c>
    </row>
    <row r="49" spans="2:13" ht="27.75" customHeight="1">
      <c r="B49" s="1199" t="s">
        <v>32</v>
      </c>
      <c r="C49" s="1200"/>
      <c r="D49" s="89"/>
      <c r="E49" s="1205" t="s">
        <v>33</v>
      </c>
      <c r="F49" s="1205"/>
      <c r="G49" s="1205"/>
      <c r="H49" s="1206"/>
      <c r="I49" s="86">
        <v>4063</v>
      </c>
      <c r="J49" s="87">
        <v>4600</v>
      </c>
      <c r="K49" s="87">
        <v>5240</v>
      </c>
      <c r="L49" s="87">
        <v>5474</v>
      </c>
      <c r="M49" s="88">
        <v>5741</v>
      </c>
    </row>
    <row r="50" spans="2:13" ht="27.75" customHeight="1">
      <c r="B50" s="1201"/>
      <c r="C50" s="1202"/>
      <c r="D50" s="85"/>
      <c r="E50" s="1205" t="s">
        <v>34</v>
      </c>
      <c r="F50" s="1205"/>
      <c r="G50" s="1205"/>
      <c r="H50" s="1206"/>
      <c r="I50" s="86">
        <v>317</v>
      </c>
      <c r="J50" s="87">
        <v>286</v>
      </c>
      <c r="K50" s="87">
        <v>405</v>
      </c>
      <c r="L50" s="87">
        <v>479</v>
      </c>
      <c r="M50" s="88">
        <v>484</v>
      </c>
    </row>
    <row r="51" spans="2:13" ht="27.75" customHeight="1">
      <c r="B51" s="1203"/>
      <c r="C51" s="1204"/>
      <c r="D51" s="85"/>
      <c r="E51" s="1205" t="s">
        <v>35</v>
      </c>
      <c r="F51" s="1205"/>
      <c r="G51" s="1205"/>
      <c r="H51" s="1206"/>
      <c r="I51" s="86">
        <v>18351</v>
      </c>
      <c r="J51" s="87">
        <v>18901</v>
      </c>
      <c r="K51" s="87">
        <v>19565</v>
      </c>
      <c r="L51" s="87">
        <v>19855</v>
      </c>
      <c r="M51" s="88">
        <v>20792</v>
      </c>
    </row>
    <row r="52" spans="2:13" ht="27.75" customHeight="1" thickBot="1">
      <c r="B52" s="1207" t="s">
        <v>36</v>
      </c>
      <c r="C52" s="1208"/>
      <c r="D52" s="90"/>
      <c r="E52" s="1209" t="s">
        <v>37</v>
      </c>
      <c r="F52" s="1209"/>
      <c r="G52" s="1209"/>
      <c r="H52" s="1210"/>
      <c r="I52" s="91">
        <v>10585</v>
      </c>
      <c r="J52" s="92">
        <v>10245</v>
      </c>
      <c r="K52" s="92">
        <v>9013</v>
      </c>
      <c r="L52" s="92">
        <v>7885</v>
      </c>
      <c r="M52" s="93">
        <v>7043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544</v>
      </c>
      <c r="C41" s="246"/>
      <c r="D41" s="246"/>
      <c r="E41" s="246"/>
      <c r="F41" s="246"/>
      <c r="G41" s="246"/>
      <c r="H41" s="246"/>
      <c r="I41" s="246"/>
      <c r="J41" s="246"/>
      <c r="K41" s="246"/>
      <c r="L41" s="246"/>
      <c r="M41" s="246"/>
      <c r="N41" s="246"/>
      <c r="O41" s="246"/>
      <c r="P41" s="247"/>
    </row>
    <row r="42" spans="2:17">
      <c r="B42" s="248"/>
      <c r="C42" s="244"/>
      <c r="D42" s="244"/>
      <c r="E42" s="244"/>
      <c r="F42" s="244"/>
      <c r="G42" s="351" t="s">
        <v>545</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546</v>
      </c>
    </row>
    <row r="50" spans="1:17">
      <c r="B50" s="248"/>
      <c r="C50" s="244"/>
      <c r="D50" s="244"/>
      <c r="E50" s="244"/>
      <c r="F50" s="244"/>
      <c r="G50" s="1224"/>
      <c r="H50" s="1225"/>
      <c r="I50" s="1225"/>
      <c r="J50" s="1226"/>
      <c r="K50" s="354" t="s">
        <v>514</v>
      </c>
      <c r="L50" s="354" t="s">
        <v>515</v>
      </c>
      <c r="M50" s="354" t="s">
        <v>516</v>
      </c>
      <c r="N50" s="354" t="s">
        <v>517</v>
      </c>
      <c r="O50" s="354" t="s">
        <v>518</v>
      </c>
    </row>
    <row r="51" spans="1:17">
      <c r="B51" s="248"/>
      <c r="C51" s="244"/>
      <c r="D51" s="244"/>
      <c r="E51" s="244"/>
      <c r="F51" s="244"/>
      <c r="G51" s="1227" t="s">
        <v>547</v>
      </c>
      <c r="H51" s="1228"/>
      <c r="I51" s="1233" t="s">
        <v>548</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549</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550</v>
      </c>
      <c r="H55" s="1241"/>
      <c r="I55" s="1237" t="s">
        <v>548</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549</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551</v>
      </c>
      <c r="C63" s="244"/>
      <c r="D63" s="244"/>
      <c r="E63" s="244"/>
      <c r="F63" s="244"/>
      <c r="G63" s="244"/>
      <c r="H63" s="244"/>
      <c r="I63" s="244"/>
      <c r="J63" s="244"/>
      <c r="K63" s="244"/>
      <c r="L63" s="244"/>
      <c r="M63" s="244"/>
      <c r="N63" s="244"/>
      <c r="O63" s="244"/>
    </row>
    <row r="64" spans="1:17">
      <c r="B64" s="248"/>
      <c r="C64" s="244"/>
      <c r="D64" s="244"/>
      <c r="E64" s="244"/>
      <c r="F64" s="244"/>
      <c r="G64" s="351" t="s">
        <v>545</v>
      </c>
      <c r="I64" s="352"/>
      <c r="J64" s="352"/>
      <c r="K64" s="352"/>
      <c r="L64" s="244"/>
      <c r="M64" s="244"/>
      <c r="N64" s="244"/>
      <c r="O64" s="244"/>
    </row>
    <row r="65" spans="2:30">
      <c r="B65" s="248"/>
      <c r="C65" s="244"/>
      <c r="D65" s="244"/>
      <c r="E65" s="244"/>
      <c r="F65" s="244"/>
      <c r="G65" s="1247" t="s">
        <v>554</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552</v>
      </c>
      <c r="I71" s="368"/>
      <c r="J71" s="364"/>
      <c r="K71" s="364"/>
      <c r="L71" s="365"/>
      <c r="M71" s="364"/>
      <c r="N71" s="365"/>
      <c r="O71" s="366"/>
    </row>
    <row r="72" spans="2:30">
      <c r="B72" s="248"/>
      <c r="C72" s="244"/>
      <c r="D72" s="244"/>
      <c r="E72" s="244"/>
      <c r="F72" s="244"/>
      <c r="G72" s="1224"/>
      <c r="H72" s="1225"/>
      <c r="I72" s="1225"/>
      <c r="J72" s="1226"/>
      <c r="K72" s="354" t="s">
        <v>514</v>
      </c>
      <c r="L72" s="354" t="s">
        <v>515</v>
      </c>
      <c r="M72" s="354" t="s">
        <v>516</v>
      </c>
      <c r="N72" s="354" t="s">
        <v>517</v>
      </c>
      <c r="O72" s="354" t="s">
        <v>518</v>
      </c>
    </row>
    <row r="73" spans="2:30">
      <c r="B73" s="248"/>
      <c r="C73" s="244"/>
      <c r="D73" s="244"/>
      <c r="E73" s="244"/>
      <c r="F73" s="244"/>
      <c r="G73" s="1227" t="s">
        <v>547</v>
      </c>
      <c r="H73" s="1228"/>
      <c r="I73" s="1233" t="s">
        <v>548</v>
      </c>
      <c r="J73" s="1233"/>
      <c r="K73" s="1248">
        <v>113.8</v>
      </c>
      <c r="L73" s="1248">
        <v>110.2</v>
      </c>
      <c r="M73" s="1236">
        <v>96.8</v>
      </c>
      <c r="N73" s="1236">
        <v>86.1</v>
      </c>
      <c r="O73" s="1236">
        <v>76.3</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553</v>
      </c>
      <c r="J75" s="1237"/>
      <c r="K75" s="1249">
        <v>11.7</v>
      </c>
      <c r="L75" s="1249">
        <v>11.9</v>
      </c>
      <c r="M75" s="1249">
        <v>11.4</v>
      </c>
      <c r="N75" s="1249">
        <v>10.8</v>
      </c>
      <c r="O75" s="1249">
        <v>10.7</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550</v>
      </c>
      <c r="H77" s="1241"/>
      <c r="I77" s="1237" t="s">
        <v>548</v>
      </c>
      <c r="J77" s="1237"/>
      <c r="K77" s="1248">
        <v>75.900000000000006</v>
      </c>
      <c r="L77" s="1248">
        <v>64.599999999999994</v>
      </c>
      <c r="M77" s="1236">
        <v>52.8</v>
      </c>
      <c r="N77" s="1236">
        <v>48.6</v>
      </c>
      <c r="O77" s="1236">
        <v>32.799999999999997</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553</v>
      </c>
      <c r="J79" s="1246"/>
      <c r="K79" s="1251">
        <v>13.5</v>
      </c>
      <c r="L79" s="1251">
        <v>12.4</v>
      </c>
      <c r="M79" s="1251">
        <v>11.5</v>
      </c>
      <c r="N79" s="1251">
        <v>10.4</v>
      </c>
      <c r="O79" s="1251">
        <v>9.5</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40307</v>
      </c>
      <c r="E3" s="116"/>
      <c r="F3" s="117">
        <v>67088</v>
      </c>
      <c r="G3" s="118"/>
      <c r="H3" s="119"/>
    </row>
    <row r="4" spans="1:8">
      <c r="A4" s="120"/>
      <c r="B4" s="121"/>
      <c r="C4" s="122"/>
      <c r="D4" s="123">
        <v>11003</v>
      </c>
      <c r="E4" s="124"/>
      <c r="F4" s="125">
        <v>37146</v>
      </c>
      <c r="G4" s="126"/>
      <c r="H4" s="127"/>
    </row>
    <row r="5" spans="1:8">
      <c r="A5" s="108" t="s">
        <v>508</v>
      </c>
      <c r="B5" s="113"/>
      <c r="C5" s="114"/>
      <c r="D5" s="115">
        <v>48424</v>
      </c>
      <c r="E5" s="116"/>
      <c r="F5" s="117">
        <v>70489</v>
      </c>
      <c r="G5" s="118"/>
      <c r="H5" s="119"/>
    </row>
    <row r="6" spans="1:8">
      <c r="A6" s="120"/>
      <c r="B6" s="121"/>
      <c r="C6" s="122"/>
      <c r="D6" s="123">
        <v>12990</v>
      </c>
      <c r="E6" s="124"/>
      <c r="F6" s="125">
        <v>37817</v>
      </c>
      <c r="G6" s="126"/>
      <c r="H6" s="127"/>
    </row>
    <row r="7" spans="1:8">
      <c r="A7" s="108" t="s">
        <v>509</v>
      </c>
      <c r="B7" s="113"/>
      <c r="C7" s="114"/>
      <c r="D7" s="115">
        <v>52264</v>
      </c>
      <c r="E7" s="116"/>
      <c r="F7" s="117">
        <v>84389</v>
      </c>
      <c r="G7" s="118"/>
      <c r="H7" s="119"/>
    </row>
    <row r="8" spans="1:8">
      <c r="A8" s="120"/>
      <c r="B8" s="121"/>
      <c r="C8" s="122"/>
      <c r="D8" s="123">
        <v>15125</v>
      </c>
      <c r="E8" s="124"/>
      <c r="F8" s="125">
        <v>44339</v>
      </c>
      <c r="G8" s="126"/>
      <c r="H8" s="127"/>
    </row>
    <row r="9" spans="1:8">
      <c r="A9" s="108" t="s">
        <v>510</v>
      </c>
      <c r="B9" s="113"/>
      <c r="C9" s="114"/>
      <c r="D9" s="115">
        <v>36561</v>
      </c>
      <c r="E9" s="116"/>
      <c r="F9" s="117">
        <v>83623</v>
      </c>
      <c r="G9" s="118"/>
      <c r="H9" s="119"/>
    </row>
    <row r="10" spans="1:8">
      <c r="A10" s="120"/>
      <c r="B10" s="121"/>
      <c r="C10" s="122"/>
      <c r="D10" s="123">
        <v>17812</v>
      </c>
      <c r="E10" s="124"/>
      <c r="F10" s="125">
        <v>48787</v>
      </c>
      <c r="G10" s="126"/>
      <c r="H10" s="127"/>
    </row>
    <row r="11" spans="1:8">
      <c r="A11" s="108" t="s">
        <v>511</v>
      </c>
      <c r="B11" s="113"/>
      <c r="C11" s="114"/>
      <c r="D11" s="115">
        <v>88406</v>
      </c>
      <c r="E11" s="116"/>
      <c r="F11" s="117">
        <v>87974</v>
      </c>
      <c r="G11" s="118"/>
      <c r="H11" s="119"/>
    </row>
    <row r="12" spans="1:8">
      <c r="A12" s="120"/>
      <c r="B12" s="121"/>
      <c r="C12" s="128"/>
      <c r="D12" s="123">
        <v>46384</v>
      </c>
      <c r="E12" s="124"/>
      <c r="F12" s="125">
        <v>48183</v>
      </c>
      <c r="G12" s="126"/>
      <c r="H12" s="127"/>
    </row>
    <row r="13" spans="1:8">
      <c r="A13" s="108"/>
      <c r="B13" s="113"/>
      <c r="C13" s="129"/>
      <c r="D13" s="130">
        <v>53192</v>
      </c>
      <c r="E13" s="131"/>
      <c r="F13" s="132">
        <v>78713</v>
      </c>
      <c r="G13" s="133"/>
      <c r="H13" s="119"/>
    </row>
    <row r="14" spans="1:8">
      <c r="A14" s="120"/>
      <c r="B14" s="121"/>
      <c r="C14" s="122"/>
      <c r="D14" s="123">
        <v>20663</v>
      </c>
      <c r="E14" s="124"/>
      <c r="F14" s="125">
        <v>43254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7.36</v>
      </c>
      <c r="C19" s="134">
        <f>ROUND(VALUE(SUBSTITUTE(実質収支比率等に係る経年分析!G$48,"▲","-")),2)</f>
        <v>8.3800000000000008</v>
      </c>
      <c r="D19" s="134">
        <f>ROUND(VALUE(SUBSTITUTE(実質収支比率等に係る経年分析!H$48,"▲","-")),2)</f>
        <v>5.6</v>
      </c>
      <c r="E19" s="134">
        <f>ROUND(VALUE(SUBSTITUTE(実質収支比率等に係る経年分析!I$48,"▲","-")),2)</f>
        <v>7.48</v>
      </c>
      <c r="F19" s="134">
        <f>ROUND(VALUE(SUBSTITUTE(実質収支比率等に係る経年分析!J$48,"▲","-")),2)</f>
        <v>4.2</v>
      </c>
    </row>
    <row r="20" spans="1:11">
      <c r="A20" s="134" t="s">
        <v>42</v>
      </c>
      <c r="B20" s="134">
        <f>ROUND(VALUE(SUBSTITUTE(実質収支比率等に係る経年分析!F$47,"▲","-")),2)</f>
        <v>11.9</v>
      </c>
      <c r="C20" s="134">
        <f>ROUND(VALUE(SUBSTITUTE(実質収支比率等に係る経年分析!G$47,"▲","-")),2)</f>
        <v>14.51</v>
      </c>
      <c r="D20" s="134">
        <f>ROUND(VALUE(SUBSTITUTE(実質収支比率等に係る経年分析!H$47,"▲","-")),2)</f>
        <v>21.21</v>
      </c>
      <c r="E20" s="134">
        <f>ROUND(VALUE(SUBSTITUTE(実質収支比率等に係る経年分析!I$47,"▲","-")),2)</f>
        <v>17.02</v>
      </c>
      <c r="F20" s="134">
        <f>ROUND(VALUE(SUBSTITUTE(実質収支比率等に係る経年分析!J$47,"▲","-")),2)</f>
        <v>16.829999999999998</v>
      </c>
    </row>
    <row r="21" spans="1:11">
      <c r="A21" s="134" t="s">
        <v>43</v>
      </c>
      <c r="B21" s="134">
        <f>IF(ISNUMBER(VALUE(SUBSTITUTE(実質収支比率等に係る経年分析!F$49,"▲","-"))),ROUND(VALUE(SUBSTITUTE(実質収支比率等に係る経年分析!F$49,"▲","-")),2),NA())</f>
        <v>1.84</v>
      </c>
      <c r="C21" s="134">
        <f>IF(ISNUMBER(VALUE(SUBSTITUTE(実質収支比率等に係る経年分析!G$49,"▲","-"))),ROUND(VALUE(SUBSTITUTE(実質収支比率等に係る経年分析!G$49,"▲","-")),2),NA())</f>
        <v>3.78</v>
      </c>
      <c r="D21" s="134">
        <f>IF(ISNUMBER(VALUE(SUBSTITUTE(実質収支比率等に係る経年分析!H$49,"▲","-"))),ROUND(VALUE(SUBSTITUTE(実質収支比率等に係る経年分析!H$49,"▲","-")),2),NA())</f>
        <v>4.08</v>
      </c>
      <c r="E21" s="134">
        <f>IF(ISNUMBER(VALUE(SUBSTITUTE(実質収支比率等に係る経年分析!I$49,"▲","-"))),ROUND(VALUE(SUBSTITUTE(実質収支比率等に係る経年分析!I$49,"▲","-")),2),NA())</f>
        <v>-2.5</v>
      </c>
      <c r="F21" s="134">
        <f>IF(ISNUMBER(VALUE(SUBSTITUTE(実質収支比率等に係る経年分析!J$49,"▲","-"))),ROUND(VALUE(SUBSTITUTE(実質収支比率等に係る経年分析!J$49,"▲","-")),2),NA())</f>
        <v>-3.18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8.3800000000000008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6.88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6.46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1356</v>
      </c>
      <c r="E42" s="136"/>
      <c r="F42" s="136"/>
      <c r="G42" s="136">
        <f>'実質公債費比率（分子）の構造'!L$52</f>
        <v>1442</v>
      </c>
      <c r="H42" s="136"/>
      <c r="I42" s="136"/>
      <c r="J42" s="136">
        <f>'実質公債費比率（分子）の構造'!M$52</f>
        <v>1517</v>
      </c>
      <c r="K42" s="136"/>
      <c r="L42" s="136"/>
      <c r="M42" s="136">
        <f>'実質公債費比率（分子）の構造'!N$52</f>
        <v>1605</v>
      </c>
      <c r="N42" s="136"/>
      <c r="O42" s="136"/>
      <c r="P42" s="136">
        <f>'実質公債費比率（分子）の構造'!O$52</f>
        <v>1638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v>
      </c>
      <c r="C44" s="136"/>
      <c r="D44" s="136"/>
      <c r="E44" s="136">
        <f>'実質公債費比率（分子）の構造'!L$50</f>
        <v>2</v>
      </c>
      <c r="F44" s="136"/>
      <c r="G44" s="136"/>
      <c r="H44" s="136">
        <f>'実質公債費比率（分子）の構造'!M$50</f>
        <v>1</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41</v>
      </c>
      <c r="C45" s="136"/>
      <c r="D45" s="136"/>
      <c r="E45" s="136">
        <f>'実質公債費比率（分子）の構造'!L$49</f>
        <v>44</v>
      </c>
      <c r="F45" s="136"/>
      <c r="G45" s="136"/>
      <c r="H45" s="136">
        <f>'実質公債費比率（分子）の構造'!M$49</f>
        <v>42</v>
      </c>
      <c r="I45" s="136"/>
      <c r="J45" s="136"/>
      <c r="K45" s="136">
        <f>'実質公債費比率（分子）の構造'!N$49</f>
        <v>43</v>
      </c>
      <c r="L45" s="136"/>
      <c r="M45" s="136"/>
      <c r="N45" s="136">
        <f>'実質公債費比率（分子）の構造'!O$49</f>
        <v>41</v>
      </c>
      <c r="O45" s="136"/>
      <c r="P45" s="136"/>
    </row>
    <row r="46" spans="1:16">
      <c r="A46" s="136" t="s">
        <v>54</v>
      </c>
      <c r="B46" s="136">
        <f>'実質公債費比率（分子）の構造'!K$48</f>
        <v>674</v>
      </c>
      <c r="C46" s="136"/>
      <c r="D46" s="136"/>
      <c r="E46" s="136">
        <f>'実質公債費比率（分子）の構造'!L$48</f>
        <v>696</v>
      </c>
      <c r="F46" s="136"/>
      <c r="G46" s="136"/>
      <c r="H46" s="136">
        <f>'実質公債費比率（分子）の構造'!M$48</f>
        <v>666</v>
      </c>
      <c r="I46" s="136"/>
      <c r="J46" s="136"/>
      <c r="K46" s="136">
        <f>'実質公債費比率（分子）の構造'!N$48</f>
        <v>723</v>
      </c>
      <c r="L46" s="136"/>
      <c r="M46" s="136"/>
      <c r="N46" s="136">
        <f>'実質公債費比率（分子）の構造'!O$48</f>
        <v>719</v>
      </c>
      <c r="O46" s="136"/>
      <c r="P46" s="136"/>
    </row>
    <row r="47" spans="1:16">
      <c r="A47" s="136" t="s">
        <v>13</v>
      </c>
      <c r="B47" s="136" t="str">
        <f>'実質公債費比率（分子）の構造'!K$47</f>
        <v>-</v>
      </c>
      <c r="C47" s="136"/>
      <c r="D47" s="136"/>
      <c r="E47" s="136" t="str">
        <f>'実質公債費比率（分子）の構造'!L$47</f>
        <v>-</v>
      </c>
      <c r="F47" s="136"/>
      <c r="G47" s="136"/>
      <c r="H47" s="136">
        <f>'実質公債費比率（分子）の構造'!M$47</f>
        <v>10</v>
      </c>
      <c r="I47" s="136"/>
      <c r="J47" s="136"/>
      <c r="K47" s="136">
        <f>'実質公債費比率（分子）の構造'!N$47</f>
        <v>10</v>
      </c>
      <c r="L47" s="136"/>
      <c r="M47" s="136"/>
      <c r="N47" s="136">
        <f>'実質公債費比率（分子）の構造'!O$47</f>
        <v>30</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1787</v>
      </c>
      <c r="C49" s="136"/>
      <c r="D49" s="136"/>
      <c r="E49" s="136">
        <f>'実質公債費比率（分子）の構造'!L$45</f>
        <v>1786</v>
      </c>
      <c r="F49" s="136"/>
      <c r="G49" s="136"/>
      <c r="H49" s="136">
        <f>'実質公債費比率（分子）の構造'!M$45</f>
        <v>1747</v>
      </c>
      <c r="I49" s="136"/>
      <c r="J49" s="136"/>
      <c r="K49" s="136">
        <f>'実質公債費比率（分子）の構造'!N$45</f>
        <v>1811</v>
      </c>
      <c r="L49" s="136"/>
      <c r="M49" s="136"/>
      <c r="N49" s="136">
        <f>'実質公債費比率（分子）の構造'!O$45</f>
        <v>1885</v>
      </c>
      <c r="O49" s="136"/>
      <c r="P49" s="136"/>
    </row>
    <row r="50" spans="1:16">
      <c r="A50" s="136" t="s">
        <v>57</v>
      </c>
      <c r="B50" s="136" t="e">
        <f>NA()</f>
        <v>#N/A</v>
      </c>
      <c r="C50" s="136">
        <f>IF(ISNUMBER('実質公債費比率（分子）の構造'!K$53),'実質公債費比率（分子）の構造'!K$53,NA())</f>
        <v>1148</v>
      </c>
      <c r="D50" s="136" t="e">
        <f>NA()</f>
        <v>#N/A</v>
      </c>
      <c r="E50" s="136" t="e">
        <f>NA()</f>
        <v>#N/A</v>
      </c>
      <c r="F50" s="136">
        <f>IF(ISNUMBER('実質公債費比率（分子）の構造'!L$53),'実質公債費比率（分子）の構造'!L$53,NA())</f>
        <v>1086</v>
      </c>
      <c r="G50" s="136" t="e">
        <f>NA()</f>
        <v>#N/A</v>
      </c>
      <c r="H50" s="136" t="e">
        <f>NA()</f>
        <v>#N/A</v>
      </c>
      <c r="I50" s="136">
        <f>IF(ISNUMBER('実質公債費比率（分子）の構造'!M$53),'実質公債費比率（分子）の構造'!M$53,NA())</f>
        <v>949</v>
      </c>
      <c r="J50" s="136" t="e">
        <f>NA()</f>
        <v>#N/A</v>
      </c>
      <c r="K50" s="136" t="e">
        <f>NA()</f>
        <v>#N/A</v>
      </c>
      <c r="L50" s="136">
        <f>IF(ISNUMBER('実質公債費比率（分子）の構造'!N$53),'実質公債費比率（分子）の構造'!N$53,NA())</f>
        <v>982</v>
      </c>
      <c r="M50" s="136" t="e">
        <f>NA()</f>
        <v>#N/A</v>
      </c>
      <c r="N50" s="136" t="e">
        <f>NA()</f>
        <v>#N/A</v>
      </c>
      <c r="O50" s="136">
        <f>IF(ISNUMBER('実質公債費比率（分子）の構造'!O$53),'実質公債費比率（分子）の構造'!O$53,NA())</f>
        <v>1037</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18351</v>
      </c>
      <c r="E56" s="135"/>
      <c r="F56" s="135"/>
      <c r="G56" s="135">
        <f>'将来負担比率（分子）の構造'!J$51</f>
        <v>18901</v>
      </c>
      <c r="H56" s="135"/>
      <c r="I56" s="135"/>
      <c r="J56" s="135">
        <f>'将来負担比率（分子）の構造'!K$51</f>
        <v>19565</v>
      </c>
      <c r="K56" s="135"/>
      <c r="L56" s="135"/>
      <c r="M56" s="135">
        <f>'将来負担比率（分子）の構造'!L$51</f>
        <v>19855</v>
      </c>
      <c r="N56" s="135"/>
      <c r="O56" s="135"/>
      <c r="P56" s="135">
        <f>'将来負担比率（分子）の構造'!M$51</f>
        <v>20792</v>
      </c>
    </row>
    <row r="57" spans="1:16">
      <c r="A57" s="135" t="s">
        <v>34</v>
      </c>
      <c r="B57" s="135"/>
      <c r="C57" s="135"/>
      <c r="D57" s="135">
        <f>'将来負担比率（分子）の構造'!I$50</f>
        <v>317</v>
      </c>
      <c r="E57" s="135"/>
      <c r="F57" s="135"/>
      <c r="G57" s="135">
        <f>'将来負担比率（分子）の構造'!J$50</f>
        <v>286</v>
      </c>
      <c r="H57" s="135"/>
      <c r="I57" s="135"/>
      <c r="J57" s="135">
        <f>'将来負担比率（分子）の構造'!K$50</f>
        <v>405</v>
      </c>
      <c r="K57" s="135"/>
      <c r="L57" s="135"/>
      <c r="M57" s="135">
        <f>'将来負担比率（分子）の構造'!L$50</f>
        <v>479</v>
      </c>
      <c r="N57" s="135"/>
      <c r="O57" s="135"/>
      <c r="P57" s="135">
        <f>'将来負担比率（分子）の構造'!M$50</f>
        <v>484</v>
      </c>
    </row>
    <row r="58" spans="1:16">
      <c r="A58" s="135" t="s">
        <v>33</v>
      </c>
      <c r="B58" s="135"/>
      <c r="C58" s="135"/>
      <c r="D58" s="135">
        <f>'将来負担比率（分子）の構造'!I$49</f>
        <v>4063</v>
      </c>
      <c r="E58" s="135"/>
      <c r="F58" s="135"/>
      <c r="G58" s="135">
        <f>'将来負担比率（分子）の構造'!J$49</f>
        <v>4600</v>
      </c>
      <c r="H58" s="135"/>
      <c r="I58" s="135"/>
      <c r="J58" s="135">
        <f>'将来負担比率（分子）の構造'!K$49</f>
        <v>5240</v>
      </c>
      <c r="K58" s="135"/>
      <c r="L58" s="135"/>
      <c r="M58" s="135">
        <f>'将来負担比率（分子）の構造'!L$49</f>
        <v>5474</v>
      </c>
      <c r="N58" s="135"/>
      <c r="O58" s="135"/>
      <c r="P58" s="135">
        <f>'将来負担比率（分子）の構造'!M$49</f>
        <v>5741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29</v>
      </c>
      <c r="C61" s="135"/>
      <c r="D61" s="135"/>
      <c r="E61" s="135">
        <f>'将来負担比率（分子）の構造'!J$46</f>
        <v>147</v>
      </c>
      <c r="F61" s="135"/>
      <c r="G61" s="135"/>
      <c r="H61" s="135">
        <f>'将来負担比率（分子）の構造'!K$46</f>
        <v>15</v>
      </c>
      <c r="I61" s="135"/>
      <c r="J61" s="135"/>
      <c r="K61" s="135">
        <f>'将来負担比率（分子）の構造'!L$46</f>
        <v>5</v>
      </c>
      <c r="L61" s="135"/>
      <c r="M61" s="135"/>
      <c r="N61" s="135" t="str">
        <f>'将来負担比率（分子）の構造'!M$46</f>
        <v>-</v>
      </c>
      <c r="O61" s="135"/>
      <c r="P61" s="135"/>
    </row>
    <row r="62" spans="1:16">
      <c r="A62" s="135" t="s">
        <v>28</v>
      </c>
      <c r="B62" s="135">
        <f>'将来負担比率（分子）の構造'!I$45</f>
        <v>4457</v>
      </c>
      <c r="C62" s="135"/>
      <c r="D62" s="135"/>
      <c r="E62" s="135">
        <f>'将来負担比率（分子）の構造'!J$45</f>
        <v>4279</v>
      </c>
      <c r="F62" s="135"/>
      <c r="G62" s="135"/>
      <c r="H62" s="135">
        <f>'将来負担比率（分子）の構造'!K$45</f>
        <v>4000</v>
      </c>
      <c r="I62" s="135"/>
      <c r="J62" s="135"/>
      <c r="K62" s="135">
        <f>'将来負担比率（分子）の構造'!L$45</f>
        <v>3745</v>
      </c>
      <c r="L62" s="135"/>
      <c r="M62" s="135"/>
      <c r="N62" s="135">
        <f>'将来負担比率（分子）の構造'!M$45</f>
        <v>3568</v>
      </c>
      <c r="O62" s="135"/>
      <c r="P62" s="135"/>
    </row>
    <row r="63" spans="1:16">
      <c r="A63" s="135" t="s">
        <v>27</v>
      </c>
      <c r="B63" s="135">
        <f>'将来負担比率（分子）の構造'!I$44</f>
        <v>282</v>
      </c>
      <c r="C63" s="135"/>
      <c r="D63" s="135"/>
      <c r="E63" s="135">
        <f>'将来負担比率（分子）の構造'!J$44</f>
        <v>260</v>
      </c>
      <c r="F63" s="135"/>
      <c r="G63" s="135"/>
      <c r="H63" s="135">
        <f>'将来負担比率（分子）の構造'!K$44</f>
        <v>204</v>
      </c>
      <c r="I63" s="135"/>
      <c r="J63" s="135"/>
      <c r="K63" s="135">
        <f>'将来負担比率（分子）の構造'!L$44</f>
        <v>167</v>
      </c>
      <c r="L63" s="135"/>
      <c r="M63" s="135"/>
      <c r="N63" s="135">
        <f>'将来負担比率（分子）の構造'!M$44</f>
        <v>122</v>
      </c>
      <c r="O63" s="135"/>
      <c r="P63" s="135"/>
    </row>
    <row r="64" spans="1:16">
      <c r="A64" s="135" t="s">
        <v>26</v>
      </c>
      <c r="B64" s="135">
        <f>'将来負担比率（分子）の構造'!I$43</f>
        <v>10984</v>
      </c>
      <c r="C64" s="135"/>
      <c r="D64" s="135"/>
      <c r="E64" s="135">
        <f>'将来負担比率（分子）の構造'!J$43</f>
        <v>11534</v>
      </c>
      <c r="F64" s="135"/>
      <c r="G64" s="135"/>
      <c r="H64" s="135">
        <f>'将来負担比率（分子）の構造'!K$43</f>
        <v>11120</v>
      </c>
      <c r="I64" s="135"/>
      <c r="J64" s="135"/>
      <c r="K64" s="135">
        <f>'将来負担比率（分子）の構造'!L$43</f>
        <v>10547</v>
      </c>
      <c r="L64" s="135"/>
      <c r="M64" s="135"/>
      <c r="N64" s="135">
        <f>'将来負担比率（分子）の構造'!M$43</f>
        <v>10046</v>
      </c>
      <c r="O64" s="135"/>
      <c r="P64" s="135"/>
    </row>
    <row r="65" spans="1:16">
      <c r="A65" s="135" t="s">
        <v>25</v>
      </c>
      <c r="B65" s="135">
        <f>'将来負担比率（分子）の構造'!I$42</f>
        <v>5</v>
      </c>
      <c r="C65" s="135"/>
      <c r="D65" s="135"/>
      <c r="E65" s="135">
        <f>'将来負担比率（分子）の構造'!J$42</f>
        <v>2</v>
      </c>
      <c r="F65" s="135"/>
      <c r="G65" s="135"/>
      <c r="H65" s="135">
        <f>'将来負担比率（分子）の構造'!K$42</f>
        <v>1</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17559</v>
      </c>
      <c r="C66" s="135"/>
      <c r="D66" s="135"/>
      <c r="E66" s="135">
        <f>'将来負担比率（分子）の構造'!J$41</f>
        <v>17810</v>
      </c>
      <c r="F66" s="135"/>
      <c r="G66" s="135"/>
      <c r="H66" s="135">
        <f>'将来負担比率（分子）の構造'!K$41</f>
        <v>18884</v>
      </c>
      <c r="I66" s="135"/>
      <c r="J66" s="135"/>
      <c r="K66" s="135">
        <f>'将来負担比率（分子）の構造'!L$41</f>
        <v>19229</v>
      </c>
      <c r="L66" s="135"/>
      <c r="M66" s="135"/>
      <c r="N66" s="135">
        <f>'将来負担比率（分子）の構造'!M$41</f>
        <v>20324</v>
      </c>
      <c r="O66" s="135"/>
      <c r="P66" s="135"/>
    </row>
    <row r="67" spans="1:16">
      <c r="A67" s="135" t="s">
        <v>61</v>
      </c>
      <c r="B67" s="135" t="e">
        <f>NA()</f>
        <v>#N/A</v>
      </c>
      <c r="C67" s="135">
        <f>IF(ISNUMBER('将来負担比率（分子）の構造'!I$52), IF('将来負担比率（分子）の構造'!I$52 &lt; 0, 0, '将来負担比率（分子）の構造'!I$52), NA())</f>
        <v>10585</v>
      </c>
      <c r="D67" s="135" t="e">
        <f>NA()</f>
        <v>#N/A</v>
      </c>
      <c r="E67" s="135" t="e">
        <f>NA()</f>
        <v>#N/A</v>
      </c>
      <c r="F67" s="135">
        <f>IF(ISNUMBER('将来負担比率（分子）の構造'!J$52), IF('将来負担比率（分子）の構造'!J$52 &lt; 0, 0, '将来負担比率（分子）の構造'!J$52), NA())</f>
        <v>10245</v>
      </c>
      <c r="G67" s="135" t="e">
        <f>NA()</f>
        <v>#N/A</v>
      </c>
      <c r="H67" s="135" t="e">
        <f>NA()</f>
        <v>#N/A</v>
      </c>
      <c r="I67" s="135">
        <f>IF(ISNUMBER('将来負担比率（分子）の構造'!K$52), IF('将来負担比率（分子）の構造'!K$52 &lt; 0, 0, '将来負担比率（分子）の構造'!K$52), NA())</f>
        <v>9013</v>
      </c>
      <c r="J67" s="135" t="e">
        <f>NA()</f>
        <v>#N/A</v>
      </c>
      <c r="K67" s="135" t="e">
        <f>NA()</f>
        <v>#N/A</v>
      </c>
      <c r="L67" s="135">
        <f>IF(ISNUMBER('将来負担比率（分子）の構造'!L$52), IF('将来負担比率（分子）の構造'!L$52 &lt; 0, 0, '将来負担比率（分子）の構造'!L$52), NA())</f>
        <v>7885</v>
      </c>
      <c r="M67" s="135" t="e">
        <f>NA()</f>
        <v>#N/A</v>
      </c>
      <c r="N67" s="135" t="e">
        <f>NA()</f>
        <v>#N/A</v>
      </c>
      <c r="O67" s="135">
        <f>IF(ISNUMBER('将来負担比率（分子）の構造'!M$52), IF('将来負担比率（分子）の構造'!M$52 &lt; 0, 0, '将来負担比率（分子）の構造'!M$52), NA())</f>
        <v>7043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5442832</v>
      </c>
      <c r="S5" s="669"/>
      <c r="T5" s="669"/>
      <c r="U5" s="669"/>
      <c r="V5" s="669"/>
      <c r="W5" s="669"/>
      <c r="X5" s="669"/>
      <c r="Y5" s="716"/>
      <c r="Z5" s="729">
        <v>28.2</v>
      </c>
      <c r="AA5" s="729"/>
      <c r="AB5" s="729"/>
      <c r="AC5" s="729"/>
      <c r="AD5" s="730">
        <v>5442832</v>
      </c>
      <c r="AE5" s="730"/>
      <c r="AF5" s="730"/>
      <c r="AG5" s="730"/>
      <c r="AH5" s="730"/>
      <c r="AI5" s="730"/>
      <c r="AJ5" s="730"/>
      <c r="AK5" s="730"/>
      <c r="AL5" s="717">
        <v>53</v>
      </c>
      <c r="AM5" s="686"/>
      <c r="AN5" s="686"/>
      <c r="AO5" s="718"/>
      <c r="AP5" s="705" t="s">
        <v>207</v>
      </c>
      <c r="AQ5" s="706"/>
      <c r="AR5" s="706"/>
      <c r="AS5" s="706"/>
      <c r="AT5" s="706"/>
      <c r="AU5" s="706"/>
      <c r="AV5" s="706"/>
      <c r="AW5" s="706"/>
      <c r="AX5" s="706"/>
      <c r="AY5" s="706"/>
      <c r="AZ5" s="706"/>
      <c r="BA5" s="706"/>
      <c r="BB5" s="706"/>
      <c r="BC5" s="706"/>
      <c r="BD5" s="706"/>
      <c r="BE5" s="706"/>
      <c r="BF5" s="707"/>
      <c r="BG5" s="618">
        <v>5442832</v>
      </c>
      <c r="BH5" s="619"/>
      <c r="BI5" s="619"/>
      <c r="BJ5" s="619"/>
      <c r="BK5" s="619"/>
      <c r="BL5" s="619"/>
      <c r="BM5" s="619"/>
      <c r="BN5" s="620"/>
      <c r="BO5" s="671">
        <v>100</v>
      </c>
      <c r="BP5" s="671"/>
      <c r="BQ5" s="671"/>
      <c r="BR5" s="671"/>
      <c r="BS5" s="672">
        <v>100905</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248196</v>
      </c>
      <c r="S6" s="619"/>
      <c r="T6" s="619"/>
      <c r="U6" s="619"/>
      <c r="V6" s="619"/>
      <c r="W6" s="619"/>
      <c r="X6" s="619"/>
      <c r="Y6" s="620"/>
      <c r="Z6" s="671">
        <v>1.3</v>
      </c>
      <c r="AA6" s="671"/>
      <c r="AB6" s="671"/>
      <c r="AC6" s="671"/>
      <c r="AD6" s="672">
        <v>248196</v>
      </c>
      <c r="AE6" s="672"/>
      <c r="AF6" s="672"/>
      <c r="AG6" s="672"/>
      <c r="AH6" s="672"/>
      <c r="AI6" s="672"/>
      <c r="AJ6" s="672"/>
      <c r="AK6" s="672"/>
      <c r="AL6" s="641">
        <v>2.4</v>
      </c>
      <c r="AM6" s="673"/>
      <c r="AN6" s="673"/>
      <c r="AO6" s="674"/>
      <c r="AP6" s="615" t="s">
        <v>212</v>
      </c>
      <c r="AQ6" s="616"/>
      <c r="AR6" s="616"/>
      <c r="AS6" s="616"/>
      <c r="AT6" s="616"/>
      <c r="AU6" s="616"/>
      <c r="AV6" s="616"/>
      <c r="AW6" s="616"/>
      <c r="AX6" s="616"/>
      <c r="AY6" s="616"/>
      <c r="AZ6" s="616"/>
      <c r="BA6" s="616"/>
      <c r="BB6" s="616"/>
      <c r="BC6" s="616"/>
      <c r="BD6" s="616"/>
      <c r="BE6" s="616"/>
      <c r="BF6" s="617"/>
      <c r="BG6" s="618">
        <v>5442832</v>
      </c>
      <c r="BH6" s="619"/>
      <c r="BI6" s="619"/>
      <c r="BJ6" s="619"/>
      <c r="BK6" s="619"/>
      <c r="BL6" s="619"/>
      <c r="BM6" s="619"/>
      <c r="BN6" s="620"/>
      <c r="BO6" s="671">
        <v>100</v>
      </c>
      <c r="BP6" s="671"/>
      <c r="BQ6" s="671"/>
      <c r="BR6" s="671"/>
      <c r="BS6" s="672">
        <v>100905</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143472</v>
      </c>
      <c r="CS6" s="619"/>
      <c r="CT6" s="619"/>
      <c r="CU6" s="619"/>
      <c r="CV6" s="619"/>
      <c r="CW6" s="619"/>
      <c r="CX6" s="619"/>
      <c r="CY6" s="620"/>
      <c r="CZ6" s="671">
        <v>0.8</v>
      </c>
      <c r="DA6" s="671"/>
      <c r="DB6" s="671"/>
      <c r="DC6" s="671"/>
      <c r="DD6" s="624" t="s">
        <v>214</v>
      </c>
      <c r="DE6" s="619"/>
      <c r="DF6" s="619"/>
      <c r="DG6" s="619"/>
      <c r="DH6" s="619"/>
      <c r="DI6" s="619"/>
      <c r="DJ6" s="619"/>
      <c r="DK6" s="619"/>
      <c r="DL6" s="619"/>
      <c r="DM6" s="619"/>
      <c r="DN6" s="619"/>
      <c r="DO6" s="619"/>
      <c r="DP6" s="620"/>
      <c r="DQ6" s="624">
        <v>143472</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7839</v>
      </c>
      <c r="S7" s="619"/>
      <c r="T7" s="619"/>
      <c r="U7" s="619"/>
      <c r="V7" s="619"/>
      <c r="W7" s="619"/>
      <c r="X7" s="619"/>
      <c r="Y7" s="620"/>
      <c r="Z7" s="671">
        <v>0</v>
      </c>
      <c r="AA7" s="671"/>
      <c r="AB7" s="671"/>
      <c r="AC7" s="671"/>
      <c r="AD7" s="672">
        <v>7839</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2610579</v>
      </c>
      <c r="BH7" s="619"/>
      <c r="BI7" s="619"/>
      <c r="BJ7" s="619"/>
      <c r="BK7" s="619"/>
      <c r="BL7" s="619"/>
      <c r="BM7" s="619"/>
      <c r="BN7" s="620"/>
      <c r="BO7" s="671">
        <v>48</v>
      </c>
      <c r="BP7" s="671"/>
      <c r="BQ7" s="671"/>
      <c r="BR7" s="671"/>
      <c r="BS7" s="672">
        <v>100905</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2365298</v>
      </c>
      <c r="CS7" s="619"/>
      <c r="CT7" s="619"/>
      <c r="CU7" s="619"/>
      <c r="CV7" s="619"/>
      <c r="CW7" s="619"/>
      <c r="CX7" s="619"/>
      <c r="CY7" s="620"/>
      <c r="CZ7" s="671">
        <v>12.6</v>
      </c>
      <c r="DA7" s="671"/>
      <c r="DB7" s="671"/>
      <c r="DC7" s="671"/>
      <c r="DD7" s="624">
        <v>35123</v>
      </c>
      <c r="DE7" s="619"/>
      <c r="DF7" s="619"/>
      <c r="DG7" s="619"/>
      <c r="DH7" s="619"/>
      <c r="DI7" s="619"/>
      <c r="DJ7" s="619"/>
      <c r="DK7" s="619"/>
      <c r="DL7" s="619"/>
      <c r="DM7" s="619"/>
      <c r="DN7" s="619"/>
      <c r="DO7" s="619"/>
      <c r="DP7" s="620"/>
      <c r="DQ7" s="624">
        <v>1803648</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29555</v>
      </c>
      <c r="S8" s="619"/>
      <c r="T8" s="619"/>
      <c r="U8" s="619"/>
      <c r="V8" s="619"/>
      <c r="W8" s="619"/>
      <c r="X8" s="619"/>
      <c r="Y8" s="620"/>
      <c r="Z8" s="671">
        <v>0.2</v>
      </c>
      <c r="AA8" s="671"/>
      <c r="AB8" s="671"/>
      <c r="AC8" s="671"/>
      <c r="AD8" s="672">
        <v>29555</v>
      </c>
      <c r="AE8" s="672"/>
      <c r="AF8" s="672"/>
      <c r="AG8" s="672"/>
      <c r="AH8" s="672"/>
      <c r="AI8" s="672"/>
      <c r="AJ8" s="672"/>
      <c r="AK8" s="672"/>
      <c r="AL8" s="641">
        <v>0.3</v>
      </c>
      <c r="AM8" s="673"/>
      <c r="AN8" s="673"/>
      <c r="AO8" s="674"/>
      <c r="AP8" s="615" t="s">
        <v>219</v>
      </c>
      <c r="AQ8" s="616"/>
      <c r="AR8" s="616"/>
      <c r="AS8" s="616"/>
      <c r="AT8" s="616"/>
      <c r="AU8" s="616"/>
      <c r="AV8" s="616"/>
      <c r="AW8" s="616"/>
      <c r="AX8" s="616"/>
      <c r="AY8" s="616"/>
      <c r="AZ8" s="616"/>
      <c r="BA8" s="616"/>
      <c r="BB8" s="616"/>
      <c r="BC8" s="616"/>
      <c r="BD8" s="616"/>
      <c r="BE8" s="616"/>
      <c r="BF8" s="617"/>
      <c r="BG8" s="618">
        <v>73080</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5800538</v>
      </c>
      <c r="CS8" s="619"/>
      <c r="CT8" s="619"/>
      <c r="CU8" s="619"/>
      <c r="CV8" s="619"/>
      <c r="CW8" s="619"/>
      <c r="CX8" s="619"/>
      <c r="CY8" s="620"/>
      <c r="CZ8" s="671">
        <v>31</v>
      </c>
      <c r="DA8" s="671"/>
      <c r="DB8" s="671"/>
      <c r="DC8" s="671"/>
      <c r="DD8" s="624">
        <v>62703</v>
      </c>
      <c r="DE8" s="619"/>
      <c r="DF8" s="619"/>
      <c r="DG8" s="619"/>
      <c r="DH8" s="619"/>
      <c r="DI8" s="619"/>
      <c r="DJ8" s="619"/>
      <c r="DK8" s="619"/>
      <c r="DL8" s="619"/>
      <c r="DM8" s="619"/>
      <c r="DN8" s="619"/>
      <c r="DO8" s="619"/>
      <c r="DP8" s="620"/>
      <c r="DQ8" s="624">
        <v>3064951</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28774</v>
      </c>
      <c r="S9" s="619"/>
      <c r="T9" s="619"/>
      <c r="U9" s="619"/>
      <c r="V9" s="619"/>
      <c r="W9" s="619"/>
      <c r="X9" s="619"/>
      <c r="Y9" s="620"/>
      <c r="Z9" s="671">
        <v>0.1</v>
      </c>
      <c r="AA9" s="671"/>
      <c r="AB9" s="671"/>
      <c r="AC9" s="671"/>
      <c r="AD9" s="672">
        <v>28774</v>
      </c>
      <c r="AE9" s="672"/>
      <c r="AF9" s="672"/>
      <c r="AG9" s="672"/>
      <c r="AH9" s="672"/>
      <c r="AI9" s="672"/>
      <c r="AJ9" s="672"/>
      <c r="AK9" s="672"/>
      <c r="AL9" s="641">
        <v>0.3</v>
      </c>
      <c r="AM9" s="673"/>
      <c r="AN9" s="673"/>
      <c r="AO9" s="674"/>
      <c r="AP9" s="615" t="s">
        <v>222</v>
      </c>
      <c r="AQ9" s="616"/>
      <c r="AR9" s="616"/>
      <c r="AS9" s="616"/>
      <c r="AT9" s="616"/>
      <c r="AU9" s="616"/>
      <c r="AV9" s="616"/>
      <c r="AW9" s="616"/>
      <c r="AX9" s="616"/>
      <c r="AY9" s="616"/>
      <c r="AZ9" s="616"/>
      <c r="BA9" s="616"/>
      <c r="BB9" s="616"/>
      <c r="BC9" s="616"/>
      <c r="BD9" s="616"/>
      <c r="BE9" s="616"/>
      <c r="BF9" s="617"/>
      <c r="BG9" s="618">
        <v>2003621</v>
      </c>
      <c r="BH9" s="619"/>
      <c r="BI9" s="619"/>
      <c r="BJ9" s="619"/>
      <c r="BK9" s="619"/>
      <c r="BL9" s="619"/>
      <c r="BM9" s="619"/>
      <c r="BN9" s="620"/>
      <c r="BO9" s="671">
        <v>36.799999999999997</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1314037</v>
      </c>
      <c r="CS9" s="619"/>
      <c r="CT9" s="619"/>
      <c r="CU9" s="619"/>
      <c r="CV9" s="619"/>
      <c r="CW9" s="619"/>
      <c r="CX9" s="619"/>
      <c r="CY9" s="620"/>
      <c r="CZ9" s="671">
        <v>7</v>
      </c>
      <c r="DA9" s="671"/>
      <c r="DB9" s="671"/>
      <c r="DC9" s="671"/>
      <c r="DD9" s="624">
        <v>441139</v>
      </c>
      <c r="DE9" s="619"/>
      <c r="DF9" s="619"/>
      <c r="DG9" s="619"/>
      <c r="DH9" s="619"/>
      <c r="DI9" s="619"/>
      <c r="DJ9" s="619"/>
      <c r="DK9" s="619"/>
      <c r="DL9" s="619"/>
      <c r="DM9" s="619"/>
      <c r="DN9" s="619"/>
      <c r="DO9" s="619"/>
      <c r="DP9" s="620"/>
      <c r="DQ9" s="624">
        <v>1039070</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715794</v>
      </c>
      <c r="S10" s="619"/>
      <c r="T10" s="619"/>
      <c r="U10" s="619"/>
      <c r="V10" s="619"/>
      <c r="W10" s="619"/>
      <c r="X10" s="619"/>
      <c r="Y10" s="620"/>
      <c r="Z10" s="671">
        <v>3.7</v>
      </c>
      <c r="AA10" s="671"/>
      <c r="AB10" s="671"/>
      <c r="AC10" s="671"/>
      <c r="AD10" s="672">
        <v>715794</v>
      </c>
      <c r="AE10" s="672"/>
      <c r="AF10" s="672"/>
      <c r="AG10" s="672"/>
      <c r="AH10" s="672"/>
      <c r="AI10" s="672"/>
      <c r="AJ10" s="672"/>
      <c r="AK10" s="672"/>
      <c r="AL10" s="641">
        <v>7</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143262</v>
      </c>
      <c r="BH10" s="619"/>
      <c r="BI10" s="619"/>
      <c r="BJ10" s="619"/>
      <c r="BK10" s="619"/>
      <c r="BL10" s="619"/>
      <c r="BM10" s="619"/>
      <c r="BN10" s="620"/>
      <c r="BO10" s="671">
        <v>2.6</v>
      </c>
      <c r="BP10" s="671"/>
      <c r="BQ10" s="671"/>
      <c r="BR10" s="671"/>
      <c r="BS10" s="624">
        <v>23836</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25774</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24814</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111060</v>
      </c>
      <c r="S11" s="619"/>
      <c r="T11" s="619"/>
      <c r="U11" s="619"/>
      <c r="V11" s="619"/>
      <c r="W11" s="619"/>
      <c r="X11" s="619"/>
      <c r="Y11" s="620"/>
      <c r="Z11" s="671">
        <v>0.6</v>
      </c>
      <c r="AA11" s="671"/>
      <c r="AB11" s="671"/>
      <c r="AC11" s="671"/>
      <c r="AD11" s="672">
        <v>111060</v>
      </c>
      <c r="AE11" s="672"/>
      <c r="AF11" s="672"/>
      <c r="AG11" s="672"/>
      <c r="AH11" s="672"/>
      <c r="AI11" s="672"/>
      <c r="AJ11" s="672"/>
      <c r="AK11" s="672"/>
      <c r="AL11" s="641">
        <v>1.1000000000000001</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390616</v>
      </c>
      <c r="BH11" s="619"/>
      <c r="BI11" s="619"/>
      <c r="BJ11" s="619"/>
      <c r="BK11" s="619"/>
      <c r="BL11" s="619"/>
      <c r="BM11" s="619"/>
      <c r="BN11" s="620"/>
      <c r="BO11" s="671">
        <v>7.2</v>
      </c>
      <c r="BP11" s="671"/>
      <c r="BQ11" s="671"/>
      <c r="BR11" s="671"/>
      <c r="BS11" s="624">
        <v>77069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716219</v>
      </c>
      <c r="CS11" s="619"/>
      <c r="CT11" s="619"/>
      <c r="CU11" s="619"/>
      <c r="CV11" s="619"/>
      <c r="CW11" s="619"/>
      <c r="CX11" s="619"/>
      <c r="CY11" s="620"/>
      <c r="CZ11" s="671">
        <v>3.8</v>
      </c>
      <c r="DA11" s="671"/>
      <c r="DB11" s="671"/>
      <c r="DC11" s="671"/>
      <c r="DD11" s="624">
        <v>22439</v>
      </c>
      <c r="DE11" s="619"/>
      <c r="DF11" s="619"/>
      <c r="DG11" s="619"/>
      <c r="DH11" s="619"/>
      <c r="DI11" s="619"/>
      <c r="DJ11" s="619"/>
      <c r="DK11" s="619"/>
      <c r="DL11" s="619"/>
      <c r="DM11" s="619"/>
      <c r="DN11" s="619"/>
      <c r="DO11" s="619"/>
      <c r="DP11" s="620"/>
      <c r="DQ11" s="624">
        <v>511265</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2418297</v>
      </c>
      <c r="BH12" s="619"/>
      <c r="BI12" s="619"/>
      <c r="BJ12" s="619"/>
      <c r="BK12" s="619"/>
      <c r="BL12" s="619"/>
      <c r="BM12" s="619"/>
      <c r="BN12" s="620"/>
      <c r="BO12" s="671">
        <v>44.4</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335279</v>
      </c>
      <c r="CS12" s="619"/>
      <c r="CT12" s="619"/>
      <c r="CU12" s="619"/>
      <c r="CV12" s="619"/>
      <c r="CW12" s="619"/>
      <c r="CX12" s="619"/>
      <c r="CY12" s="620"/>
      <c r="CZ12" s="671">
        <v>1.8</v>
      </c>
      <c r="DA12" s="671"/>
      <c r="DB12" s="671"/>
      <c r="DC12" s="671"/>
      <c r="DD12" s="624">
        <v>53723</v>
      </c>
      <c r="DE12" s="619"/>
      <c r="DF12" s="619"/>
      <c r="DG12" s="619"/>
      <c r="DH12" s="619"/>
      <c r="DI12" s="619"/>
      <c r="DJ12" s="619"/>
      <c r="DK12" s="619"/>
      <c r="DL12" s="619"/>
      <c r="DM12" s="619"/>
      <c r="DN12" s="619"/>
      <c r="DO12" s="619"/>
      <c r="DP12" s="620"/>
      <c r="DQ12" s="624">
        <v>183545</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45678</v>
      </c>
      <c r="S13" s="619"/>
      <c r="T13" s="619"/>
      <c r="U13" s="619"/>
      <c r="V13" s="619"/>
      <c r="W13" s="619"/>
      <c r="X13" s="619"/>
      <c r="Y13" s="620"/>
      <c r="Z13" s="671">
        <v>0.2</v>
      </c>
      <c r="AA13" s="671"/>
      <c r="AB13" s="671"/>
      <c r="AC13" s="671"/>
      <c r="AD13" s="672">
        <v>45678</v>
      </c>
      <c r="AE13" s="672"/>
      <c r="AF13" s="672"/>
      <c r="AG13" s="672"/>
      <c r="AH13" s="672"/>
      <c r="AI13" s="672"/>
      <c r="AJ13" s="672"/>
      <c r="AK13" s="672"/>
      <c r="AL13" s="641">
        <v>0.4</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2413454</v>
      </c>
      <c r="BH13" s="619"/>
      <c r="BI13" s="619"/>
      <c r="BJ13" s="619"/>
      <c r="BK13" s="619"/>
      <c r="BL13" s="619"/>
      <c r="BM13" s="619"/>
      <c r="BN13" s="620"/>
      <c r="BO13" s="671">
        <v>44.3</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2041587</v>
      </c>
      <c r="CS13" s="619"/>
      <c r="CT13" s="619"/>
      <c r="CU13" s="619"/>
      <c r="CV13" s="619"/>
      <c r="CW13" s="619"/>
      <c r="CX13" s="619"/>
      <c r="CY13" s="620"/>
      <c r="CZ13" s="671">
        <v>10.9</v>
      </c>
      <c r="DA13" s="671"/>
      <c r="DB13" s="671"/>
      <c r="DC13" s="671"/>
      <c r="DD13" s="624">
        <v>966558</v>
      </c>
      <c r="DE13" s="619"/>
      <c r="DF13" s="619"/>
      <c r="DG13" s="619"/>
      <c r="DH13" s="619"/>
      <c r="DI13" s="619"/>
      <c r="DJ13" s="619"/>
      <c r="DK13" s="619"/>
      <c r="DL13" s="619"/>
      <c r="DM13" s="619"/>
      <c r="DN13" s="619"/>
      <c r="DO13" s="619"/>
      <c r="DP13" s="620"/>
      <c r="DQ13" s="624">
        <v>1207997</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94668</v>
      </c>
      <c r="BH14" s="619"/>
      <c r="BI14" s="619"/>
      <c r="BJ14" s="619"/>
      <c r="BK14" s="619"/>
      <c r="BL14" s="619"/>
      <c r="BM14" s="619"/>
      <c r="BN14" s="620"/>
      <c r="BO14" s="671">
        <v>1.7</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961114</v>
      </c>
      <c r="CS14" s="619"/>
      <c r="CT14" s="619"/>
      <c r="CU14" s="619"/>
      <c r="CV14" s="619"/>
      <c r="CW14" s="619"/>
      <c r="CX14" s="619"/>
      <c r="CY14" s="620"/>
      <c r="CZ14" s="671">
        <v>5.0999999999999996</v>
      </c>
      <c r="DA14" s="671"/>
      <c r="DB14" s="671"/>
      <c r="DC14" s="671"/>
      <c r="DD14" s="624">
        <v>129650</v>
      </c>
      <c r="DE14" s="619"/>
      <c r="DF14" s="619"/>
      <c r="DG14" s="619"/>
      <c r="DH14" s="619"/>
      <c r="DI14" s="619"/>
      <c r="DJ14" s="619"/>
      <c r="DK14" s="619"/>
      <c r="DL14" s="619"/>
      <c r="DM14" s="619"/>
      <c r="DN14" s="619"/>
      <c r="DO14" s="619"/>
      <c r="DP14" s="620"/>
      <c r="DQ14" s="624">
        <v>746147</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17342</v>
      </c>
      <c r="S15" s="619"/>
      <c r="T15" s="619"/>
      <c r="U15" s="619"/>
      <c r="V15" s="619"/>
      <c r="W15" s="619"/>
      <c r="X15" s="619"/>
      <c r="Y15" s="620"/>
      <c r="Z15" s="671">
        <v>0.1</v>
      </c>
      <c r="AA15" s="671"/>
      <c r="AB15" s="671"/>
      <c r="AC15" s="671"/>
      <c r="AD15" s="672">
        <v>17342</v>
      </c>
      <c r="AE15" s="672"/>
      <c r="AF15" s="672"/>
      <c r="AG15" s="672"/>
      <c r="AH15" s="672"/>
      <c r="AI15" s="672"/>
      <c r="AJ15" s="672"/>
      <c r="AK15" s="672"/>
      <c r="AL15" s="641">
        <v>0.2</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319288</v>
      </c>
      <c r="BH15" s="619"/>
      <c r="BI15" s="619"/>
      <c r="BJ15" s="619"/>
      <c r="BK15" s="619"/>
      <c r="BL15" s="619"/>
      <c r="BM15" s="619"/>
      <c r="BN15" s="620"/>
      <c r="BO15" s="671">
        <v>5.9</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3127585</v>
      </c>
      <c r="CS15" s="619"/>
      <c r="CT15" s="619"/>
      <c r="CU15" s="619"/>
      <c r="CV15" s="619"/>
      <c r="CW15" s="619"/>
      <c r="CX15" s="619"/>
      <c r="CY15" s="620"/>
      <c r="CZ15" s="671">
        <v>16.7</v>
      </c>
      <c r="DA15" s="671"/>
      <c r="DB15" s="671"/>
      <c r="DC15" s="671"/>
      <c r="DD15" s="624">
        <v>2099943</v>
      </c>
      <c r="DE15" s="619"/>
      <c r="DF15" s="619"/>
      <c r="DG15" s="619"/>
      <c r="DH15" s="619"/>
      <c r="DI15" s="619"/>
      <c r="DJ15" s="619"/>
      <c r="DK15" s="619"/>
      <c r="DL15" s="619"/>
      <c r="DM15" s="619"/>
      <c r="DN15" s="619"/>
      <c r="DO15" s="619"/>
      <c r="DP15" s="620"/>
      <c r="DQ15" s="624">
        <v>1265112</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3894823</v>
      </c>
      <c r="S16" s="619"/>
      <c r="T16" s="619"/>
      <c r="U16" s="619"/>
      <c r="V16" s="619"/>
      <c r="W16" s="619"/>
      <c r="X16" s="619"/>
      <c r="Y16" s="620"/>
      <c r="Z16" s="671">
        <v>20.100000000000001</v>
      </c>
      <c r="AA16" s="671"/>
      <c r="AB16" s="671"/>
      <c r="AC16" s="671"/>
      <c r="AD16" s="672">
        <v>3609464</v>
      </c>
      <c r="AE16" s="672"/>
      <c r="AF16" s="672"/>
      <c r="AG16" s="672"/>
      <c r="AH16" s="672"/>
      <c r="AI16" s="672"/>
      <c r="AJ16" s="672"/>
      <c r="AK16" s="672"/>
      <c r="AL16" s="641">
        <v>35.1</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3609464</v>
      </c>
      <c r="S17" s="619"/>
      <c r="T17" s="619"/>
      <c r="U17" s="619"/>
      <c r="V17" s="619"/>
      <c r="W17" s="619"/>
      <c r="X17" s="619"/>
      <c r="Y17" s="620"/>
      <c r="Z17" s="671">
        <v>18.7</v>
      </c>
      <c r="AA17" s="671"/>
      <c r="AB17" s="671"/>
      <c r="AC17" s="671"/>
      <c r="AD17" s="672">
        <v>3609464</v>
      </c>
      <c r="AE17" s="672"/>
      <c r="AF17" s="672"/>
      <c r="AG17" s="672"/>
      <c r="AH17" s="672"/>
      <c r="AI17" s="672"/>
      <c r="AJ17" s="672"/>
      <c r="AK17" s="672"/>
      <c r="AL17" s="641">
        <v>35.1</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1885607</v>
      </c>
      <c r="CS17" s="619"/>
      <c r="CT17" s="619"/>
      <c r="CU17" s="619"/>
      <c r="CV17" s="619"/>
      <c r="CW17" s="619"/>
      <c r="CX17" s="619"/>
      <c r="CY17" s="620"/>
      <c r="CZ17" s="671">
        <v>10.1</v>
      </c>
      <c r="DA17" s="671"/>
      <c r="DB17" s="671"/>
      <c r="DC17" s="671"/>
      <c r="DD17" s="624" t="s">
        <v>109</v>
      </c>
      <c r="DE17" s="619"/>
      <c r="DF17" s="619"/>
      <c r="DG17" s="619"/>
      <c r="DH17" s="619"/>
      <c r="DI17" s="619"/>
      <c r="DJ17" s="619"/>
      <c r="DK17" s="619"/>
      <c r="DL17" s="619"/>
      <c r="DM17" s="619"/>
      <c r="DN17" s="619"/>
      <c r="DO17" s="619"/>
      <c r="DP17" s="620"/>
      <c r="DQ17" s="624">
        <v>1844037</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268950</v>
      </c>
      <c r="S18" s="619"/>
      <c r="T18" s="619"/>
      <c r="U18" s="619"/>
      <c r="V18" s="619"/>
      <c r="W18" s="619"/>
      <c r="X18" s="619"/>
      <c r="Y18" s="620"/>
      <c r="Z18" s="671">
        <v>1.4</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16409</v>
      </c>
      <c r="S19" s="619"/>
      <c r="T19" s="619"/>
      <c r="U19" s="619"/>
      <c r="V19" s="619"/>
      <c r="W19" s="619"/>
      <c r="X19" s="619"/>
      <c r="Y19" s="620"/>
      <c r="Z19" s="671">
        <v>0.1</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10541893</v>
      </c>
      <c r="S20" s="619"/>
      <c r="T20" s="619"/>
      <c r="U20" s="619"/>
      <c r="V20" s="619"/>
      <c r="W20" s="619"/>
      <c r="X20" s="619"/>
      <c r="Y20" s="620"/>
      <c r="Z20" s="671">
        <v>54.5</v>
      </c>
      <c r="AA20" s="671"/>
      <c r="AB20" s="671"/>
      <c r="AC20" s="671"/>
      <c r="AD20" s="672">
        <v>10256534</v>
      </c>
      <c r="AE20" s="672"/>
      <c r="AF20" s="672"/>
      <c r="AG20" s="672"/>
      <c r="AH20" s="672"/>
      <c r="AI20" s="672"/>
      <c r="AJ20" s="672"/>
      <c r="AK20" s="672"/>
      <c r="AL20" s="641">
        <v>99.8</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18716510</v>
      </c>
      <c r="CS20" s="619"/>
      <c r="CT20" s="619"/>
      <c r="CU20" s="619"/>
      <c r="CV20" s="619"/>
      <c r="CW20" s="619"/>
      <c r="CX20" s="619"/>
      <c r="CY20" s="620"/>
      <c r="CZ20" s="671">
        <v>100</v>
      </c>
      <c r="DA20" s="671"/>
      <c r="DB20" s="671"/>
      <c r="DC20" s="671"/>
      <c r="DD20" s="624">
        <v>3811278</v>
      </c>
      <c r="DE20" s="619"/>
      <c r="DF20" s="619"/>
      <c r="DG20" s="619"/>
      <c r="DH20" s="619"/>
      <c r="DI20" s="619"/>
      <c r="DJ20" s="619"/>
      <c r="DK20" s="619"/>
      <c r="DL20" s="619"/>
      <c r="DM20" s="619"/>
      <c r="DN20" s="619"/>
      <c r="DO20" s="619"/>
      <c r="DP20" s="620"/>
      <c r="DQ20" s="624">
        <v>11834058</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7171</v>
      </c>
      <c r="S21" s="619"/>
      <c r="T21" s="619"/>
      <c r="U21" s="619"/>
      <c r="V21" s="619"/>
      <c r="W21" s="619"/>
      <c r="X21" s="619"/>
      <c r="Y21" s="620"/>
      <c r="Z21" s="671">
        <v>0</v>
      </c>
      <c r="AA21" s="671"/>
      <c r="AB21" s="671"/>
      <c r="AC21" s="671"/>
      <c r="AD21" s="672">
        <v>7171</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152860</v>
      </c>
      <c r="S22" s="619"/>
      <c r="T22" s="619"/>
      <c r="U22" s="619"/>
      <c r="V22" s="619"/>
      <c r="W22" s="619"/>
      <c r="X22" s="619"/>
      <c r="Y22" s="620"/>
      <c r="Z22" s="671">
        <v>0.8</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122257</v>
      </c>
      <c r="S23" s="619"/>
      <c r="T23" s="619"/>
      <c r="U23" s="619"/>
      <c r="V23" s="619"/>
      <c r="W23" s="619"/>
      <c r="X23" s="619"/>
      <c r="Y23" s="620"/>
      <c r="Z23" s="671">
        <v>0.6</v>
      </c>
      <c r="AA23" s="671"/>
      <c r="AB23" s="671"/>
      <c r="AC23" s="671"/>
      <c r="AD23" s="672">
        <v>12822</v>
      </c>
      <c r="AE23" s="672"/>
      <c r="AF23" s="672"/>
      <c r="AG23" s="672"/>
      <c r="AH23" s="672"/>
      <c r="AI23" s="672"/>
      <c r="AJ23" s="672"/>
      <c r="AK23" s="672"/>
      <c r="AL23" s="641">
        <v>0.1</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22630</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8090256</v>
      </c>
      <c r="CS24" s="669"/>
      <c r="CT24" s="669"/>
      <c r="CU24" s="669"/>
      <c r="CV24" s="669"/>
      <c r="CW24" s="669"/>
      <c r="CX24" s="669"/>
      <c r="CY24" s="716"/>
      <c r="CZ24" s="720">
        <v>43.2</v>
      </c>
      <c r="DA24" s="721"/>
      <c r="DB24" s="721"/>
      <c r="DC24" s="722"/>
      <c r="DD24" s="715">
        <v>5739345</v>
      </c>
      <c r="DE24" s="669"/>
      <c r="DF24" s="669"/>
      <c r="DG24" s="669"/>
      <c r="DH24" s="669"/>
      <c r="DI24" s="669"/>
      <c r="DJ24" s="669"/>
      <c r="DK24" s="716"/>
      <c r="DL24" s="715">
        <v>5502903</v>
      </c>
      <c r="DM24" s="669"/>
      <c r="DN24" s="669"/>
      <c r="DO24" s="669"/>
      <c r="DP24" s="669"/>
      <c r="DQ24" s="669"/>
      <c r="DR24" s="669"/>
      <c r="DS24" s="669"/>
      <c r="DT24" s="669"/>
      <c r="DU24" s="669"/>
      <c r="DV24" s="716"/>
      <c r="DW24" s="717">
        <v>49.6</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2554999</v>
      </c>
      <c r="S25" s="619"/>
      <c r="T25" s="619"/>
      <c r="U25" s="619"/>
      <c r="V25" s="619"/>
      <c r="W25" s="619"/>
      <c r="X25" s="619"/>
      <c r="Y25" s="620"/>
      <c r="Z25" s="671">
        <v>13.2</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3198736</v>
      </c>
      <c r="CS25" s="637"/>
      <c r="CT25" s="637"/>
      <c r="CU25" s="637"/>
      <c r="CV25" s="637"/>
      <c r="CW25" s="637"/>
      <c r="CX25" s="637"/>
      <c r="CY25" s="638"/>
      <c r="CZ25" s="621">
        <v>17.100000000000001</v>
      </c>
      <c r="DA25" s="639"/>
      <c r="DB25" s="639"/>
      <c r="DC25" s="640"/>
      <c r="DD25" s="624">
        <v>3027066</v>
      </c>
      <c r="DE25" s="637"/>
      <c r="DF25" s="637"/>
      <c r="DG25" s="637"/>
      <c r="DH25" s="637"/>
      <c r="DI25" s="637"/>
      <c r="DJ25" s="637"/>
      <c r="DK25" s="638"/>
      <c r="DL25" s="624">
        <v>3022596</v>
      </c>
      <c r="DM25" s="637"/>
      <c r="DN25" s="637"/>
      <c r="DO25" s="637"/>
      <c r="DP25" s="637"/>
      <c r="DQ25" s="637"/>
      <c r="DR25" s="637"/>
      <c r="DS25" s="637"/>
      <c r="DT25" s="637"/>
      <c r="DU25" s="637"/>
      <c r="DV25" s="638"/>
      <c r="DW25" s="641">
        <v>27.2</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2151286</v>
      </c>
      <c r="CS26" s="619"/>
      <c r="CT26" s="619"/>
      <c r="CU26" s="619"/>
      <c r="CV26" s="619"/>
      <c r="CW26" s="619"/>
      <c r="CX26" s="619"/>
      <c r="CY26" s="620"/>
      <c r="CZ26" s="621">
        <v>11.5</v>
      </c>
      <c r="DA26" s="639"/>
      <c r="DB26" s="639"/>
      <c r="DC26" s="640"/>
      <c r="DD26" s="624">
        <v>2005824</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1099030</v>
      </c>
      <c r="S27" s="619"/>
      <c r="T27" s="619"/>
      <c r="U27" s="619"/>
      <c r="V27" s="619"/>
      <c r="W27" s="619"/>
      <c r="X27" s="619"/>
      <c r="Y27" s="620"/>
      <c r="Z27" s="671">
        <v>5.7</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5442832</v>
      </c>
      <c r="BH27" s="619"/>
      <c r="BI27" s="619"/>
      <c r="BJ27" s="619"/>
      <c r="BK27" s="619"/>
      <c r="BL27" s="619"/>
      <c r="BM27" s="619"/>
      <c r="BN27" s="620"/>
      <c r="BO27" s="671">
        <v>100</v>
      </c>
      <c r="BP27" s="671"/>
      <c r="BQ27" s="671"/>
      <c r="BR27" s="671"/>
      <c r="BS27" s="624">
        <v>100905</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3006782</v>
      </c>
      <c r="CS27" s="637"/>
      <c r="CT27" s="637"/>
      <c r="CU27" s="637"/>
      <c r="CV27" s="637"/>
      <c r="CW27" s="637"/>
      <c r="CX27" s="637"/>
      <c r="CY27" s="638"/>
      <c r="CZ27" s="621">
        <v>16.100000000000001</v>
      </c>
      <c r="DA27" s="639"/>
      <c r="DB27" s="639"/>
      <c r="DC27" s="640"/>
      <c r="DD27" s="624">
        <v>869111</v>
      </c>
      <c r="DE27" s="637"/>
      <c r="DF27" s="637"/>
      <c r="DG27" s="637"/>
      <c r="DH27" s="637"/>
      <c r="DI27" s="637"/>
      <c r="DJ27" s="637"/>
      <c r="DK27" s="638"/>
      <c r="DL27" s="624">
        <v>697139</v>
      </c>
      <c r="DM27" s="637"/>
      <c r="DN27" s="637"/>
      <c r="DO27" s="637"/>
      <c r="DP27" s="637"/>
      <c r="DQ27" s="637"/>
      <c r="DR27" s="637"/>
      <c r="DS27" s="637"/>
      <c r="DT27" s="637"/>
      <c r="DU27" s="637"/>
      <c r="DV27" s="638"/>
      <c r="DW27" s="641">
        <v>6.3</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15108</v>
      </c>
      <c r="S28" s="619"/>
      <c r="T28" s="619"/>
      <c r="U28" s="619"/>
      <c r="V28" s="619"/>
      <c r="W28" s="619"/>
      <c r="X28" s="619"/>
      <c r="Y28" s="620"/>
      <c r="Z28" s="671">
        <v>0.1</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1884738</v>
      </c>
      <c r="CS28" s="619"/>
      <c r="CT28" s="619"/>
      <c r="CU28" s="619"/>
      <c r="CV28" s="619"/>
      <c r="CW28" s="619"/>
      <c r="CX28" s="619"/>
      <c r="CY28" s="620"/>
      <c r="CZ28" s="621">
        <v>10.1</v>
      </c>
      <c r="DA28" s="639"/>
      <c r="DB28" s="639"/>
      <c r="DC28" s="640"/>
      <c r="DD28" s="624">
        <v>1843168</v>
      </c>
      <c r="DE28" s="619"/>
      <c r="DF28" s="619"/>
      <c r="DG28" s="619"/>
      <c r="DH28" s="619"/>
      <c r="DI28" s="619"/>
      <c r="DJ28" s="619"/>
      <c r="DK28" s="620"/>
      <c r="DL28" s="624">
        <v>1783168</v>
      </c>
      <c r="DM28" s="619"/>
      <c r="DN28" s="619"/>
      <c r="DO28" s="619"/>
      <c r="DP28" s="619"/>
      <c r="DQ28" s="619"/>
      <c r="DR28" s="619"/>
      <c r="DS28" s="619"/>
      <c r="DT28" s="619"/>
      <c r="DU28" s="619"/>
      <c r="DV28" s="620"/>
      <c r="DW28" s="641">
        <v>16.100000000000001</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14970</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1884738</v>
      </c>
      <c r="CS29" s="637"/>
      <c r="CT29" s="637"/>
      <c r="CU29" s="637"/>
      <c r="CV29" s="637"/>
      <c r="CW29" s="637"/>
      <c r="CX29" s="637"/>
      <c r="CY29" s="638"/>
      <c r="CZ29" s="621">
        <v>10.1</v>
      </c>
      <c r="DA29" s="639"/>
      <c r="DB29" s="639"/>
      <c r="DC29" s="640"/>
      <c r="DD29" s="624">
        <v>1843168</v>
      </c>
      <c r="DE29" s="637"/>
      <c r="DF29" s="637"/>
      <c r="DG29" s="637"/>
      <c r="DH29" s="637"/>
      <c r="DI29" s="637"/>
      <c r="DJ29" s="637"/>
      <c r="DK29" s="638"/>
      <c r="DL29" s="624">
        <v>1783168</v>
      </c>
      <c r="DM29" s="637"/>
      <c r="DN29" s="637"/>
      <c r="DO29" s="637"/>
      <c r="DP29" s="637"/>
      <c r="DQ29" s="637"/>
      <c r="DR29" s="637"/>
      <c r="DS29" s="637"/>
      <c r="DT29" s="637"/>
      <c r="DU29" s="637"/>
      <c r="DV29" s="638"/>
      <c r="DW29" s="641">
        <v>16.100000000000001</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692215</v>
      </c>
      <c r="S30" s="619"/>
      <c r="T30" s="619"/>
      <c r="U30" s="619"/>
      <c r="V30" s="619"/>
      <c r="W30" s="619"/>
      <c r="X30" s="619"/>
      <c r="Y30" s="620"/>
      <c r="Z30" s="671">
        <v>3.6</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98.5</v>
      </c>
      <c r="BH30" s="685"/>
      <c r="BI30" s="685"/>
      <c r="BJ30" s="685"/>
      <c r="BK30" s="685"/>
      <c r="BL30" s="685"/>
      <c r="BM30" s="686">
        <v>94</v>
      </c>
      <c r="BN30" s="685"/>
      <c r="BO30" s="685"/>
      <c r="BP30" s="685"/>
      <c r="BQ30" s="687"/>
      <c r="BR30" s="684">
        <v>98.1</v>
      </c>
      <c r="BS30" s="685"/>
      <c r="BT30" s="685"/>
      <c r="BU30" s="685"/>
      <c r="BV30" s="685"/>
      <c r="BW30" s="685"/>
      <c r="BX30" s="686">
        <v>92.9</v>
      </c>
      <c r="BY30" s="685"/>
      <c r="BZ30" s="685"/>
      <c r="CA30" s="685"/>
      <c r="CB30" s="687"/>
      <c r="CD30" s="690"/>
      <c r="CE30" s="691"/>
      <c r="CF30" s="655" t="s">
        <v>291</v>
      </c>
      <c r="CG30" s="652"/>
      <c r="CH30" s="652"/>
      <c r="CI30" s="652"/>
      <c r="CJ30" s="652"/>
      <c r="CK30" s="652"/>
      <c r="CL30" s="652"/>
      <c r="CM30" s="652"/>
      <c r="CN30" s="652"/>
      <c r="CO30" s="652"/>
      <c r="CP30" s="652"/>
      <c r="CQ30" s="653"/>
      <c r="CR30" s="618">
        <v>1656507</v>
      </c>
      <c r="CS30" s="619"/>
      <c r="CT30" s="619"/>
      <c r="CU30" s="619"/>
      <c r="CV30" s="619"/>
      <c r="CW30" s="619"/>
      <c r="CX30" s="619"/>
      <c r="CY30" s="620"/>
      <c r="CZ30" s="621">
        <v>8.9</v>
      </c>
      <c r="DA30" s="639"/>
      <c r="DB30" s="639"/>
      <c r="DC30" s="640"/>
      <c r="DD30" s="624">
        <v>1614937</v>
      </c>
      <c r="DE30" s="619"/>
      <c r="DF30" s="619"/>
      <c r="DG30" s="619"/>
      <c r="DH30" s="619"/>
      <c r="DI30" s="619"/>
      <c r="DJ30" s="619"/>
      <c r="DK30" s="620"/>
      <c r="DL30" s="624">
        <v>1554937</v>
      </c>
      <c r="DM30" s="619"/>
      <c r="DN30" s="619"/>
      <c r="DO30" s="619"/>
      <c r="DP30" s="619"/>
      <c r="DQ30" s="619"/>
      <c r="DR30" s="619"/>
      <c r="DS30" s="619"/>
      <c r="DT30" s="619"/>
      <c r="DU30" s="619"/>
      <c r="DV30" s="620"/>
      <c r="DW30" s="641">
        <v>14</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1056030</v>
      </c>
      <c r="S31" s="619"/>
      <c r="T31" s="619"/>
      <c r="U31" s="619"/>
      <c r="V31" s="619"/>
      <c r="W31" s="619"/>
      <c r="X31" s="619"/>
      <c r="Y31" s="620"/>
      <c r="Z31" s="671">
        <v>5.5</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98.8</v>
      </c>
      <c r="BH31" s="637"/>
      <c r="BI31" s="637"/>
      <c r="BJ31" s="637"/>
      <c r="BK31" s="637"/>
      <c r="BL31" s="637"/>
      <c r="BM31" s="673">
        <v>94.2</v>
      </c>
      <c r="BN31" s="683"/>
      <c r="BO31" s="683"/>
      <c r="BP31" s="683"/>
      <c r="BQ31" s="647"/>
      <c r="BR31" s="682">
        <v>98.2</v>
      </c>
      <c r="BS31" s="637"/>
      <c r="BT31" s="637"/>
      <c r="BU31" s="637"/>
      <c r="BV31" s="637"/>
      <c r="BW31" s="637"/>
      <c r="BX31" s="673">
        <v>92.7</v>
      </c>
      <c r="BY31" s="683"/>
      <c r="BZ31" s="683"/>
      <c r="CA31" s="683"/>
      <c r="CB31" s="647"/>
      <c r="CD31" s="690"/>
      <c r="CE31" s="691"/>
      <c r="CF31" s="655" t="s">
        <v>295</v>
      </c>
      <c r="CG31" s="652"/>
      <c r="CH31" s="652"/>
      <c r="CI31" s="652"/>
      <c r="CJ31" s="652"/>
      <c r="CK31" s="652"/>
      <c r="CL31" s="652"/>
      <c r="CM31" s="652"/>
      <c r="CN31" s="652"/>
      <c r="CO31" s="652"/>
      <c r="CP31" s="652"/>
      <c r="CQ31" s="653"/>
      <c r="CR31" s="618">
        <v>228231</v>
      </c>
      <c r="CS31" s="637"/>
      <c r="CT31" s="637"/>
      <c r="CU31" s="637"/>
      <c r="CV31" s="637"/>
      <c r="CW31" s="637"/>
      <c r="CX31" s="637"/>
      <c r="CY31" s="638"/>
      <c r="CZ31" s="621">
        <v>1.2</v>
      </c>
      <c r="DA31" s="639"/>
      <c r="DB31" s="639"/>
      <c r="DC31" s="640"/>
      <c r="DD31" s="624">
        <v>228231</v>
      </c>
      <c r="DE31" s="637"/>
      <c r="DF31" s="637"/>
      <c r="DG31" s="637"/>
      <c r="DH31" s="637"/>
      <c r="DI31" s="637"/>
      <c r="DJ31" s="637"/>
      <c r="DK31" s="638"/>
      <c r="DL31" s="624">
        <v>228231</v>
      </c>
      <c r="DM31" s="637"/>
      <c r="DN31" s="637"/>
      <c r="DO31" s="637"/>
      <c r="DP31" s="637"/>
      <c r="DQ31" s="637"/>
      <c r="DR31" s="637"/>
      <c r="DS31" s="637"/>
      <c r="DT31" s="637"/>
      <c r="DU31" s="637"/>
      <c r="DV31" s="638"/>
      <c r="DW31" s="641">
        <v>2.1</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202734</v>
      </c>
      <c r="S32" s="619"/>
      <c r="T32" s="619"/>
      <c r="U32" s="619"/>
      <c r="V32" s="619"/>
      <c r="W32" s="619"/>
      <c r="X32" s="619"/>
      <c r="Y32" s="620"/>
      <c r="Z32" s="671">
        <v>1</v>
      </c>
      <c r="AA32" s="671"/>
      <c r="AB32" s="671"/>
      <c r="AC32" s="671"/>
      <c r="AD32" s="672">
        <v>2234</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98.2</v>
      </c>
      <c r="BH32" s="603"/>
      <c r="BI32" s="603"/>
      <c r="BJ32" s="603"/>
      <c r="BK32" s="603"/>
      <c r="BL32" s="603"/>
      <c r="BM32" s="666">
        <v>93.3</v>
      </c>
      <c r="BN32" s="603"/>
      <c r="BO32" s="603"/>
      <c r="BP32" s="603"/>
      <c r="BQ32" s="660"/>
      <c r="BR32" s="681">
        <v>97.9</v>
      </c>
      <c r="BS32" s="603"/>
      <c r="BT32" s="603"/>
      <c r="BU32" s="603"/>
      <c r="BV32" s="603"/>
      <c r="BW32" s="603"/>
      <c r="BX32" s="666">
        <v>92.4</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2851700</v>
      </c>
      <c r="S33" s="619"/>
      <c r="T33" s="619"/>
      <c r="U33" s="619"/>
      <c r="V33" s="619"/>
      <c r="W33" s="619"/>
      <c r="X33" s="619"/>
      <c r="Y33" s="620"/>
      <c r="Z33" s="671">
        <v>14.7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6814976</v>
      </c>
      <c r="CS33" s="637"/>
      <c r="CT33" s="637"/>
      <c r="CU33" s="637"/>
      <c r="CV33" s="637"/>
      <c r="CW33" s="637"/>
      <c r="CX33" s="637"/>
      <c r="CY33" s="638"/>
      <c r="CZ33" s="621">
        <v>36.4</v>
      </c>
      <c r="DA33" s="639"/>
      <c r="DB33" s="639"/>
      <c r="DC33" s="640"/>
      <c r="DD33" s="624">
        <v>5146023</v>
      </c>
      <c r="DE33" s="637"/>
      <c r="DF33" s="637"/>
      <c r="DG33" s="637"/>
      <c r="DH33" s="637"/>
      <c r="DI33" s="637"/>
      <c r="DJ33" s="637"/>
      <c r="DK33" s="638"/>
      <c r="DL33" s="624">
        <v>3836867</v>
      </c>
      <c r="DM33" s="637"/>
      <c r="DN33" s="637"/>
      <c r="DO33" s="637"/>
      <c r="DP33" s="637"/>
      <c r="DQ33" s="637"/>
      <c r="DR33" s="637"/>
      <c r="DS33" s="637"/>
      <c r="DT33" s="637"/>
      <c r="DU33" s="637"/>
      <c r="DV33" s="638"/>
      <c r="DW33" s="641">
        <v>34.6</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2095153</v>
      </c>
      <c r="CS34" s="619"/>
      <c r="CT34" s="619"/>
      <c r="CU34" s="619"/>
      <c r="CV34" s="619"/>
      <c r="CW34" s="619"/>
      <c r="CX34" s="619"/>
      <c r="CY34" s="620"/>
      <c r="CZ34" s="621">
        <v>11.2</v>
      </c>
      <c r="DA34" s="639"/>
      <c r="DB34" s="639"/>
      <c r="DC34" s="640"/>
      <c r="DD34" s="624">
        <v>1556604</v>
      </c>
      <c r="DE34" s="619"/>
      <c r="DF34" s="619"/>
      <c r="DG34" s="619"/>
      <c r="DH34" s="619"/>
      <c r="DI34" s="619"/>
      <c r="DJ34" s="619"/>
      <c r="DK34" s="620"/>
      <c r="DL34" s="624">
        <v>1401727</v>
      </c>
      <c r="DM34" s="619"/>
      <c r="DN34" s="619"/>
      <c r="DO34" s="619"/>
      <c r="DP34" s="619"/>
      <c r="DQ34" s="619"/>
      <c r="DR34" s="619"/>
      <c r="DS34" s="619"/>
      <c r="DT34" s="619"/>
      <c r="DU34" s="619"/>
      <c r="DV34" s="620"/>
      <c r="DW34" s="641">
        <v>12.6</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818500</v>
      </c>
      <c r="S35" s="619"/>
      <c r="T35" s="619"/>
      <c r="U35" s="619"/>
      <c r="V35" s="619"/>
      <c r="W35" s="619"/>
      <c r="X35" s="619"/>
      <c r="Y35" s="620"/>
      <c r="Z35" s="671">
        <v>4.2</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2293526</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155718</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137295</v>
      </c>
      <c r="CS35" s="637"/>
      <c r="CT35" s="637"/>
      <c r="CU35" s="637"/>
      <c r="CV35" s="637"/>
      <c r="CW35" s="637"/>
      <c r="CX35" s="637"/>
      <c r="CY35" s="638"/>
      <c r="CZ35" s="621">
        <v>0.7</v>
      </c>
      <c r="DA35" s="639"/>
      <c r="DB35" s="639"/>
      <c r="DC35" s="640"/>
      <c r="DD35" s="624">
        <v>137295</v>
      </c>
      <c r="DE35" s="637"/>
      <c r="DF35" s="637"/>
      <c r="DG35" s="637"/>
      <c r="DH35" s="637"/>
      <c r="DI35" s="637"/>
      <c r="DJ35" s="637"/>
      <c r="DK35" s="638"/>
      <c r="DL35" s="624">
        <v>137295</v>
      </c>
      <c r="DM35" s="637"/>
      <c r="DN35" s="637"/>
      <c r="DO35" s="637"/>
      <c r="DP35" s="637"/>
      <c r="DQ35" s="637"/>
      <c r="DR35" s="637"/>
      <c r="DS35" s="637"/>
      <c r="DT35" s="637"/>
      <c r="DU35" s="637"/>
      <c r="DV35" s="638"/>
      <c r="DW35" s="641">
        <v>1.2</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19333597</v>
      </c>
      <c r="S36" s="659"/>
      <c r="T36" s="659"/>
      <c r="U36" s="659"/>
      <c r="V36" s="659"/>
      <c r="W36" s="659"/>
      <c r="X36" s="659"/>
      <c r="Y36" s="662"/>
      <c r="Z36" s="663">
        <v>100</v>
      </c>
      <c r="AA36" s="663"/>
      <c r="AB36" s="663"/>
      <c r="AC36" s="663"/>
      <c r="AD36" s="664">
        <v>10278761</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847300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-70133</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1619723</v>
      </c>
      <c r="CS36" s="619"/>
      <c r="CT36" s="619"/>
      <c r="CU36" s="619"/>
      <c r="CV36" s="619"/>
      <c r="CW36" s="619"/>
      <c r="CX36" s="619"/>
      <c r="CY36" s="620"/>
      <c r="CZ36" s="621">
        <v>8.6999999999999993</v>
      </c>
      <c r="DA36" s="639"/>
      <c r="DB36" s="639"/>
      <c r="DC36" s="640"/>
      <c r="DD36" s="624">
        <v>1076070</v>
      </c>
      <c r="DE36" s="619"/>
      <c r="DF36" s="619"/>
      <c r="DG36" s="619"/>
      <c r="DH36" s="619"/>
      <c r="DI36" s="619"/>
      <c r="DJ36" s="619"/>
      <c r="DK36" s="620"/>
      <c r="DL36" s="624">
        <v>898408</v>
      </c>
      <c r="DM36" s="619"/>
      <c r="DN36" s="619"/>
      <c r="DO36" s="619"/>
      <c r="DP36" s="619"/>
      <c r="DQ36" s="619"/>
      <c r="DR36" s="619"/>
      <c r="DS36" s="619"/>
      <c r="DT36" s="619"/>
      <c r="DU36" s="619"/>
      <c r="DV36" s="620"/>
      <c r="DW36" s="641">
        <v>8.1</v>
      </c>
      <c r="DX36" s="642"/>
      <c r="DY36" s="642"/>
      <c r="DZ36" s="642"/>
      <c r="EA36" s="642"/>
      <c r="EB36" s="642"/>
      <c r="EC36" s="643"/>
    </row>
    <row r="37" spans="2:133" ht="11.25" customHeight="1">
      <c r="AQ37" s="644" t="s">
        <v>313</v>
      </c>
      <c r="AR37" s="645"/>
      <c r="AS37" s="645"/>
      <c r="AT37" s="645"/>
      <c r="AU37" s="645"/>
      <c r="AV37" s="645"/>
      <c r="AW37" s="645"/>
      <c r="AX37" s="645"/>
      <c r="AY37" s="646"/>
      <c r="AZ37" s="618">
        <v>28000</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6910</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673045</v>
      </c>
      <c r="CS37" s="637"/>
      <c r="CT37" s="637"/>
      <c r="CU37" s="637"/>
      <c r="CV37" s="637"/>
      <c r="CW37" s="637"/>
      <c r="CX37" s="637"/>
      <c r="CY37" s="638"/>
      <c r="CZ37" s="621">
        <v>3.6</v>
      </c>
      <c r="DA37" s="639"/>
      <c r="DB37" s="639"/>
      <c r="DC37" s="640"/>
      <c r="DD37" s="624">
        <v>519045</v>
      </c>
      <c r="DE37" s="637"/>
      <c r="DF37" s="637"/>
      <c r="DG37" s="637"/>
      <c r="DH37" s="637"/>
      <c r="DI37" s="637"/>
      <c r="DJ37" s="637"/>
      <c r="DK37" s="638"/>
      <c r="DL37" s="624">
        <v>434719</v>
      </c>
      <c r="DM37" s="637"/>
      <c r="DN37" s="637"/>
      <c r="DO37" s="637"/>
      <c r="DP37" s="637"/>
      <c r="DQ37" s="637"/>
      <c r="DR37" s="637"/>
      <c r="DS37" s="637"/>
      <c r="DT37" s="637"/>
      <c r="DU37" s="637"/>
      <c r="DV37" s="638"/>
      <c r="DW37" s="641">
        <v>3.9</v>
      </c>
      <c r="DX37" s="642"/>
      <c r="DY37" s="642"/>
      <c r="DZ37" s="642"/>
      <c r="EA37" s="642"/>
      <c r="EB37" s="642"/>
      <c r="EC37" s="643"/>
    </row>
    <row r="38" spans="2:133" ht="11.25" customHeight="1">
      <c r="AQ38" s="644" t="s">
        <v>316</v>
      </c>
      <c r="AR38" s="645"/>
      <c r="AS38" s="645"/>
      <c r="AT38" s="645"/>
      <c r="AU38" s="645"/>
      <c r="AV38" s="645"/>
      <c r="AW38" s="645"/>
      <c r="AX38" s="645"/>
      <c r="AY38" s="646"/>
      <c r="AZ38" s="618" t="s">
        <v>317</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12325</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2265526</v>
      </c>
      <c r="CS38" s="619"/>
      <c r="CT38" s="619"/>
      <c r="CU38" s="619"/>
      <c r="CV38" s="619"/>
      <c r="CW38" s="619"/>
      <c r="CX38" s="619"/>
      <c r="CY38" s="620"/>
      <c r="CZ38" s="621">
        <v>12.1</v>
      </c>
      <c r="DA38" s="639"/>
      <c r="DB38" s="639"/>
      <c r="DC38" s="640"/>
      <c r="DD38" s="624">
        <v>2032137</v>
      </c>
      <c r="DE38" s="619"/>
      <c r="DF38" s="619"/>
      <c r="DG38" s="619"/>
      <c r="DH38" s="619"/>
      <c r="DI38" s="619"/>
      <c r="DJ38" s="619"/>
      <c r="DK38" s="620"/>
      <c r="DL38" s="624">
        <v>1399437</v>
      </c>
      <c r="DM38" s="619"/>
      <c r="DN38" s="619"/>
      <c r="DO38" s="619"/>
      <c r="DP38" s="619"/>
      <c r="DQ38" s="619"/>
      <c r="DR38" s="619"/>
      <c r="DS38" s="619"/>
      <c r="DT38" s="619"/>
      <c r="DU38" s="619"/>
      <c r="DV38" s="620"/>
      <c r="DW38" s="641">
        <v>12.6</v>
      </c>
      <c r="DX38" s="642"/>
      <c r="DY38" s="642"/>
      <c r="DZ38" s="642"/>
      <c r="EA38" s="642"/>
      <c r="EB38" s="642"/>
      <c r="EC38" s="643"/>
    </row>
    <row r="39" spans="2:133" ht="11.25" customHeight="1">
      <c r="AQ39" s="644" t="s">
        <v>320</v>
      </c>
      <c r="AR39" s="645"/>
      <c r="AS39" s="645"/>
      <c r="AT39" s="645"/>
      <c r="AU39" s="645"/>
      <c r="AV39" s="645"/>
      <c r="AW39" s="645"/>
      <c r="AX39" s="645"/>
      <c r="AY39" s="646"/>
      <c r="AZ39" s="618" t="s">
        <v>317</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95</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680679</v>
      </c>
      <c r="CS39" s="637"/>
      <c r="CT39" s="637"/>
      <c r="CU39" s="637"/>
      <c r="CV39" s="637"/>
      <c r="CW39" s="637"/>
      <c r="CX39" s="637"/>
      <c r="CY39" s="638"/>
      <c r="CZ39" s="621">
        <v>3.6</v>
      </c>
      <c r="DA39" s="639"/>
      <c r="DB39" s="639"/>
      <c r="DC39" s="640"/>
      <c r="DD39" s="624">
        <v>342317</v>
      </c>
      <c r="DE39" s="637"/>
      <c r="DF39" s="637"/>
      <c r="DG39" s="637"/>
      <c r="DH39" s="637"/>
      <c r="DI39" s="637"/>
      <c r="DJ39" s="637"/>
      <c r="DK39" s="638"/>
      <c r="DL39" s="624" t="s">
        <v>317</v>
      </c>
      <c r="DM39" s="637"/>
      <c r="DN39" s="637"/>
      <c r="DO39" s="637"/>
      <c r="DP39" s="637"/>
      <c r="DQ39" s="637"/>
      <c r="DR39" s="637"/>
      <c r="DS39" s="637"/>
      <c r="DT39" s="637"/>
      <c r="DU39" s="637"/>
      <c r="DV39" s="638"/>
      <c r="DW39" s="641" t="s">
        <v>317</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485494</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94</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v>16600</v>
      </c>
      <c r="CS40" s="619"/>
      <c r="CT40" s="619"/>
      <c r="CU40" s="619"/>
      <c r="CV40" s="619"/>
      <c r="CW40" s="619"/>
      <c r="CX40" s="619"/>
      <c r="CY40" s="620"/>
      <c r="CZ40" s="621">
        <v>0.1</v>
      </c>
      <c r="DA40" s="639"/>
      <c r="DB40" s="639"/>
      <c r="DC40" s="640"/>
      <c r="DD40" s="624">
        <v>1600</v>
      </c>
      <c r="DE40" s="619"/>
      <c r="DF40" s="619"/>
      <c r="DG40" s="619"/>
      <c r="DH40" s="619"/>
      <c r="DI40" s="619"/>
      <c r="DJ40" s="619"/>
      <c r="DK40" s="620"/>
      <c r="DL40" s="624" t="s">
        <v>317</v>
      </c>
      <c r="DM40" s="619"/>
      <c r="DN40" s="619"/>
      <c r="DO40" s="619"/>
      <c r="DP40" s="619"/>
      <c r="DQ40" s="619"/>
      <c r="DR40" s="619"/>
      <c r="DS40" s="619"/>
      <c r="DT40" s="619"/>
      <c r="DU40" s="619"/>
      <c r="DV40" s="620"/>
      <c r="DW40" s="641" t="s">
        <v>317</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932732</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270</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330</v>
      </c>
      <c r="CS41" s="637"/>
      <c r="CT41" s="637"/>
      <c r="CU41" s="637"/>
      <c r="CV41" s="637"/>
      <c r="CW41" s="637"/>
      <c r="CX41" s="637"/>
      <c r="CY41" s="638"/>
      <c r="CZ41" s="621" t="s">
        <v>330</v>
      </c>
      <c r="DA41" s="639"/>
      <c r="DB41" s="639"/>
      <c r="DC41" s="640"/>
      <c r="DD41" s="624" t="s">
        <v>330</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332</v>
      </c>
      <c r="CE42" s="616"/>
      <c r="CF42" s="616"/>
      <c r="CG42" s="616"/>
      <c r="CH42" s="616"/>
      <c r="CI42" s="616"/>
      <c r="CJ42" s="616"/>
      <c r="CK42" s="616"/>
      <c r="CL42" s="616"/>
      <c r="CM42" s="616"/>
      <c r="CN42" s="616"/>
      <c r="CO42" s="616"/>
      <c r="CP42" s="616"/>
      <c r="CQ42" s="617"/>
      <c r="CR42" s="618">
        <v>3811278</v>
      </c>
      <c r="CS42" s="619"/>
      <c r="CT42" s="619"/>
      <c r="CU42" s="619"/>
      <c r="CV42" s="619"/>
      <c r="CW42" s="619"/>
      <c r="CX42" s="619"/>
      <c r="CY42" s="620"/>
      <c r="CZ42" s="621">
        <v>20.399999999999999</v>
      </c>
      <c r="DA42" s="622"/>
      <c r="DB42" s="622"/>
      <c r="DC42" s="623"/>
      <c r="DD42" s="624">
        <v>948690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334</v>
      </c>
      <c r="CE43" s="616"/>
      <c r="CF43" s="616"/>
      <c r="CG43" s="616"/>
      <c r="CH43" s="616"/>
      <c r="CI43" s="616"/>
      <c r="CJ43" s="616"/>
      <c r="CK43" s="616"/>
      <c r="CL43" s="616"/>
      <c r="CM43" s="616"/>
      <c r="CN43" s="616"/>
      <c r="CO43" s="616"/>
      <c r="CP43" s="616"/>
      <c r="CQ43" s="617"/>
      <c r="CR43" s="618">
        <v>137385</v>
      </c>
      <c r="CS43" s="637"/>
      <c r="CT43" s="637"/>
      <c r="CU43" s="637"/>
      <c r="CV43" s="637"/>
      <c r="CW43" s="637"/>
      <c r="CX43" s="637"/>
      <c r="CY43" s="638"/>
      <c r="CZ43" s="621">
        <v>0.7</v>
      </c>
      <c r="DA43" s="639"/>
      <c r="DB43" s="639"/>
      <c r="DC43" s="640"/>
      <c r="DD43" s="624">
        <v>137385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335</v>
      </c>
      <c r="CD44" s="631" t="s">
        <v>286</v>
      </c>
      <c r="CE44" s="632"/>
      <c r="CF44" s="615" t="s">
        <v>336</v>
      </c>
      <c r="CG44" s="616"/>
      <c r="CH44" s="616"/>
      <c r="CI44" s="616"/>
      <c r="CJ44" s="616"/>
      <c r="CK44" s="616"/>
      <c r="CL44" s="616"/>
      <c r="CM44" s="616"/>
      <c r="CN44" s="616"/>
      <c r="CO44" s="616"/>
      <c r="CP44" s="616"/>
      <c r="CQ44" s="617"/>
      <c r="CR44" s="618">
        <v>3811278</v>
      </c>
      <c r="CS44" s="619"/>
      <c r="CT44" s="619"/>
      <c r="CU44" s="619"/>
      <c r="CV44" s="619"/>
      <c r="CW44" s="619"/>
      <c r="CX44" s="619"/>
      <c r="CY44" s="620"/>
      <c r="CZ44" s="621">
        <v>20.399999999999999</v>
      </c>
      <c r="DA44" s="622"/>
      <c r="DB44" s="622"/>
      <c r="DC44" s="623"/>
      <c r="DD44" s="624">
        <v>948690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337</v>
      </c>
      <c r="CG45" s="616"/>
      <c r="CH45" s="616"/>
      <c r="CI45" s="616"/>
      <c r="CJ45" s="616"/>
      <c r="CK45" s="616"/>
      <c r="CL45" s="616"/>
      <c r="CM45" s="616"/>
      <c r="CN45" s="616"/>
      <c r="CO45" s="616"/>
      <c r="CP45" s="616"/>
      <c r="CQ45" s="617"/>
      <c r="CR45" s="618">
        <v>1769560</v>
      </c>
      <c r="CS45" s="637"/>
      <c r="CT45" s="637"/>
      <c r="CU45" s="637"/>
      <c r="CV45" s="637"/>
      <c r="CW45" s="637"/>
      <c r="CX45" s="637"/>
      <c r="CY45" s="638"/>
      <c r="CZ45" s="621">
        <v>9.5</v>
      </c>
      <c r="DA45" s="639"/>
      <c r="DB45" s="639"/>
      <c r="DC45" s="640"/>
      <c r="DD45" s="624">
        <v>186393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338</v>
      </c>
      <c r="CG46" s="616"/>
      <c r="CH46" s="616"/>
      <c r="CI46" s="616"/>
      <c r="CJ46" s="616"/>
      <c r="CK46" s="616"/>
      <c r="CL46" s="616"/>
      <c r="CM46" s="616"/>
      <c r="CN46" s="616"/>
      <c r="CO46" s="616"/>
      <c r="CP46" s="616"/>
      <c r="CQ46" s="617"/>
      <c r="CR46" s="618">
        <v>1999682</v>
      </c>
      <c r="CS46" s="619"/>
      <c r="CT46" s="619"/>
      <c r="CU46" s="619"/>
      <c r="CV46" s="619"/>
      <c r="CW46" s="619"/>
      <c r="CX46" s="619"/>
      <c r="CY46" s="620"/>
      <c r="CZ46" s="621">
        <v>10.7</v>
      </c>
      <c r="DA46" s="622"/>
      <c r="DB46" s="622"/>
      <c r="DC46" s="623"/>
      <c r="DD46" s="624">
        <v>762285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339</v>
      </c>
      <c r="CG47" s="616"/>
      <c r="CH47" s="616"/>
      <c r="CI47" s="616"/>
      <c r="CJ47" s="616"/>
      <c r="CK47" s="616"/>
      <c r="CL47" s="616"/>
      <c r="CM47" s="616"/>
      <c r="CN47" s="616"/>
      <c r="CO47" s="616"/>
      <c r="CP47" s="616"/>
      <c r="CQ47" s="617"/>
      <c r="CR47" s="618" t="s">
        <v>109</v>
      </c>
      <c r="CS47" s="637"/>
      <c r="CT47" s="637"/>
      <c r="CU47" s="637"/>
      <c r="CV47" s="637"/>
      <c r="CW47" s="637"/>
      <c r="CX47" s="637"/>
      <c r="CY47" s="638"/>
      <c r="CZ47" s="621" t="s">
        <v>109</v>
      </c>
      <c r="DA47" s="639"/>
      <c r="DB47" s="639"/>
      <c r="DC47" s="640"/>
      <c r="DD47" s="624" t="s">
        <v>109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340</v>
      </c>
      <c r="CG48" s="616"/>
      <c r="CH48" s="616"/>
      <c r="CI48" s="616"/>
      <c r="CJ48" s="616"/>
      <c r="CK48" s="616"/>
      <c r="CL48" s="616"/>
      <c r="CM48" s="616"/>
      <c r="CN48" s="616"/>
      <c r="CO48" s="616"/>
      <c r="CP48" s="616"/>
      <c r="CQ48" s="617"/>
      <c r="CR48" s="618" t="s">
        <v>109</v>
      </c>
      <c r="CS48" s="619"/>
      <c r="CT48" s="619"/>
      <c r="CU48" s="619"/>
      <c r="CV48" s="619"/>
      <c r="CW48" s="619"/>
      <c r="CX48" s="619"/>
      <c r="CY48" s="620"/>
      <c r="CZ48" s="621" t="s">
        <v>109</v>
      </c>
      <c r="DA48" s="622"/>
      <c r="DB48" s="622"/>
      <c r="DC48" s="623"/>
      <c r="DD48" s="624" t="s">
        <v>109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341</v>
      </c>
      <c r="CE49" s="600"/>
      <c r="CF49" s="600"/>
      <c r="CG49" s="600"/>
      <c r="CH49" s="600"/>
      <c r="CI49" s="600"/>
      <c r="CJ49" s="600"/>
      <c r="CK49" s="600"/>
      <c r="CL49" s="600"/>
      <c r="CM49" s="600"/>
      <c r="CN49" s="600"/>
      <c r="CO49" s="600"/>
      <c r="CP49" s="600"/>
      <c r="CQ49" s="601"/>
      <c r="CR49" s="602">
        <v>18716510</v>
      </c>
      <c r="CS49" s="603"/>
      <c r="CT49" s="603"/>
      <c r="CU49" s="603"/>
      <c r="CV49" s="603"/>
      <c r="CW49" s="603"/>
      <c r="CX49" s="603"/>
      <c r="CY49" s="604"/>
      <c r="CZ49" s="605">
        <v>100</v>
      </c>
      <c r="DA49" s="606"/>
      <c r="DB49" s="606"/>
      <c r="DC49" s="607"/>
      <c r="DD49" s="608">
        <v>11834058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343</v>
      </c>
      <c r="DK2" s="1137"/>
      <c r="DL2" s="1137"/>
      <c r="DM2" s="1137"/>
      <c r="DN2" s="1137"/>
      <c r="DO2" s="1138"/>
      <c r="DP2" s="200"/>
      <c r="DQ2" s="1136" t="s">
        <v>344</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345</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347</v>
      </c>
      <c r="B5" s="1022"/>
      <c r="C5" s="1022"/>
      <c r="D5" s="1022"/>
      <c r="E5" s="1022"/>
      <c r="F5" s="1022"/>
      <c r="G5" s="1022"/>
      <c r="H5" s="1022"/>
      <c r="I5" s="1022"/>
      <c r="J5" s="1022"/>
      <c r="K5" s="1022"/>
      <c r="L5" s="1022"/>
      <c r="M5" s="1022"/>
      <c r="N5" s="1022"/>
      <c r="O5" s="1022"/>
      <c r="P5" s="1023"/>
      <c r="Q5" s="1027" t="s">
        <v>348</v>
      </c>
      <c r="R5" s="1028"/>
      <c r="S5" s="1028"/>
      <c r="T5" s="1028"/>
      <c r="U5" s="1029"/>
      <c r="V5" s="1027" t="s">
        <v>349</v>
      </c>
      <c r="W5" s="1028"/>
      <c r="X5" s="1028"/>
      <c r="Y5" s="1028"/>
      <c r="Z5" s="1029"/>
      <c r="AA5" s="1027" t="s">
        <v>350</v>
      </c>
      <c r="AB5" s="1028"/>
      <c r="AC5" s="1028"/>
      <c r="AD5" s="1028"/>
      <c r="AE5" s="1028"/>
      <c r="AF5" s="1139" t="s">
        <v>351</v>
      </c>
      <c r="AG5" s="1028"/>
      <c r="AH5" s="1028"/>
      <c r="AI5" s="1028"/>
      <c r="AJ5" s="1043"/>
      <c r="AK5" s="1028" t="s">
        <v>352</v>
      </c>
      <c r="AL5" s="1028"/>
      <c r="AM5" s="1028"/>
      <c r="AN5" s="1028"/>
      <c r="AO5" s="1029"/>
      <c r="AP5" s="1027" t="s">
        <v>353</v>
      </c>
      <c r="AQ5" s="1028"/>
      <c r="AR5" s="1028"/>
      <c r="AS5" s="1028"/>
      <c r="AT5" s="1029"/>
      <c r="AU5" s="1027" t="s">
        <v>354</v>
      </c>
      <c r="AV5" s="1028"/>
      <c r="AW5" s="1028"/>
      <c r="AX5" s="1028"/>
      <c r="AY5" s="1043"/>
      <c r="AZ5" s="207"/>
      <c r="BA5" s="207"/>
      <c r="BB5" s="207"/>
      <c r="BC5" s="207"/>
      <c r="BD5" s="207"/>
      <c r="BE5" s="208"/>
      <c r="BF5" s="208"/>
      <c r="BG5" s="208"/>
      <c r="BH5" s="208"/>
      <c r="BI5" s="208"/>
      <c r="BJ5" s="208"/>
      <c r="BK5" s="208"/>
      <c r="BL5" s="208"/>
      <c r="BM5" s="208"/>
      <c r="BN5" s="208"/>
      <c r="BO5" s="208"/>
      <c r="BP5" s="208"/>
      <c r="BQ5" s="1021" t="s">
        <v>355</v>
      </c>
      <c r="BR5" s="1022"/>
      <c r="BS5" s="1022"/>
      <c r="BT5" s="1022"/>
      <c r="BU5" s="1022"/>
      <c r="BV5" s="1022"/>
      <c r="BW5" s="1022"/>
      <c r="BX5" s="1022"/>
      <c r="BY5" s="1022"/>
      <c r="BZ5" s="1022"/>
      <c r="CA5" s="1022"/>
      <c r="CB5" s="1022"/>
      <c r="CC5" s="1022"/>
      <c r="CD5" s="1022"/>
      <c r="CE5" s="1022"/>
      <c r="CF5" s="1022"/>
      <c r="CG5" s="1023"/>
      <c r="CH5" s="1027" t="s">
        <v>356</v>
      </c>
      <c r="CI5" s="1028"/>
      <c r="CJ5" s="1028"/>
      <c r="CK5" s="1028"/>
      <c r="CL5" s="1029"/>
      <c r="CM5" s="1027" t="s">
        <v>357</v>
      </c>
      <c r="CN5" s="1028"/>
      <c r="CO5" s="1028"/>
      <c r="CP5" s="1028"/>
      <c r="CQ5" s="1029"/>
      <c r="CR5" s="1027" t="s">
        <v>358</v>
      </c>
      <c r="CS5" s="1028"/>
      <c r="CT5" s="1028"/>
      <c r="CU5" s="1028"/>
      <c r="CV5" s="1029"/>
      <c r="CW5" s="1027" t="s">
        <v>359</v>
      </c>
      <c r="CX5" s="1028"/>
      <c r="CY5" s="1028"/>
      <c r="CZ5" s="1028"/>
      <c r="DA5" s="1029"/>
      <c r="DB5" s="1027" t="s">
        <v>360</v>
      </c>
      <c r="DC5" s="1028"/>
      <c r="DD5" s="1028"/>
      <c r="DE5" s="1028"/>
      <c r="DF5" s="1029"/>
      <c r="DG5" s="1124" t="s">
        <v>361</v>
      </c>
      <c r="DH5" s="1125"/>
      <c r="DI5" s="1125"/>
      <c r="DJ5" s="1125"/>
      <c r="DK5" s="1126"/>
      <c r="DL5" s="1124" t="s">
        <v>362</v>
      </c>
      <c r="DM5" s="1125"/>
      <c r="DN5" s="1125"/>
      <c r="DO5" s="1125"/>
      <c r="DP5" s="1126"/>
      <c r="DQ5" s="1027" t="s">
        <v>363</v>
      </c>
      <c r="DR5" s="1028"/>
      <c r="DS5" s="1028"/>
      <c r="DT5" s="1028"/>
      <c r="DU5" s="1029"/>
      <c r="DV5" s="1027" t="s">
        <v>354</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364</v>
      </c>
      <c r="C7" s="1077"/>
      <c r="D7" s="1077"/>
      <c r="E7" s="1077"/>
      <c r="F7" s="1077"/>
      <c r="G7" s="1077"/>
      <c r="H7" s="1077"/>
      <c r="I7" s="1077"/>
      <c r="J7" s="1077"/>
      <c r="K7" s="1077"/>
      <c r="L7" s="1077"/>
      <c r="M7" s="1077"/>
      <c r="N7" s="1077"/>
      <c r="O7" s="1077"/>
      <c r="P7" s="1078"/>
      <c r="Q7" s="1130">
        <v>19348</v>
      </c>
      <c r="R7" s="1131"/>
      <c r="S7" s="1131"/>
      <c r="T7" s="1131"/>
      <c r="U7" s="1131"/>
      <c r="V7" s="1131">
        <v>18731</v>
      </c>
      <c r="W7" s="1131"/>
      <c r="X7" s="1131"/>
      <c r="Y7" s="1131"/>
      <c r="Z7" s="1131"/>
      <c r="AA7" s="1131">
        <v>617</v>
      </c>
      <c r="AB7" s="1131"/>
      <c r="AC7" s="1131"/>
      <c r="AD7" s="1131"/>
      <c r="AE7" s="1132"/>
      <c r="AF7" s="1133">
        <v>455</v>
      </c>
      <c r="AG7" s="1134"/>
      <c r="AH7" s="1134"/>
      <c r="AI7" s="1134"/>
      <c r="AJ7" s="1135"/>
      <c r="AK7" s="1117">
        <v>691</v>
      </c>
      <c r="AL7" s="1118"/>
      <c r="AM7" s="1118"/>
      <c r="AN7" s="1118"/>
      <c r="AO7" s="1118"/>
      <c r="AP7" s="1118">
        <v>20324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366</v>
      </c>
      <c r="B23" s="970" t="s">
        <v>367</v>
      </c>
      <c r="C23" s="971"/>
      <c r="D23" s="971"/>
      <c r="E23" s="971"/>
      <c r="F23" s="971"/>
      <c r="G23" s="971"/>
      <c r="H23" s="971"/>
      <c r="I23" s="971"/>
      <c r="J23" s="971"/>
      <c r="K23" s="971"/>
      <c r="L23" s="971"/>
      <c r="M23" s="971"/>
      <c r="N23" s="971"/>
      <c r="O23" s="971"/>
      <c r="P23" s="972"/>
      <c r="Q23" s="1094">
        <f>Q7</f>
        <v>19348</v>
      </c>
      <c r="R23" s="1095"/>
      <c r="S23" s="1095"/>
      <c r="T23" s="1095"/>
      <c r="U23" s="1095"/>
      <c r="V23" s="1095">
        <f t="shared" ref="V23" si="0">V7</f>
        <v>18731</v>
      </c>
      <c r="W23" s="1095"/>
      <c r="X23" s="1095"/>
      <c r="Y23" s="1095"/>
      <c r="Z23" s="1095"/>
      <c r="AA23" s="1095">
        <f t="shared" ref="AA23" si="1">AA7</f>
        <v>617</v>
      </c>
      <c r="AB23" s="1095"/>
      <c r="AC23" s="1095"/>
      <c r="AD23" s="1095"/>
      <c r="AE23" s="1096"/>
      <c r="AF23" s="1097">
        <v>455</v>
      </c>
      <c r="AG23" s="1095"/>
      <c r="AH23" s="1095"/>
      <c r="AI23" s="1095"/>
      <c r="AJ23" s="1098"/>
      <c r="AK23" s="1099"/>
      <c r="AL23" s="1100"/>
      <c r="AM23" s="1100"/>
      <c r="AN23" s="1100"/>
      <c r="AO23" s="1100"/>
      <c r="AP23" s="1095">
        <f>AP7</f>
        <v>20324</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347</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354</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378</v>
      </c>
      <c r="C28" s="1077"/>
      <c r="D28" s="1077"/>
      <c r="E28" s="1077"/>
      <c r="F28" s="1077"/>
      <c r="G28" s="1077"/>
      <c r="H28" s="1077"/>
      <c r="I28" s="1077"/>
      <c r="J28" s="1077"/>
      <c r="K28" s="1077"/>
      <c r="L28" s="1077"/>
      <c r="M28" s="1077"/>
      <c r="N28" s="1077"/>
      <c r="O28" s="1077"/>
      <c r="P28" s="1078"/>
      <c r="Q28" s="1079">
        <v>5960</v>
      </c>
      <c r="R28" s="1080"/>
      <c r="S28" s="1080"/>
      <c r="T28" s="1080"/>
      <c r="U28" s="1080"/>
      <c r="V28" s="1080">
        <v>5804</v>
      </c>
      <c r="W28" s="1080"/>
      <c r="X28" s="1080"/>
      <c r="Y28" s="1080"/>
      <c r="Z28" s="1080"/>
      <c r="AA28" s="1080">
        <v>156</v>
      </c>
      <c r="AB28" s="1080"/>
      <c r="AC28" s="1080"/>
      <c r="AD28" s="1080"/>
      <c r="AE28" s="1081"/>
      <c r="AF28" s="1082">
        <v>156</v>
      </c>
      <c r="AG28" s="1080"/>
      <c r="AH28" s="1080"/>
      <c r="AI28" s="1080"/>
      <c r="AJ28" s="1083"/>
      <c r="AK28" s="1084">
        <v>485</v>
      </c>
      <c r="AL28" s="1072"/>
      <c r="AM28" s="1072"/>
      <c r="AN28" s="1072"/>
      <c r="AO28" s="1072"/>
      <c r="AP28" s="1072" t="s">
        <v>530</v>
      </c>
      <c r="AQ28" s="1072"/>
      <c r="AR28" s="1072"/>
      <c r="AS28" s="1072"/>
      <c r="AT28" s="1072"/>
      <c r="AU28" s="1072" t="s">
        <v>531</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379</v>
      </c>
      <c r="C29" s="1064"/>
      <c r="D29" s="1064"/>
      <c r="E29" s="1064"/>
      <c r="F29" s="1064"/>
      <c r="G29" s="1064"/>
      <c r="H29" s="1064"/>
      <c r="I29" s="1064"/>
      <c r="J29" s="1064"/>
      <c r="K29" s="1064"/>
      <c r="L29" s="1064"/>
      <c r="M29" s="1064"/>
      <c r="N29" s="1064"/>
      <c r="O29" s="1064"/>
      <c r="P29" s="1065"/>
      <c r="Q29" s="1069">
        <v>3216</v>
      </c>
      <c r="R29" s="1070"/>
      <c r="S29" s="1070"/>
      <c r="T29" s="1070"/>
      <c r="U29" s="1070"/>
      <c r="V29" s="1070">
        <v>3118</v>
      </c>
      <c r="W29" s="1070"/>
      <c r="X29" s="1070"/>
      <c r="Y29" s="1070"/>
      <c r="Z29" s="1070"/>
      <c r="AA29" s="1070">
        <v>99</v>
      </c>
      <c r="AB29" s="1070"/>
      <c r="AC29" s="1070"/>
      <c r="AD29" s="1070"/>
      <c r="AE29" s="1071"/>
      <c r="AF29" s="1045">
        <v>99</v>
      </c>
      <c r="AG29" s="1046"/>
      <c r="AH29" s="1046"/>
      <c r="AI29" s="1046"/>
      <c r="AJ29" s="1047"/>
      <c r="AK29" s="1006">
        <v>524</v>
      </c>
      <c r="AL29" s="997"/>
      <c r="AM29" s="997"/>
      <c r="AN29" s="997"/>
      <c r="AO29" s="997"/>
      <c r="AP29" s="997" t="s">
        <v>531</v>
      </c>
      <c r="AQ29" s="997"/>
      <c r="AR29" s="997"/>
      <c r="AS29" s="997"/>
      <c r="AT29" s="997"/>
      <c r="AU29" s="997" t="s">
        <v>531</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380</v>
      </c>
      <c r="C30" s="1064"/>
      <c r="D30" s="1064"/>
      <c r="E30" s="1064"/>
      <c r="F30" s="1064"/>
      <c r="G30" s="1064"/>
      <c r="H30" s="1064"/>
      <c r="I30" s="1064"/>
      <c r="J30" s="1064"/>
      <c r="K30" s="1064"/>
      <c r="L30" s="1064"/>
      <c r="M30" s="1064"/>
      <c r="N30" s="1064"/>
      <c r="O30" s="1064"/>
      <c r="P30" s="1065"/>
      <c r="Q30" s="1069">
        <v>659</v>
      </c>
      <c r="R30" s="1070"/>
      <c r="S30" s="1070"/>
      <c r="T30" s="1070"/>
      <c r="U30" s="1070"/>
      <c r="V30" s="1070">
        <v>657</v>
      </c>
      <c r="W30" s="1070"/>
      <c r="X30" s="1070"/>
      <c r="Y30" s="1070"/>
      <c r="Z30" s="1070"/>
      <c r="AA30" s="1070">
        <v>2</v>
      </c>
      <c r="AB30" s="1070"/>
      <c r="AC30" s="1070"/>
      <c r="AD30" s="1070"/>
      <c r="AE30" s="1071"/>
      <c r="AF30" s="1045">
        <v>2</v>
      </c>
      <c r="AG30" s="1046"/>
      <c r="AH30" s="1046"/>
      <c r="AI30" s="1046"/>
      <c r="AJ30" s="1047"/>
      <c r="AK30" s="1006">
        <v>409</v>
      </c>
      <c r="AL30" s="997"/>
      <c r="AM30" s="997"/>
      <c r="AN30" s="997"/>
      <c r="AO30" s="997"/>
      <c r="AP30" s="997" t="s">
        <v>532</v>
      </c>
      <c r="AQ30" s="997"/>
      <c r="AR30" s="997"/>
      <c r="AS30" s="997"/>
      <c r="AT30" s="997"/>
      <c r="AU30" s="997" t="s">
        <v>531</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381</v>
      </c>
      <c r="C31" s="1064"/>
      <c r="D31" s="1064"/>
      <c r="E31" s="1064"/>
      <c r="F31" s="1064"/>
      <c r="G31" s="1064"/>
      <c r="H31" s="1064"/>
      <c r="I31" s="1064"/>
      <c r="J31" s="1064"/>
      <c r="K31" s="1064"/>
      <c r="L31" s="1064"/>
      <c r="M31" s="1064"/>
      <c r="N31" s="1064"/>
      <c r="O31" s="1064"/>
      <c r="P31" s="1065"/>
      <c r="Q31" s="1069">
        <v>1022</v>
      </c>
      <c r="R31" s="1070"/>
      <c r="S31" s="1070"/>
      <c r="T31" s="1070"/>
      <c r="U31" s="1070"/>
      <c r="V31" s="1070">
        <v>946</v>
      </c>
      <c r="W31" s="1070"/>
      <c r="X31" s="1070"/>
      <c r="Y31" s="1070"/>
      <c r="Z31" s="1070"/>
      <c r="AA31" s="1070">
        <v>76</v>
      </c>
      <c r="AB31" s="1070"/>
      <c r="AC31" s="1070"/>
      <c r="AD31" s="1070"/>
      <c r="AE31" s="1071"/>
      <c r="AF31" s="1045">
        <v>700</v>
      </c>
      <c r="AG31" s="1046"/>
      <c r="AH31" s="1046"/>
      <c r="AI31" s="1046"/>
      <c r="AJ31" s="1047"/>
      <c r="AK31" s="1006" t="s">
        <v>533</v>
      </c>
      <c r="AL31" s="997"/>
      <c r="AM31" s="997"/>
      <c r="AN31" s="997"/>
      <c r="AO31" s="997"/>
      <c r="AP31" s="997">
        <v>3751</v>
      </c>
      <c r="AQ31" s="997"/>
      <c r="AR31" s="997"/>
      <c r="AS31" s="997"/>
      <c r="AT31" s="997"/>
      <c r="AU31" s="997">
        <v>233</v>
      </c>
      <c r="AV31" s="997"/>
      <c r="AW31" s="997"/>
      <c r="AX31" s="997"/>
      <c r="AY31" s="997"/>
      <c r="AZ31" s="1068"/>
      <c r="BA31" s="1068"/>
      <c r="BB31" s="1068"/>
      <c r="BC31" s="1068"/>
      <c r="BD31" s="1068"/>
      <c r="BE31" s="1058" t="s">
        <v>382</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383</v>
      </c>
      <c r="C32" s="1064"/>
      <c r="D32" s="1064"/>
      <c r="E32" s="1064"/>
      <c r="F32" s="1064"/>
      <c r="G32" s="1064"/>
      <c r="H32" s="1064"/>
      <c r="I32" s="1064"/>
      <c r="J32" s="1064"/>
      <c r="K32" s="1064"/>
      <c r="L32" s="1064"/>
      <c r="M32" s="1064"/>
      <c r="N32" s="1064"/>
      <c r="O32" s="1064"/>
      <c r="P32" s="1065"/>
      <c r="Q32" s="1069">
        <v>1093</v>
      </c>
      <c r="R32" s="1070"/>
      <c r="S32" s="1070"/>
      <c r="T32" s="1070"/>
      <c r="U32" s="1070"/>
      <c r="V32" s="1070">
        <v>1079</v>
      </c>
      <c r="W32" s="1070"/>
      <c r="X32" s="1070"/>
      <c r="Y32" s="1070"/>
      <c r="Z32" s="1070"/>
      <c r="AA32" s="1070">
        <v>14</v>
      </c>
      <c r="AB32" s="1070"/>
      <c r="AC32" s="1070"/>
      <c r="AD32" s="1070"/>
      <c r="AE32" s="1071"/>
      <c r="AF32" s="1045">
        <v>14</v>
      </c>
      <c r="AG32" s="1046"/>
      <c r="AH32" s="1046"/>
      <c r="AI32" s="1046"/>
      <c r="AJ32" s="1047"/>
      <c r="AK32" s="1006">
        <v>583</v>
      </c>
      <c r="AL32" s="997"/>
      <c r="AM32" s="997"/>
      <c r="AN32" s="997"/>
      <c r="AO32" s="997"/>
      <c r="AP32" s="997">
        <v>7226</v>
      </c>
      <c r="AQ32" s="997"/>
      <c r="AR32" s="997"/>
      <c r="AS32" s="997"/>
      <c r="AT32" s="997"/>
      <c r="AU32" s="997">
        <v>6980</v>
      </c>
      <c r="AV32" s="997"/>
      <c r="AW32" s="997"/>
      <c r="AX32" s="997"/>
      <c r="AY32" s="997"/>
      <c r="AZ32" s="1068"/>
      <c r="BA32" s="1068"/>
      <c r="BB32" s="1068"/>
      <c r="BC32" s="1068"/>
      <c r="BD32" s="1068"/>
      <c r="BE32" s="1058" t="s">
        <v>384</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385</v>
      </c>
      <c r="C33" s="1064"/>
      <c r="D33" s="1064"/>
      <c r="E33" s="1064"/>
      <c r="F33" s="1064"/>
      <c r="G33" s="1064"/>
      <c r="H33" s="1064"/>
      <c r="I33" s="1064"/>
      <c r="J33" s="1064"/>
      <c r="K33" s="1064"/>
      <c r="L33" s="1064"/>
      <c r="M33" s="1064"/>
      <c r="N33" s="1064"/>
      <c r="O33" s="1064"/>
      <c r="P33" s="1065"/>
      <c r="Q33" s="1069">
        <v>425</v>
      </c>
      <c r="R33" s="1070"/>
      <c r="S33" s="1070"/>
      <c r="T33" s="1070"/>
      <c r="U33" s="1070"/>
      <c r="V33" s="1070">
        <v>417</v>
      </c>
      <c r="W33" s="1070"/>
      <c r="X33" s="1070"/>
      <c r="Y33" s="1070"/>
      <c r="Z33" s="1070"/>
      <c r="AA33" s="1070">
        <v>8</v>
      </c>
      <c r="AB33" s="1070"/>
      <c r="AC33" s="1070"/>
      <c r="AD33" s="1070"/>
      <c r="AE33" s="1071"/>
      <c r="AF33" s="1045">
        <v>8</v>
      </c>
      <c r="AG33" s="1046"/>
      <c r="AH33" s="1046"/>
      <c r="AI33" s="1046"/>
      <c r="AJ33" s="1047"/>
      <c r="AK33" s="1006">
        <v>264</v>
      </c>
      <c r="AL33" s="997"/>
      <c r="AM33" s="997"/>
      <c r="AN33" s="997"/>
      <c r="AO33" s="997"/>
      <c r="AP33" s="997">
        <v>2833</v>
      </c>
      <c r="AQ33" s="997"/>
      <c r="AR33" s="997"/>
      <c r="AS33" s="997"/>
      <c r="AT33" s="997"/>
      <c r="AU33" s="997">
        <v>2833</v>
      </c>
      <c r="AV33" s="997"/>
      <c r="AW33" s="997"/>
      <c r="AX33" s="997"/>
      <c r="AY33" s="997"/>
      <c r="AZ33" s="1068"/>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366</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979</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389</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390</v>
      </c>
      <c r="AV66" s="1028"/>
      <c r="AW66" s="1028"/>
      <c r="AX66" s="1028"/>
      <c r="AY66" s="1029"/>
      <c r="AZ66" s="1027" t="s">
        <v>354</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539</v>
      </c>
      <c r="C68" s="1012"/>
      <c r="D68" s="1012"/>
      <c r="E68" s="1012"/>
      <c r="F68" s="1012"/>
      <c r="G68" s="1012"/>
      <c r="H68" s="1012"/>
      <c r="I68" s="1012"/>
      <c r="J68" s="1012"/>
      <c r="K68" s="1012"/>
      <c r="L68" s="1012"/>
      <c r="M68" s="1012"/>
      <c r="N68" s="1012"/>
      <c r="O68" s="1012"/>
      <c r="P68" s="1013"/>
      <c r="Q68" s="1014">
        <v>23590</v>
      </c>
      <c r="R68" s="1008"/>
      <c r="S68" s="1008"/>
      <c r="T68" s="1008"/>
      <c r="U68" s="1008"/>
      <c r="V68" s="1008">
        <v>23570</v>
      </c>
      <c r="W68" s="1008"/>
      <c r="X68" s="1008"/>
      <c r="Y68" s="1008"/>
      <c r="Z68" s="1008"/>
      <c r="AA68" s="1008">
        <v>20</v>
      </c>
      <c r="AB68" s="1008"/>
      <c r="AC68" s="1008"/>
      <c r="AD68" s="1008"/>
      <c r="AE68" s="1008"/>
      <c r="AF68" s="1008">
        <v>20</v>
      </c>
      <c r="AG68" s="1008"/>
      <c r="AH68" s="1008"/>
      <c r="AI68" s="1008"/>
      <c r="AJ68" s="1008"/>
      <c r="AK68" s="1008">
        <v>1348</v>
      </c>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540</v>
      </c>
      <c r="C69" s="1001"/>
      <c r="D69" s="1001"/>
      <c r="E69" s="1001"/>
      <c r="F69" s="1001"/>
      <c r="G69" s="1001"/>
      <c r="H69" s="1001"/>
      <c r="I69" s="1001"/>
      <c r="J69" s="1001"/>
      <c r="K69" s="1001"/>
      <c r="L69" s="1001"/>
      <c r="M69" s="1001"/>
      <c r="N69" s="1001"/>
      <c r="O69" s="1001"/>
      <c r="P69" s="1002"/>
      <c r="Q69" s="1003">
        <v>199</v>
      </c>
      <c r="R69" s="997"/>
      <c r="S69" s="997"/>
      <c r="T69" s="997"/>
      <c r="U69" s="997"/>
      <c r="V69" s="997">
        <v>198</v>
      </c>
      <c r="W69" s="997"/>
      <c r="X69" s="997"/>
      <c r="Y69" s="997"/>
      <c r="Z69" s="997"/>
      <c r="AA69" s="997">
        <v>1</v>
      </c>
      <c r="AB69" s="997"/>
      <c r="AC69" s="997"/>
      <c r="AD69" s="997"/>
      <c r="AE69" s="997"/>
      <c r="AF69" s="997">
        <v>1</v>
      </c>
      <c r="AG69" s="997"/>
      <c r="AH69" s="997"/>
      <c r="AI69" s="997"/>
      <c r="AJ69" s="997"/>
      <c r="AK69" s="997">
        <v>49</v>
      </c>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534</v>
      </c>
      <c r="C70" s="1001"/>
      <c r="D70" s="1001"/>
      <c r="E70" s="1001"/>
      <c r="F70" s="1001"/>
      <c r="G70" s="1001"/>
      <c r="H70" s="1001"/>
      <c r="I70" s="1001"/>
      <c r="J70" s="1001"/>
      <c r="K70" s="1001"/>
      <c r="L70" s="1001"/>
      <c r="M70" s="1001"/>
      <c r="N70" s="1001"/>
      <c r="O70" s="1001"/>
      <c r="P70" s="1002"/>
      <c r="Q70" s="1003">
        <v>547</v>
      </c>
      <c r="R70" s="997"/>
      <c r="S70" s="997"/>
      <c r="T70" s="997"/>
      <c r="U70" s="997"/>
      <c r="V70" s="997">
        <v>402</v>
      </c>
      <c r="W70" s="997"/>
      <c r="X70" s="997"/>
      <c r="Y70" s="997"/>
      <c r="Z70" s="997"/>
      <c r="AA70" s="997">
        <v>145</v>
      </c>
      <c r="AB70" s="997"/>
      <c r="AC70" s="997"/>
      <c r="AD70" s="997"/>
      <c r="AE70" s="997"/>
      <c r="AF70" s="997">
        <v>145</v>
      </c>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541</v>
      </c>
      <c r="C71" s="1001"/>
      <c r="D71" s="1001"/>
      <c r="E71" s="1001"/>
      <c r="F71" s="1001"/>
      <c r="G71" s="1001"/>
      <c r="H71" s="1001"/>
      <c r="I71" s="1001"/>
      <c r="J71" s="1001"/>
      <c r="K71" s="1001"/>
      <c r="L71" s="1001"/>
      <c r="M71" s="1001"/>
      <c r="N71" s="1001"/>
      <c r="O71" s="1001"/>
      <c r="P71" s="1002"/>
      <c r="Q71" s="1003">
        <v>862</v>
      </c>
      <c r="R71" s="997"/>
      <c r="S71" s="997"/>
      <c r="T71" s="997"/>
      <c r="U71" s="997"/>
      <c r="V71" s="997">
        <v>859</v>
      </c>
      <c r="W71" s="997"/>
      <c r="X71" s="997"/>
      <c r="Y71" s="997"/>
      <c r="Z71" s="997"/>
      <c r="AA71" s="997">
        <v>4</v>
      </c>
      <c r="AB71" s="997"/>
      <c r="AC71" s="997"/>
      <c r="AD71" s="997"/>
      <c r="AE71" s="997"/>
      <c r="AF71" s="997">
        <v>4</v>
      </c>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542</v>
      </c>
      <c r="C72" s="1001"/>
      <c r="D72" s="1001"/>
      <c r="E72" s="1001"/>
      <c r="F72" s="1001"/>
      <c r="G72" s="1001"/>
      <c r="H72" s="1001"/>
      <c r="I72" s="1001"/>
      <c r="J72" s="1001"/>
      <c r="K72" s="1001"/>
      <c r="L72" s="1001"/>
      <c r="M72" s="1001"/>
      <c r="N72" s="1001"/>
      <c r="O72" s="1001"/>
      <c r="P72" s="1002"/>
      <c r="Q72" s="1003">
        <v>306781</v>
      </c>
      <c r="R72" s="997"/>
      <c r="S72" s="997"/>
      <c r="T72" s="997"/>
      <c r="U72" s="997"/>
      <c r="V72" s="997">
        <v>301858</v>
      </c>
      <c r="W72" s="997"/>
      <c r="X72" s="997"/>
      <c r="Y72" s="997"/>
      <c r="Z72" s="997"/>
      <c r="AA72" s="997">
        <v>4924</v>
      </c>
      <c r="AB72" s="997"/>
      <c r="AC72" s="997"/>
      <c r="AD72" s="997"/>
      <c r="AE72" s="997"/>
      <c r="AF72" s="997">
        <v>4924</v>
      </c>
      <c r="AG72" s="997"/>
      <c r="AH72" s="997"/>
      <c r="AI72" s="997"/>
      <c r="AJ72" s="997"/>
      <c r="AK72" s="997">
        <v>1566</v>
      </c>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535</v>
      </c>
      <c r="C73" s="1001"/>
      <c r="D73" s="1001"/>
      <c r="E73" s="1001"/>
      <c r="F73" s="1001"/>
      <c r="G73" s="1001"/>
      <c r="H73" s="1001"/>
      <c r="I73" s="1001"/>
      <c r="J73" s="1001"/>
      <c r="K73" s="1001"/>
      <c r="L73" s="1001"/>
      <c r="M73" s="1001"/>
      <c r="N73" s="1001"/>
      <c r="O73" s="1001"/>
      <c r="P73" s="1002"/>
      <c r="Q73" s="1003">
        <v>698</v>
      </c>
      <c r="R73" s="997"/>
      <c r="S73" s="997"/>
      <c r="T73" s="997"/>
      <c r="U73" s="997"/>
      <c r="V73" s="997">
        <v>661</v>
      </c>
      <c r="W73" s="997"/>
      <c r="X73" s="997"/>
      <c r="Y73" s="997"/>
      <c r="Z73" s="997"/>
      <c r="AA73" s="997">
        <v>37</v>
      </c>
      <c r="AB73" s="997"/>
      <c r="AC73" s="997"/>
      <c r="AD73" s="997"/>
      <c r="AE73" s="997"/>
      <c r="AF73" s="997">
        <v>37</v>
      </c>
      <c r="AG73" s="997"/>
      <c r="AH73" s="997"/>
      <c r="AI73" s="997"/>
      <c r="AJ73" s="997"/>
      <c r="AK73" s="997"/>
      <c r="AL73" s="997"/>
      <c r="AM73" s="997"/>
      <c r="AN73" s="997"/>
      <c r="AO73" s="997"/>
      <c r="AP73" s="997">
        <v>706</v>
      </c>
      <c r="AQ73" s="997"/>
      <c r="AR73" s="997"/>
      <c r="AS73" s="997"/>
      <c r="AT73" s="997"/>
      <c r="AU73" s="997">
        <v>122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536</v>
      </c>
      <c r="C74" s="1001"/>
      <c r="D74" s="1001"/>
      <c r="E74" s="1001"/>
      <c r="F74" s="1001"/>
      <c r="G74" s="1001"/>
      <c r="H74" s="1001"/>
      <c r="I74" s="1001"/>
      <c r="J74" s="1001"/>
      <c r="K74" s="1001"/>
      <c r="L74" s="1001"/>
      <c r="M74" s="1001"/>
      <c r="N74" s="1001"/>
      <c r="O74" s="1001"/>
      <c r="P74" s="1002"/>
      <c r="Q74" s="1003">
        <v>672</v>
      </c>
      <c r="R74" s="997"/>
      <c r="S74" s="997"/>
      <c r="T74" s="997"/>
      <c r="U74" s="997"/>
      <c r="V74" s="997">
        <v>634</v>
      </c>
      <c r="W74" s="997"/>
      <c r="X74" s="997"/>
      <c r="Y74" s="997"/>
      <c r="Z74" s="997"/>
      <c r="AA74" s="997">
        <v>38</v>
      </c>
      <c r="AB74" s="997"/>
      <c r="AC74" s="997"/>
      <c r="AD74" s="997"/>
      <c r="AE74" s="997"/>
      <c r="AF74" s="997">
        <v>38</v>
      </c>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537</v>
      </c>
      <c r="C75" s="1001"/>
      <c r="D75" s="1001"/>
      <c r="E75" s="1001"/>
      <c r="F75" s="1001"/>
      <c r="G75" s="1001"/>
      <c r="H75" s="1001"/>
      <c r="I75" s="1001"/>
      <c r="J75" s="1001"/>
      <c r="K75" s="1001"/>
      <c r="L75" s="1001"/>
      <c r="M75" s="1001"/>
      <c r="N75" s="1001"/>
      <c r="O75" s="1001"/>
      <c r="P75" s="1002"/>
      <c r="Q75" s="1004">
        <v>224</v>
      </c>
      <c r="R75" s="1005"/>
      <c r="S75" s="1005"/>
      <c r="T75" s="1005"/>
      <c r="U75" s="1006"/>
      <c r="V75" s="1007">
        <v>144</v>
      </c>
      <c r="W75" s="1005"/>
      <c r="X75" s="1005"/>
      <c r="Y75" s="1005"/>
      <c r="Z75" s="1006"/>
      <c r="AA75" s="1007">
        <v>80</v>
      </c>
      <c r="AB75" s="1005"/>
      <c r="AC75" s="1005"/>
      <c r="AD75" s="1005"/>
      <c r="AE75" s="1006"/>
      <c r="AF75" s="1007">
        <v>15</v>
      </c>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538</v>
      </c>
      <c r="C76" s="1001"/>
      <c r="D76" s="1001"/>
      <c r="E76" s="1001"/>
      <c r="F76" s="1001"/>
      <c r="G76" s="1001"/>
      <c r="H76" s="1001"/>
      <c r="I76" s="1001"/>
      <c r="J76" s="1001"/>
      <c r="K76" s="1001"/>
      <c r="L76" s="1001"/>
      <c r="M76" s="1001"/>
      <c r="N76" s="1001"/>
      <c r="O76" s="1001"/>
      <c r="P76" s="1002"/>
      <c r="Q76" s="1004">
        <v>1450</v>
      </c>
      <c r="R76" s="1005"/>
      <c r="S76" s="1005"/>
      <c r="T76" s="1005"/>
      <c r="U76" s="1006"/>
      <c r="V76" s="1007">
        <v>1108</v>
      </c>
      <c r="W76" s="1005"/>
      <c r="X76" s="1005"/>
      <c r="Y76" s="1005"/>
      <c r="Z76" s="1006"/>
      <c r="AA76" s="1007">
        <v>342</v>
      </c>
      <c r="AB76" s="1005"/>
      <c r="AC76" s="1005"/>
      <c r="AD76" s="1005"/>
      <c r="AE76" s="1006"/>
      <c r="AF76" s="1007">
        <v>201</v>
      </c>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366</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5383</v>
      </c>
      <c r="AG88" s="985"/>
      <c r="AH88" s="985"/>
      <c r="AI88" s="985"/>
      <c r="AJ88" s="985"/>
      <c r="AK88" s="989"/>
      <c r="AL88" s="989"/>
      <c r="AM88" s="989"/>
      <c r="AN88" s="989"/>
      <c r="AO88" s="989"/>
      <c r="AP88" s="985">
        <v>706</v>
      </c>
      <c r="AQ88" s="985"/>
      <c r="AR88" s="985"/>
      <c r="AS88" s="985"/>
      <c r="AT88" s="985"/>
      <c r="AU88" s="985">
        <v>122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285</v>
      </c>
      <c r="AG109" s="918"/>
      <c r="AH109" s="918"/>
      <c r="AI109" s="918"/>
      <c r="AJ109" s="919"/>
      <c r="AK109" s="920" t="s">
        <v>284</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285</v>
      </c>
      <c r="BW109" s="918"/>
      <c r="BX109" s="918"/>
      <c r="BY109" s="918"/>
      <c r="BZ109" s="919"/>
      <c r="CA109" s="920" t="s">
        <v>284</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285</v>
      </c>
      <c r="DM109" s="918"/>
      <c r="DN109" s="918"/>
      <c r="DO109" s="918"/>
      <c r="DP109" s="919"/>
      <c r="DQ109" s="920" t="s">
        <v>284</v>
      </c>
      <c r="DR109" s="918"/>
      <c r="DS109" s="918"/>
      <c r="DT109" s="918"/>
      <c r="DU109" s="919"/>
      <c r="DV109" s="920" t="s">
        <v>401</v>
      </c>
      <c r="DW109" s="918"/>
      <c r="DX109" s="918"/>
      <c r="DY109" s="918"/>
      <c r="DZ109" s="949"/>
    </row>
    <row r="110" spans="1:131" s="197" customFormat="1" ht="26.25" customHeight="1">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1747258</v>
      </c>
      <c r="AB110" s="903"/>
      <c r="AC110" s="903"/>
      <c r="AD110" s="903"/>
      <c r="AE110" s="904"/>
      <c r="AF110" s="905">
        <v>1811198</v>
      </c>
      <c r="AG110" s="903"/>
      <c r="AH110" s="903"/>
      <c r="AI110" s="903"/>
      <c r="AJ110" s="904"/>
      <c r="AK110" s="905">
        <v>1884738</v>
      </c>
      <c r="AL110" s="903"/>
      <c r="AM110" s="903"/>
      <c r="AN110" s="903"/>
      <c r="AO110" s="904"/>
      <c r="AP110" s="906">
        <v>20.399999999999999</v>
      </c>
      <c r="AQ110" s="907"/>
      <c r="AR110" s="907"/>
      <c r="AS110" s="907"/>
      <c r="AT110" s="908"/>
      <c r="AU110" s="950" t="s">
        <v>59</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18884023</v>
      </c>
      <c r="BR110" s="830"/>
      <c r="BS110" s="830"/>
      <c r="BT110" s="830"/>
      <c r="BU110" s="830"/>
      <c r="BV110" s="830">
        <v>19228737</v>
      </c>
      <c r="BW110" s="830"/>
      <c r="BX110" s="830"/>
      <c r="BY110" s="830"/>
      <c r="BZ110" s="830"/>
      <c r="CA110" s="830">
        <v>20323930</v>
      </c>
      <c r="CB110" s="830"/>
      <c r="CC110" s="830"/>
      <c r="CD110" s="830"/>
      <c r="CE110" s="830"/>
      <c r="CF110" s="891">
        <v>220.2</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1115</v>
      </c>
      <c r="BR111" s="801"/>
      <c r="BS111" s="801"/>
      <c r="BT111" s="801"/>
      <c r="BU111" s="801"/>
      <c r="BV111" s="801" t="s">
        <v>109</v>
      </c>
      <c r="BW111" s="801"/>
      <c r="BX111" s="801"/>
      <c r="BY111" s="801"/>
      <c r="BZ111" s="801"/>
      <c r="CA111" s="801" t="s">
        <v>109</v>
      </c>
      <c r="CB111" s="801"/>
      <c r="CC111" s="801"/>
      <c r="CD111" s="801"/>
      <c r="CE111" s="801"/>
      <c r="CF111" s="878" t="s">
        <v>109</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10000</v>
      </c>
      <c r="AB112" s="814"/>
      <c r="AC112" s="814"/>
      <c r="AD112" s="814"/>
      <c r="AE112" s="815"/>
      <c r="AF112" s="816">
        <v>10000</v>
      </c>
      <c r="AG112" s="814"/>
      <c r="AH112" s="814"/>
      <c r="AI112" s="814"/>
      <c r="AJ112" s="815"/>
      <c r="AK112" s="816">
        <v>30000</v>
      </c>
      <c r="AL112" s="814"/>
      <c r="AM112" s="814"/>
      <c r="AN112" s="814"/>
      <c r="AO112" s="815"/>
      <c r="AP112" s="784">
        <v>0.3</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11120420</v>
      </c>
      <c r="BR112" s="801"/>
      <c r="BS112" s="801"/>
      <c r="BT112" s="801"/>
      <c r="BU112" s="801"/>
      <c r="BV112" s="801">
        <v>10547133</v>
      </c>
      <c r="BW112" s="801"/>
      <c r="BX112" s="801"/>
      <c r="BY112" s="801"/>
      <c r="BZ112" s="801"/>
      <c r="CA112" s="801">
        <v>10045525</v>
      </c>
      <c r="CB112" s="801"/>
      <c r="CC112" s="801"/>
      <c r="CD112" s="801"/>
      <c r="CE112" s="801"/>
      <c r="CF112" s="878">
        <v>108.8</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1115</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665589</v>
      </c>
      <c r="AB113" s="939"/>
      <c r="AC113" s="939"/>
      <c r="AD113" s="939"/>
      <c r="AE113" s="940"/>
      <c r="AF113" s="941">
        <v>723442</v>
      </c>
      <c r="AG113" s="939"/>
      <c r="AH113" s="939"/>
      <c r="AI113" s="939"/>
      <c r="AJ113" s="940"/>
      <c r="AK113" s="941">
        <v>718884</v>
      </c>
      <c r="AL113" s="939"/>
      <c r="AM113" s="939"/>
      <c r="AN113" s="939"/>
      <c r="AO113" s="940"/>
      <c r="AP113" s="942">
        <v>7.8</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204002</v>
      </c>
      <c r="BR113" s="801"/>
      <c r="BS113" s="801"/>
      <c r="BT113" s="801"/>
      <c r="BU113" s="801"/>
      <c r="BV113" s="801">
        <v>166855</v>
      </c>
      <c r="BW113" s="801"/>
      <c r="BX113" s="801"/>
      <c r="BY113" s="801"/>
      <c r="BZ113" s="801"/>
      <c r="CA113" s="801">
        <v>122134</v>
      </c>
      <c r="CB113" s="801"/>
      <c r="CC113" s="801"/>
      <c r="CD113" s="801"/>
      <c r="CE113" s="801"/>
      <c r="CF113" s="878">
        <v>1.3</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42398</v>
      </c>
      <c r="AB114" s="814"/>
      <c r="AC114" s="814"/>
      <c r="AD114" s="814"/>
      <c r="AE114" s="815"/>
      <c r="AF114" s="816">
        <v>42978</v>
      </c>
      <c r="AG114" s="814"/>
      <c r="AH114" s="814"/>
      <c r="AI114" s="814"/>
      <c r="AJ114" s="815"/>
      <c r="AK114" s="816">
        <v>41098</v>
      </c>
      <c r="AL114" s="814"/>
      <c r="AM114" s="814"/>
      <c r="AN114" s="814"/>
      <c r="AO114" s="815"/>
      <c r="AP114" s="784">
        <v>0.4</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3999624</v>
      </c>
      <c r="BR114" s="801"/>
      <c r="BS114" s="801"/>
      <c r="BT114" s="801"/>
      <c r="BU114" s="801"/>
      <c r="BV114" s="801">
        <v>3745299</v>
      </c>
      <c r="BW114" s="801"/>
      <c r="BX114" s="801"/>
      <c r="BY114" s="801"/>
      <c r="BZ114" s="801"/>
      <c r="CA114" s="801">
        <v>3567502</v>
      </c>
      <c r="CB114" s="801"/>
      <c r="CC114" s="801"/>
      <c r="CD114" s="801"/>
      <c r="CE114" s="801"/>
      <c r="CF114" s="878">
        <v>38.700000000000003</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1112</v>
      </c>
      <c r="AB115" s="939"/>
      <c r="AC115" s="939"/>
      <c r="AD115" s="939"/>
      <c r="AE115" s="940"/>
      <c r="AF115" s="941" t="s">
        <v>109</v>
      </c>
      <c r="AG115" s="939"/>
      <c r="AH115" s="939"/>
      <c r="AI115" s="939"/>
      <c r="AJ115" s="940"/>
      <c r="AK115" s="941" t="s">
        <v>109</v>
      </c>
      <c r="AL115" s="939"/>
      <c r="AM115" s="939"/>
      <c r="AN115" s="939"/>
      <c r="AO115" s="940"/>
      <c r="AP115" s="942" t="s">
        <v>109</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v>15082</v>
      </c>
      <c r="BR115" s="801"/>
      <c r="BS115" s="801"/>
      <c r="BT115" s="801"/>
      <c r="BU115" s="801"/>
      <c r="BV115" s="801">
        <v>4773</v>
      </c>
      <c r="BW115" s="801"/>
      <c r="BX115" s="801"/>
      <c r="BY115" s="801"/>
      <c r="BZ115" s="801"/>
      <c r="CA115" s="801" t="s">
        <v>109</v>
      </c>
      <c r="CB115" s="801"/>
      <c r="CC115" s="801"/>
      <c r="CD115" s="801"/>
      <c r="CE115" s="801"/>
      <c r="CF115" s="878" t="s">
        <v>109</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2466357</v>
      </c>
      <c r="AB117" s="925"/>
      <c r="AC117" s="925"/>
      <c r="AD117" s="925"/>
      <c r="AE117" s="926"/>
      <c r="AF117" s="928">
        <v>2587618</v>
      </c>
      <c r="AG117" s="925"/>
      <c r="AH117" s="925"/>
      <c r="AI117" s="925"/>
      <c r="AJ117" s="926"/>
      <c r="AK117" s="928">
        <v>2674720</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285</v>
      </c>
      <c r="AG118" s="918"/>
      <c r="AH118" s="918"/>
      <c r="AI118" s="918"/>
      <c r="AJ118" s="919"/>
      <c r="AK118" s="920" t="s">
        <v>284</v>
      </c>
      <c r="AL118" s="918"/>
      <c r="AM118" s="918"/>
      <c r="AN118" s="918"/>
      <c r="AO118" s="919"/>
      <c r="AP118" s="921" t="s">
        <v>401</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429</v>
      </c>
      <c r="BP118" s="868"/>
      <c r="BQ118" s="887">
        <v>34224266</v>
      </c>
      <c r="BR118" s="888"/>
      <c r="BS118" s="888"/>
      <c r="BT118" s="888"/>
      <c r="BU118" s="888"/>
      <c r="BV118" s="888">
        <v>33692797</v>
      </c>
      <c r="BW118" s="888"/>
      <c r="BX118" s="888"/>
      <c r="BY118" s="888"/>
      <c r="BZ118" s="888"/>
      <c r="CA118" s="888">
        <v>34059091</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5240142</v>
      </c>
      <c r="BR119" s="830"/>
      <c r="BS119" s="830"/>
      <c r="BT119" s="830"/>
      <c r="BU119" s="830"/>
      <c r="BV119" s="830">
        <v>5474331</v>
      </c>
      <c r="BW119" s="830"/>
      <c r="BX119" s="830"/>
      <c r="BY119" s="830"/>
      <c r="BZ119" s="830"/>
      <c r="CA119" s="830">
        <v>5740611</v>
      </c>
      <c r="CB119" s="830"/>
      <c r="CC119" s="830"/>
      <c r="CD119" s="830"/>
      <c r="CE119" s="830"/>
      <c r="CF119" s="891">
        <v>62.2</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405235</v>
      </c>
      <c r="BR120" s="801"/>
      <c r="BS120" s="801"/>
      <c r="BT120" s="801"/>
      <c r="BU120" s="801"/>
      <c r="BV120" s="801">
        <v>478680</v>
      </c>
      <c r="BW120" s="801"/>
      <c r="BX120" s="801"/>
      <c r="BY120" s="801"/>
      <c r="BZ120" s="801"/>
      <c r="CA120" s="801">
        <v>483771</v>
      </c>
      <c r="CB120" s="801"/>
      <c r="CC120" s="801"/>
      <c r="CD120" s="801"/>
      <c r="CE120" s="801"/>
      <c r="CF120" s="878">
        <v>5.2</v>
      </c>
      <c r="CG120" s="879"/>
      <c r="CH120" s="879"/>
      <c r="CI120" s="879"/>
      <c r="CJ120" s="879"/>
      <c r="CK120" s="880" t="s">
        <v>435</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v>7709326</v>
      </c>
      <c r="DH120" s="830"/>
      <c r="DI120" s="830"/>
      <c r="DJ120" s="830"/>
      <c r="DK120" s="830"/>
      <c r="DL120" s="830">
        <v>7287825</v>
      </c>
      <c r="DM120" s="830"/>
      <c r="DN120" s="830"/>
      <c r="DO120" s="830"/>
      <c r="DP120" s="830"/>
      <c r="DQ120" s="830">
        <v>6980018</v>
      </c>
      <c r="DR120" s="830"/>
      <c r="DS120" s="830"/>
      <c r="DT120" s="830"/>
      <c r="DU120" s="830"/>
      <c r="DV120" s="831">
        <v>75.599999999999994</v>
      </c>
      <c r="DW120" s="831"/>
      <c r="DX120" s="831"/>
      <c r="DY120" s="831"/>
      <c r="DZ120" s="832"/>
    </row>
    <row r="121" spans="1:130" s="197" customFormat="1" ht="26.25" customHeight="1">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1112</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19565462</v>
      </c>
      <c r="BR121" s="888"/>
      <c r="BS121" s="888"/>
      <c r="BT121" s="888"/>
      <c r="BU121" s="888"/>
      <c r="BV121" s="888">
        <v>19855070</v>
      </c>
      <c r="BW121" s="888"/>
      <c r="BX121" s="888"/>
      <c r="BY121" s="888"/>
      <c r="BZ121" s="888"/>
      <c r="CA121" s="888">
        <v>20791651</v>
      </c>
      <c r="CB121" s="888"/>
      <c r="CC121" s="888"/>
      <c r="CD121" s="888"/>
      <c r="CE121" s="888"/>
      <c r="CF121" s="889">
        <v>225.3</v>
      </c>
      <c r="CG121" s="890"/>
      <c r="CH121" s="890"/>
      <c r="CI121" s="890"/>
      <c r="CJ121" s="890"/>
      <c r="CK121" s="881"/>
      <c r="CL121" s="842"/>
      <c r="CM121" s="842"/>
      <c r="CN121" s="842"/>
      <c r="CO121" s="843"/>
      <c r="CP121" s="858" t="s">
        <v>385</v>
      </c>
      <c r="CQ121" s="859"/>
      <c r="CR121" s="859"/>
      <c r="CS121" s="859"/>
      <c r="CT121" s="859"/>
      <c r="CU121" s="859"/>
      <c r="CV121" s="859"/>
      <c r="CW121" s="859"/>
      <c r="CX121" s="859"/>
      <c r="CY121" s="859"/>
      <c r="CZ121" s="859"/>
      <c r="DA121" s="859"/>
      <c r="DB121" s="859"/>
      <c r="DC121" s="859"/>
      <c r="DD121" s="859"/>
      <c r="DE121" s="859"/>
      <c r="DF121" s="860"/>
      <c r="DG121" s="800">
        <v>3082847</v>
      </c>
      <c r="DH121" s="801"/>
      <c r="DI121" s="801"/>
      <c r="DJ121" s="801"/>
      <c r="DK121" s="801"/>
      <c r="DL121" s="801">
        <v>2960732</v>
      </c>
      <c r="DM121" s="801"/>
      <c r="DN121" s="801"/>
      <c r="DO121" s="801"/>
      <c r="DP121" s="801"/>
      <c r="DQ121" s="801">
        <v>2832956</v>
      </c>
      <c r="DR121" s="801"/>
      <c r="DS121" s="801"/>
      <c r="DT121" s="801"/>
      <c r="DU121" s="801"/>
      <c r="DV121" s="853">
        <v>30.7</v>
      </c>
      <c r="DW121" s="853"/>
      <c r="DX121" s="853"/>
      <c r="DY121" s="853"/>
      <c r="DZ121" s="854"/>
    </row>
    <row r="122" spans="1:130" s="197" customFormat="1" ht="26.25" customHeight="1">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438</v>
      </c>
      <c r="BP122" s="868"/>
      <c r="BQ122" s="869">
        <v>25210839</v>
      </c>
      <c r="BR122" s="870"/>
      <c r="BS122" s="870"/>
      <c r="BT122" s="870"/>
      <c r="BU122" s="870"/>
      <c r="BV122" s="870">
        <v>25808081</v>
      </c>
      <c r="BW122" s="870"/>
      <c r="BX122" s="870"/>
      <c r="BY122" s="870"/>
      <c r="BZ122" s="870"/>
      <c r="CA122" s="870">
        <v>27016033</v>
      </c>
      <c r="CB122" s="870"/>
      <c r="CC122" s="870"/>
      <c r="CD122" s="870"/>
      <c r="CE122" s="870"/>
      <c r="CF122" s="773"/>
      <c r="CG122" s="774"/>
      <c r="CH122" s="774"/>
      <c r="CI122" s="774"/>
      <c r="CJ122" s="871"/>
      <c r="CK122" s="881"/>
      <c r="CL122" s="842"/>
      <c r="CM122" s="842"/>
      <c r="CN122" s="842"/>
      <c r="CO122" s="843"/>
      <c r="CP122" s="858" t="s">
        <v>381</v>
      </c>
      <c r="CQ122" s="859"/>
      <c r="CR122" s="859"/>
      <c r="CS122" s="859"/>
      <c r="CT122" s="859"/>
      <c r="CU122" s="859"/>
      <c r="CV122" s="859"/>
      <c r="CW122" s="859"/>
      <c r="CX122" s="859"/>
      <c r="CY122" s="859"/>
      <c r="CZ122" s="859"/>
      <c r="DA122" s="859"/>
      <c r="DB122" s="859"/>
      <c r="DC122" s="859"/>
      <c r="DD122" s="859"/>
      <c r="DE122" s="859"/>
      <c r="DF122" s="860"/>
      <c r="DG122" s="800">
        <v>328247</v>
      </c>
      <c r="DH122" s="801"/>
      <c r="DI122" s="801"/>
      <c r="DJ122" s="801"/>
      <c r="DK122" s="801"/>
      <c r="DL122" s="801">
        <v>298576</v>
      </c>
      <c r="DM122" s="801"/>
      <c r="DN122" s="801"/>
      <c r="DO122" s="801"/>
      <c r="DP122" s="801"/>
      <c r="DQ122" s="801">
        <v>232551</v>
      </c>
      <c r="DR122" s="801"/>
      <c r="DS122" s="801"/>
      <c r="DT122" s="801"/>
      <c r="DU122" s="801"/>
      <c r="DV122" s="853">
        <v>2.5</v>
      </c>
      <c r="DW122" s="853"/>
      <c r="DX122" s="853"/>
      <c r="DY122" s="853"/>
      <c r="DZ122" s="854"/>
    </row>
    <row r="123" spans="1:130" s="197" customFormat="1" ht="26.25" customHeight="1" thickBot="1">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96.8</v>
      </c>
      <c r="BR123" s="862"/>
      <c r="BS123" s="862"/>
      <c r="BT123" s="862"/>
      <c r="BU123" s="862"/>
      <c r="BV123" s="862">
        <v>86.1</v>
      </c>
      <c r="BW123" s="862"/>
      <c r="BX123" s="862"/>
      <c r="BY123" s="862"/>
      <c r="BZ123" s="862"/>
      <c r="CA123" s="862">
        <v>76.3</v>
      </c>
      <c r="CB123" s="862"/>
      <c r="CC123" s="862"/>
      <c r="CD123" s="862"/>
      <c r="CE123" s="862"/>
      <c r="CF123" s="760"/>
      <c r="CG123" s="761"/>
      <c r="CH123" s="761"/>
      <c r="CI123" s="761"/>
      <c r="CJ123" s="863"/>
      <c r="CK123" s="881"/>
      <c r="CL123" s="842"/>
      <c r="CM123" s="842"/>
      <c r="CN123" s="842"/>
      <c r="CO123" s="843"/>
      <c r="CP123" s="858" t="s">
        <v>379</v>
      </c>
      <c r="CQ123" s="859"/>
      <c r="CR123" s="859"/>
      <c r="CS123" s="859"/>
      <c r="CT123" s="859"/>
      <c r="CU123" s="859"/>
      <c r="CV123" s="859"/>
      <c r="CW123" s="859"/>
      <c r="CX123" s="859"/>
      <c r="CY123" s="859"/>
      <c r="CZ123" s="859"/>
      <c r="DA123" s="859"/>
      <c r="DB123" s="859"/>
      <c r="DC123" s="859"/>
      <c r="DD123" s="859"/>
      <c r="DE123" s="859"/>
      <c r="DF123" s="860"/>
      <c r="DG123" s="813" t="s">
        <v>109</v>
      </c>
      <c r="DH123" s="814"/>
      <c r="DI123" s="814"/>
      <c r="DJ123" s="814"/>
      <c r="DK123" s="815"/>
      <c r="DL123" s="816" t="s">
        <v>109</v>
      </c>
      <c r="DM123" s="814"/>
      <c r="DN123" s="814"/>
      <c r="DO123" s="814"/>
      <c r="DP123" s="815"/>
      <c r="DQ123" s="816" t="s">
        <v>109</v>
      </c>
      <c r="DR123" s="814"/>
      <c r="DS123" s="814"/>
      <c r="DT123" s="814"/>
      <c r="DU123" s="815"/>
      <c r="DV123" s="784" t="s">
        <v>109</v>
      </c>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109</v>
      </c>
      <c r="AB127" s="814"/>
      <c r="AC127" s="814"/>
      <c r="AD127" s="814"/>
      <c r="AE127" s="815"/>
      <c r="AF127" s="816" t="s">
        <v>109</v>
      </c>
      <c r="AG127" s="814"/>
      <c r="AH127" s="814"/>
      <c r="AI127" s="814"/>
      <c r="AJ127" s="815"/>
      <c r="AK127" s="816" t="s">
        <v>109</v>
      </c>
      <c r="AL127" s="814"/>
      <c r="AM127" s="814"/>
      <c r="AN127" s="814"/>
      <c r="AO127" s="815"/>
      <c r="AP127" s="784" t="s">
        <v>109</v>
      </c>
      <c r="AQ127" s="785"/>
      <c r="AR127" s="785"/>
      <c r="AS127" s="785"/>
      <c r="AT127" s="786"/>
      <c r="AU127" s="233"/>
      <c r="AV127" s="233"/>
      <c r="AW127" s="233"/>
      <c r="AX127" s="787" t="s">
        <v>449</v>
      </c>
      <c r="AY127" s="788"/>
      <c r="AZ127" s="788"/>
      <c r="BA127" s="788"/>
      <c r="BB127" s="788"/>
      <c r="BC127" s="788"/>
      <c r="BD127" s="788"/>
      <c r="BE127" s="789"/>
      <c r="BF127" s="790" t="s">
        <v>109</v>
      </c>
      <c r="BG127" s="791"/>
      <c r="BH127" s="791"/>
      <c r="BI127" s="791"/>
      <c r="BJ127" s="791"/>
      <c r="BK127" s="791"/>
      <c r="BL127" s="792"/>
      <c r="BM127" s="790">
        <v>13.21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v>15082</v>
      </c>
      <c r="DH127" s="850"/>
      <c r="DI127" s="850"/>
      <c r="DJ127" s="850"/>
      <c r="DK127" s="850"/>
      <c r="DL127" s="850">
        <v>4773</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v>48349</v>
      </c>
      <c r="AB128" s="754"/>
      <c r="AC128" s="754"/>
      <c r="AD128" s="754"/>
      <c r="AE128" s="755"/>
      <c r="AF128" s="756">
        <v>50354</v>
      </c>
      <c r="AG128" s="754"/>
      <c r="AH128" s="754"/>
      <c r="AI128" s="754"/>
      <c r="AJ128" s="755"/>
      <c r="AK128" s="756">
        <v>41570</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109</v>
      </c>
      <c r="BG128" s="821"/>
      <c r="BH128" s="821"/>
      <c r="BI128" s="821"/>
      <c r="BJ128" s="821"/>
      <c r="BK128" s="821"/>
      <c r="BL128" s="822"/>
      <c r="BM128" s="820">
        <v>18.21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454</v>
      </c>
      <c r="X129" s="811"/>
      <c r="Y129" s="811"/>
      <c r="Z129" s="812"/>
      <c r="AA129" s="813">
        <v>10775691</v>
      </c>
      <c r="AB129" s="814"/>
      <c r="AC129" s="814"/>
      <c r="AD129" s="814"/>
      <c r="AE129" s="815"/>
      <c r="AF129" s="816">
        <v>10702652</v>
      </c>
      <c r="AG129" s="814"/>
      <c r="AH129" s="814"/>
      <c r="AI129" s="814"/>
      <c r="AJ129" s="815"/>
      <c r="AK129" s="816">
        <v>10826585</v>
      </c>
      <c r="AL129" s="814"/>
      <c r="AM129" s="814"/>
      <c r="AN129" s="814"/>
      <c r="AO129" s="815"/>
      <c r="AP129" s="817"/>
      <c r="AQ129" s="818"/>
      <c r="AR129" s="818"/>
      <c r="AS129" s="818"/>
      <c r="AT129" s="819"/>
      <c r="AU129" s="235"/>
      <c r="AV129" s="235"/>
      <c r="AW129" s="235"/>
      <c r="AX129" s="802" t="s">
        <v>455</v>
      </c>
      <c r="AY129" s="798"/>
      <c r="AZ129" s="798"/>
      <c r="BA129" s="798"/>
      <c r="BB129" s="798"/>
      <c r="BC129" s="798"/>
      <c r="BD129" s="798"/>
      <c r="BE129" s="799"/>
      <c r="BF129" s="803">
        <v>10.7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457</v>
      </c>
      <c r="X130" s="811"/>
      <c r="Y130" s="811"/>
      <c r="Z130" s="812"/>
      <c r="AA130" s="813">
        <v>1469292</v>
      </c>
      <c r="AB130" s="814"/>
      <c r="AC130" s="814"/>
      <c r="AD130" s="814"/>
      <c r="AE130" s="815"/>
      <c r="AF130" s="816">
        <v>1554660</v>
      </c>
      <c r="AG130" s="814"/>
      <c r="AH130" s="814"/>
      <c r="AI130" s="814"/>
      <c r="AJ130" s="815"/>
      <c r="AK130" s="816">
        <v>1597069</v>
      </c>
      <c r="AL130" s="814"/>
      <c r="AM130" s="814"/>
      <c r="AN130" s="814"/>
      <c r="AO130" s="815"/>
      <c r="AP130" s="817"/>
      <c r="AQ130" s="818"/>
      <c r="AR130" s="818"/>
      <c r="AS130" s="818"/>
      <c r="AT130" s="819"/>
      <c r="AU130" s="235"/>
      <c r="AV130" s="235"/>
      <c r="AW130" s="235"/>
      <c r="AX130" s="781" t="s">
        <v>458</v>
      </c>
      <c r="AY130" s="782"/>
      <c r="AZ130" s="782"/>
      <c r="BA130" s="782"/>
      <c r="BB130" s="782"/>
      <c r="BC130" s="782"/>
      <c r="BD130" s="782"/>
      <c r="BE130" s="783"/>
      <c r="BF130" s="735">
        <v>76.3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459</v>
      </c>
      <c r="X131" s="744"/>
      <c r="Y131" s="744"/>
      <c r="Z131" s="745"/>
      <c r="AA131" s="746">
        <v>9306399</v>
      </c>
      <c r="AB131" s="747"/>
      <c r="AC131" s="747"/>
      <c r="AD131" s="747"/>
      <c r="AE131" s="748"/>
      <c r="AF131" s="749">
        <v>9147992</v>
      </c>
      <c r="AG131" s="747"/>
      <c r="AH131" s="747"/>
      <c r="AI131" s="747"/>
      <c r="AJ131" s="748"/>
      <c r="AK131" s="749">
        <v>9229516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461</v>
      </c>
      <c r="W132" s="767"/>
      <c r="X132" s="767"/>
      <c r="Y132" s="767"/>
      <c r="Z132" s="768"/>
      <c r="AA132" s="769">
        <v>10.19423302</v>
      </c>
      <c r="AB132" s="770"/>
      <c r="AC132" s="770"/>
      <c r="AD132" s="770"/>
      <c r="AE132" s="771"/>
      <c r="AF132" s="772">
        <v>10.74119872</v>
      </c>
      <c r="AG132" s="770"/>
      <c r="AH132" s="770"/>
      <c r="AI132" s="770"/>
      <c r="AJ132" s="771"/>
      <c r="AK132" s="772">
        <v>11.22573491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462</v>
      </c>
      <c r="W133" s="776"/>
      <c r="X133" s="776"/>
      <c r="Y133" s="776"/>
      <c r="Z133" s="777"/>
      <c r="AA133" s="778">
        <v>11.4</v>
      </c>
      <c r="AB133" s="779"/>
      <c r="AC133" s="779"/>
      <c r="AD133" s="779"/>
      <c r="AE133" s="780"/>
      <c r="AF133" s="778">
        <v>10.8</v>
      </c>
      <c r="AG133" s="779"/>
      <c r="AH133" s="779"/>
      <c r="AI133" s="779"/>
      <c r="AJ133" s="780"/>
      <c r="AK133" s="778">
        <v>10.7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49" t="s">
        <v>465</v>
      </c>
      <c r="L7" s="254"/>
      <c r="M7" s="255" t="s">
        <v>466</v>
      </c>
      <c r="N7" s="256"/>
    </row>
    <row r="8" spans="1:16">
      <c r="A8" s="248"/>
      <c r="B8" s="244"/>
      <c r="C8" s="244"/>
      <c r="D8" s="244"/>
      <c r="E8" s="244"/>
      <c r="F8" s="244"/>
      <c r="G8" s="257"/>
      <c r="H8" s="258"/>
      <c r="I8" s="258"/>
      <c r="J8" s="259"/>
      <c r="K8" s="1150"/>
      <c r="L8" s="260" t="s">
        <v>467</v>
      </c>
      <c r="M8" s="261" t="s">
        <v>468</v>
      </c>
      <c r="N8" s="262" t="s">
        <v>469</v>
      </c>
    </row>
    <row r="9" spans="1:16">
      <c r="A9" s="248"/>
      <c r="B9" s="244"/>
      <c r="C9" s="244"/>
      <c r="D9" s="244"/>
      <c r="E9" s="244"/>
      <c r="F9" s="244"/>
      <c r="G9" s="1163" t="s">
        <v>470</v>
      </c>
      <c r="H9" s="1164"/>
      <c r="I9" s="1164"/>
      <c r="J9" s="1165"/>
      <c r="K9" s="263">
        <v>3198736</v>
      </c>
      <c r="L9" s="264">
        <v>74198</v>
      </c>
      <c r="M9" s="265">
        <v>83726</v>
      </c>
      <c r="N9" s="266">
        <v>-11.4</v>
      </c>
    </row>
    <row r="10" spans="1:16">
      <c r="A10" s="248"/>
      <c r="B10" s="244"/>
      <c r="C10" s="244"/>
      <c r="D10" s="244"/>
      <c r="E10" s="244"/>
      <c r="F10" s="244"/>
      <c r="G10" s="1163" t="s">
        <v>471</v>
      </c>
      <c r="H10" s="1164"/>
      <c r="I10" s="1164"/>
      <c r="J10" s="1165"/>
      <c r="K10" s="267">
        <v>221198</v>
      </c>
      <c r="L10" s="268">
        <v>5131</v>
      </c>
      <c r="M10" s="269">
        <v>6181</v>
      </c>
      <c r="N10" s="270">
        <v>-17</v>
      </c>
    </row>
    <row r="11" spans="1:16" ht="13.5" customHeight="1">
      <c r="A11" s="248"/>
      <c r="B11" s="244"/>
      <c r="C11" s="244"/>
      <c r="D11" s="244"/>
      <c r="E11" s="244"/>
      <c r="F11" s="244"/>
      <c r="G11" s="1163" t="s">
        <v>472</v>
      </c>
      <c r="H11" s="1164"/>
      <c r="I11" s="1164"/>
      <c r="J11" s="1165"/>
      <c r="K11" s="267">
        <v>236009</v>
      </c>
      <c r="L11" s="268">
        <v>5474</v>
      </c>
      <c r="M11" s="269">
        <v>9526</v>
      </c>
      <c r="N11" s="270">
        <v>-42.5</v>
      </c>
    </row>
    <row r="12" spans="1:16" ht="13.5" customHeight="1">
      <c r="A12" s="248"/>
      <c r="B12" s="244"/>
      <c r="C12" s="244"/>
      <c r="D12" s="244"/>
      <c r="E12" s="244"/>
      <c r="F12" s="244"/>
      <c r="G12" s="1163" t="s">
        <v>473</v>
      </c>
      <c r="H12" s="1164"/>
      <c r="I12" s="1164"/>
      <c r="J12" s="1165"/>
      <c r="K12" s="267" t="s">
        <v>474</v>
      </c>
      <c r="L12" s="268" t="s">
        <v>474</v>
      </c>
      <c r="M12" s="269">
        <v>1067</v>
      </c>
      <c r="N12" s="270" t="s">
        <v>474</v>
      </c>
    </row>
    <row r="13" spans="1:16" ht="13.5" customHeight="1">
      <c r="A13" s="248"/>
      <c r="B13" s="244"/>
      <c r="C13" s="244"/>
      <c r="D13" s="244"/>
      <c r="E13" s="244"/>
      <c r="F13" s="244"/>
      <c r="G13" s="1163" t="s">
        <v>475</v>
      </c>
      <c r="H13" s="1164"/>
      <c r="I13" s="1164"/>
      <c r="J13" s="1165"/>
      <c r="K13" s="267" t="s">
        <v>474</v>
      </c>
      <c r="L13" s="268" t="s">
        <v>474</v>
      </c>
      <c r="M13" s="269" t="s">
        <v>474</v>
      </c>
      <c r="N13" s="270" t="s">
        <v>474</v>
      </c>
    </row>
    <row r="14" spans="1:16" ht="13.5" customHeight="1">
      <c r="A14" s="248"/>
      <c r="B14" s="244"/>
      <c r="C14" s="244"/>
      <c r="D14" s="244"/>
      <c r="E14" s="244"/>
      <c r="F14" s="244"/>
      <c r="G14" s="1163" t="s">
        <v>476</v>
      </c>
      <c r="H14" s="1164"/>
      <c r="I14" s="1164"/>
      <c r="J14" s="1165"/>
      <c r="K14" s="267">
        <v>118642</v>
      </c>
      <c r="L14" s="268">
        <v>2752</v>
      </c>
      <c r="M14" s="269">
        <v>3706</v>
      </c>
      <c r="N14" s="270">
        <v>-25.7</v>
      </c>
    </row>
    <row r="15" spans="1:16" ht="13.5" customHeight="1">
      <c r="A15" s="248"/>
      <c r="B15" s="244"/>
      <c r="C15" s="244"/>
      <c r="D15" s="244"/>
      <c r="E15" s="244"/>
      <c r="F15" s="244"/>
      <c r="G15" s="1163" t="s">
        <v>477</v>
      </c>
      <c r="H15" s="1164"/>
      <c r="I15" s="1164"/>
      <c r="J15" s="1165"/>
      <c r="K15" s="267">
        <v>137385</v>
      </c>
      <c r="L15" s="268">
        <v>3187</v>
      </c>
      <c r="M15" s="269">
        <v>1837</v>
      </c>
      <c r="N15" s="270">
        <v>73.5</v>
      </c>
    </row>
    <row r="16" spans="1:16">
      <c r="A16" s="248"/>
      <c r="B16" s="244"/>
      <c r="C16" s="244"/>
      <c r="D16" s="244"/>
      <c r="E16" s="244"/>
      <c r="F16" s="244"/>
      <c r="G16" s="1166" t="s">
        <v>478</v>
      </c>
      <c r="H16" s="1167"/>
      <c r="I16" s="1167"/>
      <c r="J16" s="1168"/>
      <c r="K16" s="268">
        <v>-305678</v>
      </c>
      <c r="L16" s="268">
        <v>-7090</v>
      </c>
      <c r="M16" s="269">
        <v>-8822</v>
      </c>
      <c r="N16" s="270">
        <v>-19.600000000000001</v>
      </c>
    </row>
    <row r="17" spans="1:16">
      <c r="A17" s="248"/>
      <c r="B17" s="244"/>
      <c r="C17" s="244"/>
      <c r="D17" s="244"/>
      <c r="E17" s="244"/>
      <c r="F17" s="244"/>
      <c r="G17" s="1166" t="s">
        <v>168</v>
      </c>
      <c r="H17" s="1167"/>
      <c r="I17" s="1167"/>
      <c r="J17" s="1168"/>
      <c r="K17" s="268">
        <v>3606292</v>
      </c>
      <c r="L17" s="268">
        <v>83651</v>
      </c>
      <c r="M17" s="269">
        <v>97219</v>
      </c>
      <c r="N17" s="270">
        <v>-14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60" t="s">
        <v>483</v>
      </c>
      <c r="H21" s="1161"/>
      <c r="I21" s="1161"/>
      <c r="J21" s="1162"/>
      <c r="K21" s="280">
        <v>8.93</v>
      </c>
      <c r="L21" s="281">
        <v>9.31</v>
      </c>
      <c r="M21" s="282">
        <v>-0.38</v>
      </c>
      <c r="N21" s="249"/>
      <c r="O21" s="283"/>
      <c r="P21" s="279"/>
    </row>
    <row r="22" spans="1:16" s="284" customFormat="1">
      <c r="A22" s="279"/>
      <c r="B22" s="249"/>
      <c r="C22" s="249"/>
      <c r="D22" s="249"/>
      <c r="E22" s="249"/>
      <c r="F22" s="249"/>
      <c r="G22" s="1160" t="s">
        <v>484</v>
      </c>
      <c r="H22" s="1161"/>
      <c r="I22" s="1161"/>
      <c r="J22" s="1162"/>
      <c r="K22" s="285">
        <v>98.4</v>
      </c>
      <c r="L22" s="286">
        <v>97.7</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49" t="s">
        <v>465</v>
      </c>
      <c r="L30" s="254"/>
      <c r="M30" s="255" t="s">
        <v>466</v>
      </c>
      <c r="N30" s="256"/>
    </row>
    <row r="31" spans="1:16">
      <c r="A31" s="248"/>
      <c r="B31" s="244"/>
      <c r="C31" s="244"/>
      <c r="D31" s="244"/>
      <c r="E31" s="244"/>
      <c r="F31" s="244"/>
      <c r="G31" s="257"/>
      <c r="H31" s="258"/>
      <c r="I31" s="258"/>
      <c r="J31" s="259"/>
      <c r="K31" s="1150"/>
      <c r="L31" s="260" t="s">
        <v>467</v>
      </c>
      <c r="M31" s="261" t="s">
        <v>468</v>
      </c>
      <c r="N31" s="262" t="s">
        <v>469</v>
      </c>
    </row>
    <row r="32" spans="1:16" ht="27" customHeight="1">
      <c r="A32" s="248"/>
      <c r="B32" s="244"/>
      <c r="C32" s="244"/>
      <c r="D32" s="244"/>
      <c r="E32" s="244"/>
      <c r="F32" s="244"/>
      <c r="G32" s="1151" t="s">
        <v>488</v>
      </c>
      <c r="H32" s="1152"/>
      <c r="I32" s="1152"/>
      <c r="J32" s="1153"/>
      <c r="K32" s="294">
        <v>1884738</v>
      </c>
      <c r="L32" s="294">
        <v>43718</v>
      </c>
      <c r="M32" s="295">
        <v>63533</v>
      </c>
      <c r="N32" s="296">
        <v>-31.2</v>
      </c>
    </row>
    <row r="33" spans="1:16" ht="13.5" customHeight="1">
      <c r="A33" s="248"/>
      <c r="B33" s="244"/>
      <c r="C33" s="244"/>
      <c r="D33" s="244"/>
      <c r="E33" s="244"/>
      <c r="F33" s="244"/>
      <c r="G33" s="1151" t="s">
        <v>489</v>
      </c>
      <c r="H33" s="1152"/>
      <c r="I33" s="1152"/>
      <c r="J33" s="1153"/>
      <c r="K33" s="294" t="s">
        <v>474</v>
      </c>
      <c r="L33" s="294" t="s">
        <v>474</v>
      </c>
      <c r="M33" s="295" t="s">
        <v>474</v>
      </c>
      <c r="N33" s="296" t="s">
        <v>474</v>
      </c>
    </row>
    <row r="34" spans="1:16" ht="27" customHeight="1">
      <c r="A34" s="248"/>
      <c r="B34" s="244"/>
      <c r="C34" s="244"/>
      <c r="D34" s="244"/>
      <c r="E34" s="244"/>
      <c r="F34" s="244"/>
      <c r="G34" s="1151" t="s">
        <v>490</v>
      </c>
      <c r="H34" s="1152"/>
      <c r="I34" s="1152"/>
      <c r="J34" s="1153"/>
      <c r="K34" s="294">
        <v>30000</v>
      </c>
      <c r="L34" s="294">
        <v>696</v>
      </c>
      <c r="M34" s="295">
        <v>30</v>
      </c>
      <c r="N34" s="296">
        <v>2220</v>
      </c>
    </row>
    <row r="35" spans="1:16" ht="27" customHeight="1">
      <c r="A35" s="248"/>
      <c r="B35" s="244"/>
      <c r="C35" s="244"/>
      <c r="D35" s="244"/>
      <c r="E35" s="244"/>
      <c r="F35" s="244"/>
      <c r="G35" s="1151" t="s">
        <v>491</v>
      </c>
      <c r="H35" s="1152"/>
      <c r="I35" s="1152"/>
      <c r="J35" s="1153"/>
      <c r="K35" s="294">
        <v>718884</v>
      </c>
      <c r="L35" s="294">
        <v>16675</v>
      </c>
      <c r="M35" s="295">
        <v>18078</v>
      </c>
      <c r="N35" s="296">
        <v>-7.8</v>
      </c>
    </row>
    <row r="36" spans="1:16" ht="27" customHeight="1">
      <c r="A36" s="248"/>
      <c r="B36" s="244"/>
      <c r="C36" s="244"/>
      <c r="D36" s="244"/>
      <c r="E36" s="244"/>
      <c r="F36" s="244"/>
      <c r="G36" s="1151" t="s">
        <v>492</v>
      </c>
      <c r="H36" s="1152"/>
      <c r="I36" s="1152"/>
      <c r="J36" s="1153"/>
      <c r="K36" s="294">
        <v>41098</v>
      </c>
      <c r="L36" s="294">
        <v>953</v>
      </c>
      <c r="M36" s="295">
        <v>3217</v>
      </c>
      <c r="N36" s="296">
        <v>-70.400000000000006</v>
      </c>
    </row>
    <row r="37" spans="1:16" ht="13.5" customHeight="1">
      <c r="A37" s="248"/>
      <c r="B37" s="244"/>
      <c r="C37" s="244"/>
      <c r="D37" s="244"/>
      <c r="E37" s="244"/>
      <c r="F37" s="244"/>
      <c r="G37" s="1151" t="s">
        <v>493</v>
      </c>
      <c r="H37" s="1152"/>
      <c r="I37" s="1152"/>
      <c r="J37" s="1153"/>
      <c r="K37" s="294" t="s">
        <v>474</v>
      </c>
      <c r="L37" s="294" t="s">
        <v>474</v>
      </c>
      <c r="M37" s="295">
        <v>1541</v>
      </c>
      <c r="N37" s="296" t="s">
        <v>474</v>
      </c>
    </row>
    <row r="38" spans="1:16" ht="27" customHeight="1">
      <c r="A38" s="248"/>
      <c r="B38" s="244"/>
      <c r="C38" s="244"/>
      <c r="D38" s="244"/>
      <c r="E38" s="244"/>
      <c r="F38" s="244"/>
      <c r="G38" s="1154" t="s">
        <v>494</v>
      </c>
      <c r="H38" s="1155"/>
      <c r="I38" s="1155"/>
      <c r="J38" s="1156"/>
      <c r="K38" s="297" t="s">
        <v>474</v>
      </c>
      <c r="L38" s="297" t="s">
        <v>474</v>
      </c>
      <c r="M38" s="298">
        <v>6</v>
      </c>
      <c r="N38" s="299" t="s">
        <v>474</v>
      </c>
      <c r="O38" s="293"/>
    </row>
    <row r="39" spans="1:16">
      <c r="A39" s="248"/>
      <c r="B39" s="244"/>
      <c r="C39" s="244"/>
      <c r="D39" s="244"/>
      <c r="E39" s="244"/>
      <c r="F39" s="244"/>
      <c r="G39" s="1154" t="s">
        <v>495</v>
      </c>
      <c r="H39" s="1155"/>
      <c r="I39" s="1155"/>
      <c r="J39" s="1156"/>
      <c r="K39" s="300">
        <v>-41570</v>
      </c>
      <c r="L39" s="300">
        <v>-964</v>
      </c>
      <c r="M39" s="301">
        <v>-3335</v>
      </c>
      <c r="N39" s="302">
        <v>-71.099999999999994</v>
      </c>
      <c r="O39" s="293"/>
    </row>
    <row r="40" spans="1:16" ht="27" customHeight="1">
      <c r="A40" s="248"/>
      <c r="B40" s="244"/>
      <c r="C40" s="244"/>
      <c r="D40" s="244"/>
      <c r="E40" s="244"/>
      <c r="F40" s="244"/>
      <c r="G40" s="1151" t="s">
        <v>496</v>
      </c>
      <c r="H40" s="1152"/>
      <c r="I40" s="1152"/>
      <c r="J40" s="1153"/>
      <c r="K40" s="300">
        <v>-1597069</v>
      </c>
      <c r="L40" s="300">
        <v>-37046</v>
      </c>
      <c r="M40" s="301">
        <v>-59229</v>
      </c>
      <c r="N40" s="302">
        <v>-37.5</v>
      </c>
      <c r="O40" s="293"/>
    </row>
    <row r="41" spans="1:16">
      <c r="A41" s="248"/>
      <c r="B41" s="244"/>
      <c r="C41" s="244"/>
      <c r="D41" s="244"/>
      <c r="E41" s="244"/>
      <c r="F41" s="244"/>
      <c r="G41" s="1157" t="s">
        <v>279</v>
      </c>
      <c r="H41" s="1158"/>
      <c r="I41" s="1158"/>
      <c r="J41" s="1159"/>
      <c r="K41" s="294">
        <v>1036081</v>
      </c>
      <c r="L41" s="300">
        <v>24033</v>
      </c>
      <c r="M41" s="301">
        <v>23841</v>
      </c>
      <c r="N41" s="302">
        <v>0.8</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44" t="s">
        <v>465</v>
      </c>
      <c r="J49" s="1146" t="s">
        <v>500</v>
      </c>
      <c r="K49" s="1147"/>
      <c r="L49" s="1147"/>
      <c r="M49" s="1147"/>
      <c r="N49" s="1148"/>
    </row>
    <row r="50" spans="1:14">
      <c r="A50" s="248"/>
      <c r="B50" s="244"/>
      <c r="C50" s="244"/>
      <c r="D50" s="244"/>
      <c r="E50" s="244"/>
      <c r="F50" s="244"/>
      <c r="G50" s="312"/>
      <c r="H50" s="313"/>
      <c r="I50" s="1145"/>
      <c r="J50" s="314" t="s">
        <v>501</v>
      </c>
      <c r="K50" s="315" t="s">
        <v>502</v>
      </c>
      <c r="L50" s="316" t="s">
        <v>503</v>
      </c>
      <c r="M50" s="317" t="s">
        <v>504</v>
      </c>
      <c r="N50" s="318" t="s">
        <v>505</v>
      </c>
    </row>
    <row r="51" spans="1:14">
      <c r="A51" s="248"/>
      <c r="B51" s="244"/>
      <c r="C51" s="244"/>
      <c r="D51" s="244"/>
      <c r="E51" s="244"/>
      <c r="F51" s="244"/>
      <c r="G51" s="310" t="s">
        <v>506</v>
      </c>
      <c r="H51" s="311"/>
      <c r="I51" s="319">
        <v>1754832</v>
      </c>
      <c r="J51" s="320">
        <v>40307</v>
      </c>
      <c r="K51" s="321">
        <v>-19</v>
      </c>
      <c r="L51" s="322">
        <v>67088</v>
      </c>
      <c r="M51" s="323">
        <v>-22.3</v>
      </c>
      <c r="N51" s="324">
        <v>3.3</v>
      </c>
    </row>
    <row r="52" spans="1:14">
      <c r="A52" s="248"/>
      <c r="B52" s="244"/>
      <c r="C52" s="244"/>
      <c r="D52" s="244"/>
      <c r="E52" s="244"/>
      <c r="F52" s="244"/>
      <c r="G52" s="325"/>
      <c r="H52" s="326" t="s">
        <v>507</v>
      </c>
      <c r="I52" s="327">
        <v>479056</v>
      </c>
      <c r="J52" s="328">
        <v>11003</v>
      </c>
      <c r="K52" s="329">
        <v>-23.4</v>
      </c>
      <c r="L52" s="330">
        <v>37146</v>
      </c>
      <c r="M52" s="331">
        <v>-9.9</v>
      </c>
      <c r="N52" s="332">
        <v>-13.5</v>
      </c>
    </row>
    <row r="53" spans="1:14">
      <c r="A53" s="248"/>
      <c r="B53" s="244"/>
      <c r="C53" s="244"/>
      <c r="D53" s="244"/>
      <c r="E53" s="244"/>
      <c r="F53" s="244"/>
      <c r="G53" s="310" t="s">
        <v>508</v>
      </c>
      <c r="H53" s="311"/>
      <c r="I53" s="319">
        <v>2141152</v>
      </c>
      <c r="J53" s="320">
        <v>48424</v>
      </c>
      <c r="K53" s="321">
        <v>20.100000000000001</v>
      </c>
      <c r="L53" s="322">
        <v>70489</v>
      </c>
      <c r="M53" s="323">
        <v>5.0999999999999996</v>
      </c>
      <c r="N53" s="324">
        <v>15</v>
      </c>
    </row>
    <row r="54" spans="1:14">
      <c r="A54" s="248"/>
      <c r="B54" s="244"/>
      <c r="C54" s="244"/>
      <c r="D54" s="244"/>
      <c r="E54" s="244"/>
      <c r="F54" s="244"/>
      <c r="G54" s="325"/>
      <c r="H54" s="326" t="s">
        <v>507</v>
      </c>
      <c r="I54" s="327">
        <v>574361</v>
      </c>
      <c r="J54" s="328">
        <v>12990</v>
      </c>
      <c r="K54" s="329">
        <v>18.100000000000001</v>
      </c>
      <c r="L54" s="330">
        <v>37817</v>
      </c>
      <c r="M54" s="331">
        <v>1.8</v>
      </c>
      <c r="N54" s="332">
        <v>16.3</v>
      </c>
    </row>
    <row r="55" spans="1:14">
      <c r="A55" s="248"/>
      <c r="B55" s="244"/>
      <c r="C55" s="244"/>
      <c r="D55" s="244"/>
      <c r="E55" s="244"/>
      <c r="F55" s="244"/>
      <c r="G55" s="310" t="s">
        <v>509</v>
      </c>
      <c r="H55" s="311"/>
      <c r="I55" s="319">
        <v>2296477</v>
      </c>
      <c r="J55" s="320">
        <v>52264</v>
      </c>
      <c r="K55" s="321">
        <v>7.9</v>
      </c>
      <c r="L55" s="322">
        <v>84389</v>
      </c>
      <c r="M55" s="323">
        <v>19.7</v>
      </c>
      <c r="N55" s="324">
        <v>-11.8</v>
      </c>
    </row>
    <row r="56" spans="1:14">
      <c r="A56" s="248"/>
      <c r="B56" s="244"/>
      <c r="C56" s="244"/>
      <c r="D56" s="244"/>
      <c r="E56" s="244"/>
      <c r="F56" s="244"/>
      <c r="G56" s="325"/>
      <c r="H56" s="326" t="s">
        <v>507</v>
      </c>
      <c r="I56" s="327">
        <v>664608</v>
      </c>
      <c r="J56" s="328">
        <v>15125</v>
      </c>
      <c r="K56" s="329">
        <v>16.399999999999999</v>
      </c>
      <c r="L56" s="330">
        <v>44339</v>
      </c>
      <c r="M56" s="331">
        <v>17.2</v>
      </c>
      <c r="N56" s="332">
        <v>-0.8</v>
      </c>
    </row>
    <row r="57" spans="1:14">
      <c r="A57" s="248"/>
      <c r="B57" s="244"/>
      <c r="C57" s="244"/>
      <c r="D57" s="244"/>
      <c r="E57" s="244"/>
      <c r="F57" s="244"/>
      <c r="G57" s="310" t="s">
        <v>510</v>
      </c>
      <c r="H57" s="311"/>
      <c r="I57" s="319">
        <v>1593134</v>
      </c>
      <c r="J57" s="320">
        <v>36561</v>
      </c>
      <c r="K57" s="321">
        <v>-30</v>
      </c>
      <c r="L57" s="322">
        <v>83623</v>
      </c>
      <c r="M57" s="323">
        <v>-0.9</v>
      </c>
      <c r="N57" s="324">
        <v>-29.1</v>
      </c>
    </row>
    <row r="58" spans="1:14">
      <c r="A58" s="248"/>
      <c r="B58" s="244"/>
      <c r="C58" s="244"/>
      <c r="D58" s="244"/>
      <c r="E58" s="244"/>
      <c r="F58" s="244"/>
      <c r="G58" s="325"/>
      <c r="H58" s="326" t="s">
        <v>507</v>
      </c>
      <c r="I58" s="327">
        <v>776141</v>
      </c>
      <c r="J58" s="328">
        <v>17812</v>
      </c>
      <c r="K58" s="329">
        <v>17.8</v>
      </c>
      <c r="L58" s="330">
        <v>48787</v>
      </c>
      <c r="M58" s="331">
        <v>10</v>
      </c>
      <c r="N58" s="332">
        <v>7.8</v>
      </c>
    </row>
    <row r="59" spans="1:14">
      <c r="A59" s="248"/>
      <c r="B59" s="244"/>
      <c r="C59" s="244"/>
      <c r="D59" s="244"/>
      <c r="E59" s="244"/>
      <c r="F59" s="244"/>
      <c r="G59" s="310" t="s">
        <v>511</v>
      </c>
      <c r="H59" s="311"/>
      <c r="I59" s="319">
        <v>3811278</v>
      </c>
      <c r="J59" s="320">
        <v>88406</v>
      </c>
      <c r="K59" s="321">
        <v>141.80000000000001</v>
      </c>
      <c r="L59" s="322">
        <v>87974</v>
      </c>
      <c r="M59" s="323">
        <v>5.2</v>
      </c>
      <c r="N59" s="324">
        <v>136.6</v>
      </c>
    </row>
    <row r="60" spans="1:14">
      <c r="A60" s="248"/>
      <c r="B60" s="244"/>
      <c r="C60" s="244"/>
      <c r="D60" s="244"/>
      <c r="E60" s="244"/>
      <c r="F60" s="244"/>
      <c r="G60" s="325"/>
      <c r="H60" s="326" t="s">
        <v>507</v>
      </c>
      <c r="I60" s="333">
        <v>1999682</v>
      </c>
      <c r="J60" s="328">
        <v>46384</v>
      </c>
      <c r="K60" s="329">
        <v>160.4</v>
      </c>
      <c r="L60" s="330">
        <v>48183</v>
      </c>
      <c r="M60" s="331">
        <v>-1.2</v>
      </c>
      <c r="N60" s="332">
        <v>161.6</v>
      </c>
    </row>
    <row r="61" spans="1:14">
      <c r="A61" s="248"/>
      <c r="B61" s="244"/>
      <c r="C61" s="244"/>
      <c r="D61" s="244"/>
      <c r="E61" s="244"/>
      <c r="F61" s="244"/>
      <c r="G61" s="310" t="s">
        <v>512</v>
      </c>
      <c r="H61" s="334"/>
      <c r="I61" s="335">
        <v>2319375</v>
      </c>
      <c r="J61" s="336">
        <v>53192</v>
      </c>
      <c r="K61" s="337">
        <v>24.2</v>
      </c>
      <c r="L61" s="338">
        <v>78713</v>
      </c>
      <c r="M61" s="339">
        <v>1.4</v>
      </c>
      <c r="N61" s="324">
        <v>22.8</v>
      </c>
    </row>
    <row r="62" spans="1:14">
      <c r="A62" s="248"/>
      <c r="B62" s="244"/>
      <c r="C62" s="244"/>
      <c r="D62" s="244"/>
      <c r="E62" s="244"/>
      <c r="F62" s="244"/>
      <c r="G62" s="325"/>
      <c r="H62" s="326" t="s">
        <v>507</v>
      </c>
      <c r="I62" s="327">
        <v>898770</v>
      </c>
      <c r="J62" s="328">
        <v>20663</v>
      </c>
      <c r="K62" s="329">
        <v>37.9</v>
      </c>
      <c r="L62" s="330">
        <v>43254</v>
      </c>
      <c r="M62" s="331">
        <v>3.6</v>
      </c>
      <c r="N62" s="332">
        <v>34.299999999999997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69" t="s">
        <v>3</v>
      </c>
      <c r="D47" s="1169"/>
      <c r="E47" s="1170"/>
      <c r="F47" s="11">
        <v>11.9</v>
      </c>
      <c r="G47" s="12">
        <v>14.51</v>
      </c>
      <c r="H47" s="12">
        <v>21.21</v>
      </c>
      <c r="I47" s="12">
        <v>17.02</v>
      </c>
      <c r="J47" s="13">
        <v>16.829999999999998</v>
      </c>
    </row>
    <row r="48" spans="2:10" ht="57.75" customHeight="1">
      <c r="B48" s="14"/>
      <c r="C48" s="1171" t="s">
        <v>4</v>
      </c>
      <c r="D48" s="1171"/>
      <c r="E48" s="1172"/>
      <c r="F48" s="15">
        <v>7.36</v>
      </c>
      <c r="G48" s="16">
        <v>8.3800000000000008</v>
      </c>
      <c r="H48" s="16">
        <v>5.6</v>
      </c>
      <c r="I48" s="16">
        <v>7.48</v>
      </c>
      <c r="J48" s="17">
        <v>4.2</v>
      </c>
    </row>
    <row r="49" spans="2:10" ht="57.75" customHeight="1" thickBot="1">
      <c r="B49" s="18"/>
      <c r="C49" s="1173" t="s">
        <v>5</v>
      </c>
      <c r="D49" s="1173"/>
      <c r="E49" s="1174"/>
      <c r="F49" s="19">
        <v>1.84</v>
      </c>
      <c r="G49" s="20">
        <v>3.78</v>
      </c>
      <c r="H49" s="20">
        <v>4.08</v>
      </c>
      <c r="I49" s="20" t="s">
        <v>519</v>
      </c>
      <c r="J49" s="21" t="s">
        <v>520</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2017-05-26T05:10:40Z</cp:lastPrinted>
  <dcterms:created xsi:type="dcterms:W3CDTF">2017-01-25T02:04:12Z</dcterms:created>
  <dcterms:modified xsi:type="dcterms:W3CDTF">2017-05-26T09:19:31Z</dcterms:modified>
</cp:coreProperties>
</file>