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BW34" i="9"/>
  <c r="BW35" i="9" s="1"/>
  <c r="BW36" i="9" s="1"/>
  <c r="BW37" i="9" s="1"/>
  <c r="BW38" i="9" s="1"/>
  <c r="BW39" i="9" s="1"/>
  <c r="BW40" i="9" s="1"/>
  <c r="BW41" i="9" s="1"/>
  <c r="BW42"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<sst xmlns="http://schemas.openxmlformats.org/spreadsheetml/2006/main" count="1019" uniqueCount="564">
  <si>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</si>
  <si>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</si>
  <si>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</si>
  <si>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</si>
  <si>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</si>
  <si>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</si>
  <si>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</si>
  <si>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</si>
  <si>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</si>
  <si>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</si>
  <si>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</si>
  <si>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</si>
  <si>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</si>
  <si>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</si>
  <si>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</si>
  <si>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</si>
  <si>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</si>
  <si>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</si>
  <si>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</si>
  <si>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</si>
  <si>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</si>
  <si>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</si>
  <si>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</si>
  <si>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</si>
  <si>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</si>
  <si>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</si>
  <si>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</si>
  <si>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</si>
  <si>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</si>
  <si>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</si>
  <si>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</si>
  <si>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</si>
  <si>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</si>
  <si>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</si>
  <si>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</si>
  <si>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</si>
  <si>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</si>
  <si>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</si>
  <si>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</si>
  <si>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</si>
  <si>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</si>
  <si>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</si>
  <si>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</si>
  <si>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</si>
  <si>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</si>
  <si>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</si>
  <si>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</si>
  <si>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</si>
  <si>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</si>
  <si>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</si>
  <si>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</si>
  <si>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</si>
  <si>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</si>
  <si>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</si>
  <si>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</si>
  <si>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</si>
  <si>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</si>
  <si>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</si>
  <si>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</si>
  <si>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</si>
  <si>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</si>
  <si>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</si>
  <si>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</si>
  <si>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</si>
  <si>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</si>
  <si>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</si>
  <si>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</si>
  <si>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</si>
  <si>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</si>
  <si>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</si>
  <si>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</si>
  <si>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</si>
  <si>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</si>
  <si>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</si>
  <si>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</si>
  <si>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</si>
  <si>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</si>
  <si>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</si>
  <si>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</si>
  <si>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</si>
  <si>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</si>
  <si>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</si>
  <si>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</si>
  <si>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</si>
  <si>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</si>
  <si>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</si>
  <si>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</si>
  <si>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</si>
  <si>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</si>
  <si>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</si>
  <si>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</si>
  <si>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</si>
  <si>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</si>
  <si>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</si>
  <si>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</si>
  <si>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</si>
  <si>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</si>
  <si>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</si>
  <si>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</si>
  <si>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</si>
  <si>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</si>
  <si>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</si>
  <si>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</si>
  <si>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</si>
  <si>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</si>
  <si>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</si>
  <si>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</si>
  <si>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</si>
  <si>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</si>
  <si>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</si>
  <si>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</si>
  <si>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</si>
  <si>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</si>
  <si>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</si>
  <si>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</si>
  <si>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</si>
  <si>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</si>
  <si>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</si>
  <si>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</si>
  <si>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</si>
  <si>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</si>
  <si>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</si>
  <si>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</si>
  <si>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</si>
  <si>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</si>
  <si>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</si>
  <si>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</si>
  <si>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</si>
  <si>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</si>
  <si>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</si>
  <si>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</si>
  <si>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</si>
  <si>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</si>
  <si>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</si>
  <si>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</si>
  <si>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</si>
  <si>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</si>
  <si>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</si>
  <si>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</si>
  <si>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</si>
  <si>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</si>
  <si>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</si>
  <si>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</si>
  <si>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</si>
  <si>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</si>
  <si>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</si>
  <si>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</si>
  <si>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</si>
  <si>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</si>
  <si>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</si>
  <si>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</si>
  <si>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</si>
  <si>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</si>
  <si>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</si>
  <si>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</si>
  <si>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</si>
  <si>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</si>
  <si>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</si>
  <si>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</si>
  <si>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</si>
  <si>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</si>
  <si>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</si>
  <si>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</si>
  <si>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</si>
  <si>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</si>
  <si>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</si>
  <si>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</si>
  <si>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</si>
  <si>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</si>
  <si>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</si>
  <si>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</si>
  <si>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</si>
  <si>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</si>
  <si>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</si>
  <si>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</si>
  <si>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</si>
  <si>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</si>
  <si>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</si>
  <si>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</si>
  <si>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</si>
  <si>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</si>
  <si>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</si>
  <si>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</si>
  <si>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</si>
  <si>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</si>
  <si>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</si>
  <si>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</si>
  <si>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</si>
  <si>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</si>
  <si>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</si>
  <si>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</si>
  <si>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</si>
  <si>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</si>
  <si>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茨城県桜川市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</si>
  <si>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</si>
  <si>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</si>
  <si>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</si>
  <si>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</si>
  <si>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</si>
  <si>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</si>
  <si>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</si>
  <si>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</si>
  <si>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</si>
  <si>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</si>
  <si>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</si>
  <si>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</si>
  <si>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</si>
  <si>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</si>
  <si>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</si>
  <si>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</si>
  <si>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</si>
  <si>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</si>
  <si>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</si>
  <si>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</si>
  <si>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</si>
  <si>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</si>
  <si>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</si>
  <si>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</si>
  <si>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</si>
  <si>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</si>
  <si>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</si>
  <si>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</si>
  <si>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</si>
  <si>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</si>
  <si>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</si>
  <si>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</si>
  <si>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</si>
  <si>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</si>
  <si>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</si>
  <si>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</si>
  <si>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</si>
  <si>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</si>
  <si>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</si>
  <si>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</si>
  <si>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</si>
  <si>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</si>
  <si>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</si>
  <si>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</si>
  <si>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</si>
  <si>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</si>
  <si>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</si>
  <si>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</si>
  <si>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</si>
  <si>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</si>
  <si>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</si>
  <si>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</si>
  <si>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</si>
  <si>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</si>
  <si>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</si>
  <si>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</si>
  <si>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</si>
  <si>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</si>
  <si>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</si>
  <si>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</si>
  <si>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</si>
  <si>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</si>
  <si>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</si>
  <si>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</si>
  <si>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</si>
  <si>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</si>
  <si>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</si>
  <si>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</si>
  <si>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</si>
  <si>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</si>
  <si>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</si>
  <si>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</si>
  <si>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</si>
  <si>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</si>
  <si>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</si>
  <si>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</si>
  <si>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</si>
  <si>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</si>
  <si>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</si>
  <si>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</si>
  <si>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</si>
  <si>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</si>
  <si>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</si>
  <si>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</si>
  <si>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</si>
  <si>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</si>
  <si>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</si>
  <si>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</si>
  <si>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</si>
  <si>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</si>
  <si>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</si>
  <si>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</si>
  <si>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</si>
  <si>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</si>
  <si>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</si>
  <si>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</si>
  <si>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</si>
  <si>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</si>
  <si>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</si>
  <si>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</si>
  <si>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</si>
  <si>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</si>
  <si>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</si>
  <si>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</si>
  <si>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</si>
  <si>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</si>
  <si>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</si>
  <si>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</si>
  <si>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</si>
  <si>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</si>
  <si>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</si>
  <si>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</si>
  <si>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</si>
  <si>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</si>
  <si>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</si>
  <si>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</si>
  <si>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</si>
  <si>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</si>
  <si>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</si>
  <si>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</si>
  <si>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</si>
  <si>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</si>
  <si>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</si>
  <si>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</si>
  <si>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</si>
  <si>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</si>
  <si>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</si>
  <si>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</si>
  <si>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</si>
  <si>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</si>
  <si>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</si>
  <si>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</si>
  <si>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</si>
  <si>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</si>
  <si>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</si>
  <si>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</si>
  <si>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</si>
  <si>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</si>
  <si>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</si>
  <si>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</si>
  <si>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</si>
  <si>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</si>
  <si>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</si>
  <si>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</si>
  <si>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</si>
  <si>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</si>
  <si>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</si>
  <si>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茨城県桜川市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</si>
  <si>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</si>
  <si>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</si>
  <si>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</si>
  <si>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</si>
  <si>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</si>
  <si>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</si>
  <si>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</si>
  <si>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</si>
  <si>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</si>
  <si>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</si>
  <si>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</si>
  <si>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</si>
  <si>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</si>
  <si>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</si>
  <si>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</si>
  <si>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</si>
  <si>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</si>
  <si>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</si>
  <si>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</si>
  <si>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</si>
  <si>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</si>
  <si>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</si>
  <si>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</si>
  <si>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</si>
  <si>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</si>
  <si>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</si>
  <si>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</si>
  <si>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</si>
  <si>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</si>
  <si>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</si>
  <si>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</si>
  <si>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</si>
  <si>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</si>
  <si>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</si>
  <si>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</si>
  <si>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</si>
  <si>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</si>
  <si>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</si>
  <si>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</si>
  <si>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</si>
  <si>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</si>
  <si>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</si>
  <si>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</si>
  <si>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</si>
  <si>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</si>
  <si>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</si>
  <si>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</si>
  <si>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</si>
  <si>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</si>
  <si>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</si>
  <si>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</si>
  <si>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</si>
  <si>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</si>
  <si>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</si>
  <si>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</si>
  <si>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</si>
  <si>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</si>
  <si>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</si>
  <si>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</si>
  <si>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</si>
  <si>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</si>
  <si>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</si>
  <si>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</si>
  <si>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</si>
  <si>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</si>
  <si>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</si>
  <si>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</si>
  <si>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</si>
  <si>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</si>
  <si>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</si>
  <si>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</si>
  <si>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</si>
  <si>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</si>
  <si>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</si>
  <si>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</si>
  <si>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</si>
  <si>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</si>
  <si>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</si>
  <si>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</si>
  <si>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</si>
  <si>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</si>
  <si>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</si>
  <si>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</si>
  <si>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</si>
  <si>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</si>
  <si>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</si>
  <si>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</si>
  <si>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</si>
  <si>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</si>
  <si>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</si>
  <si>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</si>
  <si>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</si>
  <si>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</si>
  <si>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</si>
  <si>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</si>
  <si>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</si>
  <si>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</si>
  <si>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</si>
  <si>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</si>
  <si>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</si>
  <si>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</si>
  <si>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</si>
  <si>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</si>
  <si>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</si>
  <si>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</si>
  <si>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</si>
  <si>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</si>
  <si>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</si>
  <si>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</si>
  <si>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</si>
  <si>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</si>
  <si>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</si>
  <si>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</si>
  <si>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</si>
  <si>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</si>
  <si>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</si>
  <si>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</si>
  <si>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</si>
  <si>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</si>
  <si>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</si>
  <si>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</si>
  <si>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</si>
  <si>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</si>
  <si>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</si>
  <si>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</si>
  <si>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</si>
  <si>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</si>
  <si>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</si>
  <si>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</si>
  <si>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</si>
  <si>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</si>
  <si>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</si>
  <si>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</si>
  <si>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</si>
  <si>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</si>
  <si>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</si>
  <si>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</si>
  <si>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</si>
  <si>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</si>
  <si>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</si>
  <si>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</si>
  <si>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</si>
  <si>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</si>
  <si>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</si>
  <si>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</si>
  <si>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</si>
  <si>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</si>
  <si>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</si>
  <si>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</si>
  <si>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</si>
  <si>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</si>
  <si>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</si>
  <si>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</si>
  <si>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</si>
  <si>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</si>
  <si>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</si>
  <si>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</si>
  <si>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</si>
  <si>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</si>
  <si>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</si>
  <si>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</si>
  <si>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</si>
  <si>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</si>
  <si>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</si>
  <si>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</si>
  <si>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</si>
  <si>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</si>
  <si>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</si>
  <si>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</si>
  <si>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</si>
  <si>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</si>
  <si>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</si>
  <si>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</si>
  <si>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</si>
  <si>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</si>
  <si>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</si>
  <si>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</si>
  <si>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</si>
  <si>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</si>
  <si>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</si>
  <si>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</si>
  <si>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</si>
  <si>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</si>
  <si>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1.51</t>
  </si>
  <si>
    <t>一般会計</t>
  </si>
  <si>
    <t>国民健康保険特別会計</t>
  </si>
  <si>
    <t>介護保険特別会計</t>
  </si>
  <si>
    <t>水道事業会計</t>
  </si>
  <si>
    <t>農業集落排水事業特別会計</t>
  </si>
  <si>
    <t>公共下水道事業特別会計</t>
  </si>
  <si>
    <t>介護サービス事業特別会計</t>
  </si>
  <si>
    <t>後期高齢者医療特別会計</t>
  </si>
  <si>
    <t>▲ 0.00</t>
  </si>
  <si>
    <t>その他会計（赤字）</t>
  </si>
  <si>
    <t>その他会計（黒字）</t>
  </si>
  <si>
    <t>桜川市土地開発公社</t>
    <rPh sb="0" eb="3">
      <t>サクラガワシ</t>
    </rPh>
    <rPh sb="3" eb="5">
      <t>トチ</t>
    </rPh>
    <rPh sb="5" eb="7">
      <t>カイハツ</t>
    </rPh>
    <rPh sb="7" eb="9">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</si>
  <si>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</si>
  <si>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</si>
  <si>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</si>
  <si>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</si>
  <si>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</si>
  <si>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筑北環境衛生組合（一般会計）</t>
    <rPh sb="0" eb="1">
      <t>チク</t>
    </rPh>
    <rPh sb="1" eb="2">
      <t>ホク</t>
    </rPh>
    <rPh sb="2" eb="4">
      <t>カンキョウ</t>
    </rPh>
    <rPh sb="4" eb="6">
      <t>エイセイ</t>
    </rPh>
    <rPh sb="6" eb="8">
      <t>クミアイ</t>
    </rPh>
    <rPh sb="9" eb="11">
      <t>イッパン</t>
    </rPh>
    <rPh sb="11" eb="13">
      <t>カイケイ</t>
    </rPh>
    <phoneticPr fontId="2"/>
  </si>
  <si>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</si>
  <si>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</si>
  <si>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</si>
  <si>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</si>
  <si>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</si>
  <si>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</si>
  <si>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</si>
  <si>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</si>
  <si>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</si>
  <si>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</si>
  <si>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</si>
  <si>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</si>
  <si>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</si>
  <si>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</si>
  <si>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</si>
  <si>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</si>
  <si>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</si>
  <si>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</si>
  <si>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</si>
  <si>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将来負担比率は類似団体と比較して高いものの、実質公債費比率は低くなっている。公営企業債等繰入見込額の減や、職員数の減に伴い将来負担額は減少傾向にある。
また、充当可能基金についても、行財政改革の推進による着実な積立により増となっている為、将来負担比率は低下傾向にある。
今後も歳出の抑制に努力することにより、将来負担の軽減を図っていく必要がある。
実質公債費比率については、近年の繰上償還に伴う元利償還金の減や市債の償還に伴う債務負担額の減等により低下傾向にある。
今後も新規発行の減や繰上償還の実施など、減少を図っていく。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</si>
</sst>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31227</c:v>
                </c:pt>
                <c:pt idx="1">
                  <c:v>28254</c:v>
                </c:pt>
                <c:pt idx="2">
                  <c:v>36583</c:v>
                </c:pt>
                <c:pt idx="3">
                  <c:v>27191</c:v>
                </c:pt>
                <c:pt idx="4">
                  <c:v>24952</c:v>
                </c:pt>
              </c:numCache>
            </c:numRef>
          </c:val>
          <c:smooth val="0"/>
        </c:ser>
        <c:dLbls>
          <c:showLegendKey val="0"/>
          <c:showVal val="0"/>
          <c:showCatName val="0"/>
          <c:showSerName val="0"/>
          <c:showPercent val="0"/>
          <c:showBubbleSize val="0"/>
        </c:dLbls>
        <c:marker val="1"/>
        <c:smooth val="0"/>
        <c:axId val="373843152"/>
        <c:axId val="373848640"/>
      </c:lineChart>
      <c:catAx>
        <c:axId val="37384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848640"/>
        <c:crosses val="autoZero"/>
        <c:auto val="1"/>
        <c:lblAlgn val="ctr"/>
        <c:lblOffset val="100"/>
        <c:tickLblSkip val="1"/>
        <c:tickMarkSkip val="1"/>
        <c:noMultiLvlLbl val="0"/>
      </c:catAx>
      <c:valAx>
        <c:axId val="3738486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84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12.56</c:v>
                </c:pt>
                <c:pt idx="1">
                  <c:v>14.89</c:v>
                </c:pt>
                <c:pt idx="2">
                  <c:v>16.489999999999998</c:v>
                </c:pt>
                <c:pt idx="3">
                  <c:v>17.14</c:v>
                </c:pt>
                <c:pt idx="4">
                  <c:v>10.94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11.86</c:v>
                </c:pt>
                <c:pt idx="1">
                  <c:v>16.27</c:v>
                </c:pt>
                <c:pt idx="2">
                  <c:v>20.47</c:v>
                </c:pt>
                <c:pt idx="3">
                  <c:v>25.35</c:v>
                </c:pt>
                <c:pt idx="4">
                  <c:v>29.29</c:v>
                </c:pt>
              </c:numCache>
            </c:numRef>
          </c:val>
        </c:ser>
        <c:dLbls>
          <c:showLegendKey val="0"/>
          <c:showVal val="0"/>
          <c:showCatName val="0"/>
          <c:showSerName val="0"/>
          <c:showPercent val="0"/>
          <c:showBubbleSize val="0"/>
        </c:dLbls>
        <c:gapWidth val="250"/>
        <c:overlap val="100"/>
        <c:axId val="373845112"/>
        <c:axId val="37384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6.96</c:v>
                </c:pt>
                <c:pt idx="1">
                  <c:v>6.33</c:v>
                </c:pt>
                <c:pt idx="2">
                  <c:v>5.88</c:v>
                </c:pt>
                <c:pt idx="3">
                  <c:v>5.35</c:v>
                </c:pt>
                <c:pt idx="4">
                  <c:v>-1.51</c:v>
                </c:pt>
              </c:numCache>
            </c:numRef>
          </c:val>
          <c:smooth val="0"/>
        </c:ser>
        <c:dLbls>
          <c:showLegendKey val="0"/>
          <c:showVal val="0"/>
          <c:showCatName val="0"/>
          <c:showSerName val="0"/>
          <c:showPercent val="0"/>
          <c:showBubbleSize val="0"/>
        </c:dLbls>
        <c:marker val="1"/>
        <c:smooth val="0"/>
        <c:axId val="373845112"/>
        <c:axId val="373843936"/>
      </c:lineChart>
      <c:catAx>
        <c:axId val="37384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3843936"/>
        <c:crosses val="autoZero"/>
        <c:auto val="1"/>
        <c:lblAlgn val="ctr"/>
        <c:lblOffset val="100"/>
        <c:tickLblSkip val="1"/>
        <c:tickMarkSkip val="1"/>
        <c:noMultiLvlLbl val="0"/>
      </c:catAx>
      <c:valAx>
        <c:axId val="37384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84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7.0000000000000007E-2</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0.08</c:v>
                </c:pt>
                <c:pt idx="4">
                  <c:v>#N/A</c:v>
                </c:pt>
                <c:pt idx="5">
                  <c:v>0.2</c:v>
                </c:pt>
                <c:pt idx="6">
                  <c:v>#N/A</c:v>
                </c:pt>
                <c:pt idx="7">
                  <c:v>0.08</c:v>
                </c:pt>
                <c:pt idx="8">
                  <c:v>#N/A</c:v>
                </c:pt>
                <c:pt idx="9">
                  <c:v>0.19</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0.25</c:v>
                </c:pt>
                <c:pt idx="4">
                  <c:v>#N/A</c:v>
                </c:pt>
                <c:pt idx="5">
                  <c:v>0.37</c:v>
                </c:pt>
                <c:pt idx="6">
                  <c:v>#N/A</c:v>
                </c:pt>
                <c:pt idx="7">
                  <c:v>0.13</c:v>
                </c:pt>
                <c:pt idx="8">
                  <c:v>#N/A</c:v>
                </c:pt>
                <c:pt idx="9">
                  <c:v>0.26</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3.92</c:v>
                </c:pt>
                <c:pt idx="2">
                  <c:v>#N/A</c:v>
                </c:pt>
                <c:pt idx="3">
                  <c:v>3.78</c:v>
                </c:pt>
                <c:pt idx="4">
                  <c:v>#N/A</c:v>
                </c:pt>
                <c:pt idx="5">
                  <c:v>3.42</c:v>
                </c:pt>
                <c:pt idx="6">
                  <c:v>#N/A</c:v>
                </c:pt>
                <c:pt idx="7">
                  <c:v>1.74</c:v>
                </c:pt>
                <c:pt idx="8">
                  <c:v>#N/A</c:v>
                </c:pt>
                <c:pt idx="9">
                  <c:v>1.33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0.73</c:v>
                </c:pt>
                <c:pt idx="2">
                  <c:v>#N/A</c:v>
                </c:pt>
                <c:pt idx="3">
                  <c:v>1.01</c:v>
                </c:pt>
                <c:pt idx="4">
                  <c:v>#N/A</c:v>
                </c:pt>
                <c:pt idx="5">
                  <c:v>0.62</c:v>
                </c:pt>
                <c:pt idx="6">
                  <c:v>#N/A</c:v>
                </c:pt>
                <c:pt idx="7">
                  <c:v>1.63</c:v>
                </c:pt>
                <c:pt idx="8">
                  <c:v>#N/A</c:v>
                </c:pt>
                <c:pt idx="9">
                  <c:v>1.46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3.49</c:v>
                </c:pt>
                <c:pt idx="2">
                  <c:v>#N/A</c:v>
                </c:pt>
                <c:pt idx="3">
                  <c:v>3.35</c:v>
                </c:pt>
                <c:pt idx="4">
                  <c:v>#N/A</c:v>
                </c:pt>
                <c:pt idx="5">
                  <c:v>2.7</c:v>
                </c:pt>
                <c:pt idx="6">
                  <c:v>#N/A</c:v>
                </c:pt>
                <c:pt idx="7">
                  <c:v>3.19</c:v>
                </c:pt>
                <c:pt idx="8">
                  <c:v>#N/A</c:v>
                </c:pt>
                <c:pt idx="9">
                  <c:v>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12.56</c:v>
                </c:pt>
                <c:pt idx="2">
                  <c:v>#N/A</c:v>
                </c:pt>
                <c:pt idx="3">
                  <c:v>14.88</c:v>
                </c:pt>
                <c:pt idx="4">
                  <c:v>#N/A</c:v>
                </c:pt>
                <c:pt idx="5">
                  <c:v>16.489999999999998</c:v>
                </c:pt>
                <c:pt idx="6">
                  <c:v>#N/A</c:v>
                </c:pt>
                <c:pt idx="7">
                  <c:v>17.14</c:v>
                </c:pt>
                <c:pt idx="8">
                  <c:v>#N/A</c:v>
                </c:pt>
                <c:pt idx="9">
                  <c:v>10.94</c:v>
                </c:pt>
              </c:numCache>
            </c:numRef>
          </c:val>
        </c:ser>
        <c:dLbls>
          <c:showLegendKey val="0"/>
          <c:showVal val="0"/>
          <c:showCatName val="0"/>
          <c:showSerName val="0"/>
          <c:showPercent val="0"/>
          <c:showBubbleSize val="0"/>
        </c:dLbls>
        <c:gapWidth val="150"/>
        <c:overlap val="100"/>
        <c:axId val="373847072"/>
        <c:axId val="373847856"/>
      </c:barChart>
      <c:catAx>
        <c:axId val="3738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847856"/>
        <c:crosses val="autoZero"/>
        <c:auto val="1"/>
        <c:lblAlgn val="ctr"/>
        <c:lblOffset val="100"/>
        <c:tickLblSkip val="1"/>
        <c:tickMarkSkip val="1"/>
        <c:noMultiLvlLbl val="0"/>
      </c:catAx>
      <c:valAx>
        <c:axId val="37384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84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1498</c:v>
                </c:pt>
                <c:pt idx="5">
                  <c:v>1541</c:v>
                </c:pt>
                <c:pt idx="8">
                  <c:v>1525</c:v>
                </c:pt>
                <c:pt idx="11">
                  <c:v>1676</c:v>
                </c:pt>
                <c:pt idx="14">
                  <c:v>1573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240</c:v>
                </c:pt>
                <c:pt idx="3">
                  <c:v>216</c:v>
                </c:pt>
                <c:pt idx="6">
                  <c:v>186</c:v>
                </c:pt>
                <c:pt idx="9">
                  <c:v>170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315</c:v>
                </c:pt>
                <c:pt idx="3">
                  <c:v>308</c:v>
                </c:pt>
                <c:pt idx="6">
                  <c:v>296</c:v>
                </c:pt>
                <c:pt idx="9">
                  <c:v>299</c:v>
                </c:pt>
                <c:pt idx="12">
                  <c:v>262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596</c:v>
                </c:pt>
                <c:pt idx="3">
                  <c:v>535</c:v>
                </c:pt>
                <c:pt idx="6">
                  <c:v>577</c:v>
                </c:pt>
                <c:pt idx="9">
                  <c:v>606</c:v>
                </c:pt>
                <c:pt idx="12">
                  <c:v>574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1603</c:v>
                </c:pt>
                <c:pt idx="3">
                  <c:v>1494</c:v>
                </c:pt>
                <c:pt idx="6">
                  <c:v>1466</c:v>
                </c:pt>
                <c:pt idx="9">
                  <c:v>1469</c:v>
                </c:pt>
                <c:pt idx="12">
                  <c:v>1439</c:v>
                </c:pt>
              </c:numCache>
            </c:numRef>
          </c:val>
        </c:ser>
        <c:dLbls>
          <c:showLegendKey val="0"/>
          <c:showVal val="0"/>
          <c:showCatName val="0"/>
          <c:showSerName val="0"/>
          <c:showPercent val="0"/>
          <c:showBubbleSize val="0"/>
        </c:dLbls>
        <c:gapWidth val="100"/>
        <c:overlap val="100"/>
        <c:axId val="373844720"/>
        <c:axId val="37384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1256</c:v>
                </c:pt>
                <c:pt idx="2">
                  <c:v>#N/A</c:v>
                </c:pt>
                <c:pt idx="3">
                  <c:v>#N/A</c:v>
                </c:pt>
                <c:pt idx="4">
                  <c:v>1012</c:v>
                </c:pt>
                <c:pt idx="5">
                  <c:v>#N/A</c:v>
                </c:pt>
                <c:pt idx="6">
                  <c:v>#N/A</c:v>
                </c:pt>
                <c:pt idx="7">
                  <c:v>1000</c:v>
                </c:pt>
                <c:pt idx="8">
                  <c:v>#N/A</c:v>
                </c:pt>
                <c:pt idx="9">
                  <c:v>#N/A</c:v>
                </c:pt>
                <c:pt idx="10">
                  <c:v>868</c:v>
                </c:pt>
                <c:pt idx="11">
                  <c:v>#N/A</c:v>
                </c:pt>
                <c:pt idx="12">
                  <c:v>#N/A</c:v>
                </c:pt>
                <c:pt idx="13">
                  <c:v>852</c:v>
                </c:pt>
                <c:pt idx="14">
                  <c:v>#N/A</c:v>
                </c:pt>
              </c:numCache>
            </c:numRef>
          </c:val>
          <c:smooth val="0"/>
        </c:ser>
        <c:dLbls>
          <c:showLegendKey val="0"/>
          <c:showVal val="0"/>
          <c:showCatName val="0"/>
          <c:showSerName val="0"/>
          <c:showPercent val="0"/>
          <c:showBubbleSize val="0"/>
        </c:dLbls>
        <c:marker val="1"/>
        <c:smooth val="0"/>
        <c:axId val="373844720"/>
        <c:axId val="373845504"/>
      </c:lineChart>
      <c:catAx>
        <c:axId val="37384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845504"/>
        <c:crosses val="autoZero"/>
        <c:auto val="1"/>
        <c:lblAlgn val="ctr"/>
        <c:lblOffset val="100"/>
        <c:tickLblSkip val="1"/>
        <c:tickMarkSkip val="1"/>
        <c:noMultiLvlLbl val="0"/>
      </c:catAx>
      <c:valAx>
        <c:axId val="37384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84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17198</c:v>
                </c:pt>
                <c:pt idx="5">
                  <c:v>17174</c:v>
                </c:pt>
                <c:pt idx="8">
                  <c:v>17752</c:v>
                </c:pt>
                <c:pt idx="11">
                  <c:v>18729</c:v>
                </c:pt>
                <c:pt idx="14">
                  <c:v>15276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884</c:v>
                </c:pt>
                <c:pt idx="5">
                  <c:v>911</c:v>
                </c:pt>
                <c:pt idx="8">
                  <c:v>896</c:v>
                </c:pt>
                <c:pt idx="11">
                  <c:v>882</c:v>
                </c:pt>
                <c:pt idx="14">
                  <c:v>769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3401</c:v>
                </c:pt>
                <c:pt idx="5">
                  <c:v>3951</c:v>
                </c:pt>
                <c:pt idx="8">
                  <c:v>4381</c:v>
                </c:pt>
                <c:pt idx="11">
                  <c:v>4893</c:v>
                </c:pt>
                <c:pt idx="14">
                  <c:v>5431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7</c:v>
                </c:pt>
                <c:pt idx="6">
                  <c:v>6</c:v>
                </c:pt>
                <c:pt idx="9">
                  <c:v>2</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4736</c:v>
                </c:pt>
                <c:pt idx="3">
                  <c:v>4601</c:v>
                </c:pt>
                <c:pt idx="6">
                  <c:v>4341</c:v>
                </c:pt>
                <c:pt idx="9">
                  <c:v>4215</c:v>
                </c:pt>
                <c:pt idx="12">
                  <c:v>3914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2100</c:v>
                </c:pt>
                <c:pt idx="3">
                  <c:v>1721</c:v>
                </c:pt>
                <c:pt idx="6">
                  <c:v>1364</c:v>
                </c:pt>
                <c:pt idx="9">
                  <c:v>1180</c:v>
                </c:pt>
                <c:pt idx="12">
                  <c:v>1038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9815</c:v>
                </c:pt>
                <c:pt idx="3">
                  <c:v>9362</c:v>
                </c:pt>
                <c:pt idx="6">
                  <c:v>8510</c:v>
                </c:pt>
                <c:pt idx="9">
                  <c:v>8288</c:v>
                </c:pt>
                <c:pt idx="12">
                  <c:v>8011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1704</c:v>
                </c:pt>
                <c:pt idx="3">
                  <c:v>1389</c:v>
                </c:pt>
                <c:pt idx="6">
                  <c:v>1554</c:v>
                </c:pt>
                <c:pt idx="9">
                  <c:v>1162</c:v>
                </c:pt>
                <c:pt idx="12">
                  <c:v>1115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15555</c:v>
                </c:pt>
                <c:pt idx="3">
                  <c:v>15674</c:v>
                </c:pt>
                <c:pt idx="6">
                  <c:v>15943</c:v>
                </c:pt>
                <c:pt idx="9">
                  <c:v>15894</c:v>
                </c:pt>
                <c:pt idx="12">
                  <c:v>15736</c:v>
                </c:pt>
              </c:numCache>
            </c:numRef>
          </c:val>
        </c:ser>
        <c:dLbls>
          <c:showLegendKey val="0"/>
          <c:showVal val="0"/>
          <c:showCatName val="0"/>
          <c:showSerName val="0"/>
          <c:showPercent val="0"/>
          <c:showBubbleSize val="0"/>
        </c:dLbls>
        <c:gapWidth val="100"/>
        <c:overlap val="100"/>
        <c:axId val="458699528"/>
        <c:axId val="458697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12437</c:v>
                </c:pt>
                <c:pt idx="2">
                  <c:v>#N/A</c:v>
                </c:pt>
                <c:pt idx="3">
                  <c:v>#N/A</c:v>
                </c:pt>
                <c:pt idx="4">
                  <c:v>10718</c:v>
                </c:pt>
                <c:pt idx="5">
                  <c:v>#N/A</c:v>
                </c:pt>
                <c:pt idx="6">
                  <c:v>#N/A</c:v>
                </c:pt>
                <c:pt idx="7">
                  <c:v>8688</c:v>
                </c:pt>
                <c:pt idx="8">
                  <c:v>#N/A</c:v>
                </c:pt>
                <c:pt idx="9">
                  <c:v>#N/A</c:v>
                </c:pt>
                <c:pt idx="10">
                  <c:v>6237</c:v>
                </c:pt>
                <c:pt idx="11">
                  <c:v>#N/A</c:v>
                </c:pt>
                <c:pt idx="12">
                  <c:v>#N/A</c:v>
                </c:pt>
                <c:pt idx="13">
                  <c:v>8343</c:v>
                </c:pt>
                <c:pt idx="14">
                  <c:v>#N/A</c:v>
                </c:pt>
              </c:numCache>
            </c:numRef>
          </c:val>
          <c:smooth val="0"/>
        </c:ser>
        <c:dLbls>
          <c:showLegendKey val="0"/>
          <c:showVal val="0"/>
          <c:showCatName val="0"/>
          <c:showSerName val="0"/>
          <c:showPercent val="0"/>
          <c:showBubbleSize val="0"/>
        </c:dLbls>
        <c:marker val="1"/>
        <c:smooth val="0"/>
        <c:axId val="458699528"/>
        <c:axId val="458697960"/>
      </c:lineChart>
      <c:catAx>
        <c:axId val="45869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697960"/>
        <c:crosses val="autoZero"/>
        <c:auto val="1"/>
        <c:lblAlgn val="ctr"/>
        <c:lblOffset val="100"/>
        <c:tickLblSkip val="1"/>
        <c:tickMarkSkip val="1"/>
        <c:noMultiLvlLbl val="0"/>
      </c:catAx>
      <c:valAx>
        <c:axId val="458697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69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{D8973C32-1ABB-4F0A-8704-80332F828ACC}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{025403FA-B17C-447D-A6CE-F39B7997C180}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{C0F1BFB1-F11D-4C77-ADD2-55A505189D2B}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{B379FAAE-1FBA-4418-B7FC-0A619D26F261}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{DF7889EB-33A5-4520-B546-57FD7D07376B}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{CE88EBFB-3B54-4462-B025-553ACB110CBB}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{10C7A56F-D4DA-4D3F-A474-297090865984}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{BC0EFB4B-8E4C-474E-A4D4-454742EE4034}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{6B46E945-62F8-4B58-BAF9-E776CBCB2194}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{3367142A-6220-4490-BF9F-DAD18234BDE0}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58700312"/>
        <c:axId val="458696784"/>
      </c:scatterChart>
      <c:valAx>
        <c:axId val="458700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696784"/>
        <c:crosses val="autoZero"/>
        <c:crossBetween val="midCat"/>
      </c:valAx>
      <c:valAx>
        <c:axId val="458696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700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{320FECB5-4B2F-46B7-808E-EA55AFAA4DBB}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{2F1D8EDC-5417-4494-9BCE-8ECD58EF5DFA}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{CAE9480D-AB6A-4398-AEB7-FA33FCC54E81}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{180066FA-0F89-4F3D-9207-48CCB24BCA1B}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{2ADEF7D7-81E9-408D-9EF8-C5DF749ECDFA}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11.2</c:v>
                </c:pt>
                <c:pt idx="2">
                  <c:v>10.3</c:v>
                </c:pt>
                <c:pt idx="3">
                  <c:v>9.1999999999999993</c:v>
                </c:pt>
                <c:pt idx="4">
                  <c:v>8.6999999999999993</c:v>
                </c:pt>
              </c:numCache>
            </c:numRef>
          </c:xVal>
          <c:yVal>
            <c:numRef>
              <c:f>公会計指標分析・財政指標組合せ分析表!$K$73:$O$73</c:f>
              <c:numCache>
                <c:formatCode>#,##0.0;"▲ "#,##0.0</c:formatCode>
                <c:ptCount val="5"/>
                <c:pt idx="0">
                  <c:v>116.6</c:v>
                </c:pt>
                <c:pt idx="1">
                  <c:v>102.9</c:v>
                </c:pt>
                <c:pt idx="2">
                  <c:v>83.4</c:v>
                </c:pt>
                <c:pt idx="3">
                  <c:v>60.9</c:v>
                </c:pt>
                <c:pt idx="4">
                  <c:v>79.3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{A752ABA0-E860-43A4-AB51-08952B3B07BB}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{21BAF568-21AF-4A88-965C-1C767DA1B829}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{625DD79E-B65E-4FC1-9E74-D895B531D608}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{F9C59141-FD12-4EC1-8A6B-9B75EB905913}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{4ED1FCC7-88C6-4663-81B8-DC0CB71D84E4}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458697568"/>
        <c:axId val="458698744"/>
      </c:scatterChart>
      <c:valAx>
        <c:axId val="458697568"/>
        <c:scaling>
          <c:orientation val="minMax"/>
          <c:max val="13.9"/>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698744"/>
        <c:crosses val="autoZero"/>
        <c:crossBetween val="midCat"/>
      </c:valAx>
      <c:valAx>
        <c:axId val="458698744"/>
        <c:scaling>
          <c:orientation val="minMax"/>
          <c:max val="128"/>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697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分子減の主な要因は、近年の繰上償還に伴う元利償還金の減や市債の償還に伴う債務負担額の減や算入公債費の減によるものである。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今後も、市債発行の減や繰上償還の実施など減少を図っていく。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公営企業債等繰入見込額の減や、職員数の減に伴う退職手当負担見込額の減により将来負担額は減少傾向にある。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年度以降、行財政改革の推進による着実な積立により増となっているが、基準財政需要額参入見込額の減により分子は前年度比で増となっている。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今後も歳出の抑制に努力することにより、将来負担の軽減を図っていく。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済状況の低迷による地方税の減収や生活保護費・合併特例債償還費・災害復旧費等の増などにより昨年度と同様のポイントとなった。今後も行政評価などにより徹底的な歳出の見直しを実施するとともに、税収の徴収率向上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8" name="直線コネクタ 67"/>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4" name="直線コネクタ 73"/>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45508</xdr:rowOff>
    </xdr:to>
    <xdr:cxnSp macro="">
      <xdr:nvCxnSpPr>
        <xdr:cNvPr id="77" name="直線コネクタ 76"/>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年度は、全国平均及び茨城県内平均を下回る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となった。特に経常的一般財源である、自動車取得税交付金等の収入が増えたため改善した。さらに事務事業評価等により事務事業の点検・見直しを行い経常経費の削減を図るとともに滞納整理の強化により税収の確保を図り、類似団体平均を下回るよう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64</xdr:row>
      <xdr:rowOff>95673</xdr:rowOff>
    </xdr:to>
    <xdr:cxnSp macro="">
      <xdr:nvCxnSpPr>
        <xdr:cNvPr id="131" name="直線コネクタ 130"/>
        <xdr:cNvCxnSpPr/>
      </xdr:nvCxnSpPr>
      <xdr:spPr>
        <a:xfrm flipV="1">
          <a:off x="4114800" y="109799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95673</xdr:rowOff>
    </xdr:to>
    <xdr:cxnSp macro="">
      <xdr:nvCxnSpPr>
        <xdr:cNvPr id="134" name="直線コネクタ 133"/>
        <xdr:cNvCxnSpPr/>
      </xdr:nvCxnSpPr>
      <xdr:spPr>
        <a:xfrm>
          <a:off x="3225800" y="1105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36" name="テキスト ボックス 135"/>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65</xdr:row>
      <xdr:rowOff>24765</xdr:rowOff>
    </xdr:to>
    <xdr:cxnSp macro="">
      <xdr:nvCxnSpPr>
        <xdr:cNvPr id="137" name="直線コネクタ 136"/>
        <xdr:cNvCxnSpPr/>
      </xdr:nvCxnSpPr>
      <xdr:spPr>
        <a:xfrm flipV="1">
          <a:off x="2336800" y="1105238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39" name="テキスト ボックス 138"/>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65</xdr:row>
      <xdr:rowOff>24765</xdr:rowOff>
    </xdr:to>
    <xdr:cxnSp macro="">
      <xdr:nvCxnSpPr>
        <xdr:cNvPr id="140" name="直線コネクタ 139"/>
        <xdr:cNvCxnSpPr/>
      </xdr:nvCxnSpPr>
      <xdr:spPr>
        <a:xfrm>
          <a:off x="1447800" y="11088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44" name="テキスト ボックス 143"/>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127846</xdr:rowOff>
    </xdr:from>
    <xdr:to>
      <xdr:col>7</xdr:col>
      <xdr:colOff>203200</xdr:colOff>
      <xdr:row>64</xdr:row>
      <xdr:rowOff>57996</xdr:rowOff>
    </xdr:to>
    <xdr:sp macro="" textlink="">
      <xdr:nvSpPr>
        <xdr:cNvPr id="150" name="円/楕円 149"/>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144373</xdr:rowOff>
    </xdr:from>
    <xdr:ext cx="762000" cy="259045"/>
    <xdr:sp macro="" textlink="">
      <xdr:nvSpPr>
        <xdr:cNvPr id="151" name="財政構造の弾力性該当値テキスト"/>
        <xdr:cNvSpPr txBox="1"/>
      </xdr:nvSpPr>
      <xdr:spPr>
        <a:xfrm>
          <a:off x="50419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2" name="円/楕円 151"/>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156650</xdr:rowOff>
    </xdr:from>
    <xdr:ext cx="736600" cy="259045"/>
    <xdr:sp macro="" textlink="">
      <xdr:nvSpPr>
        <xdr:cNvPr id="153" name="テキスト ボックス 152"/>
        <xdr:cNvSpPr txBox="1"/>
      </xdr:nvSpPr>
      <xdr:spPr>
        <a:xfrm>
          <a:off x="3733800" y="1078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4" name="円/楕円 153"/>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140564</xdr:rowOff>
    </xdr:from>
    <xdr:ext cx="762000" cy="259045"/>
    <xdr:sp macro="" textlink="">
      <xdr:nvSpPr>
        <xdr:cNvPr id="155" name="テキスト ボックス 154"/>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6" name="円/楕円 155"/>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7" name="テキスト ボックス 156"/>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8" name="円/楕円 157"/>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5308</xdr:rowOff>
    </xdr:from>
    <xdr:ext cx="762000" cy="259045"/>
    <xdr:sp macro="" textlink="">
      <xdr:nvSpPr>
        <xdr:cNvPr id="159" name="テキスト ボックス 158"/>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[106,355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の適正化を目指し、職員数の削減等による人件費の削減及び物件費の削減を実施しているため類似団体平均に対し低くなっている。また、消防やごみ処理を一部事務組合で行っているため、人件費や物件費が類似団体平均より抑えられていると考えられる。今後も人件費及び物件費の抑制に努め、茨城県市町村平均を下回るよう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95509</xdr:rowOff>
    </xdr:from>
    <xdr:to>
      <xdr:col>7</xdr:col>
      <xdr:colOff>152400</xdr:colOff>
      <xdr:row>80</xdr:row>
      <xdr:rowOff>110224</xdr:rowOff>
    </xdr:to>
    <xdr:cxnSp macro="">
      <xdr:nvCxnSpPr>
        <xdr:cNvPr id="194" name="直線コネクタ 193"/>
        <xdr:cNvCxnSpPr/>
      </xdr:nvCxnSpPr>
      <xdr:spPr>
        <a:xfrm>
          <a:off x="4114800" y="13811509"/>
          <a:ext cx="8382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90736</xdr:rowOff>
    </xdr:from>
    <xdr:to>
      <xdr:col>6</xdr:col>
      <xdr:colOff>0</xdr:colOff>
      <xdr:row>80</xdr:row>
      <xdr:rowOff>95509</xdr:rowOff>
    </xdr:to>
    <xdr:cxnSp macro="">
      <xdr:nvCxnSpPr>
        <xdr:cNvPr id="197" name="直線コネクタ 196"/>
        <xdr:cNvCxnSpPr/>
      </xdr:nvCxnSpPr>
      <xdr:spPr>
        <a:xfrm>
          <a:off x="3225800" y="13806736"/>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90736</xdr:rowOff>
    </xdr:from>
    <xdr:to>
      <xdr:col>4</xdr:col>
      <xdr:colOff>482600</xdr:colOff>
      <xdr:row>80</xdr:row>
      <xdr:rowOff>105764</xdr:rowOff>
    </xdr:to>
    <xdr:cxnSp macro="">
      <xdr:nvCxnSpPr>
        <xdr:cNvPr id="200" name="直線コネクタ 199"/>
        <xdr:cNvCxnSpPr/>
      </xdr:nvCxnSpPr>
      <xdr:spPr>
        <a:xfrm flipV="1">
          <a:off x="2336800" y="13806736"/>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105764</xdr:rowOff>
    </xdr:from>
    <xdr:to>
      <xdr:col>3</xdr:col>
      <xdr:colOff>279400</xdr:colOff>
      <xdr:row>80</xdr:row>
      <xdr:rowOff>124147</xdr:rowOff>
    </xdr:to>
    <xdr:cxnSp macro="">
      <xdr:nvCxnSpPr>
        <xdr:cNvPr id="203" name="直線コネクタ 202"/>
        <xdr:cNvCxnSpPr/>
      </xdr:nvCxnSpPr>
      <xdr:spPr>
        <a:xfrm flipV="1">
          <a:off x="1447800" y="13821764"/>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121766</xdr:rowOff>
    </xdr:from>
    <xdr:ext cx="762000" cy="259045"/>
    <xdr:sp macro="" textlink="">
      <xdr:nvSpPr>
        <xdr:cNvPr id="205" name="テキスト ボックス 204"/>
        <xdr:cNvSpPr txBox="1"/>
      </xdr:nvSpPr>
      <xdr:spPr>
        <a:xfrm>
          <a:off x="1955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133907</xdr:rowOff>
    </xdr:from>
    <xdr:ext cx="762000" cy="259045"/>
    <xdr:sp macro="" textlink="">
      <xdr:nvSpPr>
        <xdr:cNvPr id="207" name="テキスト ボックス 206"/>
        <xdr:cNvSpPr txBox="1"/>
      </xdr:nvSpPr>
      <xdr:spPr>
        <a:xfrm>
          <a:off x="1066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59424</xdr:rowOff>
    </xdr:from>
    <xdr:to>
      <xdr:col>7</xdr:col>
      <xdr:colOff>203200</xdr:colOff>
      <xdr:row>80</xdr:row>
      <xdr:rowOff>161024</xdr:rowOff>
    </xdr:to>
    <xdr:sp macro="" textlink="">
      <xdr:nvSpPr>
        <xdr:cNvPr id="213" name="円/楕円 212"/>
        <xdr:cNvSpPr/>
      </xdr:nvSpPr>
      <xdr:spPr>
        <a:xfrm>
          <a:off x="4902200" y="137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152151</xdr:rowOff>
    </xdr:from>
    <xdr:ext cx="762000" cy="259045"/>
    <xdr:sp macro="" textlink="">
      <xdr:nvSpPr>
        <xdr:cNvPr id="214" name="人件費・物件費等の状況該当値テキスト"/>
        <xdr:cNvSpPr txBox="1"/>
      </xdr:nvSpPr>
      <xdr:spPr>
        <a:xfrm>
          <a:off x="5041900" y="1369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44709</xdr:rowOff>
    </xdr:from>
    <xdr:to>
      <xdr:col>6</xdr:col>
      <xdr:colOff>50800</xdr:colOff>
      <xdr:row>80</xdr:row>
      <xdr:rowOff>146309</xdr:rowOff>
    </xdr:to>
    <xdr:sp macro="" textlink="">
      <xdr:nvSpPr>
        <xdr:cNvPr id="215" name="円/楕円 214"/>
        <xdr:cNvSpPr/>
      </xdr:nvSpPr>
      <xdr:spPr>
        <a:xfrm>
          <a:off x="4064000" y="137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156486</xdr:rowOff>
    </xdr:from>
    <xdr:ext cx="736600" cy="259045"/>
    <xdr:sp macro="" textlink="">
      <xdr:nvSpPr>
        <xdr:cNvPr id="216" name="テキスト ボックス 215"/>
        <xdr:cNvSpPr txBox="1"/>
      </xdr:nvSpPr>
      <xdr:spPr>
        <a:xfrm>
          <a:off x="3733800" y="135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39936</xdr:rowOff>
    </xdr:from>
    <xdr:to>
      <xdr:col>4</xdr:col>
      <xdr:colOff>533400</xdr:colOff>
      <xdr:row>80</xdr:row>
      <xdr:rowOff>141536</xdr:rowOff>
    </xdr:to>
    <xdr:sp macro="" textlink="">
      <xdr:nvSpPr>
        <xdr:cNvPr id="217" name="円/楕円 216"/>
        <xdr:cNvSpPr/>
      </xdr:nvSpPr>
      <xdr:spPr>
        <a:xfrm>
          <a:off x="3175000" y="13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151713</xdr:rowOff>
    </xdr:from>
    <xdr:ext cx="762000" cy="259045"/>
    <xdr:sp macro="" textlink="">
      <xdr:nvSpPr>
        <xdr:cNvPr id="218" name="テキスト ボックス 217"/>
        <xdr:cNvSpPr txBox="1"/>
      </xdr:nvSpPr>
      <xdr:spPr>
        <a:xfrm>
          <a:off x="2844800" y="1352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54964</xdr:rowOff>
    </xdr:from>
    <xdr:to>
      <xdr:col>3</xdr:col>
      <xdr:colOff>330200</xdr:colOff>
      <xdr:row>80</xdr:row>
      <xdr:rowOff>156564</xdr:rowOff>
    </xdr:to>
    <xdr:sp macro="" textlink="">
      <xdr:nvSpPr>
        <xdr:cNvPr id="219" name="円/楕円 218"/>
        <xdr:cNvSpPr/>
      </xdr:nvSpPr>
      <xdr:spPr>
        <a:xfrm>
          <a:off x="2286000" y="137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166741</xdr:rowOff>
    </xdr:from>
    <xdr:ext cx="762000" cy="259045"/>
    <xdr:sp macro="" textlink="">
      <xdr:nvSpPr>
        <xdr:cNvPr id="220" name="テキスト ボックス 219"/>
        <xdr:cNvSpPr txBox="1"/>
      </xdr:nvSpPr>
      <xdr:spPr>
        <a:xfrm>
          <a:off x="1955800" y="1353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73347</xdr:rowOff>
    </xdr:from>
    <xdr:to>
      <xdr:col>2</xdr:col>
      <xdr:colOff>127000</xdr:colOff>
      <xdr:row>81</xdr:row>
      <xdr:rowOff>3497</xdr:rowOff>
    </xdr:to>
    <xdr:sp macro="" textlink="">
      <xdr:nvSpPr>
        <xdr:cNvPr id="221" name="円/楕円 220"/>
        <xdr:cNvSpPr/>
      </xdr:nvSpPr>
      <xdr:spPr>
        <a:xfrm>
          <a:off x="1397000" y="137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13674</xdr:rowOff>
    </xdr:from>
    <xdr:ext cx="762000" cy="259045"/>
    <xdr:sp macro="" textlink="">
      <xdr:nvSpPr>
        <xdr:cNvPr id="222" name="テキスト ボックス 221"/>
        <xdr:cNvSpPr txBox="1"/>
      </xdr:nvSpPr>
      <xdr:spPr>
        <a:xfrm>
          <a:off x="1066800" y="1355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臨時特例法による国の給与体系の影響で、平成</a:t>
          </a:r>
          <a:r>
            <a:rPr kumimoji="1" lang="en-US" altLang="ja-JP" sz="1300">
              <a:latin typeface="ＭＳ Ｐゴシック"/>
            </a:rPr>
            <a:t>23</a:t>
          </a:r>
          <a:r>
            <a:rPr kumimoji="1" lang="ja-JP" altLang="en-US" sz="1300">
              <a:latin typeface="ＭＳ Ｐゴシック"/>
            </a:rPr>
            <a:t>年度以降前年度比で大幅増となった。合併以降平成</a:t>
          </a:r>
          <a:r>
            <a:rPr kumimoji="1" lang="en-US" altLang="ja-JP" sz="1300">
              <a:latin typeface="ＭＳ Ｐゴシック"/>
            </a:rPr>
            <a:t>20</a:t>
          </a:r>
          <a:r>
            <a:rPr kumimoji="1" lang="ja-JP" altLang="en-US" sz="1300">
              <a:latin typeface="ＭＳ Ｐゴシック"/>
            </a:rPr>
            <a:t>年度まで類似団体平均を上回る状況が続いたが、給与体系の見直しにより、平成</a:t>
          </a:r>
          <a:r>
            <a:rPr kumimoji="1" lang="en-US" altLang="ja-JP" sz="1300">
              <a:latin typeface="ＭＳ Ｐゴシック"/>
            </a:rPr>
            <a:t>21</a:t>
          </a:r>
          <a:r>
            <a:rPr kumimoji="1" lang="ja-JP" altLang="en-US" sz="1300">
              <a:latin typeface="ＭＳ Ｐゴシック"/>
            </a:rPr>
            <a:t>年度以降は類似団体平均を下回っており、本年度においても</a:t>
          </a:r>
          <a:r>
            <a:rPr kumimoji="1" lang="en-US" altLang="ja-JP" sz="1300">
              <a:latin typeface="ＭＳ Ｐゴシック"/>
            </a:rPr>
            <a:t>2.0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今後は、</a:t>
          </a:r>
          <a:r>
            <a:rPr kumimoji="1" lang="en-US" altLang="ja-JP" sz="1300">
              <a:latin typeface="ＭＳ Ｐゴシック"/>
            </a:rPr>
            <a:t>55</a:t>
          </a:r>
          <a:r>
            <a:rPr kumimoji="1" lang="ja-JP" altLang="en-US" sz="1300">
              <a:latin typeface="ＭＳ Ｐゴシック"/>
            </a:rPr>
            <a:t>歳昇給停止と合わせた勤務成績の昇給への反映などを視野に入れ、職責職務に応じた給与構造となるよう引き続き見直しを行っていく。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87388</xdr:rowOff>
    </xdr:to>
    <xdr:cxnSp macro="">
      <xdr:nvCxnSpPr>
        <xdr:cNvPr id="258" name="直線コネクタ 257"/>
        <xdr:cNvCxnSpPr/>
      </xdr:nvCxnSpPr>
      <xdr:spPr>
        <a:xfrm>
          <a:off x="16179800" y="142947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167821</xdr:rowOff>
    </xdr:to>
    <xdr:cxnSp macro="">
      <xdr:nvCxnSpPr>
        <xdr:cNvPr id="261" name="直線コネクタ 260"/>
        <xdr:cNvCxnSpPr/>
      </xdr:nvCxnSpPr>
      <xdr:spPr>
        <a:xfrm flipV="1">
          <a:off x="15290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88</xdr:row>
      <xdr:rowOff>126395</xdr:rowOff>
    </xdr:to>
    <xdr:cxnSp macro="">
      <xdr:nvCxnSpPr>
        <xdr:cNvPr id="264" name="直線コネクタ 263"/>
        <xdr:cNvCxnSpPr/>
      </xdr:nvCxnSpPr>
      <xdr:spPr>
        <a:xfrm flipV="1">
          <a:off x="14401800" y="14398171"/>
          <a:ext cx="8890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89</xdr:row>
      <xdr:rowOff>58359</xdr:rowOff>
    </xdr:to>
    <xdr:cxnSp macro="">
      <xdr:nvCxnSpPr>
        <xdr:cNvPr id="267" name="直線コネクタ 266"/>
        <xdr:cNvCxnSpPr/>
      </xdr:nvCxnSpPr>
      <xdr:spPr>
        <a:xfrm flipV="1">
          <a:off x="13512800" y="152139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7" name="円/楕円 276"/>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8"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57348</xdr:rowOff>
    </xdr:from>
    <xdr:ext cx="762000" cy="259045"/>
    <xdr:sp macro="" textlink="">
      <xdr:nvSpPr>
        <xdr:cNvPr id="282" name="テキスト ボックス 281"/>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84" name="テキスト ボックス 283"/>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6" name="テキスト ボックス 285"/>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現在、集中改革プランにより定員適正化計画に基づいて職員数の削減を行っており、類似団体平均を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74567</xdr:rowOff>
    </xdr:from>
    <xdr:to>
      <xdr:col>24</xdr:col>
      <xdr:colOff>558800</xdr:colOff>
      <xdr:row>61</xdr:row>
      <xdr:rowOff>88356</xdr:rowOff>
    </xdr:to>
    <xdr:cxnSp macro="">
      <xdr:nvCxnSpPr>
        <xdr:cNvPr id="323" name="直線コネクタ 322"/>
        <xdr:cNvCxnSpPr/>
      </xdr:nvCxnSpPr>
      <xdr:spPr>
        <a:xfrm>
          <a:off x="16179800" y="105330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55608</xdr:rowOff>
    </xdr:from>
    <xdr:to>
      <xdr:col>23</xdr:col>
      <xdr:colOff>406400</xdr:colOff>
      <xdr:row>61</xdr:row>
      <xdr:rowOff>74567</xdr:rowOff>
    </xdr:to>
    <xdr:cxnSp macro="">
      <xdr:nvCxnSpPr>
        <xdr:cNvPr id="326" name="直線コネクタ 325"/>
        <xdr:cNvCxnSpPr/>
      </xdr:nvCxnSpPr>
      <xdr:spPr>
        <a:xfrm>
          <a:off x="15290800" y="1051405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7" name="フローチャート : 判断 326"/>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51633</xdr:rowOff>
    </xdr:from>
    <xdr:ext cx="736600" cy="259045"/>
    <xdr:sp macro="" textlink="">
      <xdr:nvSpPr>
        <xdr:cNvPr id="328" name="テキスト ボックス 327"/>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55608</xdr:rowOff>
    </xdr:from>
    <xdr:to>
      <xdr:col>22</xdr:col>
      <xdr:colOff>203200</xdr:colOff>
      <xdr:row>61</xdr:row>
      <xdr:rowOff>131445</xdr:rowOff>
    </xdr:to>
    <xdr:cxnSp macro="">
      <xdr:nvCxnSpPr>
        <xdr:cNvPr id="329" name="直線コネクタ 328"/>
        <xdr:cNvCxnSpPr/>
      </xdr:nvCxnSpPr>
      <xdr:spPr>
        <a:xfrm flipV="1">
          <a:off x="14401800" y="10514058"/>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30" name="フローチャート : 判断 329"/>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39568</xdr:rowOff>
    </xdr:from>
    <xdr:ext cx="762000" cy="259045"/>
    <xdr:sp macro="" textlink="">
      <xdr:nvSpPr>
        <xdr:cNvPr id="331" name="テキスト ボックス 330"/>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131445</xdr:rowOff>
    </xdr:from>
    <xdr:to>
      <xdr:col>21</xdr:col>
      <xdr:colOff>0</xdr:colOff>
      <xdr:row>62</xdr:row>
      <xdr:rowOff>4808</xdr:rowOff>
    </xdr:to>
    <xdr:cxnSp macro="">
      <xdr:nvCxnSpPr>
        <xdr:cNvPr id="332" name="直線コネクタ 331"/>
        <xdr:cNvCxnSpPr/>
      </xdr:nvCxnSpPr>
      <xdr:spPr>
        <a:xfrm flipV="1">
          <a:off x="13512800" y="105898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33" name="フローチャート : 判断 332"/>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51633</xdr:rowOff>
    </xdr:from>
    <xdr:ext cx="762000" cy="259045"/>
    <xdr:sp macro="" textlink="">
      <xdr:nvSpPr>
        <xdr:cNvPr id="334" name="テキスト ボックス 333"/>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5" name="フローチャート : 判断 334"/>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75764</xdr:rowOff>
    </xdr:from>
    <xdr:ext cx="762000" cy="259045"/>
    <xdr:sp macro="" textlink="">
      <xdr:nvSpPr>
        <xdr:cNvPr id="336" name="テキスト ボックス 335"/>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37556</xdr:rowOff>
    </xdr:from>
    <xdr:to>
      <xdr:col>24</xdr:col>
      <xdr:colOff>609600</xdr:colOff>
      <xdr:row>61</xdr:row>
      <xdr:rowOff>139156</xdr:rowOff>
    </xdr:to>
    <xdr:sp macro="" textlink="">
      <xdr:nvSpPr>
        <xdr:cNvPr id="342" name="円/楕円 341"/>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54083</xdr:rowOff>
    </xdr:from>
    <xdr:ext cx="762000" cy="259045"/>
    <xdr:sp macro="" textlink="">
      <xdr:nvSpPr>
        <xdr:cNvPr id="343" name="定員管理の状況該当値テキスト"/>
        <xdr:cNvSpPr txBox="1"/>
      </xdr:nvSpPr>
      <xdr:spPr>
        <a:xfrm>
          <a:off x="17106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23767</xdr:rowOff>
    </xdr:from>
    <xdr:to>
      <xdr:col>23</xdr:col>
      <xdr:colOff>457200</xdr:colOff>
      <xdr:row>61</xdr:row>
      <xdr:rowOff>125367</xdr:rowOff>
    </xdr:to>
    <xdr:sp macro="" textlink="">
      <xdr:nvSpPr>
        <xdr:cNvPr id="344" name="円/楕円 343"/>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135544</xdr:rowOff>
    </xdr:from>
    <xdr:ext cx="736600" cy="259045"/>
    <xdr:sp macro="" textlink="">
      <xdr:nvSpPr>
        <xdr:cNvPr id="345" name="テキスト ボックス 344"/>
        <xdr:cNvSpPr txBox="1"/>
      </xdr:nvSpPr>
      <xdr:spPr>
        <a:xfrm>
          <a:off x="15798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4808</xdr:rowOff>
    </xdr:from>
    <xdr:to>
      <xdr:col>22</xdr:col>
      <xdr:colOff>254000</xdr:colOff>
      <xdr:row>61</xdr:row>
      <xdr:rowOff>106408</xdr:rowOff>
    </xdr:to>
    <xdr:sp macro="" textlink="">
      <xdr:nvSpPr>
        <xdr:cNvPr id="346" name="円/楕円 345"/>
        <xdr:cNvSpPr/>
      </xdr:nvSpPr>
      <xdr:spPr>
        <a:xfrm>
          <a:off x="15240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47" name="テキスト ボックス 346"/>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80645</xdr:rowOff>
    </xdr:from>
    <xdr:to>
      <xdr:col>21</xdr:col>
      <xdr:colOff>50800</xdr:colOff>
      <xdr:row>62</xdr:row>
      <xdr:rowOff>10795</xdr:rowOff>
    </xdr:to>
    <xdr:sp macro="" textlink="">
      <xdr:nvSpPr>
        <xdr:cNvPr id="348" name="円/楕円 347"/>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49" name="テキスト ボックス 348"/>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125458</xdr:rowOff>
    </xdr:from>
    <xdr:to>
      <xdr:col>19</xdr:col>
      <xdr:colOff>533400</xdr:colOff>
      <xdr:row>62</xdr:row>
      <xdr:rowOff>55608</xdr:rowOff>
    </xdr:to>
    <xdr:sp macro="" textlink="">
      <xdr:nvSpPr>
        <xdr:cNvPr id="350" name="円/楕円 349"/>
        <xdr:cNvSpPr/>
      </xdr:nvSpPr>
      <xdr:spPr>
        <a:xfrm>
          <a:off x="134620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65785</xdr:rowOff>
    </xdr:from>
    <xdr:ext cx="762000" cy="259045"/>
    <xdr:sp macro="" textlink="">
      <xdr:nvSpPr>
        <xdr:cNvPr id="351" name="テキスト ボックス 350"/>
        <xdr:cNvSpPr txBox="1"/>
      </xdr:nvSpPr>
      <xdr:spPr>
        <a:xfrm>
          <a:off x="13131800" y="1035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実質公債費比率については、昨年度と比較して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％となった。原因として近年の繰上償還に伴う元利償還金の減や債務負担行為の償還に伴う支出額の減などがあげられる。類似団体の平均値（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）を下回っているが、今後、公共下水道事業の進展に伴い増加は避けられない状況である。そのため、事業計画の見直しを実施し極力新規発行を抑制し、比率の上昇を抑えていく。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22437</xdr:rowOff>
    </xdr:from>
    <xdr:to>
      <xdr:col>24</xdr:col>
      <xdr:colOff>558800</xdr:colOff>
      <xdr:row>40</xdr:row>
      <xdr:rowOff>62654</xdr:rowOff>
    </xdr:to>
    <xdr:cxnSp macro="">
      <xdr:nvCxnSpPr>
        <xdr:cNvPr id="385" name="直線コネクタ 384"/>
        <xdr:cNvCxnSpPr/>
      </xdr:nvCxnSpPr>
      <xdr:spPr>
        <a:xfrm flipV="1">
          <a:off x="16179800" y="68804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151130</xdr:rowOff>
    </xdr:to>
    <xdr:cxnSp macro="">
      <xdr:nvCxnSpPr>
        <xdr:cNvPr id="388" name="直線コネクタ 387"/>
        <xdr:cNvCxnSpPr/>
      </xdr:nvCxnSpPr>
      <xdr:spPr>
        <a:xfrm flipV="1">
          <a:off x="15290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23300</xdr:rowOff>
    </xdr:from>
    <xdr:ext cx="736600" cy="259045"/>
    <xdr:sp macro="" textlink="">
      <xdr:nvSpPr>
        <xdr:cNvPr id="390" name="テキスト ボックス 389"/>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52070</xdr:rowOff>
    </xdr:to>
    <xdr:cxnSp macro="">
      <xdr:nvCxnSpPr>
        <xdr:cNvPr id="391" name="直線コネクタ 390"/>
        <xdr:cNvCxnSpPr/>
      </xdr:nvCxnSpPr>
      <xdr:spPr>
        <a:xfrm flipV="1">
          <a:off x="14401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3" name="テキスト ボックス 39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1270</xdr:rowOff>
    </xdr:to>
    <xdr:cxnSp macro="">
      <xdr:nvCxnSpPr>
        <xdr:cNvPr id="394" name="直線コネクタ 393"/>
        <xdr:cNvCxnSpPr/>
      </xdr:nvCxnSpPr>
      <xdr:spPr>
        <a:xfrm flipV="1">
          <a:off x="13512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8" name="テキスト ボックス 397"/>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4" name="円/楕円 403"/>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5"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6" name="円/楕円 405"/>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407" name="テキスト ボックス 406"/>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8" name="円/楕円 407"/>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09" name="テキスト ボックス 40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10" name="円/楕円 409"/>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1" name="テキスト ボックス 410"/>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12" name="円/楕円 411"/>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3" name="テキスト ボックス 412"/>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将来負担比率については、</a:t>
          </a:r>
          <a:r>
            <a:rPr kumimoji="1" lang="en-US" altLang="ja-JP" sz="1300">
              <a:latin typeface="ＭＳ Ｐゴシック"/>
            </a:rPr>
            <a:t>79.3</a:t>
          </a:r>
          <a:r>
            <a:rPr kumimoji="1" lang="ja-JP" altLang="en-US" sz="1300">
              <a:latin typeface="ＭＳ Ｐゴシック"/>
            </a:rPr>
            <a:t>％と類似団体平均値を</a:t>
          </a:r>
          <a:r>
            <a:rPr kumimoji="1" lang="en-US" altLang="ja-JP" sz="1300">
              <a:latin typeface="ＭＳ Ｐゴシック"/>
            </a:rPr>
            <a:t>22.5</a:t>
          </a:r>
          <a:r>
            <a:rPr kumimoji="1" lang="ja-JP" altLang="en-US" sz="1300">
              <a:latin typeface="ＭＳ Ｐゴシック"/>
            </a:rPr>
            <a:t>ポイント上回っている。これは霞ヶ浦用水の受益面積が他市町村に比べ広いために債務負担行為の数値が高いためである。将来負担額は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公営企業債等繰入見込額の減や、職員数の減に伴う退職手当負担見込額の減により減少傾向にあるが、さらに新規事業の実施等について点検を行い、地方債の新規発行額を抑制し財政の健全化に努める。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24479</xdr:rowOff>
    </xdr:from>
    <xdr:to>
      <xdr:col>24</xdr:col>
      <xdr:colOff>558800</xdr:colOff>
      <xdr:row>17</xdr:row>
      <xdr:rowOff>135477</xdr:rowOff>
    </xdr:to>
    <xdr:cxnSp macro="">
      <xdr:nvCxnSpPr>
        <xdr:cNvPr id="443" name="直線コネクタ 442"/>
        <xdr:cNvCxnSpPr/>
      </xdr:nvCxnSpPr>
      <xdr:spPr>
        <a:xfrm>
          <a:off x="16179800" y="2939129"/>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24479</xdr:rowOff>
    </xdr:from>
    <xdr:to>
      <xdr:col>23</xdr:col>
      <xdr:colOff>406400</xdr:colOff>
      <xdr:row>17</xdr:row>
      <xdr:rowOff>160211</xdr:rowOff>
    </xdr:to>
    <xdr:cxnSp macro="">
      <xdr:nvCxnSpPr>
        <xdr:cNvPr id="446" name="直線コネクタ 445"/>
        <xdr:cNvCxnSpPr/>
      </xdr:nvCxnSpPr>
      <xdr:spPr>
        <a:xfrm flipV="1">
          <a:off x="15290800" y="2939129"/>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7" name="フローチャート : 判断 446"/>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8" name="テキスト ボックス 447"/>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160211</xdr:rowOff>
    </xdr:from>
    <xdr:to>
      <xdr:col>22</xdr:col>
      <xdr:colOff>203200</xdr:colOff>
      <xdr:row>18</xdr:row>
      <xdr:rowOff>106394</xdr:rowOff>
    </xdr:to>
    <xdr:cxnSp macro="">
      <xdr:nvCxnSpPr>
        <xdr:cNvPr id="449" name="直線コネクタ 448"/>
        <xdr:cNvCxnSpPr/>
      </xdr:nvCxnSpPr>
      <xdr:spPr>
        <a:xfrm flipV="1">
          <a:off x="14401800" y="3074861"/>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1" name="テキスト ボックス 450"/>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106394</xdr:rowOff>
    </xdr:from>
    <xdr:to>
      <xdr:col>21</xdr:col>
      <xdr:colOff>0</xdr:colOff>
      <xdr:row>19</xdr:row>
      <xdr:rowOff>17590</xdr:rowOff>
    </xdr:to>
    <xdr:cxnSp macro="">
      <xdr:nvCxnSpPr>
        <xdr:cNvPr id="452" name="直線コネクタ 451"/>
        <xdr:cNvCxnSpPr/>
      </xdr:nvCxnSpPr>
      <xdr:spPr>
        <a:xfrm flipV="1">
          <a:off x="13512800" y="3192494"/>
          <a:ext cx="8890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53" name="フローチャート : 判断 452"/>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4" name="テキスト ボックス 453"/>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5" name="フローチャート : 判断 454"/>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6" name="テキスト ボックス 455"/>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84677</xdr:rowOff>
    </xdr:from>
    <xdr:to>
      <xdr:col>24</xdr:col>
      <xdr:colOff>609600</xdr:colOff>
      <xdr:row>18</xdr:row>
      <xdr:rowOff>14827</xdr:rowOff>
    </xdr:to>
    <xdr:sp macro="" textlink="">
      <xdr:nvSpPr>
        <xdr:cNvPr id="462" name="円/楕円 461"/>
        <xdr:cNvSpPr/>
      </xdr:nvSpPr>
      <xdr:spPr>
        <a:xfrm>
          <a:off x="16967200" y="2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56754</xdr:rowOff>
    </xdr:from>
    <xdr:ext cx="762000" cy="259045"/>
    <xdr:sp macro="" textlink="">
      <xdr:nvSpPr>
        <xdr:cNvPr id="463" name="将来負担の状況該当値テキスト"/>
        <xdr:cNvSpPr txBox="1"/>
      </xdr:nvSpPr>
      <xdr:spPr>
        <a:xfrm>
          <a:off x="17106900" y="297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145129</xdr:rowOff>
    </xdr:from>
    <xdr:to>
      <xdr:col>23</xdr:col>
      <xdr:colOff>457200</xdr:colOff>
      <xdr:row>17</xdr:row>
      <xdr:rowOff>75279</xdr:rowOff>
    </xdr:to>
    <xdr:sp macro="" textlink="">
      <xdr:nvSpPr>
        <xdr:cNvPr id="464" name="円/楕円 463"/>
        <xdr:cNvSpPr/>
      </xdr:nvSpPr>
      <xdr:spPr>
        <a:xfrm>
          <a:off x="16129000" y="28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60056</xdr:rowOff>
    </xdr:from>
    <xdr:ext cx="736600" cy="259045"/>
    <xdr:sp macro="" textlink="">
      <xdr:nvSpPr>
        <xdr:cNvPr id="465" name="テキスト ボックス 464"/>
        <xdr:cNvSpPr txBox="1"/>
      </xdr:nvSpPr>
      <xdr:spPr>
        <a:xfrm>
          <a:off x="15798800" y="297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109411</xdr:rowOff>
    </xdr:from>
    <xdr:to>
      <xdr:col>22</xdr:col>
      <xdr:colOff>254000</xdr:colOff>
      <xdr:row>18</xdr:row>
      <xdr:rowOff>39561</xdr:rowOff>
    </xdr:to>
    <xdr:sp macro="" textlink="">
      <xdr:nvSpPr>
        <xdr:cNvPr id="466" name="円/楕円 465"/>
        <xdr:cNvSpPr/>
      </xdr:nvSpPr>
      <xdr:spPr>
        <a:xfrm>
          <a:off x="15240000" y="30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24338</xdr:rowOff>
    </xdr:from>
    <xdr:ext cx="762000" cy="259045"/>
    <xdr:sp macro="" textlink="">
      <xdr:nvSpPr>
        <xdr:cNvPr id="467" name="テキスト ボックス 466"/>
        <xdr:cNvSpPr txBox="1"/>
      </xdr:nvSpPr>
      <xdr:spPr>
        <a:xfrm>
          <a:off x="14909800" y="311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55594</xdr:rowOff>
    </xdr:from>
    <xdr:to>
      <xdr:col>21</xdr:col>
      <xdr:colOff>50800</xdr:colOff>
      <xdr:row>18</xdr:row>
      <xdr:rowOff>157194</xdr:rowOff>
    </xdr:to>
    <xdr:sp macro="" textlink="">
      <xdr:nvSpPr>
        <xdr:cNvPr id="468" name="円/楕円 467"/>
        <xdr:cNvSpPr/>
      </xdr:nvSpPr>
      <xdr:spPr>
        <a:xfrm>
          <a:off x="14351000" y="31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141971</xdr:rowOff>
    </xdr:from>
    <xdr:ext cx="762000" cy="259045"/>
    <xdr:sp macro="" textlink="">
      <xdr:nvSpPr>
        <xdr:cNvPr id="469" name="テキスト ボックス 468"/>
        <xdr:cNvSpPr txBox="1"/>
      </xdr:nvSpPr>
      <xdr:spPr>
        <a:xfrm>
          <a:off x="14020800" y="322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138239</xdr:rowOff>
    </xdr:from>
    <xdr:to>
      <xdr:col>19</xdr:col>
      <xdr:colOff>533400</xdr:colOff>
      <xdr:row>19</xdr:row>
      <xdr:rowOff>68390</xdr:rowOff>
    </xdr:to>
    <xdr:sp macro="" textlink="">
      <xdr:nvSpPr>
        <xdr:cNvPr id="470" name="円/楕円 469"/>
        <xdr:cNvSpPr/>
      </xdr:nvSpPr>
      <xdr:spPr>
        <a:xfrm>
          <a:off x="13462000" y="322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53167</xdr:rowOff>
    </xdr:from>
    <xdr:ext cx="762000" cy="259045"/>
    <xdr:sp macro="" textlink="">
      <xdr:nvSpPr>
        <xdr:cNvPr id="471" name="テキスト ボックス 470"/>
        <xdr:cNvSpPr txBox="1"/>
      </xdr:nvSpPr>
      <xdr:spPr>
        <a:xfrm>
          <a:off x="13131800" y="33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人件費については、低下傾向にある。本年度においても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ポイントの減となり、また類似団体平均と比較しても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ポイント低い結果となった。これは、適正な定員管理に加え、職員構成の階層変動が影響していると思われる。今後も計画的に職員の削減を図るなど、適正な人員管理を行い人件費の抑制に努めていく。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51562</xdr:rowOff>
    </xdr:to>
    <xdr:cxnSp macro="">
      <xdr:nvCxnSpPr>
        <xdr:cNvPr id="64" name="直線コネクタ 63"/>
        <xdr:cNvCxnSpPr/>
      </xdr:nvCxnSpPr>
      <xdr:spPr>
        <a:xfrm flipV="1">
          <a:off x="3987800" y="62946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38</xdr:row>
      <xdr:rowOff>17272</xdr:rowOff>
    </xdr:to>
    <xdr:cxnSp macro="">
      <xdr:nvCxnSpPr>
        <xdr:cNvPr id="67" name="直線コネクタ 66"/>
        <xdr:cNvCxnSpPr/>
      </xdr:nvCxnSpPr>
      <xdr:spPr>
        <a:xfrm flipV="1">
          <a:off x="3098800" y="63952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39</xdr:row>
      <xdr:rowOff>83566</xdr:rowOff>
    </xdr:to>
    <xdr:cxnSp macro="">
      <xdr:nvCxnSpPr>
        <xdr:cNvPr id="70" name="直線コネクタ 69"/>
        <xdr:cNvCxnSpPr/>
      </xdr:nvCxnSpPr>
      <xdr:spPr>
        <a:xfrm flipV="1">
          <a:off x="2209800" y="653237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83566</xdr:rowOff>
    </xdr:to>
    <xdr:cxnSp macro="">
      <xdr:nvCxnSpPr>
        <xdr:cNvPr id="73" name="直線コネクタ 72"/>
        <xdr:cNvCxnSpPr/>
      </xdr:nvCxnSpPr>
      <xdr:spPr>
        <a:xfrm>
          <a:off x="1320800" y="6733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86" name="テキスト ボックス 85"/>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32766</xdr:rowOff>
    </xdr:from>
    <xdr:to>
      <xdr:col>3</xdr:col>
      <xdr:colOff>193675</xdr:colOff>
      <xdr:row>39</xdr:row>
      <xdr:rowOff>134366</xdr:rowOff>
    </xdr:to>
    <xdr:sp macro="" textlink="">
      <xdr:nvSpPr>
        <xdr:cNvPr id="89" name="円/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物件費の経常収支比率については、委託料の減などにより、前年度比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ている。類似団体平均と比較しても低い水準を保っている。これは、日頃より物件費の削減に努めているためである。これからも集中改革プランによる事務事業の見直しを行うなど、類似団体平均を上回らないよう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167821</xdr:rowOff>
    </xdr:from>
    <xdr:to>
      <xdr:col>24</xdr:col>
      <xdr:colOff>31750</xdr:colOff>
      <xdr:row>14</xdr:row>
      <xdr:rowOff>72571</xdr:rowOff>
    </xdr:to>
    <xdr:cxnSp macro="">
      <xdr:nvCxnSpPr>
        <xdr:cNvPr id="127" name="直線コネクタ 126"/>
        <xdr:cNvCxnSpPr/>
      </xdr:nvCxnSpPr>
      <xdr:spPr>
        <a:xfrm flipV="1">
          <a:off x="15671800" y="23966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72571</xdr:rowOff>
    </xdr:to>
    <xdr:cxnSp macro="">
      <xdr:nvCxnSpPr>
        <xdr:cNvPr id="130" name="直線コネクタ 129"/>
        <xdr:cNvCxnSpPr/>
      </xdr:nvCxnSpPr>
      <xdr:spPr>
        <a:xfrm>
          <a:off x="14782800" y="2374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56441</xdr:rowOff>
    </xdr:from>
    <xdr:ext cx="736600" cy="259045"/>
    <xdr:sp macro="" textlink="">
      <xdr:nvSpPr>
        <xdr:cNvPr id="132" name="テキスト ボックス 131"/>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13</xdr:row>
      <xdr:rowOff>146050</xdr:rowOff>
    </xdr:to>
    <xdr:cxnSp macro="">
      <xdr:nvCxnSpPr>
        <xdr:cNvPr id="133" name="直線コネクタ 132"/>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15421</xdr:rowOff>
    </xdr:from>
    <xdr:to>
      <xdr:col>20</xdr:col>
      <xdr:colOff>158750</xdr:colOff>
      <xdr:row>13</xdr:row>
      <xdr:rowOff>146050</xdr:rowOff>
    </xdr:to>
    <xdr:cxnSp macro="">
      <xdr:nvCxnSpPr>
        <xdr:cNvPr id="136" name="直線コネクタ 135"/>
        <xdr:cNvCxnSpPr/>
      </xdr:nvCxnSpPr>
      <xdr:spPr>
        <a:xfrm>
          <a:off x="13004800" y="2244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38" name="テキスト ボックス 137"/>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53720</xdr:rowOff>
    </xdr:from>
    <xdr:ext cx="762000" cy="259045"/>
    <xdr:sp macro="" textlink="">
      <xdr:nvSpPr>
        <xdr:cNvPr id="140" name="テキスト ボックス 139"/>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46" name="円/楕円 145"/>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133548</xdr:rowOff>
    </xdr:from>
    <xdr:ext cx="762000" cy="259045"/>
    <xdr:sp macro="" textlink="">
      <xdr:nvSpPr>
        <xdr:cNvPr id="147"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48" name="円/楕円 147"/>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49" name="テキスト ボックス 148"/>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4" name="円/楕円 153"/>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5" name="テキスト ボックス 154"/>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扶助費の経常収支比率については、こども・子育て関係扶助費の増により昨年度比で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経済情勢の悪化による生活保護費や支援費の増加により類似団体平均値を上回ったが、翌年度以降は改善傾向にある。しかしながら、経済状況の急速な好転は見込めず、少子高齢化が進むことから増加が見込まれるが、資格審査等の適正化などにより極力歳出額を抑える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55</xdr:row>
      <xdr:rowOff>53522</xdr:rowOff>
    </xdr:to>
    <xdr:cxnSp macro="">
      <xdr:nvCxnSpPr>
        <xdr:cNvPr id="190" name="直線コネクタ 189"/>
        <xdr:cNvCxnSpPr/>
      </xdr:nvCxnSpPr>
      <xdr:spPr>
        <a:xfrm>
          <a:off x="3987800" y="93308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127000</xdr:rowOff>
    </xdr:to>
    <xdr:cxnSp macro="">
      <xdr:nvCxnSpPr>
        <xdr:cNvPr id="193" name="直線コネクタ 192"/>
        <xdr:cNvCxnSpPr/>
      </xdr:nvCxnSpPr>
      <xdr:spPr>
        <a:xfrm flipV="1">
          <a:off x="3098800" y="9330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127000</xdr:rowOff>
    </xdr:to>
    <xdr:cxnSp macro="">
      <xdr:nvCxnSpPr>
        <xdr:cNvPr id="196" name="直線コネクタ 195"/>
        <xdr:cNvCxnSpPr/>
      </xdr:nvCxnSpPr>
      <xdr:spPr>
        <a:xfrm>
          <a:off x="2209800" y="9298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39915</xdr:rowOff>
    </xdr:to>
    <xdr:cxnSp macro="">
      <xdr:nvCxnSpPr>
        <xdr:cNvPr id="199" name="直線コネクタ 198"/>
        <xdr:cNvCxnSpPr/>
      </xdr:nvCxnSpPr>
      <xdr:spPr>
        <a:xfrm>
          <a:off x="1320800" y="9254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11" name="円/楕円 210"/>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2" name="テキスト ボックス 211"/>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5" name="円/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その他に係る経常収支比率については、昨年度より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医療費の増加による国民健康保険特別会計、介護保険特別会計、後期高齢者医療特別会計への繰出金が多額なため比率を改善することが困難な状況となっている。今後は、国民健康保険税の適正化を図ることにより繰出金の額を抑制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107950</xdr:rowOff>
    </xdr:to>
    <xdr:cxnSp macro="">
      <xdr:nvCxnSpPr>
        <xdr:cNvPr id="251" name="直線コネクタ 250"/>
        <xdr:cNvCxnSpPr/>
      </xdr:nvCxnSpPr>
      <xdr:spPr>
        <a:xfrm>
          <a:off x="15671800" y="985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85090</xdr:rowOff>
    </xdr:to>
    <xdr:cxnSp macro="">
      <xdr:nvCxnSpPr>
        <xdr:cNvPr id="254" name="直線コネクタ 253"/>
        <xdr:cNvCxnSpPr/>
      </xdr:nvCxnSpPr>
      <xdr:spPr>
        <a:xfrm>
          <a:off x="14782800" y="9712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24130</xdr:rowOff>
    </xdr:to>
    <xdr:cxnSp macro="">
      <xdr:nvCxnSpPr>
        <xdr:cNvPr id="257" name="直線コネクタ 256"/>
        <xdr:cNvCxnSpPr/>
      </xdr:nvCxnSpPr>
      <xdr:spPr>
        <a:xfrm flipV="1">
          <a:off x="13893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24130</xdr:rowOff>
    </xdr:to>
    <xdr:cxnSp macro="">
      <xdr:nvCxnSpPr>
        <xdr:cNvPr id="260" name="直線コネクタ 259"/>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について類似団体平均を大きく上回っているのは、県西総合病院組合や筑西広域市町村圏事務組合等一部事務組合への負担金及び国営霞ヶ浦用水事業への負担金が多額であることが原因である。今後、償還の進行により霞ヶ浦用水事業への負担金は減少が見込まれる。各種団体等への補助金については、補助金検討委員会を定期的に開催し、補助金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127000</xdr:rowOff>
    </xdr:to>
    <xdr:cxnSp macro="">
      <xdr:nvCxnSpPr>
        <xdr:cNvPr id="309" name="直線コネクタ 308"/>
        <xdr:cNvCxnSpPr/>
      </xdr:nvCxnSpPr>
      <xdr:spPr>
        <a:xfrm flipV="1">
          <a:off x="15671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38</xdr:row>
      <xdr:rowOff>131572</xdr:rowOff>
    </xdr:to>
    <xdr:cxnSp macro="">
      <xdr:nvCxnSpPr>
        <xdr:cNvPr id="312" name="直線コネクタ 311"/>
        <xdr:cNvCxnSpPr/>
      </xdr:nvCxnSpPr>
      <xdr:spPr>
        <a:xfrm flipV="1">
          <a:off x="14782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4" name="テキスト ボックス 31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131572</xdr:rowOff>
    </xdr:from>
    <xdr:to>
      <xdr:col>21</xdr:col>
      <xdr:colOff>361950</xdr:colOff>
      <xdr:row>38</xdr:row>
      <xdr:rowOff>136144</xdr:rowOff>
    </xdr:to>
    <xdr:cxnSp macro="">
      <xdr:nvCxnSpPr>
        <xdr:cNvPr id="315" name="直線コネクタ 314"/>
        <xdr:cNvCxnSpPr/>
      </xdr:nvCxnSpPr>
      <xdr:spPr>
        <a:xfrm flipV="1">
          <a:off x="13893800" y="6646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113284</xdr:rowOff>
    </xdr:from>
    <xdr:to>
      <xdr:col>20</xdr:col>
      <xdr:colOff>158750</xdr:colOff>
      <xdr:row>38</xdr:row>
      <xdr:rowOff>136144</xdr:rowOff>
    </xdr:to>
    <xdr:cxnSp macro="">
      <xdr:nvCxnSpPr>
        <xdr:cNvPr id="318" name="直線コネクタ 317"/>
        <xdr:cNvCxnSpPr/>
      </xdr:nvCxnSpPr>
      <xdr:spPr>
        <a:xfrm>
          <a:off x="13004800" y="6628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0" name="テキスト ボックス 319"/>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8" name="円/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0" name="円/楕円 329"/>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1" name="テキスト ボックス 330"/>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32" name="円/楕円 331"/>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33" name="テキスト ボックス 332"/>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85344</xdr:rowOff>
    </xdr:from>
    <xdr:to>
      <xdr:col>20</xdr:col>
      <xdr:colOff>209550</xdr:colOff>
      <xdr:row>39</xdr:row>
      <xdr:rowOff>15494</xdr:rowOff>
    </xdr:to>
    <xdr:sp macro="" textlink="">
      <xdr:nvSpPr>
        <xdr:cNvPr id="334" name="円/楕円 333"/>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271</xdr:rowOff>
    </xdr:from>
    <xdr:ext cx="762000" cy="259045"/>
    <xdr:sp macro="" textlink="">
      <xdr:nvSpPr>
        <xdr:cNvPr id="335" name="テキスト ボックス 334"/>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62484</xdr:rowOff>
    </xdr:from>
    <xdr:to>
      <xdr:col>19</xdr:col>
      <xdr:colOff>6350</xdr:colOff>
      <xdr:row>38</xdr:row>
      <xdr:rowOff>164084</xdr:rowOff>
    </xdr:to>
    <xdr:sp macro="" textlink="">
      <xdr:nvSpPr>
        <xdr:cNvPr id="336" name="円/楕円 335"/>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148861</xdr:rowOff>
    </xdr:from>
    <xdr:ext cx="762000" cy="259045"/>
    <xdr:sp macro="" textlink="">
      <xdr:nvSpPr>
        <xdr:cNvPr id="337" name="テキスト ボックス 336"/>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の経常収支比率は、類似団体平均と比較しても大きく下回っている。これは、近年大規模事業が少なかったためであるが、今後合併特例債を活用した事業を予定しているため、比率は上昇していくものと見込まれる。そこで、公債費の額を抑制するために、他事業における地方債の発行を抑制し、プライマリーバランスの黒字が持続できるよう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73</xdr:row>
      <xdr:rowOff>123190</xdr:rowOff>
    </xdr:to>
    <xdr:cxnSp macro="">
      <xdr:nvCxnSpPr>
        <xdr:cNvPr id="370" name="直線コネクタ 369"/>
        <xdr:cNvCxnSpPr/>
      </xdr:nvCxnSpPr>
      <xdr:spPr>
        <a:xfrm flipV="1">
          <a:off x="3987800" y="12631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123190</xdr:rowOff>
    </xdr:from>
    <xdr:to>
      <xdr:col>5</xdr:col>
      <xdr:colOff>549275</xdr:colOff>
      <xdr:row>73</xdr:row>
      <xdr:rowOff>146050</xdr:rowOff>
    </xdr:to>
    <xdr:cxnSp macro="">
      <xdr:nvCxnSpPr>
        <xdr:cNvPr id="373" name="直線コネクタ 372"/>
        <xdr:cNvCxnSpPr/>
      </xdr:nvCxnSpPr>
      <xdr:spPr>
        <a:xfrm flipV="1">
          <a:off x="3098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138430</xdr:rowOff>
    </xdr:from>
    <xdr:to>
      <xdr:col>4</xdr:col>
      <xdr:colOff>346075</xdr:colOff>
      <xdr:row>73</xdr:row>
      <xdr:rowOff>146050</xdr:rowOff>
    </xdr:to>
    <xdr:cxnSp macro="">
      <xdr:nvCxnSpPr>
        <xdr:cNvPr id="376" name="直線コネクタ 375"/>
        <xdr:cNvCxnSpPr/>
      </xdr:nvCxnSpPr>
      <xdr:spPr>
        <a:xfrm>
          <a:off x="2209800" y="12654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138430</xdr:rowOff>
    </xdr:from>
    <xdr:to>
      <xdr:col>3</xdr:col>
      <xdr:colOff>142875</xdr:colOff>
      <xdr:row>74</xdr:row>
      <xdr:rowOff>5080</xdr:rowOff>
    </xdr:to>
    <xdr:cxnSp macro="">
      <xdr:nvCxnSpPr>
        <xdr:cNvPr id="379" name="直線コネクタ 378"/>
        <xdr:cNvCxnSpPr/>
      </xdr:nvCxnSpPr>
      <xdr:spPr>
        <a:xfrm flipV="1">
          <a:off x="1320800" y="12654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3" name="テキスト ボックス 382"/>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64770</xdr:rowOff>
    </xdr:from>
    <xdr:to>
      <xdr:col>7</xdr:col>
      <xdr:colOff>66675</xdr:colOff>
      <xdr:row>73</xdr:row>
      <xdr:rowOff>166370</xdr:rowOff>
    </xdr:to>
    <xdr:sp macro="" textlink="">
      <xdr:nvSpPr>
        <xdr:cNvPr id="389" name="円/楕円 388"/>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81297</xdr:rowOff>
    </xdr:from>
    <xdr:ext cx="762000" cy="259045"/>
    <xdr:sp macro="" textlink="">
      <xdr:nvSpPr>
        <xdr:cNvPr id="390" name="公債費該当値テキスト"/>
        <xdr:cNvSpPr txBox="1"/>
      </xdr:nvSpPr>
      <xdr:spPr>
        <a:xfrm>
          <a:off x="4914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72390</xdr:rowOff>
    </xdr:from>
    <xdr:to>
      <xdr:col>5</xdr:col>
      <xdr:colOff>600075</xdr:colOff>
      <xdr:row>74</xdr:row>
      <xdr:rowOff>2540</xdr:rowOff>
    </xdr:to>
    <xdr:sp macro="" textlink="">
      <xdr:nvSpPr>
        <xdr:cNvPr id="391" name="円/楕円 39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12717</xdr:rowOff>
    </xdr:from>
    <xdr:ext cx="736600" cy="259045"/>
    <xdr:sp macro="" textlink="">
      <xdr:nvSpPr>
        <xdr:cNvPr id="392" name="テキスト ボックス 39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93" name="円/楕円 392"/>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94" name="テキスト ボックス 393"/>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87630</xdr:rowOff>
    </xdr:from>
    <xdr:to>
      <xdr:col>3</xdr:col>
      <xdr:colOff>193675</xdr:colOff>
      <xdr:row>74</xdr:row>
      <xdr:rowOff>17780</xdr:rowOff>
    </xdr:to>
    <xdr:sp macro="" textlink="">
      <xdr:nvSpPr>
        <xdr:cNvPr id="395" name="円/楕円 394"/>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27957</xdr:rowOff>
    </xdr:from>
    <xdr:ext cx="762000" cy="259045"/>
    <xdr:sp macro="" textlink="">
      <xdr:nvSpPr>
        <xdr:cNvPr id="396" name="テキスト ボックス 395"/>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125730</xdr:rowOff>
    </xdr:from>
    <xdr:to>
      <xdr:col>1</xdr:col>
      <xdr:colOff>676275</xdr:colOff>
      <xdr:row>74</xdr:row>
      <xdr:rowOff>55880</xdr:rowOff>
    </xdr:to>
    <xdr:sp macro="" textlink="">
      <xdr:nvSpPr>
        <xdr:cNvPr id="397" name="円/楕円 396"/>
        <xdr:cNvSpPr/>
      </xdr:nvSpPr>
      <xdr:spPr>
        <a:xfrm>
          <a:off x="1270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66057</xdr:rowOff>
    </xdr:from>
    <xdr:ext cx="762000" cy="259045"/>
    <xdr:sp macro="" textlink="">
      <xdr:nvSpPr>
        <xdr:cNvPr id="398" name="テキスト ボックス 397"/>
        <xdr:cNvSpPr txBox="1"/>
      </xdr:nvSpPr>
      <xdr:spPr>
        <a:xfrm>
          <a:off x="939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公債費以外に係る経常収支比率については、昨年度より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％となっている。県西総合病院組合</a:t>
          </a:r>
          <a:r>
            <a:rPr kumimoji="1" lang="ja-JP" altLang="ja-JP" sz="1100" b="0" i="0" u="none" strike="noStrike" kern="0" cap="none" spc="0" normalizeH="0" baseline="0" noProof="0">
              <a:ln>
                <a:noFill/>
              </a:ln>
              <a:solidFill>
                <a:prstClr val="black"/>
              </a:solidFill>
              <a:effectLst/>
              <a:uLnTx/>
              <a:uFillTx/>
              <a:latin typeface="+mn-lt"/>
              <a:ea typeface="+mn-ea"/>
              <a:cs typeface="+mn-cs"/>
            </a:rPr>
            <a:t>や</a:t>
          </a:r>
          <a:r>
            <a:rPr kumimoji="1" lang="ja-JP" altLang="ja-JP" sz="1300" b="0" i="0" u="none" strike="noStrike" kern="0" cap="none" spc="0" normalizeH="0" baseline="0" noProof="0">
              <a:ln>
                <a:noFill/>
              </a:ln>
              <a:solidFill>
                <a:prstClr val="black"/>
              </a:solidFill>
              <a:effectLst/>
              <a:uLnTx/>
              <a:uFillTx/>
              <a:latin typeface="+mn-lt"/>
              <a:ea typeface="+mn-ea"/>
              <a:cs typeface="+mn-cs"/>
            </a:rPr>
            <a:t>筑西広域市町村圏事務組合等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一部事務組合への負担金が多額なため、補助費等の比率が高くなっているが、一部事務組合の負担金について事務担当者会議を開催する等により負担金の額の適正化を引き続き図っていく。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92711</xdr:rowOff>
    </xdr:to>
    <xdr:cxnSp macro="">
      <xdr:nvCxnSpPr>
        <xdr:cNvPr id="431" name="直線コネクタ 430"/>
        <xdr:cNvCxnSpPr/>
      </xdr:nvCxnSpPr>
      <xdr:spPr>
        <a:xfrm flipV="1">
          <a:off x="15671800" y="13385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92711</xdr:rowOff>
    </xdr:to>
    <xdr:cxnSp macro="">
      <xdr:nvCxnSpPr>
        <xdr:cNvPr id="434" name="直線コネクタ 433"/>
        <xdr:cNvCxnSpPr/>
      </xdr:nvCxnSpPr>
      <xdr:spPr>
        <a:xfrm>
          <a:off x="14782800" y="134391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6" name="テキスト ボックス 435"/>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66039</xdr:rowOff>
    </xdr:from>
    <xdr:to>
      <xdr:col>21</xdr:col>
      <xdr:colOff>361950</xdr:colOff>
      <xdr:row>79</xdr:row>
      <xdr:rowOff>8889</xdr:rowOff>
    </xdr:to>
    <xdr:cxnSp macro="">
      <xdr:nvCxnSpPr>
        <xdr:cNvPr id="437" name="直線コネクタ 436"/>
        <xdr:cNvCxnSpPr/>
      </xdr:nvCxnSpPr>
      <xdr:spPr>
        <a:xfrm flipV="1">
          <a:off x="13893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39" name="テキスト ボックス 43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85089</xdr:rowOff>
    </xdr:from>
    <xdr:to>
      <xdr:col>20</xdr:col>
      <xdr:colOff>158750</xdr:colOff>
      <xdr:row>79</xdr:row>
      <xdr:rowOff>8889</xdr:rowOff>
    </xdr:to>
    <xdr:cxnSp macro="">
      <xdr:nvCxnSpPr>
        <xdr:cNvPr id="440" name="直線コネクタ 439"/>
        <xdr:cNvCxnSpPr/>
      </xdr:nvCxnSpPr>
      <xdr:spPr>
        <a:xfrm>
          <a:off x="13004800" y="134581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2" name="テキスト ボックス 441"/>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44" name="テキスト ボックス 443"/>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0" name="円/楕円 449"/>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1"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52" name="円/楕円 451"/>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53" name="テキスト ボックス 452"/>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4" name="円/楕円 453"/>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5" name="テキスト ボックス 454"/>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129539</xdr:rowOff>
    </xdr:from>
    <xdr:to>
      <xdr:col>20</xdr:col>
      <xdr:colOff>209550</xdr:colOff>
      <xdr:row>79</xdr:row>
      <xdr:rowOff>59689</xdr:rowOff>
    </xdr:to>
    <xdr:sp macro="" textlink="">
      <xdr:nvSpPr>
        <xdr:cNvPr id="456" name="円/楕円 455"/>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44466</xdr:rowOff>
    </xdr:from>
    <xdr:ext cx="762000" cy="259045"/>
    <xdr:sp macro="" textlink="">
      <xdr:nvSpPr>
        <xdr:cNvPr id="457" name="テキスト ボックス 456"/>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34289</xdr:rowOff>
    </xdr:from>
    <xdr:to>
      <xdr:col>19</xdr:col>
      <xdr:colOff>6350</xdr:colOff>
      <xdr:row>78</xdr:row>
      <xdr:rowOff>135889</xdr:rowOff>
    </xdr:to>
    <xdr:sp macro="" textlink="">
      <xdr:nvSpPr>
        <xdr:cNvPr id="458" name="円/楕円 457"/>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120666</xdr:rowOff>
    </xdr:from>
    <xdr:ext cx="762000" cy="259045"/>
    <xdr:sp macro="" textlink="">
      <xdr:nvSpPr>
        <xdr:cNvPr id="459" name="テキスト ボックス 458"/>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茨城県桜川市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122333</xdr:rowOff>
    </xdr:from>
    <xdr:to>
      <xdr:col>4</xdr:col>
      <xdr:colOff>1117600</xdr:colOff>
      <xdr:row>16</xdr:row>
      <xdr:rowOff>3270</xdr:rowOff>
    </xdr:to>
    <xdr:cxnSp macro="">
      <xdr:nvCxnSpPr>
        <xdr:cNvPr id="50" name="直線コネクタ 49"/>
        <xdr:cNvCxnSpPr/>
      </xdr:nvCxnSpPr>
      <xdr:spPr bwMode="auto">
        <a:xfrm>
          <a:off x="5003800" y="2741708"/>
          <a:ext cx="647700" cy="5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93320</xdr:rowOff>
    </xdr:from>
    <xdr:to>
      <xdr:col>4</xdr:col>
      <xdr:colOff>469900</xdr:colOff>
      <xdr:row>15</xdr:row>
      <xdr:rowOff>122333</xdr:rowOff>
    </xdr:to>
    <xdr:cxnSp macro="">
      <xdr:nvCxnSpPr>
        <xdr:cNvPr id="53" name="直線コネクタ 52"/>
        <xdr:cNvCxnSpPr/>
      </xdr:nvCxnSpPr>
      <xdr:spPr bwMode="auto">
        <a:xfrm>
          <a:off x="4305300" y="2712695"/>
          <a:ext cx="698500" cy="2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27902</xdr:rowOff>
    </xdr:from>
    <xdr:to>
      <xdr:col>3</xdr:col>
      <xdr:colOff>904875</xdr:colOff>
      <xdr:row>15</xdr:row>
      <xdr:rowOff>93320</xdr:rowOff>
    </xdr:to>
    <xdr:cxnSp macro="">
      <xdr:nvCxnSpPr>
        <xdr:cNvPr id="56" name="直線コネクタ 55"/>
        <xdr:cNvCxnSpPr/>
      </xdr:nvCxnSpPr>
      <xdr:spPr bwMode="auto">
        <a:xfrm>
          <a:off x="3606800" y="2647277"/>
          <a:ext cx="698500" cy="6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161728</xdr:rowOff>
    </xdr:from>
    <xdr:to>
      <xdr:col>3</xdr:col>
      <xdr:colOff>206375</xdr:colOff>
      <xdr:row>15</xdr:row>
      <xdr:rowOff>27902</xdr:rowOff>
    </xdr:to>
    <xdr:cxnSp macro="">
      <xdr:nvCxnSpPr>
        <xdr:cNvPr id="59" name="直線コネクタ 58"/>
        <xdr:cNvCxnSpPr/>
      </xdr:nvCxnSpPr>
      <xdr:spPr bwMode="auto">
        <a:xfrm>
          <a:off x="2908300" y="2609653"/>
          <a:ext cx="698500" cy="3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116006</xdr:rowOff>
    </xdr:from>
    <xdr:ext cx="762000" cy="259045"/>
    <xdr:sp macro="" textlink="">
      <xdr:nvSpPr>
        <xdr:cNvPr id="63" name="テキスト ボックス 62"/>
        <xdr:cNvSpPr txBox="1"/>
      </xdr:nvSpPr>
      <xdr:spPr>
        <a:xfrm>
          <a:off x="2527300" y="22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123920</xdr:rowOff>
    </xdr:from>
    <xdr:to>
      <xdr:col>5</xdr:col>
      <xdr:colOff>34925</xdr:colOff>
      <xdr:row>16</xdr:row>
      <xdr:rowOff>54070</xdr:rowOff>
    </xdr:to>
    <xdr:sp macro="" textlink="">
      <xdr:nvSpPr>
        <xdr:cNvPr id="69" name="円/楕円 68"/>
        <xdr:cNvSpPr/>
      </xdr:nvSpPr>
      <xdr:spPr bwMode="auto">
        <a:xfrm>
          <a:off x="5600700" y="274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95997</xdr:rowOff>
    </xdr:from>
    <xdr:ext cx="762000" cy="259045"/>
    <xdr:sp macro="" textlink="">
      <xdr:nvSpPr>
        <xdr:cNvPr id="70" name="人口1人当たり決算額の推移該当値テキスト130"/>
        <xdr:cNvSpPr txBox="1"/>
      </xdr:nvSpPr>
      <xdr:spPr>
        <a:xfrm>
          <a:off x="5740400" y="27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79,995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71533</xdr:rowOff>
    </xdr:from>
    <xdr:to>
      <xdr:col>4</xdr:col>
      <xdr:colOff>520700</xdr:colOff>
      <xdr:row>16</xdr:row>
      <xdr:rowOff>1683</xdr:rowOff>
    </xdr:to>
    <xdr:sp macro="" textlink="">
      <xdr:nvSpPr>
        <xdr:cNvPr id="71" name="円/楕円 70"/>
        <xdr:cNvSpPr/>
      </xdr:nvSpPr>
      <xdr:spPr bwMode="auto">
        <a:xfrm>
          <a:off x="4953000" y="269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157910</xdr:rowOff>
    </xdr:from>
    <xdr:ext cx="736600" cy="259045"/>
    <xdr:sp macro="" textlink="">
      <xdr:nvSpPr>
        <xdr:cNvPr id="72" name="テキスト ボックス 71"/>
        <xdr:cNvSpPr txBox="1"/>
      </xdr:nvSpPr>
      <xdr:spPr>
        <a:xfrm>
          <a:off x="4622800" y="277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82,745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42520</xdr:rowOff>
    </xdr:from>
    <xdr:to>
      <xdr:col>3</xdr:col>
      <xdr:colOff>955675</xdr:colOff>
      <xdr:row>15</xdr:row>
      <xdr:rowOff>144120</xdr:rowOff>
    </xdr:to>
    <xdr:sp macro="" textlink="">
      <xdr:nvSpPr>
        <xdr:cNvPr id="73" name="円/楕円 72"/>
        <xdr:cNvSpPr/>
      </xdr:nvSpPr>
      <xdr:spPr bwMode="auto">
        <a:xfrm>
          <a:off x="4254500" y="266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128897</xdr:rowOff>
    </xdr:from>
    <xdr:ext cx="762000" cy="259045"/>
    <xdr:sp macro="" textlink="">
      <xdr:nvSpPr>
        <xdr:cNvPr id="74" name="テキスト ボックス 73"/>
        <xdr:cNvSpPr txBox="1"/>
      </xdr:nvSpPr>
      <xdr:spPr>
        <a:xfrm>
          <a:off x="3924300" y="27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84,268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148552</xdr:rowOff>
    </xdr:from>
    <xdr:to>
      <xdr:col>3</xdr:col>
      <xdr:colOff>257175</xdr:colOff>
      <xdr:row>15</xdr:row>
      <xdr:rowOff>78702</xdr:rowOff>
    </xdr:to>
    <xdr:sp macro="" textlink="">
      <xdr:nvSpPr>
        <xdr:cNvPr id="75" name="円/楕円 74"/>
        <xdr:cNvSpPr/>
      </xdr:nvSpPr>
      <xdr:spPr bwMode="auto">
        <a:xfrm>
          <a:off x="3556000" y="25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63479</xdr:rowOff>
    </xdr:from>
    <xdr:ext cx="762000" cy="259045"/>
    <xdr:sp macro="" textlink="">
      <xdr:nvSpPr>
        <xdr:cNvPr id="76" name="テキスト ボックス 75"/>
        <xdr:cNvSpPr txBox="1"/>
      </xdr:nvSpPr>
      <xdr:spPr>
        <a:xfrm>
          <a:off x="3225800" y="268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110928</xdr:rowOff>
    </xdr:from>
    <xdr:to>
      <xdr:col>2</xdr:col>
      <xdr:colOff>692150</xdr:colOff>
      <xdr:row>15</xdr:row>
      <xdr:rowOff>41078</xdr:rowOff>
    </xdr:to>
    <xdr:sp macro="" textlink="">
      <xdr:nvSpPr>
        <xdr:cNvPr id="77" name="円/楕円 76"/>
        <xdr:cNvSpPr/>
      </xdr:nvSpPr>
      <xdr:spPr bwMode="auto">
        <a:xfrm>
          <a:off x="2857500" y="255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25855</xdr:rowOff>
    </xdr:from>
    <xdr:ext cx="762000" cy="259045"/>
    <xdr:sp macro="" textlink="">
      <xdr:nvSpPr>
        <xdr:cNvPr id="78" name="テキスト ボックス 77"/>
        <xdr:cNvSpPr txBox="1"/>
      </xdr:nvSpPr>
      <xdr:spPr>
        <a:xfrm>
          <a:off x="2527300" y="26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28473</xdr:rowOff>
    </xdr:from>
    <xdr:to>
      <xdr:col>4</xdr:col>
      <xdr:colOff>1117600</xdr:colOff>
      <xdr:row>36</xdr:row>
      <xdr:rowOff>30792</xdr:rowOff>
    </xdr:to>
    <xdr:cxnSp macro="">
      <xdr:nvCxnSpPr>
        <xdr:cNvPr id="114" name="直線コネクタ 113"/>
        <xdr:cNvCxnSpPr/>
      </xdr:nvCxnSpPr>
      <xdr:spPr bwMode="auto">
        <a:xfrm>
          <a:off x="5003800" y="6981723"/>
          <a:ext cx="6477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286857</xdr:rowOff>
    </xdr:from>
    <xdr:to>
      <xdr:col>4</xdr:col>
      <xdr:colOff>469900</xdr:colOff>
      <xdr:row>36</xdr:row>
      <xdr:rowOff>28473</xdr:rowOff>
    </xdr:to>
    <xdr:cxnSp macro="">
      <xdr:nvCxnSpPr>
        <xdr:cNvPr id="117" name="直線コネクタ 116"/>
        <xdr:cNvCxnSpPr/>
      </xdr:nvCxnSpPr>
      <xdr:spPr bwMode="auto">
        <a:xfrm>
          <a:off x="4305300" y="6897207"/>
          <a:ext cx="698500" cy="8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19" name="テキスト ボックス 118"/>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282383</xdr:rowOff>
    </xdr:from>
    <xdr:to>
      <xdr:col>3</xdr:col>
      <xdr:colOff>904875</xdr:colOff>
      <xdr:row>35</xdr:row>
      <xdr:rowOff>286857</xdr:rowOff>
    </xdr:to>
    <xdr:cxnSp macro="">
      <xdr:nvCxnSpPr>
        <xdr:cNvPr id="120" name="直線コネクタ 119"/>
        <xdr:cNvCxnSpPr/>
      </xdr:nvCxnSpPr>
      <xdr:spPr bwMode="auto">
        <a:xfrm>
          <a:off x="3606800" y="6892733"/>
          <a:ext cx="6985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2" name="テキスト ボックス 121"/>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118215</xdr:rowOff>
    </xdr:from>
    <xdr:to>
      <xdr:col>3</xdr:col>
      <xdr:colOff>206375</xdr:colOff>
      <xdr:row>35</xdr:row>
      <xdr:rowOff>282383</xdr:rowOff>
    </xdr:to>
    <xdr:cxnSp macro="">
      <xdr:nvCxnSpPr>
        <xdr:cNvPr id="123" name="直線コネクタ 122"/>
        <xdr:cNvCxnSpPr/>
      </xdr:nvCxnSpPr>
      <xdr:spPr bwMode="auto">
        <a:xfrm>
          <a:off x="2908300" y="6728565"/>
          <a:ext cx="698500" cy="16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5" name="テキスト ボックス 124"/>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7" name="テキスト ボックス 126"/>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322892</xdr:rowOff>
    </xdr:from>
    <xdr:to>
      <xdr:col>5</xdr:col>
      <xdr:colOff>34925</xdr:colOff>
      <xdr:row>36</xdr:row>
      <xdr:rowOff>81592</xdr:rowOff>
    </xdr:to>
    <xdr:sp macro="" textlink="">
      <xdr:nvSpPr>
        <xdr:cNvPr id="133" name="円/楕円 132"/>
        <xdr:cNvSpPr/>
      </xdr:nvSpPr>
      <xdr:spPr bwMode="auto">
        <a:xfrm>
          <a:off x="56007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294969</xdr:rowOff>
    </xdr:from>
    <xdr:ext cx="762000" cy="259045"/>
    <xdr:sp macro="" textlink="">
      <xdr:nvSpPr>
        <xdr:cNvPr id="134" name="人口1人当たり決算額の推移該当値テキスト445"/>
        <xdr:cNvSpPr txBox="1"/>
      </xdr:nvSpPr>
      <xdr:spPr>
        <a:xfrm>
          <a:off x="5740400" y="690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320573</xdr:rowOff>
    </xdr:from>
    <xdr:to>
      <xdr:col>4</xdr:col>
      <xdr:colOff>520700</xdr:colOff>
      <xdr:row>36</xdr:row>
      <xdr:rowOff>79273</xdr:rowOff>
    </xdr:to>
    <xdr:sp macro="" textlink="">
      <xdr:nvSpPr>
        <xdr:cNvPr id="135" name="円/楕円 134"/>
        <xdr:cNvSpPr/>
      </xdr:nvSpPr>
      <xdr:spPr bwMode="auto">
        <a:xfrm>
          <a:off x="49530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64050</xdr:rowOff>
    </xdr:from>
    <xdr:ext cx="736600" cy="259045"/>
    <xdr:sp macro="" textlink="">
      <xdr:nvSpPr>
        <xdr:cNvPr id="136" name="テキスト ボックス 135"/>
        <xdr:cNvSpPr txBox="1"/>
      </xdr:nvSpPr>
      <xdr:spPr>
        <a:xfrm>
          <a:off x="4622800" y="701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236057</xdr:rowOff>
    </xdr:from>
    <xdr:to>
      <xdr:col>3</xdr:col>
      <xdr:colOff>955675</xdr:colOff>
      <xdr:row>35</xdr:row>
      <xdr:rowOff>337657</xdr:rowOff>
    </xdr:to>
    <xdr:sp macro="" textlink="">
      <xdr:nvSpPr>
        <xdr:cNvPr id="137" name="円/楕円 136"/>
        <xdr:cNvSpPr/>
      </xdr:nvSpPr>
      <xdr:spPr bwMode="auto">
        <a:xfrm>
          <a:off x="4254500" y="684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322434</xdr:rowOff>
    </xdr:from>
    <xdr:ext cx="762000" cy="259045"/>
    <xdr:sp macro="" textlink="">
      <xdr:nvSpPr>
        <xdr:cNvPr id="138" name="テキスト ボックス 137"/>
        <xdr:cNvSpPr txBox="1"/>
      </xdr:nvSpPr>
      <xdr:spPr>
        <a:xfrm>
          <a:off x="3924300" y="693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231583</xdr:rowOff>
    </xdr:from>
    <xdr:to>
      <xdr:col>3</xdr:col>
      <xdr:colOff>257175</xdr:colOff>
      <xdr:row>35</xdr:row>
      <xdr:rowOff>333183</xdr:rowOff>
    </xdr:to>
    <xdr:sp macro="" textlink="">
      <xdr:nvSpPr>
        <xdr:cNvPr id="139" name="円/楕円 138"/>
        <xdr:cNvSpPr/>
      </xdr:nvSpPr>
      <xdr:spPr bwMode="auto">
        <a:xfrm>
          <a:off x="3556000" y="684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317960</xdr:rowOff>
    </xdr:from>
    <xdr:ext cx="762000" cy="259045"/>
    <xdr:sp macro="" textlink="">
      <xdr:nvSpPr>
        <xdr:cNvPr id="140" name="テキスト ボックス 139"/>
        <xdr:cNvSpPr txBox="1"/>
      </xdr:nvSpPr>
      <xdr:spPr>
        <a:xfrm>
          <a:off x="3225800" y="69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67415</xdr:rowOff>
    </xdr:from>
    <xdr:to>
      <xdr:col>2</xdr:col>
      <xdr:colOff>692150</xdr:colOff>
      <xdr:row>35</xdr:row>
      <xdr:rowOff>169015</xdr:rowOff>
    </xdr:to>
    <xdr:sp macro="" textlink="">
      <xdr:nvSpPr>
        <xdr:cNvPr id="141" name="円/楕円 140"/>
        <xdr:cNvSpPr/>
      </xdr:nvSpPr>
      <xdr:spPr bwMode="auto">
        <a:xfrm>
          <a:off x="28575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153792</xdr:rowOff>
    </xdr:from>
    <xdr:ext cx="762000" cy="259045"/>
    <xdr:sp macro="" textlink="">
      <xdr:nvSpPr>
        <xdr:cNvPr id="142" name="テキスト ボックス 141"/>
        <xdr:cNvSpPr txBox="1"/>
      </xdr:nvSpPr>
      <xdr:spPr>
        <a:xfrm>
          <a:off x="2527300" y="676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142805</xdr:rowOff>
    </xdr:from>
    <xdr:to>
      <xdr:col>6</xdr:col>
      <xdr:colOff>511175</xdr:colOff>
      <xdr:row>36</xdr:row>
      <xdr:rowOff>144519</xdr:rowOff>
    </xdr:to>
    <xdr:cxnSp macro="">
      <xdr:nvCxnSpPr>
        <xdr:cNvPr id="61" name="直線コネクタ 60"/>
        <xdr:cNvCxnSpPr/>
      </xdr:nvCxnSpPr>
      <xdr:spPr>
        <a:xfrm flipV="1">
          <a:off x="3797300" y="631500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89770</xdr:rowOff>
    </xdr:from>
    <xdr:to>
      <xdr:col>5</xdr:col>
      <xdr:colOff>358775</xdr:colOff>
      <xdr:row>36</xdr:row>
      <xdr:rowOff>144519</xdr:rowOff>
    </xdr:to>
    <xdr:cxnSp macro="">
      <xdr:nvCxnSpPr>
        <xdr:cNvPr id="64" name="直線コネクタ 63"/>
        <xdr:cNvCxnSpPr/>
      </xdr:nvCxnSpPr>
      <xdr:spPr>
        <a:xfrm>
          <a:off x="2908300" y="6261970"/>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19861</xdr:rowOff>
    </xdr:from>
    <xdr:ext cx="534377" cy="259045"/>
    <xdr:sp macro="" textlink="">
      <xdr:nvSpPr>
        <xdr:cNvPr id="66" name="テキスト ボックス 65"/>
        <xdr:cNvSpPr txBox="1"/>
      </xdr:nvSpPr>
      <xdr:spPr>
        <a:xfrm>
          <a:off x="3530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164979</xdr:rowOff>
    </xdr:from>
    <xdr:to>
      <xdr:col>4</xdr:col>
      <xdr:colOff>155575</xdr:colOff>
      <xdr:row>36</xdr:row>
      <xdr:rowOff>89770</xdr:rowOff>
    </xdr:to>
    <xdr:cxnSp macro="">
      <xdr:nvCxnSpPr>
        <xdr:cNvPr id="67" name="直線コネクタ 66"/>
        <xdr:cNvCxnSpPr/>
      </xdr:nvCxnSpPr>
      <xdr:spPr>
        <a:xfrm>
          <a:off x="2019300" y="6165729"/>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40358</xdr:rowOff>
    </xdr:from>
    <xdr:ext cx="534377" cy="259045"/>
    <xdr:sp macro="" textlink="">
      <xdr:nvSpPr>
        <xdr:cNvPr id="69" name="テキスト ボックス 68"/>
        <xdr:cNvSpPr txBox="1"/>
      </xdr:nvSpPr>
      <xdr:spPr>
        <a:xfrm>
          <a:off x="2641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122612</xdr:rowOff>
    </xdr:from>
    <xdr:to>
      <xdr:col>2</xdr:col>
      <xdr:colOff>638175</xdr:colOff>
      <xdr:row>35</xdr:row>
      <xdr:rowOff>164979</xdr:rowOff>
    </xdr:to>
    <xdr:cxnSp macro="">
      <xdr:nvCxnSpPr>
        <xdr:cNvPr id="70" name="直線コネクタ 69"/>
        <xdr:cNvCxnSpPr/>
      </xdr:nvCxnSpPr>
      <xdr:spPr>
        <a:xfrm>
          <a:off x="1130300" y="6123362"/>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165384</xdr:rowOff>
    </xdr:from>
    <xdr:ext cx="534377" cy="259045"/>
    <xdr:sp macro="" textlink="">
      <xdr:nvSpPr>
        <xdr:cNvPr id="72" name="テキスト ボックス 71"/>
        <xdr:cNvSpPr txBox="1"/>
      </xdr:nvSpPr>
      <xdr:spPr>
        <a:xfrm>
          <a:off x="1752111" y="5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120330</xdr:rowOff>
    </xdr:from>
    <xdr:ext cx="534377" cy="259045"/>
    <xdr:sp macro="" textlink="">
      <xdr:nvSpPr>
        <xdr:cNvPr id="74" name="テキスト ボックス 73"/>
        <xdr:cNvSpPr txBox="1"/>
      </xdr:nvSpPr>
      <xdr:spPr>
        <a:xfrm>
          <a:off x="863111" y="56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92005</xdr:rowOff>
    </xdr:from>
    <xdr:to>
      <xdr:col>6</xdr:col>
      <xdr:colOff>561975</xdr:colOff>
      <xdr:row>37</xdr:row>
      <xdr:rowOff>22155</xdr:rowOff>
    </xdr:to>
    <xdr:sp macro="" textlink="">
      <xdr:nvSpPr>
        <xdr:cNvPr id="80" name="円/楕円 79"/>
        <xdr:cNvSpPr/>
      </xdr:nvSpPr>
      <xdr:spPr>
        <a:xfrm>
          <a:off x="4584700" y="62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70432</xdr:rowOff>
    </xdr:from>
    <xdr:ext cx="534377" cy="259045"/>
    <xdr:sp macro="" textlink="">
      <xdr:nvSpPr>
        <xdr:cNvPr id="81" name="人件費該当値テキスト"/>
        <xdr:cNvSpPr txBox="1"/>
      </xdr:nvSpPr>
      <xdr:spPr>
        <a:xfrm>
          <a:off x="4686300" y="6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93719</xdr:rowOff>
    </xdr:from>
    <xdr:to>
      <xdr:col>5</xdr:col>
      <xdr:colOff>409575</xdr:colOff>
      <xdr:row>37</xdr:row>
      <xdr:rowOff>23869</xdr:rowOff>
    </xdr:to>
    <xdr:sp macro="" textlink="">
      <xdr:nvSpPr>
        <xdr:cNvPr id="82" name="円/楕円 81"/>
        <xdr:cNvSpPr/>
      </xdr:nvSpPr>
      <xdr:spPr>
        <a:xfrm>
          <a:off x="3746500" y="62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14996</xdr:rowOff>
    </xdr:from>
    <xdr:ext cx="534377" cy="259045"/>
    <xdr:sp macro="" textlink="">
      <xdr:nvSpPr>
        <xdr:cNvPr id="83" name="テキスト ボックス 82"/>
        <xdr:cNvSpPr txBox="1"/>
      </xdr:nvSpPr>
      <xdr:spPr>
        <a:xfrm>
          <a:off x="3530111" y="63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38970</xdr:rowOff>
    </xdr:from>
    <xdr:to>
      <xdr:col>4</xdr:col>
      <xdr:colOff>206375</xdr:colOff>
      <xdr:row>36</xdr:row>
      <xdr:rowOff>140570</xdr:rowOff>
    </xdr:to>
    <xdr:sp macro="" textlink="">
      <xdr:nvSpPr>
        <xdr:cNvPr id="84" name="円/楕円 83"/>
        <xdr:cNvSpPr/>
      </xdr:nvSpPr>
      <xdr:spPr>
        <a:xfrm>
          <a:off x="2857500" y="62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131697</xdr:rowOff>
    </xdr:from>
    <xdr:ext cx="534377" cy="259045"/>
    <xdr:sp macro="" textlink="">
      <xdr:nvSpPr>
        <xdr:cNvPr id="85" name="テキスト ボックス 84"/>
        <xdr:cNvSpPr txBox="1"/>
      </xdr:nvSpPr>
      <xdr:spPr>
        <a:xfrm>
          <a:off x="2641111" y="63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114179</xdr:rowOff>
    </xdr:from>
    <xdr:to>
      <xdr:col>3</xdr:col>
      <xdr:colOff>3175</xdr:colOff>
      <xdr:row>36</xdr:row>
      <xdr:rowOff>44329</xdr:rowOff>
    </xdr:to>
    <xdr:sp macro="" textlink="">
      <xdr:nvSpPr>
        <xdr:cNvPr id="86" name="円/楕円 85"/>
        <xdr:cNvSpPr/>
      </xdr:nvSpPr>
      <xdr:spPr>
        <a:xfrm>
          <a:off x="1968500" y="61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35456</xdr:rowOff>
    </xdr:from>
    <xdr:ext cx="534377" cy="259045"/>
    <xdr:sp macro="" textlink="">
      <xdr:nvSpPr>
        <xdr:cNvPr id="87" name="テキスト ボックス 86"/>
        <xdr:cNvSpPr txBox="1"/>
      </xdr:nvSpPr>
      <xdr:spPr>
        <a:xfrm>
          <a:off x="1752111" y="62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71812</xdr:rowOff>
    </xdr:from>
    <xdr:to>
      <xdr:col>1</xdr:col>
      <xdr:colOff>485775</xdr:colOff>
      <xdr:row>36</xdr:row>
      <xdr:rowOff>1962</xdr:rowOff>
    </xdr:to>
    <xdr:sp macro="" textlink="">
      <xdr:nvSpPr>
        <xdr:cNvPr id="88" name="円/楕円 87"/>
        <xdr:cNvSpPr/>
      </xdr:nvSpPr>
      <xdr:spPr>
        <a:xfrm>
          <a:off x="1079500" y="607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164539</xdr:rowOff>
    </xdr:from>
    <xdr:ext cx="534377" cy="259045"/>
    <xdr:sp macro="" textlink="">
      <xdr:nvSpPr>
        <xdr:cNvPr id="89" name="テキスト ボックス 88"/>
        <xdr:cNvSpPr txBox="1"/>
      </xdr:nvSpPr>
      <xdr:spPr>
        <a:xfrm>
          <a:off x="863111" y="61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30970</xdr:rowOff>
    </xdr:from>
    <xdr:to>
      <xdr:col>6</xdr:col>
      <xdr:colOff>511175</xdr:colOff>
      <xdr:row>58</xdr:row>
      <xdr:rowOff>46861</xdr:rowOff>
    </xdr:to>
    <xdr:cxnSp macro="">
      <xdr:nvCxnSpPr>
        <xdr:cNvPr id="118" name="直線コネクタ 117"/>
        <xdr:cNvCxnSpPr/>
      </xdr:nvCxnSpPr>
      <xdr:spPr>
        <a:xfrm flipV="1">
          <a:off x="3797300" y="9975070"/>
          <a:ext cx="8382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46861</xdr:rowOff>
    </xdr:from>
    <xdr:to>
      <xdr:col>5</xdr:col>
      <xdr:colOff>358775</xdr:colOff>
      <xdr:row>58</xdr:row>
      <xdr:rowOff>49296</xdr:rowOff>
    </xdr:to>
    <xdr:cxnSp macro="">
      <xdr:nvCxnSpPr>
        <xdr:cNvPr id="121" name="直線コネクタ 120"/>
        <xdr:cNvCxnSpPr/>
      </xdr:nvCxnSpPr>
      <xdr:spPr>
        <a:xfrm flipV="1">
          <a:off x="2908300" y="9990961"/>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49296</xdr:rowOff>
    </xdr:from>
    <xdr:to>
      <xdr:col>4</xdr:col>
      <xdr:colOff>155575</xdr:colOff>
      <xdr:row>58</xdr:row>
      <xdr:rowOff>52691</xdr:rowOff>
    </xdr:to>
    <xdr:cxnSp macro="">
      <xdr:nvCxnSpPr>
        <xdr:cNvPr id="124" name="直線コネクタ 123"/>
        <xdr:cNvCxnSpPr/>
      </xdr:nvCxnSpPr>
      <xdr:spPr>
        <a:xfrm flipV="1">
          <a:off x="2019300" y="9993396"/>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45429</xdr:rowOff>
    </xdr:from>
    <xdr:to>
      <xdr:col>2</xdr:col>
      <xdr:colOff>638175</xdr:colOff>
      <xdr:row>58</xdr:row>
      <xdr:rowOff>52691</xdr:rowOff>
    </xdr:to>
    <xdr:cxnSp macro="">
      <xdr:nvCxnSpPr>
        <xdr:cNvPr id="127" name="直線コネクタ 126"/>
        <xdr:cNvCxnSpPr/>
      </xdr:nvCxnSpPr>
      <xdr:spPr>
        <a:xfrm>
          <a:off x="1130300" y="9989529"/>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44401</xdr:rowOff>
    </xdr:from>
    <xdr:ext cx="534377" cy="259045"/>
    <xdr:sp macro="" textlink="">
      <xdr:nvSpPr>
        <xdr:cNvPr id="129" name="テキスト ボックス 128"/>
        <xdr:cNvSpPr txBox="1"/>
      </xdr:nvSpPr>
      <xdr:spPr>
        <a:xfrm>
          <a:off x="1752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41067</xdr:rowOff>
    </xdr:from>
    <xdr:ext cx="534377" cy="259045"/>
    <xdr:sp macro="" textlink="">
      <xdr:nvSpPr>
        <xdr:cNvPr id="131" name="テキスト ボックス 130"/>
        <xdr:cNvSpPr txBox="1"/>
      </xdr:nvSpPr>
      <xdr:spPr>
        <a:xfrm>
          <a:off x="863111" y="9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151620</xdr:rowOff>
    </xdr:from>
    <xdr:to>
      <xdr:col>6</xdr:col>
      <xdr:colOff>561975</xdr:colOff>
      <xdr:row>58</xdr:row>
      <xdr:rowOff>81770</xdr:rowOff>
    </xdr:to>
    <xdr:sp macro="" textlink="">
      <xdr:nvSpPr>
        <xdr:cNvPr id="137" name="円/楕円 136"/>
        <xdr:cNvSpPr/>
      </xdr:nvSpPr>
      <xdr:spPr>
        <a:xfrm>
          <a:off x="4584700" y="99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66547</xdr:rowOff>
    </xdr:from>
    <xdr:ext cx="534377" cy="259045"/>
    <xdr:sp macro="" textlink="">
      <xdr:nvSpPr>
        <xdr:cNvPr id="138" name="物件費該当値テキスト"/>
        <xdr:cNvSpPr txBox="1"/>
      </xdr:nvSpPr>
      <xdr:spPr>
        <a:xfrm>
          <a:off x="4686300" y="98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167511</xdr:rowOff>
    </xdr:from>
    <xdr:to>
      <xdr:col>5</xdr:col>
      <xdr:colOff>409575</xdr:colOff>
      <xdr:row>58</xdr:row>
      <xdr:rowOff>97661</xdr:rowOff>
    </xdr:to>
    <xdr:sp macro="" textlink="">
      <xdr:nvSpPr>
        <xdr:cNvPr id="139" name="円/楕円 138"/>
        <xdr:cNvSpPr/>
      </xdr:nvSpPr>
      <xdr:spPr>
        <a:xfrm>
          <a:off x="3746500" y="99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88788</xdr:rowOff>
    </xdr:from>
    <xdr:ext cx="534377" cy="259045"/>
    <xdr:sp macro="" textlink="">
      <xdr:nvSpPr>
        <xdr:cNvPr id="140" name="テキスト ボックス 139"/>
        <xdr:cNvSpPr txBox="1"/>
      </xdr:nvSpPr>
      <xdr:spPr>
        <a:xfrm>
          <a:off x="3530111" y="100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169946</xdr:rowOff>
    </xdr:from>
    <xdr:to>
      <xdr:col>4</xdr:col>
      <xdr:colOff>206375</xdr:colOff>
      <xdr:row>58</xdr:row>
      <xdr:rowOff>100096</xdr:rowOff>
    </xdr:to>
    <xdr:sp macro="" textlink="">
      <xdr:nvSpPr>
        <xdr:cNvPr id="141" name="円/楕円 140"/>
        <xdr:cNvSpPr/>
      </xdr:nvSpPr>
      <xdr:spPr>
        <a:xfrm>
          <a:off x="2857500" y="99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91223</xdr:rowOff>
    </xdr:from>
    <xdr:ext cx="534377" cy="259045"/>
    <xdr:sp macro="" textlink="">
      <xdr:nvSpPr>
        <xdr:cNvPr id="142" name="テキスト ボックス 141"/>
        <xdr:cNvSpPr txBox="1"/>
      </xdr:nvSpPr>
      <xdr:spPr>
        <a:xfrm>
          <a:off x="2641111" y="100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1891</xdr:rowOff>
    </xdr:from>
    <xdr:to>
      <xdr:col>3</xdr:col>
      <xdr:colOff>3175</xdr:colOff>
      <xdr:row>58</xdr:row>
      <xdr:rowOff>103491</xdr:rowOff>
    </xdr:to>
    <xdr:sp macro="" textlink="">
      <xdr:nvSpPr>
        <xdr:cNvPr id="143" name="円/楕円 142"/>
        <xdr:cNvSpPr/>
      </xdr:nvSpPr>
      <xdr:spPr>
        <a:xfrm>
          <a:off x="1968500" y="99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94618</xdr:rowOff>
    </xdr:from>
    <xdr:ext cx="534377" cy="259045"/>
    <xdr:sp macro="" textlink="">
      <xdr:nvSpPr>
        <xdr:cNvPr id="144" name="テキスト ボックス 143"/>
        <xdr:cNvSpPr txBox="1"/>
      </xdr:nvSpPr>
      <xdr:spPr>
        <a:xfrm>
          <a:off x="1752111" y="100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166079</xdr:rowOff>
    </xdr:from>
    <xdr:to>
      <xdr:col>1</xdr:col>
      <xdr:colOff>485775</xdr:colOff>
      <xdr:row>58</xdr:row>
      <xdr:rowOff>96229</xdr:rowOff>
    </xdr:to>
    <xdr:sp macro="" textlink="">
      <xdr:nvSpPr>
        <xdr:cNvPr id="145" name="円/楕円 144"/>
        <xdr:cNvSpPr/>
      </xdr:nvSpPr>
      <xdr:spPr>
        <a:xfrm>
          <a:off x="1079500" y="99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87356</xdr:rowOff>
    </xdr:from>
    <xdr:ext cx="534377" cy="259045"/>
    <xdr:sp macro="" textlink="">
      <xdr:nvSpPr>
        <xdr:cNvPr id="146" name="テキスト ボックス 145"/>
        <xdr:cNvSpPr txBox="1"/>
      </xdr:nvSpPr>
      <xdr:spPr>
        <a:xfrm>
          <a:off x="863111" y="100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40442</xdr:rowOff>
    </xdr:from>
    <xdr:to>
      <xdr:col>6</xdr:col>
      <xdr:colOff>511175</xdr:colOff>
      <xdr:row>78</xdr:row>
      <xdr:rowOff>67325</xdr:rowOff>
    </xdr:to>
    <xdr:cxnSp macro="">
      <xdr:nvCxnSpPr>
        <xdr:cNvPr id="173" name="直線コネクタ 172"/>
        <xdr:cNvCxnSpPr/>
      </xdr:nvCxnSpPr>
      <xdr:spPr>
        <a:xfrm flipV="1">
          <a:off x="3797300" y="13413542"/>
          <a:ext cx="8382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67325</xdr:rowOff>
    </xdr:from>
    <xdr:to>
      <xdr:col>5</xdr:col>
      <xdr:colOff>358775</xdr:colOff>
      <xdr:row>78</xdr:row>
      <xdr:rowOff>84333</xdr:rowOff>
    </xdr:to>
    <xdr:cxnSp macro="">
      <xdr:nvCxnSpPr>
        <xdr:cNvPr id="176" name="直線コネクタ 175"/>
        <xdr:cNvCxnSpPr/>
      </xdr:nvCxnSpPr>
      <xdr:spPr>
        <a:xfrm flipV="1">
          <a:off x="2908300" y="13440425"/>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60468</xdr:rowOff>
    </xdr:from>
    <xdr:to>
      <xdr:col>4</xdr:col>
      <xdr:colOff>155575</xdr:colOff>
      <xdr:row>78</xdr:row>
      <xdr:rowOff>84333</xdr:rowOff>
    </xdr:to>
    <xdr:cxnSp macro="">
      <xdr:nvCxnSpPr>
        <xdr:cNvPr id="179" name="直線コネクタ 178"/>
        <xdr:cNvCxnSpPr/>
      </xdr:nvCxnSpPr>
      <xdr:spPr>
        <a:xfrm>
          <a:off x="2019300" y="13433568"/>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60468</xdr:rowOff>
    </xdr:from>
    <xdr:to>
      <xdr:col>2</xdr:col>
      <xdr:colOff>638175</xdr:colOff>
      <xdr:row>78</xdr:row>
      <xdr:rowOff>62982</xdr:rowOff>
    </xdr:to>
    <xdr:cxnSp macro="">
      <xdr:nvCxnSpPr>
        <xdr:cNvPr id="182" name="直線コネクタ 181"/>
        <xdr:cNvCxnSpPr/>
      </xdr:nvCxnSpPr>
      <xdr:spPr>
        <a:xfrm flipV="1">
          <a:off x="1130300" y="1343356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161092</xdr:rowOff>
    </xdr:from>
    <xdr:to>
      <xdr:col>6</xdr:col>
      <xdr:colOff>561975</xdr:colOff>
      <xdr:row>78</xdr:row>
      <xdr:rowOff>91242</xdr:rowOff>
    </xdr:to>
    <xdr:sp macro="" textlink="">
      <xdr:nvSpPr>
        <xdr:cNvPr id="192" name="円/楕円 191"/>
        <xdr:cNvSpPr/>
      </xdr:nvSpPr>
      <xdr:spPr>
        <a:xfrm>
          <a:off x="4584700" y="133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76019</xdr:rowOff>
    </xdr:from>
    <xdr:ext cx="469744" cy="259045"/>
    <xdr:sp macro="" textlink="">
      <xdr:nvSpPr>
        <xdr:cNvPr id="193" name="維持補修費該当値テキスト"/>
        <xdr:cNvSpPr txBox="1"/>
      </xdr:nvSpPr>
      <xdr:spPr>
        <a:xfrm>
          <a:off x="4686300" y="1327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16525</xdr:rowOff>
    </xdr:from>
    <xdr:to>
      <xdr:col>5</xdr:col>
      <xdr:colOff>409575</xdr:colOff>
      <xdr:row>78</xdr:row>
      <xdr:rowOff>118125</xdr:rowOff>
    </xdr:to>
    <xdr:sp macro="" textlink="">
      <xdr:nvSpPr>
        <xdr:cNvPr id="194" name="円/楕円 193"/>
        <xdr:cNvSpPr/>
      </xdr:nvSpPr>
      <xdr:spPr>
        <a:xfrm>
          <a:off x="3746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109252</xdr:rowOff>
    </xdr:from>
    <xdr:ext cx="469744" cy="259045"/>
    <xdr:sp macro="" textlink="">
      <xdr:nvSpPr>
        <xdr:cNvPr id="195" name="テキスト ボックス 194"/>
        <xdr:cNvSpPr txBox="1"/>
      </xdr:nvSpPr>
      <xdr:spPr>
        <a:xfrm>
          <a:off x="3562427" y="134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33533</xdr:rowOff>
    </xdr:from>
    <xdr:to>
      <xdr:col>4</xdr:col>
      <xdr:colOff>206375</xdr:colOff>
      <xdr:row>78</xdr:row>
      <xdr:rowOff>135133</xdr:rowOff>
    </xdr:to>
    <xdr:sp macro="" textlink="">
      <xdr:nvSpPr>
        <xdr:cNvPr id="196" name="円/楕円 195"/>
        <xdr:cNvSpPr/>
      </xdr:nvSpPr>
      <xdr:spPr>
        <a:xfrm>
          <a:off x="28575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126260</xdr:rowOff>
    </xdr:from>
    <xdr:ext cx="469744" cy="259045"/>
    <xdr:sp macro="" textlink="">
      <xdr:nvSpPr>
        <xdr:cNvPr id="197" name="テキスト ボックス 196"/>
        <xdr:cNvSpPr txBox="1"/>
      </xdr:nvSpPr>
      <xdr:spPr>
        <a:xfrm>
          <a:off x="2673427" y="1349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9668</xdr:rowOff>
    </xdr:from>
    <xdr:to>
      <xdr:col>3</xdr:col>
      <xdr:colOff>3175</xdr:colOff>
      <xdr:row>78</xdr:row>
      <xdr:rowOff>111268</xdr:rowOff>
    </xdr:to>
    <xdr:sp macro="" textlink="">
      <xdr:nvSpPr>
        <xdr:cNvPr id="198" name="円/楕円 197"/>
        <xdr:cNvSpPr/>
      </xdr:nvSpPr>
      <xdr:spPr>
        <a:xfrm>
          <a:off x="19685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102395</xdr:rowOff>
    </xdr:from>
    <xdr:ext cx="469744" cy="259045"/>
    <xdr:sp macro="" textlink="">
      <xdr:nvSpPr>
        <xdr:cNvPr id="199" name="テキスト ボックス 198"/>
        <xdr:cNvSpPr txBox="1"/>
      </xdr:nvSpPr>
      <xdr:spPr>
        <a:xfrm>
          <a:off x="1784427"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12182</xdr:rowOff>
    </xdr:from>
    <xdr:to>
      <xdr:col>1</xdr:col>
      <xdr:colOff>485775</xdr:colOff>
      <xdr:row>78</xdr:row>
      <xdr:rowOff>113782</xdr:rowOff>
    </xdr:to>
    <xdr:sp macro="" textlink="">
      <xdr:nvSpPr>
        <xdr:cNvPr id="200" name="円/楕円 199"/>
        <xdr:cNvSpPr/>
      </xdr:nvSpPr>
      <xdr:spPr>
        <a:xfrm>
          <a:off x="10795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104909</xdr:rowOff>
    </xdr:from>
    <xdr:ext cx="469744" cy="259045"/>
    <xdr:sp macro="" textlink="">
      <xdr:nvSpPr>
        <xdr:cNvPr id="201" name="テキスト ボックス 200"/>
        <xdr:cNvSpPr txBox="1"/>
      </xdr:nvSpPr>
      <xdr:spPr>
        <a:xfrm>
          <a:off x="895427" y="134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163979</xdr:rowOff>
    </xdr:from>
    <xdr:to>
      <xdr:col>6</xdr:col>
      <xdr:colOff>511175</xdr:colOff>
      <xdr:row>98</xdr:row>
      <xdr:rowOff>29087</xdr:rowOff>
    </xdr:to>
    <xdr:cxnSp macro="">
      <xdr:nvCxnSpPr>
        <xdr:cNvPr id="235" name="直線コネクタ 234"/>
        <xdr:cNvCxnSpPr/>
      </xdr:nvCxnSpPr>
      <xdr:spPr>
        <a:xfrm flipV="1">
          <a:off x="3797300" y="16794629"/>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29087</xdr:rowOff>
    </xdr:from>
    <xdr:to>
      <xdr:col>5</xdr:col>
      <xdr:colOff>358775</xdr:colOff>
      <xdr:row>98</xdr:row>
      <xdr:rowOff>67244</xdr:rowOff>
    </xdr:to>
    <xdr:cxnSp macro="">
      <xdr:nvCxnSpPr>
        <xdr:cNvPr id="238" name="直線コネクタ 237"/>
        <xdr:cNvCxnSpPr/>
      </xdr:nvCxnSpPr>
      <xdr:spPr>
        <a:xfrm flipV="1">
          <a:off x="2908300" y="16831187"/>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109262</xdr:rowOff>
    </xdr:from>
    <xdr:ext cx="534377" cy="259045"/>
    <xdr:sp macro="" textlink="">
      <xdr:nvSpPr>
        <xdr:cNvPr id="240" name="テキスト ボックス 239"/>
        <xdr:cNvSpPr txBox="1"/>
      </xdr:nvSpPr>
      <xdr:spPr>
        <a:xfrm>
          <a:off x="3530111" y="16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67244</xdr:rowOff>
    </xdr:from>
    <xdr:to>
      <xdr:col>4</xdr:col>
      <xdr:colOff>155575</xdr:colOff>
      <xdr:row>98</xdr:row>
      <xdr:rowOff>78863</xdr:rowOff>
    </xdr:to>
    <xdr:cxnSp macro="">
      <xdr:nvCxnSpPr>
        <xdr:cNvPr id="241" name="直線コネクタ 240"/>
        <xdr:cNvCxnSpPr/>
      </xdr:nvCxnSpPr>
      <xdr:spPr>
        <a:xfrm flipV="1">
          <a:off x="2019300" y="16869344"/>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165307</xdr:rowOff>
    </xdr:from>
    <xdr:ext cx="534377" cy="259045"/>
    <xdr:sp macro="" textlink="">
      <xdr:nvSpPr>
        <xdr:cNvPr id="243" name="テキスト ボックス 242"/>
        <xdr:cNvSpPr txBox="1"/>
      </xdr:nvSpPr>
      <xdr:spPr>
        <a:xfrm>
          <a:off x="2641111" y="164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78863</xdr:rowOff>
    </xdr:from>
    <xdr:to>
      <xdr:col>2</xdr:col>
      <xdr:colOff>638175</xdr:colOff>
      <xdr:row>98</xdr:row>
      <xdr:rowOff>86113</xdr:rowOff>
    </xdr:to>
    <xdr:cxnSp macro="">
      <xdr:nvCxnSpPr>
        <xdr:cNvPr id="244" name="直線コネクタ 243"/>
        <xdr:cNvCxnSpPr/>
      </xdr:nvCxnSpPr>
      <xdr:spPr>
        <a:xfrm flipV="1">
          <a:off x="1130300" y="1688096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7297</xdr:rowOff>
    </xdr:from>
    <xdr:ext cx="534377" cy="259045"/>
    <xdr:sp macro="" textlink="">
      <xdr:nvSpPr>
        <xdr:cNvPr id="246" name="テキスト ボックス 245"/>
        <xdr:cNvSpPr txBox="1"/>
      </xdr:nvSpPr>
      <xdr:spPr>
        <a:xfrm>
          <a:off x="1752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9811</xdr:rowOff>
    </xdr:from>
    <xdr:ext cx="534377" cy="259045"/>
    <xdr:sp macro="" textlink="">
      <xdr:nvSpPr>
        <xdr:cNvPr id="248" name="テキスト ボックス 247"/>
        <xdr:cNvSpPr txBox="1"/>
      </xdr:nvSpPr>
      <xdr:spPr>
        <a:xfrm>
          <a:off x="863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113179</xdr:rowOff>
    </xdr:from>
    <xdr:to>
      <xdr:col>6</xdr:col>
      <xdr:colOff>561975</xdr:colOff>
      <xdr:row>98</xdr:row>
      <xdr:rowOff>43329</xdr:rowOff>
    </xdr:to>
    <xdr:sp macro="" textlink="">
      <xdr:nvSpPr>
        <xdr:cNvPr id="254" name="円/楕円 253"/>
        <xdr:cNvSpPr/>
      </xdr:nvSpPr>
      <xdr:spPr>
        <a:xfrm>
          <a:off x="4584700" y="167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91606</xdr:rowOff>
    </xdr:from>
    <xdr:ext cx="534377" cy="259045"/>
    <xdr:sp macro="" textlink="">
      <xdr:nvSpPr>
        <xdr:cNvPr id="255" name="扶助費該当値テキスト"/>
        <xdr:cNvSpPr txBox="1"/>
      </xdr:nvSpPr>
      <xdr:spPr>
        <a:xfrm>
          <a:off x="4686300" y="167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149737</xdr:rowOff>
    </xdr:from>
    <xdr:to>
      <xdr:col>5</xdr:col>
      <xdr:colOff>409575</xdr:colOff>
      <xdr:row>98</xdr:row>
      <xdr:rowOff>79887</xdr:rowOff>
    </xdr:to>
    <xdr:sp macro="" textlink="">
      <xdr:nvSpPr>
        <xdr:cNvPr id="256" name="円/楕円 255"/>
        <xdr:cNvSpPr/>
      </xdr:nvSpPr>
      <xdr:spPr>
        <a:xfrm>
          <a:off x="3746500" y="167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71014</xdr:rowOff>
    </xdr:from>
    <xdr:ext cx="534377" cy="259045"/>
    <xdr:sp macro="" textlink="">
      <xdr:nvSpPr>
        <xdr:cNvPr id="257" name="テキスト ボックス 256"/>
        <xdr:cNvSpPr txBox="1"/>
      </xdr:nvSpPr>
      <xdr:spPr>
        <a:xfrm>
          <a:off x="3530111" y="168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16444</xdr:rowOff>
    </xdr:from>
    <xdr:to>
      <xdr:col>4</xdr:col>
      <xdr:colOff>206375</xdr:colOff>
      <xdr:row>98</xdr:row>
      <xdr:rowOff>118044</xdr:rowOff>
    </xdr:to>
    <xdr:sp macro="" textlink="">
      <xdr:nvSpPr>
        <xdr:cNvPr id="258" name="円/楕円 257"/>
        <xdr:cNvSpPr/>
      </xdr:nvSpPr>
      <xdr:spPr>
        <a:xfrm>
          <a:off x="2857500" y="168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109171</xdr:rowOff>
    </xdr:from>
    <xdr:ext cx="534377" cy="259045"/>
    <xdr:sp macro="" textlink="">
      <xdr:nvSpPr>
        <xdr:cNvPr id="259" name="テキスト ボックス 258"/>
        <xdr:cNvSpPr txBox="1"/>
      </xdr:nvSpPr>
      <xdr:spPr>
        <a:xfrm>
          <a:off x="2641111" y="169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28063</xdr:rowOff>
    </xdr:from>
    <xdr:to>
      <xdr:col>3</xdr:col>
      <xdr:colOff>3175</xdr:colOff>
      <xdr:row>98</xdr:row>
      <xdr:rowOff>129663</xdr:rowOff>
    </xdr:to>
    <xdr:sp macro="" textlink="">
      <xdr:nvSpPr>
        <xdr:cNvPr id="260" name="円/楕円 259"/>
        <xdr:cNvSpPr/>
      </xdr:nvSpPr>
      <xdr:spPr>
        <a:xfrm>
          <a:off x="1968500" y="168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120790</xdr:rowOff>
    </xdr:from>
    <xdr:ext cx="534377" cy="259045"/>
    <xdr:sp macro="" textlink="">
      <xdr:nvSpPr>
        <xdr:cNvPr id="261" name="テキスト ボックス 260"/>
        <xdr:cNvSpPr txBox="1"/>
      </xdr:nvSpPr>
      <xdr:spPr>
        <a:xfrm>
          <a:off x="1752111" y="169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35313</xdr:rowOff>
    </xdr:from>
    <xdr:to>
      <xdr:col>1</xdr:col>
      <xdr:colOff>485775</xdr:colOff>
      <xdr:row>98</xdr:row>
      <xdr:rowOff>136913</xdr:rowOff>
    </xdr:to>
    <xdr:sp macro="" textlink="">
      <xdr:nvSpPr>
        <xdr:cNvPr id="262" name="円/楕円 261"/>
        <xdr:cNvSpPr/>
      </xdr:nvSpPr>
      <xdr:spPr>
        <a:xfrm>
          <a:off x="1079500" y="168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128040</xdr:rowOff>
    </xdr:from>
    <xdr:ext cx="534377" cy="259045"/>
    <xdr:sp macro="" textlink="">
      <xdr:nvSpPr>
        <xdr:cNvPr id="263" name="テキスト ボックス 262"/>
        <xdr:cNvSpPr txBox="1"/>
      </xdr:nvSpPr>
      <xdr:spPr>
        <a:xfrm>
          <a:off x="863111" y="169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40564</xdr:rowOff>
    </xdr:from>
    <xdr:to>
      <xdr:col>15</xdr:col>
      <xdr:colOff>180975</xdr:colOff>
      <xdr:row>35</xdr:row>
      <xdr:rowOff>70598</xdr:rowOff>
    </xdr:to>
    <xdr:cxnSp macro="">
      <xdr:nvCxnSpPr>
        <xdr:cNvPr id="294" name="直線コネクタ 293"/>
        <xdr:cNvCxnSpPr/>
      </xdr:nvCxnSpPr>
      <xdr:spPr>
        <a:xfrm flipV="1">
          <a:off x="9639300" y="6041314"/>
          <a:ext cx="8382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70184</xdr:rowOff>
    </xdr:from>
    <xdr:to>
      <xdr:col>14</xdr:col>
      <xdr:colOff>28575</xdr:colOff>
      <xdr:row>35</xdr:row>
      <xdr:rowOff>70598</xdr:rowOff>
    </xdr:to>
    <xdr:cxnSp macro="">
      <xdr:nvCxnSpPr>
        <xdr:cNvPr id="297" name="直線コネクタ 296"/>
        <xdr:cNvCxnSpPr/>
      </xdr:nvCxnSpPr>
      <xdr:spPr>
        <a:xfrm>
          <a:off x="8750300" y="6070934"/>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14390</xdr:rowOff>
    </xdr:from>
    <xdr:ext cx="534377" cy="259045"/>
    <xdr:sp macro="" textlink="">
      <xdr:nvSpPr>
        <xdr:cNvPr id="299" name="テキスト ボックス 298"/>
        <xdr:cNvSpPr txBox="1"/>
      </xdr:nvSpPr>
      <xdr:spPr>
        <a:xfrm>
          <a:off x="9372111" y="6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70184</xdr:rowOff>
    </xdr:from>
    <xdr:to>
      <xdr:col>12</xdr:col>
      <xdr:colOff>511175</xdr:colOff>
      <xdr:row>35</xdr:row>
      <xdr:rowOff>122141</xdr:rowOff>
    </xdr:to>
    <xdr:cxnSp macro="">
      <xdr:nvCxnSpPr>
        <xdr:cNvPr id="300" name="直線コネクタ 299"/>
        <xdr:cNvCxnSpPr/>
      </xdr:nvCxnSpPr>
      <xdr:spPr>
        <a:xfrm flipV="1">
          <a:off x="7861300" y="6070934"/>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23131</xdr:rowOff>
    </xdr:from>
    <xdr:ext cx="534377" cy="259045"/>
    <xdr:sp macro="" textlink="">
      <xdr:nvSpPr>
        <xdr:cNvPr id="302" name="テキスト ボックス 301"/>
        <xdr:cNvSpPr txBox="1"/>
      </xdr:nvSpPr>
      <xdr:spPr>
        <a:xfrm>
          <a:off x="8483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122141</xdr:rowOff>
    </xdr:from>
    <xdr:to>
      <xdr:col>11</xdr:col>
      <xdr:colOff>307975</xdr:colOff>
      <xdr:row>35</xdr:row>
      <xdr:rowOff>156148</xdr:rowOff>
    </xdr:to>
    <xdr:cxnSp macro="">
      <xdr:nvCxnSpPr>
        <xdr:cNvPr id="303" name="直線コネクタ 302"/>
        <xdr:cNvCxnSpPr/>
      </xdr:nvCxnSpPr>
      <xdr:spPr>
        <a:xfrm flipV="1">
          <a:off x="6972300" y="6122891"/>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56115</xdr:rowOff>
    </xdr:from>
    <xdr:ext cx="534377" cy="259045"/>
    <xdr:sp macro="" textlink="">
      <xdr:nvSpPr>
        <xdr:cNvPr id="305" name="テキスト ボックス 304"/>
        <xdr:cNvSpPr txBox="1"/>
      </xdr:nvSpPr>
      <xdr:spPr>
        <a:xfrm>
          <a:off x="7594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63778</xdr:rowOff>
    </xdr:from>
    <xdr:ext cx="534377" cy="259045"/>
    <xdr:sp macro="" textlink="">
      <xdr:nvSpPr>
        <xdr:cNvPr id="307" name="テキスト ボックス 306"/>
        <xdr:cNvSpPr txBox="1"/>
      </xdr:nvSpPr>
      <xdr:spPr>
        <a:xfrm>
          <a:off x="6705111" y="6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161214</xdr:rowOff>
    </xdr:from>
    <xdr:to>
      <xdr:col>15</xdr:col>
      <xdr:colOff>231775</xdr:colOff>
      <xdr:row>35</xdr:row>
      <xdr:rowOff>91364</xdr:rowOff>
    </xdr:to>
    <xdr:sp macro="" textlink="">
      <xdr:nvSpPr>
        <xdr:cNvPr id="313" name="円/楕円 312"/>
        <xdr:cNvSpPr/>
      </xdr:nvSpPr>
      <xdr:spPr>
        <a:xfrm>
          <a:off x="10426700" y="59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12641</xdr:rowOff>
    </xdr:from>
    <xdr:ext cx="534377" cy="259045"/>
    <xdr:sp macro="" textlink="">
      <xdr:nvSpPr>
        <xdr:cNvPr id="314" name="補助費等該当値テキスト"/>
        <xdr:cNvSpPr txBox="1"/>
      </xdr:nvSpPr>
      <xdr:spPr>
        <a:xfrm>
          <a:off x="10528300" y="58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68,357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19798</xdr:rowOff>
    </xdr:from>
    <xdr:to>
      <xdr:col>14</xdr:col>
      <xdr:colOff>79375</xdr:colOff>
      <xdr:row>35</xdr:row>
      <xdr:rowOff>121398</xdr:rowOff>
    </xdr:to>
    <xdr:sp macro="" textlink="">
      <xdr:nvSpPr>
        <xdr:cNvPr id="315" name="円/楕円 314"/>
        <xdr:cNvSpPr/>
      </xdr:nvSpPr>
      <xdr:spPr>
        <a:xfrm>
          <a:off x="9588500" y="60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137925</xdr:rowOff>
    </xdr:from>
    <xdr:ext cx="534377" cy="259045"/>
    <xdr:sp macro="" textlink="">
      <xdr:nvSpPr>
        <xdr:cNvPr id="316" name="テキスト ボックス 315"/>
        <xdr:cNvSpPr txBox="1"/>
      </xdr:nvSpPr>
      <xdr:spPr>
        <a:xfrm>
          <a:off x="9372111" y="57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19384</xdr:rowOff>
    </xdr:from>
    <xdr:to>
      <xdr:col>12</xdr:col>
      <xdr:colOff>561975</xdr:colOff>
      <xdr:row>35</xdr:row>
      <xdr:rowOff>120984</xdr:rowOff>
    </xdr:to>
    <xdr:sp macro="" textlink="">
      <xdr:nvSpPr>
        <xdr:cNvPr id="317" name="円/楕円 316"/>
        <xdr:cNvSpPr/>
      </xdr:nvSpPr>
      <xdr:spPr>
        <a:xfrm>
          <a:off x="8699500" y="602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137511</xdr:rowOff>
    </xdr:from>
    <xdr:ext cx="534377" cy="259045"/>
    <xdr:sp macro="" textlink="">
      <xdr:nvSpPr>
        <xdr:cNvPr id="318" name="テキスト ボックス 317"/>
        <xdr:cNvSpPr txBox="1"/>
      </xdr:nvSpPr>
      <xdr:spPr>
        <a:xfrm>
          <a:off x="8483111" y="57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71341</xdr:rowOff>
    </xdr:from>
    <xdr:to>
      <xdr:col>11</xdr:col>
      <xdr:colOff>358775</xdr:colOff>
      <xdr:row>36</xdr:row>
      <xdr:rowOff>1491</xdr:rowOff>
    </xdr:to>
    <xdr:sp macro="" textlink="">
      <xdr:nvSpPr>
        <xdr:cNvPr id="319" name="円/楕円 318"/>
        <xdr:cNvSpPr/>
      </xdr:nvSpPr>
      <xdr:spPr>
        <a:xfrm>
          <a:off x="7810500" y="6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18018</xdr:rowOff>
    </xdr:from>
    <xdr:ext cx="534377" cy="259045"/>
    <xdr:sp macro="" textlink="">
      <xdr:nvSpPr>
        <xdr:cNvPr id="320" name="テキスト ボックス 319"/>
        <xdr:cNvSpPr txBox="1"/>
      </xdr:nvSpPr>
      <xdr:spPr>
        <a:xfrm>
          <a:off x="7594111" y="58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105348</xdr:rowOff>
    </xdr:from>
    <xdr:to>
      <xdr:col>10</xdr:col>
      <xdr:colOff>155575</xdr:colOff>
      <xdr:row>36</xdr:row>
      <xdr:rowOff>35498</xdr:rowOff>
    </xdr:to>
    <xdr:sp macro="" textlink="">
      <xdr:nvSpPr>
        <xdr:cNvPr id="321" name="円/楕円 320"/>
        <xdr:cNvSpPr/>
      </xdr:nvSpPr>
      <xdr:spPr>
        <a:xfrm>
          <a:off x="6921500" y="61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52025</xdr:rowOff>
    </xdr:from>
    <xdr:ext cx="534377" cy="259045"/>
    <xdr:sp macro="" textlink="">
      <xdr:nvSpPr>
        <xdr:cNvPr id="322" name="テキスト ボックス 321"/>
        <xdr:cNvSpPr txBox="1"/>
      </xdr:nvSpPr>
      <xdr:spPr>
        <a:xfrm>
          <a:off x="6705111" y="58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164101</xdr:rowOff>
    </xdr:from>
    <xdr:to>
      <xdr:col>15</xdr:col>
      <xdr:colOff>180975</xdr:colOff>
      <xdr:row>58</xdr:row>
      <xdr:rowOff>168366</xdr:rowOff>
    </xdr:to>
    <xdr:cxnSp macro="">
      <xdr:nvCxnSpPr>
        <xdr:cNvPr id="351" name="直線コネクタ 350"/>
        <xdr:cNvCxnSpPr/>
      </xdr:nvCxnSpPr>
      <xdr:spPr>
        <a:xfrm>
          <a:off x="9639300" y="10108201"/>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146210</xdr:rowOff>
    </xdr:from>
    <xdr:to>
      <xdr:col>14</xdr:col>
      <xdr:colOff>28575</xdr:colOff>
      <xdr:row>58</xdr:row>
      <xdr:rowOff>164101</xdr:rowOff>
    </xdr:to>
    <xdr:cxnSp macro="">
      <xdr:nvCxnSpPr>
        <xdr:cNvPr id="354" name="直線コネクタ 353"/>
        <xdr:cNvCxnSpPr/>
      </xdr:nvCxnSpPr>
      <xdr:spPr>
        <a:xfrm>
          <a:off x="8750300" y="10090310"/>
          <a:ext cx="889000" cy="1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146210</xdr:rowOff>
    </xdr:from>
    <xdr:to>
      <xdr:col>12</xdr:col>
      <xdr:colOff>511175</xdr:colOff>
      <xdr:row>58</xdr:row>
      <xdr:rowOff>162076</xdr:rowOff>
    </xdr:to>
    <xdr:cxnSp macro="">
      <xdr:nvCxnSpPr>
        <xdr:cNvPr id="357" name="直線コネクタ 356"/>
        <xdr:cNvCxnSpPr/>
      </xdr:nvCxnSpPr>
      <xdr:spPr>
        <a:xfrm flipV="1">
          <a:off x="7861300" y="10090310"/>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122466</xdr:rowOff>
    </xdr:from>
    <xdr:ext cx="534377" cy="259045"/>
    <xdr:sp macro="" textlink="">
      <xdr:nvSpPr>
        <xdr:cNvPr id="359" name="テキスト ボックス 358"/>
        <xdr:cNvSpPr txBox="1"/>
      </xdr:nvSpPr>
      <xdr:spPr>
        <a:xfrm>
          <a:off x="8483111" y="97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156413</xdr:rowOff>
    </xdr:from>
    <xdr:to>
      <xdr:col>11</xdr:col>
      <xdr:colOff>307975</xdr:colOff>
      <xdr:row>58</xdr:row>
      <xdr:rowOff>162076</xdr:rowOff>
    </xdr:to>
    <xdr:cxnSp macro="">
      <xdr:nvCxnSpPr>
        <xdr:cNvPr id="360" name="直線コネクタ 359"/>
        <xdr:cNvCxnSpPr/>
      </xdr:nvCxnSpPr>
      <xdr:spPr>
        <a:xfrm>
          <a:off x="6972300" y="10100513"/>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155425</xdr:rowOff>
    </xdr:from>
    <xdr:ext cx="534377" cy="259045"/>
    <xdr:sp macro="" textlink="">
      <xdr:nvSpPr>
        <xdr:cNvPr id="364" name="テキスト ボックス 363"/>
        <xdr:cNvSpPr txBox="1"/>
      </xdr:nvSpPr>
      <xdr:spPr>
        <a:xfrm>
          <a:off x="6705111" y="97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117566</xdr:rowOff>
    </xdr:from>
    <xdr:to>
      <xdr:col>15</xdr:col>
      <xdr:colOff>231775</xdr:colOff>
      <xdr:row>59</xdr:row>
      <xdr:rowOff>47716</xdr:rowOff>
    </xdr:to>
    <xdr:sp macro="" textlink="">
      <xdr:nvSpPr>
        <xdr:cNvPr id="370" name="円/楕円 369"/>
        <xdr:cNvSpPr/>
      </xdr:nvSpPr>
      <xdr:spPr>
        <a:xfrm>
          <a:off x="104267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32493</xdr:rowOff>
    </xdr:from>
    <xdr:ext cx="534377" cy="259045"/>
    <xdr:sp macro="" textlink="">
      <xdr:nvSpPr>
        <xdr:cNvPr id="371" name="普通建設事業費該当値テキスト"/>
        <xdr:cNvSpPr txBox="1"/>
      </xdr:nvSpPr>
      <xdr:spPr>
        <a:xfrm>
          <a:off x="10528300" y="99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113301</xdr:rowOff>
    </xdr:from>
    <xdr:to>
      <xdr:col>14</xdr:col>
      <xdr:colOff>79375</xdr:colOff>
      <xdr:row>59</xdr:row>
      <xdr:rowOff>43451</xdr:rowOff>
    </xdr:to>
    <xdr:sp macro="" textlink="">
      <xdr:nvSpPr>
        <xdr:cNvPr id="372" name="円/楕円 371"/>
        <xdr:cNvSpPr/>
      </xdr:nvSpPr>
      <xdr:spPr>
        <a:xfrm>
          <a:off x="9588500" y="100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34578</xdr:rowOff>
    </xdr:from>
    <xdr:ext cx="534377" cy="259045"/>
    <xdr:sp macro="" textlink="">
      <xdr:nvSpPr>
        <xdr:cNvPr id="373" name="テキスト ボックス 372"/>
        <xdr:cNvSpPr txBox="1"/>
      </xdr:nvSpPr>
      <xdr:spPr>
        <a:xfrm>
          <a:off x="9372111" y="1015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95410</xdr:rowOff>
    </xdr:from>
    <xdr:to>
      <xdr:col>12</xdr:col>
      <xdr:colOff>561975</xdr:colOff>
      <xdr:row>59</xdr:row>
      <xdr:rowOff>25560</xdr:rowOff>
    </xdr:to>
    <xdr:sp macro="" textlink="">
      <xdr:nvSpPr>
        <xdr:cNvPr id="374" name="円/楕円 373"/>
        <xdr:cNvSpPr/>
      </xdr:nvSpPr>
      <xdr:spPr>
        <a:xfrm>
          <a:off x="8699500" y="10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16687</xdr:rowOff>
    </xdr:from>
    <xdr:ext cx="534377" cy="259045"/>
    <xdr:sp macro="" textlink="">
      <xdr:nvSpPr>
        <xdr:cNvPr id="375" name="テキスト ボックス 374"/>
        <xdr:cNvSpPr txBox="1"/>
      </xdr:nvSpPr>
      <xdr:spPr>
        <a:xfrm>
          <a:off x="8483111" y="10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111276</xdr:rowOff>
    </xdr:from>
    <xdr:to>
      <xdr:col>11</xdr:col>
      <xdr:colOff>358775</xdr:colOff>
      <xdr:row>59</xdr:row>
      <xdr:rowOff>41426</xdr:rowOff>
    </xdr:to>
    <xdr:sp macro="" textlink="">
      <xdr:nvSpPr>
        <xdr:cNvPr id="376" name="円/楕円 375"/>
        <xdr:cNvSpPr/>
      </xdr:nvSpPr>
      <xdr:spPr>
        <a:xfrm>
          <a:off x="7810500" y="100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32553</xdr:rowOff>
    </xdr:from>
    <xdr:ext cx="534377" cy="259045"/>
    <xdr:sp macro="" textlink="">
      <xdr:nvSpPr>
        <xdr:cNvPr id="377" name="テキスト ボックス 376"/>
        <xdr:cNvSpPr txBox="1"/>
      </xdr:nvSpPr>
      <xdr:spPr>
        <a:xfrm>
          <a:off x="7594111" y="101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105613</xdr:rowOff>
    </xdr:from>
    <xdr:to>
      <xdr:col>10</xdr:col>
      <xdr:colOff>155575</xdr:colOff>
      <xdr:row>59</xdr:row>
      <xdr:rowOff>35763</xdr:rowOff>
    </xdr:to>
    <xdr:sp macro="" textlink="">
      <xdr:nvSpPr>
        <xdr:cNvPr id="378" name="円/楕円 377"/>
        <xdr:cNvSpPr/>
      </xdr:nvSpPr>
      <xdr:spPr>
        <a:xfrm>
          <a:off x="6921500" y="100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26890</xdr:rowOff>
    </xdr:from>
    <xdr:ext cx="534377" cy="259045"/>
    <xdr:sp macro="" textlink="">
      <xdr:nvSpPr>
        <xdr:cNvPr id="379" name="テキスト ボックス 378"/>
        <xdr:cNvSpPr txBox="1"/>
      </xdr:nvSpPr>
      <xdr:spPr>
        <a:xfrm>
          <a:off x="6705111" y="101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108451</xdr:rowOff>
    </xdr:from>
    <xdr:to>
      <xdr:col>15</xdr:col>
      <xdr:colOff>180975</xdr:colOff>
      <xdr:row>78</xdr:row>
      <xdr:rowOff>120847</xdr:rowOff>
    </xdr:to>
    <xdr:cxnSp macro="">
      <xdr:nvCxnSpPr>
        <xdr:cNvPr id="406" name="直線コネクタ 405"/>
        <xdr:cNvCxnSpPr/>
      </xdr:nvCxnSpPr>
      <xdr:spPr>
        <a:xfrm flipV="1">
          <a:off x="9639300" y="13481551"/>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57651</xdr:rowOff>
    </xdr:from>
    <xdr:to>
      <xdr:col>15</xdr:col>
      <xdr:colOff>231775</xdr:colOff>
      <xdr:row>78</xdr:row>
      <xdr:rowOff>159251</xdr:rowOff>
    </xdr:to>
    <xdr:sp macro="" textlink="">
      <xdr:nvSpPr>
        <xdr:cNvPr id="416" name="円/楕円 415"/>
        <xdr:cNvSpPr/>
      </xdr:nvSpPr>
      <xdr:spPr>
        <a:xfrm>
          <a:off x="104267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145283</xdr:rowOff>
    </xdr:from>
    <xdr:ext cx="534377" cy="259045"/>
    <xdr:sp macro="" textlink="">
      <xdr:nvSpPr>
        <xdr:cNvPr id="417" name="普通建設事業費 （ うち新規整備　）該当値テキスト"/>
        <xdr:cNvSpPr txBox="1"/>
      </xdr:nvSpPr>
      <xdr:spPr>
        <a:xfrm>
          <a:off x="10528300" y="133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70047</xdr:rowOff>
    </xdr:from>
    <xdr:to>
      <xdr:col>14</xdr:col>
      <xdr:colOff>79375</xdr:colOff>
      <xdr:row>79</xdr:row>
      <xdr:rowOff>197</xdr:rowOff>
    </xdr:to>
    <xdr:sp macro="" textlink="">
      <xdr:nvSpPr>
        <xdr:cNvPr id="418" name="円/楕円 417"/>
        <xdr:cNvSpPr/>
      </xdr:nvSpPr>
      <xdr:spPr>
        <a:xfrm>
          <a:off x="9588500" y="134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162774</xdr:rowOff>
    </xdr:from>
    <xdr:ext cx="469744" cy="259045"/>
    <xdr:sp macro="" textlink="">
      <xdr:nvSpPr>
        <xdr:cNvPr id="419" name="テキスト ボックス 418"/>
        <xdr:cNvSpPr txBox="1"/>
      </xdr:nvSpPr>
      <xdr:spPr>
        <a:xfrm>
          <a:off x="9404427" y="1353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164748</xdr:rowOff>
    </xdr:from>
    <xdr:to>
      <xdr:col>15</xdr:col>
      <xdr:colOff>180975</xdr:colOff>
      <xdr:row>98</xdr:row>
      <xdr:rowOff>115794</xdr:rowOff>
    </xdr:to>
    <xdr:cxnSp macro="">
      <xdr:nvCxnSpPr>
        <xdr:cNvPr id="450" name="直線コネクタ 449"/>
        <xdr:cNvCxnSpPr/>
      </xdr:nvCxnSpPr>
      <xdr:spPr>
        <a:xfrm>
          <a:off x="9639300" y="16795398"/>
          <a:ext cx="838200" cy="1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4" name="テキスト ボックス 453"/>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64994</xdr:rowOff>
    </xdr:from>
    <xdr:to>
      <xdr:col>15</xdr:col>
      <xdr:colOff>231775</xdr:colOff>
      <xdr:row>98</xdr:row>
      <xdr:rowOff>166594</xdr:rowOff>
    </xdr:to>
    <xdr:sp macro="" textlink="">
      <xdr:nvSpPr>
        <xdr:cNvPr id="460" name="円/楕円 459"/>
        <xdr:cNvSpPr/>
      </xdr:nvSpPr>
      <xdr:spPr>
        <a:xfrm>
          <a:off x="10426700" y="168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43421</xdr:rowOff>
    </xdr:from>
    <xdr:ext cx="469744" cy="259045"/>
    <xdr:sp macro="" textlink="">
      <xdr:nvSpPr>
        <xdr:cNvPr id="461" name="普通建設事業費 （ うち更新整備　）該当値テキスト"/>
        <xdr:cNvSpPr txBox="1"/>
      </xdr:nvSpPr>
      <xdr:spPr>
        <a:xfrm>
          <a:off x="10528300" y="1684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113948</xdr:rowOff>
    </xdr:from>
    <xdr:to>
      <xdr:col>14</xdr:col>
      <xdr:colOff>79375</xdr:colOff>
      <xdr:row>98</xdr:row>
      <xdr:rowOff>44098</xdr:rowOff>
    </xdr:to>
    <xdr:sp macro="" textlink="">
      <xdr:nvSpPr>
        <xdr:cNvPr id="462" name="円/楕円 461"/>
        <xdr:cNvSpPr/>
      </xdr:nvSpPr>
      <xdr:spPr>
        <a:xfrm>
          <a:off x="9588500" y="16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35225</xdr:rowOff>
    </xdr:from>
    <xdr:ext cx="534377" cy="259045"/>
    <xdr:sp macro="" textlink="">
      <xdr:nvSpPr>
        <xdr:cNvPr id="463" name="テキスト ボックス 462"/>
        <xdr:cNvSpPr txBox="1"/>
      </xdr:nvSpPr>
      <xdr:spPr>
        <a:xfrm>
          <a:off x="9372111" y="1683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20759</xdr:rowOff>
    </xdr:from>
    <xdr:to>
      <xdr:col>23</xdr:col>
      <xdr:colOff>517525</xdr:colOff>
      <xdr:row>38</xdr:row>
      <xdr:rowOff>21720</xdr:rowOff>
    </xdr:to>
    <xdr:cxnSp macro="">
      <xdr:nvCxnSpPr>
        <xdr:cNvPr id="488" name="直線コネクタ 487"/>
        <xdr:cNvCxnSpPr/>
      </xdr:nvCxnSpPr>
      <xdr:spPr>
        <a:xfrm>
          <a:off x="15481300" y="6535859"/>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20759</xdr:rowOff>
    </xdr:from>
    <xdr:to>
      <xdr:col>22</xdr:col>
      <xdr:colOff>365125</xdr:colOff>
      <xdr:row>38</xdr:row>
      <xdr:rowOff>20817</xdr:rowOff>
    </xdr:to>
    <xdr:cxnSp macro="">
      <xdr:nvCxnSpPr>
        <xdr:cNvPr id="491" name="直線コネクタ 490"/>
        <xdr:cNvCxnSpPr/>
      </xdr:nvCxnSpPr>
      <xdr:spPr>
        <a:xfrm flipV="1">
          <a:off x="14592300" y="653585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1912</xdr:rowOff>
    </xdr:from>
    <xdr:to>
      <xdr:col>21</xdr:col>
      <xdr:colOff>161925</xdr:colOff>
      <xdr:row>38</xdr:row>
      <xdr:rowOff>20817</xdr:rowOff>
    </xdr:to>
    <xdr:cxnSp macro="">
      <xdr:nvCxnSpPr>
        <xdr:cNvPr id="494" name="直線コネクタ 493"/>
        <xdr:cNvCxnSpPr/>
      </xdr:nvCxnSpPr>
      <xdr:spPr>
        <a:xfrm>
          <a:off x="13703300" y="6517012"/>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153765</xdr:rowOff>
    </xdr:from>
    <xdr:to>
      <xdr:col>19</xdr:col>
      <xdr:colOff>644525</xdr:colOff>
      <xdr:row>38</xdr:row>
      <xdr:rowOff>1912</xdr:rowOff>
    </xdr:to>
    <xdr:cxnSp macro="">
      <xdr:nvCxnSpPr>
        <xdr:cNvPr id="497" name="直線コネクタ 496"/>
        <xdr:cNvCxnSpPr/>
      </xdr:nvCxnSpPr>
      <xdr:spPr>
        <a:xfrm>
          <a:off x="12814300" y="6497415"/>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25842</xdr:rowOff>
    </xdr:from>
    <xdr:ext cx="469744" cy="259045"/>
    <xdr:sp macro="" textlink="">
      <xdr:nvSpPr>
        <xdr:cNvPr id="501" name="テキスト ボックス 500"/>
        <xdr:cNvSpPr txBox="1"/>
      </xdr:nvSpPr>
      <xdr:spPr>
        <a:xfrm>
          <a:off x="12579427" y="65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142370</xdr:rowOff>
    </xdr:from>
    <xdr:to>
      <xdr:col>23</xdr:col>
      <xdr:colOff>568325</xdr:colOff>
      <xdr:row>38</xdr:row>
      <xdr:rowOff>72520</xdr:rowOff>
    </xdr:to>
    <xdr:sp macro="" textlink="">
      <xdr:nvSpPr>
        <xdr:cNvPr id="507" name="円/楕円 506"/>
        <xdr:cNvSpPr/>
      </xdr:nvSpPr>
      <xdr:spPr>
        <a:xfrm>
          <a:off x="16268700" y="64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141410</xdr:rowOff>
    </xdr:from>
    <xdr:to>
      <xdr:col>22</xdr:col>
      <xdr:colOff>415925</xdr:colOff>
      <xdr:row>38</xdr:row>
      <xdr:rowOff>71560</xdr:rowOff>
    </xdr:to>
    <xdr:sp macro="" textlink="">
      <xdr:nvSpPr>
        <xdr:cNvPr id="509" name="円/楕円 508"/>
        <xdr:cNvSpPr/>
      </xdr:nvSpPr>
      <xdr:spPr>
        <a:xfrm>
          <a:off x="15430500" y="64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62686</xdr:rowOff>
    </xdr:from>
    <xdr:ext cx="378565" cy="259045"/>
    <xdr:sp macro="" textlink="">
      <xdr:nvSpPr>
        <xdr:cNvPr id="510" name="テキスト ボックス 509"/>
        <xdr:cNvSpPr txBox="1"/>
      </xdr:nvSpPr>
      <xdr:spPr>
        <a:xfrm>
          <a:off x="15292017" y="65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141467</xdr:rowOff>
    </xdr:from>
    <xdr:to>
      <xdr:col>21</xdr:col>
      <xdr:colOff>212725</xdr:colOff>
      <xdr:row>38</xdr:row>
      <xdr:rowOff>71617</xdr:rowOff>
    </xdr:to>
    <xdr:sp macro="" textlink="">
      <xdr:nvSpPr>
        <xdr:cNvPr id="511" name="円/楕円 510"/>
        <xdr:cNvSpPr/>
      </xdr:nvSpPr>
      <xdr:spPr>
        <a:xfrm>
          <a:off x="14541500" y="64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62744</xdr:rowOff>
    </xdr:from>
    <xdr:ext cx="378565" cy="259045"/>
    <xdr:sp macro="" textlink="">
      <xdr:nvSpPr>
        <xdr:cNvPr id="512" name="テキスト ボックス 511"/>
        <xdr:cNvSpPr txBox="1"/>
      </xdr:nvSpPr>
      <xdr:spPr>
        <a:xfrm>
          <a:off x="14403017" y="65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122562</xdr:rowOff>
    </xdr:from>
    <xdr:to>
      <xdr:col>20</xdr:col>
      <xdr:colOff>9525</xdr:colOff>
      <xdr:row>38</xdr:row>
      <xdr:rowOff>52712</xdr:rowOff>
    </xdr:to>
    <xdr:sp macro="" textlink="">
      <xdr:nvSpPr>
        <xdr:cNvPr id="513" name="円/楕円 512"/>
        <xdr:cNvSpPr/>
      </xdr:nvSpPr>
      <xdr:spPr>
        <a:xfrm>
          <a:off x="13652500" y="6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43839</xdr:rowOff>
    </xdr:from>
    <xdr:ext cx="469744" cy="259045"/>
    <xdr:sp macro="" textlink="">
      <xdr:nvSpPr>
        <xdr:cNvPr id="514" name="テキスト ボックス 513"/>
        <xdr:cNvSpPr txBox="1"/>
      </xdr:nvSpPr>
      <xdr:spPr>
        <a:xfrm>
          <a:off x="13468427" y="655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102965</xdr:rowOff>
    </xdr:from>
    <xdr:to>
      <xdr:col>18</xdr:col>
      <xdr:colOff>492125</xdr:colOff>
      <xdr:row>38</xdr:row>
      <xdr:rowOff>33114</xdr:rowOff>
    </xdr:to>
    <xdr:sp macro="" textlink="">
      <xdr:nvSpPr>
        <xdr:cNvPr id="515" name="円/楕円 514"/>
        <xdr:cNvSpPr/>
      </xdr:nvSpPr>
      <xdr:spPr>
        <a:xfrm>
          <a:off x="12763500" y="6446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49642</xdr:rowOff>
    </xdr:from>
    <xdr:ext cx="469744" cy="259045"/>
    <xdr:sp macro="" textlink="">
      <xdr:nvSpPr>
        <xdr:cNvPr id="516" name="テキスト ボックス 515"/>
        <xdr:cNvSpPr txBox="1"/>
      </xdr:nvSpPr>
      <xdr:spPr>
        <a:xfrm>
          <a:off x="12579427" y="622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378</xdr:rowOff>
    </xdr:from>
    <xdr:to>
      <xdr:col>23</xdr:col>
      <xdr:colOff>517525</xdr:colOff>
      <xdr:row>78</xdr:row>
      <xdr:rowOff>1815</xdr:rowOff>
    </xdr:to>
    <xdr:cxnSp macro="">
      <xdr:nvCxnSpPr>
        <xdr:cNvPr id="598" name="直線コネクタ 597"/>
        <xdr:cNvCxnSpPr/>
      </xdr:nvCxnSpPr>
      <xdr:spPr>
        <a:xfrm>
          <a:off x="15481300" y="1337347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378</xdr:rowOff>
    </xdr:from>
    <xdr:to>
      <xdr:col>22</xdr:col>
      <xdr:colOff>365125</xdr:colOff>
      <xdr:row>78</xdr:row>
      <xdr:rowOff>5617</xdr:rowOff>
    </xdr:to>
    <xdr:cxnSp macro="">
      <xdr:nvCxnSpPr>
        <xdr:cNvPr id="601" name="直線コネクタ 600"/>
        <xdr:cNvCxnSpPr/>
      </xdr:nvCxnSpPr>
      <xdr:spPr>
        <a:xfrm flipV="1">
          <a:off x="14592300" y="13373478"/>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105719</xdr:rowOff>
    </xdr:from>
    <xdr:ext cx="534377" cy="259045"/>
    <xdr:sp macro="" textlink="">
      <xdr:nvSpPr>
        <xdr:cNvPr id="603" name="テキスト ボックス 602"/>
        <xdr:cNvSpPr txBox="1"/>
      </xdr:nvSpPr>
      <xdr:spPr>
        <a:xfrm>
          <a:off x="15214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2293</xdr:rowOff>
    </xdr:from>
    <xdr:to>
      <xdr:col>21</xdr:col>
      <xdr:colOff>161925</xdr:colOff>
      <xdr:row>78</xdr:row>
      <xdr:rowOff>5617</xdr:rowOff>
    </xdr:to>
    <xdr:cxnSp macro="">
      <xdr:nvCxnSpPr>
        <xdr:cNvPr id="604" name="直線コネクタ 603"/>
        <xdr:cNvCxnSpPr/>
      </xdr:nvCxnSpPr>
      <xdr:spPr>
        <a:xfrm>
          <a:off x="13703300" y="1337539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111139</xdr:rowOff>
    </xdr:from>
    <xdr:ext cx="534377" cy="259045"/>
    <xdr:sp macro="" textlink="">
      <xdr:nvSpPr>
        <xdr:cNvPr id="606" name="テキスト ボックス 605"/>
        <xdr:cNvSpPr txBox="1"/>
      </xdr:nvSpPr>
      <xdr:spPr>
        <a:xfrm>
          <a:off x="14325111" y="127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153939</xdr:rowOff>
    </xdr:from>
    <xdr:to>
      <xdr:col>19</xdr:col>
      <xdr:colOff>644525</xdr:colOff>
      <xdr:row>78</xdr:row>
      <xdr:rowOff>2293</xdr:rowOff>
    </xdr:to>
    <xdr:cxnSp macro="">
      <xdr:nvCxnSpPr>
        <xdr:cNvPr id="607" name="直線コネクタ 606"/>
        <xdr:cNvCxnSpPr/>
      </xdr:nvCxnSpPr>
      <xdr:spPr>
        <a:xfrm>
          <a:off x="12814300" y="13355589"/>
          <a:ext cx="889000" cy="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107786</xdr:rowOff>
    </xdr:from>
    <xdr:ext cx="534377" cy="259045"/>
    <xdr:sp macro="" textlink="">
      <xdr:nvSpPr>
        <xdr:cNvPr id="609" name="テキスト ボックス 608"/>
        <xdr:cNvSpPr txBox="1"/>
      </xdr:nvSpPr>
      <xdr:spPr>
        <a:xfrm>
          <a:off x="13436111" y="127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85345</xdr:rowOff>
    </xdr:from>
    <xdr:ext cx="534377" cy="259045"/>
    <xdr:sp macro="" textlink="">
      <xdr:nvSpPr>
        <xdr:cNvPr id="611" name="テキスト ボックス 610"/>
        <xdr:cNvSpPr txBox="1"/>
      </xdr:nvSpPr>
      <xdr:spPr>
        <a:xfrm>
          <a:off x="12547111" y="127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122465</xdr:rowOff>
    </xdr:from>
    <xdr:to>
      <xdr:col>23</xdr:col>
      <xdr:colOff>568325</xdr:colOff>
      <xdr:row>78</xdr:row>
      <xdr:rowOff>52615</xdr:rowOff>
    </xdr:to>
    <xdr:sp macro="" textlink="">
      <xdr:nvSpPr>
        <xdr:cNvPr id="617" name="円/楕円 616"/>
        <xdr:cNvSpPr/>
      </xdr:nvSpPr>
      <xdr:spPr>
        <a:xfrm>
          <a:off x="162687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37392</xdr:rowOff>
    </xdr:from>
    <xdr:ext cx="534377" cy="259045"/>
    <xdr:sp macro="" textlink="">
      <xdr:nvSpPr>
        <xdr:cNvPr id="618" name="公債費該当値テキスト"/>
        <xdr:cNvSpPr txBox="1"/>
      </xdr:nvSpPr>
      <xdr:spPr>
        <a:xfrm>
          <a:off x="16370300" y="132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121028</xdr:rowOff>
    </xdr:from>
    <xdr:to>
      <xdr:col>22</xdr:col>
      <xdr:colOff>415925</xdr:colOff>
      <xdr:row>78</xdr:row>
      <xdr:rowOff>51178</xdr:rowOff>
    </xdr:to>
    <xdr:sp macro="" textlink="">
      <xdr:nvSpPr>
        <xdr:cNvPr id="619" name="円/楕円 618"/>
        <xdr:cNvSpPr/>
      </xdr:nvSpPr>
      <xdr:spPr>
        <a:xfrm>
          <a:off x="15430500" y="133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42305</xdr:rowOff>
    </xdr:from>
    <xdr:ext cx="534377" cy="259045"/>
    <xdr:sp macro="" textlink="">
      <xdr:nvSpPr>
        <xdr:cNvPr id="620" name="テキスト ボックス 619"/>
        <xdr:cNvSpPr txBox="1"/>
      </xdr:nvSpPr>
      <xdr:spPr>
        <a:xfrm>
          <a:off x="15214111" y="1341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126267</xdr:rowOff>
    </xdr:from>
    <xdr:to>
      <xdr:col>21</xdr:col>
      <xdr:colOff>212725</xdr:colOff>
      <xdr:row>78</xdr:row>
      <xdr:rowOff>56417</xdr:rowOff>
    </xdr:to>
    <xdr:sp macro="" textlink="">
      <xdr:nvSpPr>
        <xdr:cNvPr id="621" name="円/楕円 620"/>
        <xdr:cNvSpPr/>
      </xdr:nvSpPr>
      <xdr:spPr>
        <a:xfrm>
          <a:off x="14541500" y="133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47544</xdr:rowOff>
    </xdr:from>
    <xdr:ext cx="534377" cy="259045"/>
    <xdr:sp macro="" textlink="">
      <xdr:nvSpPr>
        <xdr:cNvPr id="622" name="テキスト ボックス 621"/>
        <xdr:cNvSpPr txBox="1"/>
      </xdr:nvSpPr>
      <xdr:spPr>
        <a:xfrm>
          <a:off x="14325111" y="134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122943</xdr:rowOff>
    </xdr:from>
    <xdr:to>
      <xdr:col>20</xdr:col>
      <xdr:colOff>9525</xdr:colOff>
      <xdr:row>78</xdr:row>
      <xdr:rowOff>53093</xdr:rowOff>
    </xdr:to>
    <xdr:sp macro="" textlink="">
      <xdr:nvSpPr>
        <xdr:cNvPr id="623" name="円/楕円 622"/>
        <xdr:cNvSpPr/>
      </xdr:nvSpPr>
      <xdr:spPr>
        <a:xfrm>
          <a:off x="13652500" y="133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44220</xdr:rowOff>
    </xdr:from>
    <xdr:ext cx="534377" cy="259045"/>
    <xdr:sp macro="" textlink="">
      <xdr:nvSpPr>
        <xdr:cNvPr id="624" name="テキスト ボックス 623"/>
        <xdr:cNvSpPr txBox="1"/>
      </xdr:nvSpPr>
      <xdr:spPr>
        <a:xfrm>
          <a:off x="13436111" y="134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103139</xdr:rowOff>
    </xdr:from>
    <xdr:to>
      <xdr:col>18</xdr:col>
      <xdr:colOff>492125</xdr:colOff>
      <xdr:row>78</xdr:row>
      <xdr:rowOff>33289</xdr:rowOff>
    </xdr:to>
    <xdr:sp macro="" textlink="">
      <xdr:nvSpPr>
        <xdr:cNvPr id="625" name="円/楕円 624"/>
        <xdr:cNvSpPr/>
      </xdr:nvSpPr>
      <xdr:spPr>
        <a:xfrm>
          <a:off x="12763500" y="133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24416</xdr:rowOff>
    </xdr:from>
    <xdr:ext cx="534377" cy="259045"/>
    <xdr:sp macro="" textlink="">
      <xdr:nvSpPr>
        <xdr:cNvPr id="626" name="テキスト ボックス 625"/>
        <xdr:cNvSpPr txBox="1"/>
      </xdr:nvSpPr>
      <xdr:spPr>
        <a:xfrm>
          <a:off x="12547111" y="133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81891</xdr:rowOff>
    </xdr:from>
    <xdr:to>
      <xdr:col>23</xdr:col>
      <xdr:colOff>517525</xdr:colOff>
      <xdr:row>98</xdr:row>
      <xdr:rowOff>83314</xdr:rowOff>
    </xdr:to>
    <xdr:cxnSp macro="">
      <xdr:nvCxnSpPr>
        <xdr:cNvPr id="653" name="直線コネクタ 652"/>
        <xdr:cNvCxnSpPr/>
      </xdr:nvCxnSpPr>
      <xdr:spPr>
        <a:xfrm>
          <a:off x="15481300" y="16883991"/>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81891</xdr:rowOff>
    </xdr:from>
    <xdr:to>
      <xdr:col>22</xdr:col>
      <xdr:colOff>365125</xdr:colOff>
      <xdr:row>98</xdr:row>
      <xdr:rowOff>89153</xdr:rowOff>
    </xdr:to>
    <xdr:cxnSp macro="">
      <xdr:nvCxnSpPr>
        <xdr:cNvPr id="656" name="直線コネクタ 655"/>
        <xdr:cNvCxnSpPr/>
      </xdr:nvCxnSpPr>
      <xdr:spPr>
        <a:xfrm flipV="1">
          <a:off x="14592300" y="16883991"/>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86404</xdr:rowOff>
    </xdr:from>
    <xdr:to>
      <xdr:col>21</xdr:col>
      <xdr:colOff>161925</xdr:colOff>
      <xdr:row>98</xdr:row>
      <xdr:rowOff>89153</xdr:rowOff>
    </xdr:to>
    <xdr:cxnSp macro="">
      <xdr:nvCxnSpPr>
        <xdr:cNvPr id="659" name="直線コネクタ 658"/>
        <xdr:cNvCxnSpPr/>
      </xdr:nvCxnSpPr>
      <xdr:spPr>
        <a:xfrm>
          <a:off x="13703300" y="16888504"/>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71856</xdr:rowOff>
    </xdr:from>
    <xdr:to>
      <xdr:col>19</xdr:col>
      <xdr:colOff>644525</xdr:colOff>
      <xdr:row>98</xdr:row>
      <xdr:rowOff>86404</xdr:rowOff>
    </xdr:to>
    <xdr:cxnSp macro="">
      <xdr:nvCxnSpPr>
        <xdr:cNvPr id="662" name="直線コネクタ 661"/>
        <xdr:cNvCxnSpPr/>
      </xdr:nvCxnSpPr>
      <xdr:spPr>
        <a:xfrm>
          <a:off x="12814300" y="16873956"/>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32514</xdr:rowOff>
    </xdr:from>
    <xdr:to>
      <xdr:col>23</xdr:col>
      <xdr:colOff>568325</xdr:colOff>
      <xdr:row>98</xdr:row>
      <xdr:rowOff>134114</xdr:rowOff>
    </xdr:to>
    <xdr:sp macro="" textlink="">
      <xdr:nvSpPr>
        <xdr:cNvPr id="672" name="円/楕円 671"/>
        <xdr:cNvSpPr/>
      </xdr:nvSpPr>
      <xdr:spPr>
        <a:xfrm>
          <a:off x="16268700" y="168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3"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31091</xdr:rowOff>
    </xdr:from>
    <xdr:to>
      <xdr:col>22</xdr:col>
      <xdr:colOff>415925</xdr:colOff>
      <xdr:row>98</xdr:row>
      <xdr:rowOff>132691</xdr:rowOff>
    </xdr:to>
    <xdr:sp macro="" textlink="">
      <xdr:nvSpPr>
        <xdr:cNvPr id="674" name="円/楕円 673"/>
        <xdr:cNvSpPr/>
      </xdr:nvSpPr>
      <xdr:spPr>
        <a:xfrm>
          <a:off x="15430500" y="168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123818</xdr:rowOff>
    </xdr:from>
    <xdr:ext cx="534377" cy="259045"/>
    <xdr:sp macro="" textlink="">
      <xdr:nvSpPr>
        <xdr:cNvPr id="675" name="テキスト ボックス 674"/>
        <xdr:cNvSpPr txBox="1"/>
      </xdr:nvSpPr>
      <xdr:spPr>
        <a:xfrm>
          <a:off x="15214111" y="169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38353</xdr:rowOff>
    </xdr:from>
    <xdr:to>
      <xdr:col>21</xdr:col>
      <xdr:colOff>212725</xdr:colOff>
      <xdr:row>98</xdr:row>
      <xdr:rowOff>139953</xdr:rowOff>
    </xdr:to>
    <xdr:sp macro="" textlink="">
      <xdr:nvSpPr>
        <xdr:cNvPr id="676" name="円/楕円 675"/>
        <xdr:cNvSpPr/>
      </xdr:nvSpPr>
      <xdr:spPr>
        <a:xfrm>
          <a:off x="14541500" y="168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131080</xdr:rowOff>
    </xdr:from>
    <xdr:ext cx="534377" cy="259045"/>
    <xdr:sp macro="" textlink="">
      <xdr:nvSpPr>
        <xdr:cNvPr id="677" name="テキスト ボックス 676"/>
        <xdr:cNvSpPr txBox="1"/>
      </xdr:nvSpPr>
      <xdr:spPr>
        <a:xfrm>
          <a:off x="14325111" y="169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35604</xdr:rowOff>
    </xdr:from>
    <xdr:to>
      <xdr:col>20</xdr:col>
      <xdr:colOff>9525</xdr:colOff>
      <xdr:row>98</xdr:row>
      <xdr:rowOff>137204</xdr:rowOff>
    </xdr:to>
    <xdr:sp macro="" textlink="">
      <xdr:nvSpPr>
        <xdr:cNvPr id="678" name="円/楕円 677"/>
        <xdr:cNvSpPr/>
      </xdr:nvSpPr>
      <xdr:spPr>
        <a:xfrm>
          <a:off x="13652500" y="16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128331</xdr:rowOff>
    </xdr:from>
    <xdr:ext cx="534377" cy="259045"/>
    <xdr:sp macro="" textlink="">
      <xdr:nvSpPr>
        <xdr:cNvPr id="679" name="テキスト ボックス 678"/>
        <xdr:cNvSpPr txBox="1"/>
      </xdr:nvSpPr>
      <xdr:spPr>
        <a:xfrm>
          <a:off x="13436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21056</xdr:rowOff>
    </xdr:from>
    <xdr:to>
      <xdr:col>18</xdr:col>
      <xdr:colOff>492125</xdr:colOff>
      <xdr:row>98</xdr:row>
      <xdr:rowOff>122656</xdr:rowOff>
    </xdr:to>
    <xdr:sp macro="" textlink="">
      <xdr:nvSpPr>
        <xdr:cNvPr id="680" name="円/楕円 679"/>
        <xdr:cNvSpPr/>
      </xdr:nvSpPr>
      <xdr:spPr>
        <a:xfrm>
          <a:off x="12763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113783</xdr:rowOff>
    </xdr:from>
    <xdr:ext cx="534377" cy="259045"/>
    <xdr:sp macro="" textlink="">
      <xdr:nvSpPr>
        <xdr:cNvPr id="681" name="テキスト ボックス 680"/>
        <xdr:cNvSpPr txBox="1"/>
      </xdr:nvSpPr>
      <xdr:spPr>
        <a:xfrm>
          <a:off x="12547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7569</xdr:rowOff>
    </xdr:from>
    <xdr:to>
      <xdr:col>32</xdr:col>
      <xdr:colOff>187325</xdr:colOff>
      <xdr:row>38</xdr:row>
      <xdr:rowOff>28372</xdr:rowOff>
    </xdr:to>
    <xdr:cxnSp macro="">
      <xdr:nvCxnSpPr>
        <xdr:cNvPr id="708" name="直線コネクタ 707"/>
        <xdr:cNvCxnSpPr/>
      </xdr:nvCxnSpPr>
      <xdr:spPr>
        <a:xfrm>
          <a:off x="21323300" y="652266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09"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7569</xdr:rowOff>
    </xdr:from>
    <xdr:to>
      <xdr:col>31</xdr:col>
      <xdr:colOff>34925</xdr:colOff>
      <xdr:row>38</xdr:row>
      <xdr:rowOff>44100</xdr:rowOff>
    </xdr:to>
    <xdr:cxnSp macro="">
      <xdr:nvCxnSpPr>
        <xdr:cNvPr id="711" name="直線コネクタ 710"/>
        <xdr:cNvCxnSpPr/>
      </xdr:nvCxnSpPr>
      <xdr:spPr>
        <a:xfrm flipV="1">
          <a:off x="20434300" y="6522669"/>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3" name="テキスト ボックス 712"/>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21925</xdr:rowOff>
    </xdr:from>
    <xdr:to>
      <xdr:col>29</xdr:col>
      <xdr:colOff>517525</xdr:colOff>
      <xdr:row>38</xdr:row>
      <xdr:rowOff>44100</xdr:rowOff>
    </xdr:to>
    <xdr:cxnSp macro="">
      <xdr:nvCxnSpPr>
        <xdr:cNvPr id="714" name="直線コネクタ 713"/>
        <xdr:cNvCxnSpPr/>
      </xdr:nvCxnSpPr>
      <xdr:spPr>
        <a:xfrm>
          <a:off x="19545300" y="6537025"/>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13787</xdr:rowOff>
    </xdr:from>
    <xdr:to>
      <xdr:col>28</xdr:col>
      <xdr:colOff>314325</xdr:colOff>
      <xdr:row>38</xdr:row>
      <xdr:rowOff>21925</xdr:rowOff>
    </xdr:to>
    <xdr:cxnSp macro="">
      <xdr:nvCxnSpPr>
        <xdr:cNvPr id="717" name="直線コネクタ 716"/>
        <xdr:cNvCxnSpPr/>
      </xdr:nvCxnSpPr>
      <xdr:spPr>
        <a:xfrm>
          <a:off x="18656300" y="6528887"/>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19" name="テキスト ボックス 718"/>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1" name="テキスト ボックス 720"/>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149022</xdr:rowOff>
    </xdr:from>
    <xdr:to>
      <xdr:col>32</xdr:col>
      <xdr:colOff>238125</xdr:colOff>
      <xdr:row>38</xdr:row>
      <xdr:rowOff>79172</xdr:rowOff>
    </xdr:to>
    <xdr:sp macro="" textlink="">
      <xdr:nvSpPr>
        <xdr:cNvPr id="727" name="円/楕円 726"/>
        <xdr:cNvSpPr/>
      </xdr:nvSpPr>
      <xdr:spPr>
        <a:xfrm>
          <a:off x="221107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108399</xdr:rowOff>
    </xdr:from>
    <xdr:ext cx="469744" cy="259045"/>
    <xdr:sp macro="" textlink="">
      <xdr:nvSpPr>
        <xdr:cNvPr id="728" name="投資及び出資金該当値テキスト"/>
        <xdr:cNvSpPr txBox="1"/>
      </xdr:nvSpPr>
      <xdr:spPr>
        <a:xfrm>
          <a:off x="22212300" y="62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128219</xdr:rowOff>
    </xdr:from>
    <xdr:to>
      <xdr:col>31</xdr:col>
      <xdr:colOff>85725</xdr:colOff>
      <xdr:row>38</xdr:row>
      <xdr:rowOff>58369</xdr:rowOff>
    </xdr:to>
    <xdr:sp macro="" textlink="">
      <xdr:nvSpPr>
        <xdr:cNvPr id="729" name="円/楕円 728"/>
        <xdr:cNvSpPr/>
      </xdr:nvSpPr>
      <xdr:spPr>
        <a:xfrm>
          <a:off x="21272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74896</xdr:rowOff>
    </xdr:from>
    <xdr:ext cx="469744" cy="259045"/>
    <xdr:sp macro="" textlink="">
      <xdr:nvSpPr>
        <xdr:cNvPr id="730" name="テキスト ボックス 729"/>
        <xdr:cNvSpPr txBox="1"/>
      </xdr:nvSpPr>
      <xdr:spPr>
        <a:xfrm>
          <a:off x="21088427" y="62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164750</xdr:rowOff>
    </xdr:from>
    <xdr:to>
      <xdr:col>29</xdr:col>
      <xdr:colOff>568325</xdr:colOff>
      <xdr:row>38</xdr:row>
      <xdr:rowOff>94900</xdr:rowOff>
    </xdr:to>
    <xdr:sp macro="" textlink="">
      <xdr:nvSpPr>
        <xdr:cNvPr id="731" name="円/楕円 730"/>
        <xdr:cNvSpPr/>
      </xdr:nvSpPr>
      <xdr:spPr>
        <a:xfrm>
          <a:off x="20383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86027</xdr:rowOff>
    </xdr:from>
    <xdr:ext cx="469744" cy="259045"/>
    <xdr:sp macro="" textlink="">
      <xdr:nvSpPr>
        <xdr:cNvPr id="732" name="テキスト ボックス 731"/>
        <xdr:cNvSpPr txBox="1"/>
      </xdr:nvSpPr>
      <xdr:spPr>
        <a:xfrm>
          <a:off x="20199427" y="660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142575</xdr:rowOff>
    </xdr:from>
    <xdr:to>
      <xdr:col>28</xdr:col>
      <xdr:colOff>365125</xdr:colOff>
      <xdr:row>38</xdr:row>
      <xdr:rowOff>72726</xdr:rowOff>
    </xdr:to>
    <xdr:sp macro="" textlink="">
      <xdr:nvSpPr>
        <xdr:cNvPr id="733" name="円/楕円 732"/>
        <xdr:cNvSpPr/>
      </xdr:nvSpPr>
      <xdr:spPr>
        <a:xfrm>
          <a:off x="19494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89252</xdr:rowOff>
    </xdr:from>
    <xdr:ext cx="469744" cy="259045"/>
    <xdr:sp macro="" textlink="">
      <xdr:nvSpPr>
        <xdr:cNvPr id="734" name="テキスト ボックス 733"/>
        <xdr:cNvSpPr txBox="1"/>
      </xdr:nvSpPr>
      <xdr:spPr>
        <a:xfrm>
          <a:off x="19310427"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134437</xdr:rowOff>
    </xdr:from>
    <xdr:to>
      <xdr:col>27</xdr:col>
      <xdr:colOff>161925</xdr:colOff>
      <xdr:row>38</xdr:row>
      <xdr:rowOff>64587</xdr:rowOff>
    </xdr:to>
    <xdr:sp macro="" textlink="">
      <xdr:nvSpPr>
        <xdr:cNvPr id="735" name="円/楕円 734"/>
        <xdr:cNvSpPr/>
      </xdr:nvSpPr>
      <xdr:spPr>
        <a:xfrm>
          <a:off x="18605500" y="64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81114</xdr:rowOff>
    </xdr:from>
    <xdr:ext cx="469744" cy="259045"/>
    <xdr:sp macro="" textlink="">
      <xdr:nvSpPr>
        <xdr:cNvPr id="736" name="テキスト ボックス 735"/>
        <xdr:cNvSpPr txBox="1"/>
      </xdr:nvSpPr>
      <xdr:spPr>
        <a:xfrm>
          <a:off x="18421427" y="625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67196</xdr:rowOff>
    </xdr:from>
    <xdr:to>
      <xdr:col>32</xdr:col>
      <xdr:colOff>187325</xdr:colOff>
      <xdr:row>59</xdr:row>
      <xdr:rowOff>27267</xdr:rowOff>
    </xdr:to>
    <xdr:cxnSp macro="">
      <xdr:nvCxnSpPr>
        <xdr:cNvPr id="765" name="直線コネクタ 764"/>
        <xdr:cNvCxnSpPr/>
      </xdr:nvCxnSpPr>
      <xdr:spPr>
        <a:xfrm flipV="1">
          <a:off x="21323300" y="9496946"/>
          <a:ext cx="838200" cy="6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25476</xdr:rowOff>
    </xdr:from>
    <xdr:to>
      <xdr:col>31</xdr:col>
      <xdr:colOff>34925</xdr:colOff>
      <xdr:row>59</xdr:row>
      <xdr:rowOff>27267</xdr:rowOff>
    </xdr:to>
    <xdr:cxnSp macro="">
      <xdr:nvCxnSpPr>
        <xdr:cNvPr id="768" name="直線コネクタ 767"/>
        <xdr:cNvCxnSpPr/>
      </xdr:nvCxnSpPr>
      <xdr:spPr>
        <a:xfrm>
          <a:off x="20434300" y="1014102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71048</xdr:rowOff>
    </xdr:from>
    <xdr:ext cx="469744" cy="259045"/>
    <xdr:sp macro="" textlink="">
      <xdr:nvSpPr>
        <xdr:cNvPr id="770" name="テキスト ボックス 769"/>
        <xdr:cNvSpPr txBox="1"/>
      </xdr:nvSpPr>
      <xdr:spPr>
        <a:xfrm>
          <a:off x="21088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25476</xdr:rowOff>
    </xdr:from>
    <xdr:to>
      <xdr:col>29</xdr:col>
      <xdr:colOff>517525</xdr:colOff>
      <xdr:row>59</xdr:row>
      <xdr:rowOff>25895</xdr:rowOff>
    </xdr:to>
    <xdr:cxnSp macro="">
      <xdr:nvCxnSpPr>
        <xdr:cNvPr id="771" name="直線コネクタ 770"/>
        <xdr:cNvCxnSpPr/>
      </xdr:nvCxnSpPr>
      <xdr:spPr>
        <a:xfrm flipV="1">
          <a:off x="19545300" y="1014102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54856</xdr:rowOff>
    </xdr:from>
    <xdr:ext cx="469744" cy="259045"/>
    <xdr:sp macro="" textlink="">
      <xdr:nvSpPr>
        <xdr:cNvPr id="773" name="テキスト ボックス 772"/>
        <xdr:cNvSpPr txBox="1"/>
      </xdr:nvSpPr>
      <xdr:spPr>
        <a:xfrm>
          <a:off x="20199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16408</xdr:rowOff>
    </xdr:from>
    <xdr:to>
      <xdr:col>28</xdr:col>
      <xdr:colOff>314325</xdr:colOff>
      <xdr:row>59</xdr:row>
      <xdr:rowOff>25895</xdr:rowOff>
    </xdr:to>
    <xdr:cxnSp macro="">
      <xdr:nvCxnSpPr>
        <xdr:cNvPr id="774" name="直線コネクタ 773"/>
        <xdr:cNvCxnSpPr/>
      </xdr:nvCxnSpPr>
      <xdr:spPr>
        <a:xfrm>
          <a:off x="18656300" y="1013195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54932</xdr:rowOff>
    </xdr:from>
    <xdr:ext cx="469744" cy="259045"/>
    <xdr:sp macro="" textlink="">
      <xdr:nvSpPr>
        <xdr:cNvPr id="776" name="テキスト ボックス 775"/>
        <xdr:cNvSpPr txBox="1"/>
      </xdr:nvSpPr>
      <xdr:spPr>
        <a:xfrm>
          <a:off x="19310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31958</xdr:rowOff>
    </xdr:from>
    <xdr:ext cx="469744" cy="259045"/>
    <xdr:sp macro="" textlink="">
      <xdr:nvSpPr>
        <xdr:cNvPr id="778" name="テキスト ボックス 777"/>
        <xdr:cNvSpPr txBox="1"/>
      </xdr:nvSpPr>
      <xdr:spPr>
        <a:xfrm>
          <a:off x="18421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16396</xdr:rowOff>
    </xdr:from>
    <xdr:to>
      <xdr:col>32</xdr:col>
      <xdr:colOff>238125</xdr:colOff>
      <xdr:row>55</xdr:row>
      <xdr:rowOff>117996</xdr:rowOff>
    </xdr:to>
    <xdr:sp macro="" textlink="">
      <xdr:nvSpPr>
        <xdr:cNvPr id="784" name="円/楕円 783"/>
        <xdr:cNvSpPr/>
      </xdr:nvSpPr>
      <xdr:spPr>
        <a:xfrm>
          <a:off x="22110700" y="94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39273</xdr:rowOff>
    </xdr:from>
    <xdr:ext cx="534377" cy="259045"/>
    <xdr:sp macro="" textlink="">
      <xdr:nvSpPr>
        <xdr:cNvPr id="785" name="貸付金該当値テキスト"/>
        <xdr:cNvSpPr txBox="1"/>
      </xdr:nvSpPr>
      <xdr:spPr>
        <a:xfrm>
          <a:off x="22212300" y="92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147917</xdr:rowOff>
    </xdr:from>
    <xdr:to>
      <xdr:col>31</xdr:col>
      <xdr:colOff>85725</xdr:colOff>
      <xdr:row>59</xdr:row>
      <xdr:rowOff>78067</xdr:rowOff>
    </xdr:to>
    <xdr:sp macro="" textlink="">
      <xdr:nvSpPr>
        <xdr:cNvPr id="786" name="円/楕円 785"/>
        <xdr:cNvSpPr/>
      </xdr:nvSpPr>
      <xdr:spPr>
        <a:xfrm>
          <a:off x="21272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69194</xdr:rowOff>
    </xdr:from>
    <xdr:ext cx="378565" cy="259045"/>
    <xdr:sp macro="" textlink="">
      <xdr:nvSpPr>
        <xdr:cNvPr id="787" name="テキスト ボックス 786"/>
        <xdr:cNvSpPr txBox="1"/>
      </xdr:nvSpPr>
      <xdr:spPr>
        <a:xfrm>
          <a:off x="21134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146126</xdr:rowOff>
    </xdr:from>
    <xdr:to>
      <xdr:col>29</xdr:col>
      <xdr:colOff>568325</xdr:colOff>
      <xdr:row>59</xdr:row>
      <xdr:rowOff>76276</xdr:rowOff>
    </xdr:to>
    <xdr:sp macro="" textlink="">
      <xdr:nvSpPr>
        <xdr:cNvPr id="788" name="円/楕円 787"/>
        <xdr:cNvSpPr/>
      </xdr:nvSpPr>
      <xdr:spPr>
        <a:xfrm>
          <a:off x="20383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67403</xdr:rowOff>
    </xdr:from>
    <xdr:ext cx="378565" cy="259045"/>
    <xdr:sp macro="" textlink="">
      <xdr:nvSpPr>
        <xdr:cNvPr id="789" name="テキスト ボックス 788"/>
        <xdr:cNvSpPr txBox="1"/>
      </xdr:nvSpPr>
      <xdr:spPr>
        <a:xfrm>
          <a:off x="20245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146545</xdr:rowOff>
    </xdr:from>
    <xdr:to>
      <xdr:col>28</xdr:col>
      <xdr:colOff>365125</xdr:colOff>
      <xdr:row>59</xdr:row>
      <xdr:rowOff>76695</xdr:rowOff>
    </xdr:to>
    <xdr:sp macro="" textlink="">
      <xdr:nvSpPr>
        <xdr:cNvPr id="790" name="円/楕円 789"/>
        <xdr:cNvSpPr/>
      </xdr:nvSpPr>
      <xdr:spPr>
        <a:xfrm>
          <a:off x="19494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67822</xdr:rowOff>
    </xdr:from>
    <xdr:ext cx="378565" cy="259045"/>
    <xdr:sp macro="" textlink="">
      <xdr:nvSpPr>
        <xdr:cNvPr id="791" name="テキスト ボックス 790"/>
        <xdr:cNvSpPr txBox="1"/>
      </xdr:nvSpPr>
      <xdr:spPr>
        <a:xfrm>
          <a:off x="19356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137058</xdr:rowOff>
    </xdr:from>
    <xdr:to>
      <xdr:col>27</xdr:col>
      <xdr:colOff>161925</xdr:colOff>
      <xdr:row>59</xdr:row>
      <xdr:rowOff>67208</xdr:rowOff>
    </xdr:to>
    <xdr:sp macro="" textlink="">
      <xdr:nvSpPr>
        <xdr:cNvPr id="792" name="円/楕円 791"/>
        <xdr:cNvSpPr/>
      </xdr:nvSpPr>
      <xdr:spPr>
        <a:xfrm>
          <a:off x="186055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58335</xdr:rowOff>
    </xdr:from>
    <xdr:ext cx="378565" cy="259045"/>
    <xdr:sp macro="" textlink="">
      <xdr:nvSpPr>
        <xdr:cNvPr id="793" name="テキスト ボックス 792"/>
        <xdr:cNvSpPr txBox="1"/>
      </xdr:nvSpPr>
      <xdr:spPr>
        <a:xfrm>
          <a:off x="18467017" y="1017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143575</xdr:rowOff>
    </xdr:from>
    <xdr:to>
      <xdr:col>32</xdr:col>
      <xdr:colOff>187325</xdr:colOff>
      <xdr:row>76</xdr:row>
      <xdr:rowOff>23592</xdr:rowOff>
    </xdr:to>
    <xdr:cxnSp macro="">
      <xdr:nvCxnSpPr>
        <xdr:cNvPr id="824" name="直線コネクタ 823"/>
        <xdr:cNvCxnSpPr/>
      </xdr:nvCxnSpPr>
      <xdr:spPr>
        <a:xfrm flipV="1">
          <a:off x="21323300" y="13002325"/>
          <a:ext cx="8382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23592</xdr:rowOff>
    </xdr:from>
    <xdr:to>
      <xdr:col>31</xdr:col>
      <xdr:colOff>34925</xdr:colOff>
      <xdr:row>76</xdr:row>
      <xdr:rowOff>43427</xdr:rowOff>
    </xdr:to>
    <xdr:cxnSp macro="">
      <xdr:nvCxnSpPr>
        <xdr:cNvPr id="827" name="直線コネクタ 826"/>
        <xdr:cNvCxnSpPr/>
      </xdr:nvCxnSpPr>
      <xdr:spPr>
        <a:xfrm flipV="1">
          <a:off x="20434300" y="13053792"/>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84051</xdr:rowOff>
    </xdr:from>
    <xdr:ext cx="534377" cy="259045"/>
    <xdr:sp macro="" textlink="">
      <xdr:nvSpPr>
        <xdr:cNvPr id="829" name="テキスト ボックス 828"/>
        <xdr:cNvSpPr txBox="1"/>
      </xdr:nvSpPr>
      <xdr:spPr>
        <a:xfrm>
          <a:off x="21056111" y="127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43427</xdr:rowOff>
    </xdr:from>
    <xdr:to>
      <xdr:col>29</xdr:col>
      <xdr:colOff>517525</xdr:colOff>
      <xdr:row>76</xdr:row>
      <xdr:rowOff>89931</xdr:rowOff>
    </xdr:to>
    <xdr:cxnSp macro="">
      <xdr:nvCxnSpPr>
        <xdr:cNvPr id="830" name="直線コネクタ 829"/>
        <xdr:cNvCxnSpPr/>
      </xdr:nvCxnSpPr>
      <xdr:spPr>
        <a:xfrm flipV="1">
          <a:off x="19545300" y="13073627"/>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98594</xdr:rowOff>
    </xdr:from>
    <xdr:ext cx="534377" cy="259045"/>
    <xdr:sp macro="" textlink="">
      <xdr:nvSpPr>
        <xdr:cNvPr id="832" name="テキスト ボックス 831"/>
        <xdr:cNvSpPr txBox="1"/>
      </xdr:nvSpPr>
      <xdr:spPr>
        <a:xfrm>
          <a:off x="20167111" y="127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52865</xdr:rowOff>
    </xdr:from>
    <xdr:to>
      <xdr:col>28</xdr:col>
      <xdr:colOff>314325</xdr:colOff>
      <xdr:row>76</xdr:row>
      <xdr:rowOff>89931</xdr:rowOff>
    </xdr:to>
    <xdr:cxnSp macro="">
      <xdr:nvCxnSpPr>
        <xdr:cNvPr id="833" name="直線コネクタ 832"/>
        <xdr:cNvCxnSpPr/>
      </xdr:nvCxnSpPr>
      <xdr:spPr>
        <a:xfrm>
          <a:off x="18656300" y="13083065"/>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111168</xdr:rowOff>
    </xdr:from>
    <xdr:ext cx="534377" cy="259045"/>
    <xdr:sp macro="" textlink="">
      <xdr:nvSpPr>
        <xdr:cNvPr id="835" name="テキスト ボックス 834"/>
        <xdr:cNvSpPr txBox="1"/>
      </xdr:nvSpPr>
      <xdr:spPr>
        <a:xfrm>
          <a:off x="19278111" y="127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96903</xdr:rowOff>
    </xdr:from>
    <xdr:ext cx="534377" cy="259045"/>
    <xdr:sp macro="" textlink="">
      <xdr:nvSpPr>
        <xdr:cNvPr id="837" name="テキスト ボックス 836"/>
        <xdr:cNvSpPr txBox="1"/>
      </xdr:nvSpPr>
      <xdr:spPr>
        <a:xfrm>
          <a:off x="18389111" y="131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92775</xdr:rowOff>
    </xdr:from>
    <xdr:to>
      <xdr:col>32</xdr:col>
      <xdr:colOff>238125</xdr:colOff>
      <xdr:row>76</xdr:row>
      <xdr:rowOff>22926</xdr:rowOff>
    </xdr:to>
    <xdr:sp macro="" textlink="">
      <xdr:nvSpPr>
        <xdr:cNvPr id="843" name="円/楕円 842"/>
        <xdr:cNvSpPr/>
      </xdr:nvSpPr>
      <xdr:spPr>
        <a:xfrm>
          <a:off x="22110700" y="12951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115652</xdr:rowOff>
    </xdr:from>
    <xdr:ext cx="534377" cy="259045"/>
    <xdr:sp macro="" textlink="">
      <xdr:nvSpPr>
        <xdr:cNvPr id="844" name="繰出金該当値テキスト"/>
        <xdr:cNvSpPr txBox="1"/>
      </xdr:nvSpPr>
      <xdr:spPr>
        <a:xfrm>
          <a:off x="22212300" y="128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144243</xdr:rowOff>
    </xdr:from>
    <xdr:to>
      <xdr:col>31</xdr:col>
      <xdr:colOff>85725</xdr:colOff>
      <xdr:row>76</xdr:row>
      <xdr:rowOff>74392</xdr:rowOff>
    </xdr:to>
    <xdr:sp macro="" textlink="">
      <xdr:nvSpPr>
        <xdr:cNvPr id="845" name="円/楕円 844"/>
        <xdr:cNvSpPr/>
      </xdr:nvSpPr>
      <xdr:spPr>
        <a:xfrm>
          <a:off x="21272500" y="13002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65519</xdr:rowOff>
    </xdr:from>
    <xdr:ext cx="534377" cy="259045"/>
    <xdr:sp macro="" textlink="">
      <xdr:nvSpPr>
        <xdr:cNvPr id="846" name="テキスト ボックス 845"/>
        <xdr:cNvSpPr txBox="1"/>
      </xdr:nvSpPr>
      <xdr:spPr>
        <a:xfrm>
          <a:off x="21056111" y="1309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164077</xdr:rowOff>
    </xdr:from>
    <xdr:to>
      <xdr:col>29</xdr:col>
      <xdr:colOff>568325</xdr:colOff>
      <xdr:row>76</xdr:row>
      <xdr:rowOff>94227</xdr:rowOff>
    </xdr:to>
    <xdr:sp macro="" textlink="">
      <xdr:nvSpPr>
        <xdr:cNvPr id="847" name="円/楕円 846"/>
        <xdr:cNvSpPr/>
      </xdr:nvSpPr>
      <xdr:spPr>
        <a:xfrm>
          <a:off x="20383500" y="13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85354</xdr:rowOff>
    </xdr:from>
    <xdr:ext cx="534377" cy="259045"/>
    <xdr:sp macro="" textlink="">
      <xdr:nvSpPr>
        <xdr:cNvPr id="848" name="テキスト ボックス 847"/>
        <xdr:cNvSpPr txBox="1"/>
      </xdr:nvSpPr>
      <xdr:spPr>
        <a:xfrm>
          <a:off x="20167111" y="131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39131</xdr:rowOff>
    </xdr:from>
    <xdr:to>
      <xdr:col>28</xdr:col>
      <xdr:colOff>365125</xdr:colOff>
      <xdr:row>76</xdr:row>
      <xdr:rowOff>140731</xdr:rowOff>
    </xdr:to>
    <xdr:sp macro="" textlink="">
      <xdr:nvSpPr>
        <xdr:cNvPr id="849" name="円/楕円 848"/>
        <xdr:cNvSpPr/>
      </xdr:nvSpPr>
      <xdr:spPr>
        <a:xfrm>
          <a:off x="19494500" y="130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131858</xdr:rowOff>
    </xdr:from>
    <xdr:ext cx="534377" cy="259045"/>
    <xdr:sp macro="" textlink="">
      <xdr:nvSpPr>
        <xdr:cNvPr id="850" name="テキスト ボックス 849"/>
        <xdr:cNvSpPr txBox="1"/>
      </xdr:nvSpPr>
      <xdr:spPr>
        <a:xfrm>
          <a:off x="19278111" y="131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2065</xdr:rowOff>
    </xdr:from>
    <xdr:to>
      <xdr:col>27</xdr:col>
      <xdr:colOff>161925</xdr:colOff>
      <xdr:row>76</xdr:row>
      <xdr:rowOff>103665</xdr:rowOff>
    </xdr:to>
    <xdr:sp macro="" textlink="">
      <xdr:nvSpPr>
        <xdr:cNvPr id="851" name="円/楕円 850"/>
        <xdr:cNvSpPr/>
      </xdr:nvSpPr>
      <xdr:spPr>
        <a:xfrm>
          <a:off x="186055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120192</xdr:rowOff>
    </xdr:from>
    <xdr:ext cx="534377" cy="259045"/>
    <xdr:sp macro="" textlink="">
      <xdr:nvSpPr>
        <xdr:cNvPr id="852" name="テキスト ボックス 851"/>
        <xdr:cNvSpPr txBox="1"/>
      </xdr:nvSpPr>
      <xdr:spPr>
        <a:xfrm>
          <a:off x="18389111" y="128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393,491</a:t>
          </a:r>
          <a:r>
            <a:rPr kumimoji="1" lang="ja-JP" altLang="en-US" sz="1300">
              <a:latin typeface="ＭＳ Ｐゴシック"/>
            </a:rPr>
            <a:t>円となっている。主な構成項目である人件費は、住民一人当たり</a:t>
          </a:r>
          <a:r>
            <a:rPr kumimoji="1" lang="en-US" altLang="ja-JP" sz="1300">
              <a:latin typeface="ＭＳ Ｐゴシック"/>
            </a:rPr>
            <a:t>61,837</a:t>
          </a:r>
          <a:r>
            <a:rPr kumimoji="1" lang="ja-JP" altLang="en-US" sz="1300">
              <a:latin typeface="ＭＳ Ｐゴシック"/>
            </a:rPr>
            <a:t>円となっており、職員数の減に伴い減少傾向にあり、平成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61,000</a:t>
          </a:r>
          <a:r>
            <a:rPr kumimoji="1" lang="ja-JP" altLang="en-US" sz="1300">
              <a:latin typeface="ＭＳ Ｐゴシック"/>
            </a:rPr>
            <a:t>円程度で推移している。</a:t>
          </a:r>
          <a:endParaRPr kumimoji="1" lang="en-US" altLang="ja-JP" sz="1300">
            <a:latin typeface="ＭＳ Ｐゴシック"/>
          </a:endParaRPr>
        </a:p>
        <a:p>
          <a:r>
            <a:rPr kumimoji="1" lang="ja-JP" altLang="en-US" sz="1300">
              <a:latin typeface="ＭＳ Ｐゴシック"/>
            </a:rPr>
            <a:t>貸付金は、前年度決算と比較すると大幅に増となっているが、これは土地開発公社への資金の貸付によるものである。</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24,952</a:t>
          </a:r>
          <a:r>
            <a:rPr kumimoji="1" lang="ja-JP" altLang="en-US" sz="1300">
              <a:latin typeface="ＭＳ Ｐゴシック"/>
            </a:rPr>
            <a:t>円となっている、類似団体と比較して一人当たりコストが低い状況となっている。うち新規整備については、前年度決算と比較すると約</a:t>
          </a:r>
          <a:r>
            <a:rPr kumimoji="1" lang="en-US" altLang="ja-JP" sz="1300">
              <a:latin typeface="ＭＳ Ｐゴシック"/>
            </a:rPr>
            <a:t>65</a:t>
          </a:r>
          <a:r>
            <a:rPr kumimoji="1" lang="ja-JP" altLang="en-US" sz="1300">
              <a:latin typeface="ＭＳ Ｐゴシック"/>
            </a:rPr>
            <a:t>％増となっている。これは、防災無線デジタル化事業等の増加によるものである。事業の取捨選択を徹底していくことで、普通建設事業費については、類似団体平均値を上回らないよう努めていく。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44,312
44,047
180.06
18,939,860
17,436,355
1,318,087
12,045,916
15,735,762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82223</xdr:rowOff>
    </xdr:from>
    <xdr:to>
      <xdr:col>6</xdr:col>
      <xdr:colOff>511175</xdr:colOff>
      <xdr:row>37</xdr:row>
      <xdr:rowOff>123045</xdr:rowOff>
    </xdr:to>
    <xdr:cxnSp macro="">
      <xdr:nvCxnSpPr>
        <xdr:cNvPr id="63" name="直線コネクタ 62"/>
        <xdr:cNvCxnSpPr/>
      </xdr:nvCxnSpPr>
      <xdr:spPr>
        <a:xfrm>
          <a:off x="3797300" y="642587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82223</xdr:rowOff>
    </xdr:from>
    <xdr:to>
      <xdr:col>5</xdr:col>
      <xdr:colOff>358775</xdr:colOff>
      <xdr:row>37</xdr:row>
      <xdr:rowOff>87449</xdr:rowOff>
    </xdr:to>
    <xdr:cxnSp macro="">
      <xdr:nvCxnSpPr>
        <xdr:cNvPr id="66" name="直線コネクタ 65"/>
        <xdr:cNvCxnSpPr/>
      </xdr:nvCxnSpPr>
      <xdr:spPr>
        <a:xfrm flipV="1">
          <a:off x="2908300" y="642587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22134</xdr:rowOff>
    </xdr:from>
    <xdr:to>
      <xdr:col>4</xdr:col>
      <xdr:colOff>155575</xdr:colOff>
      <xdr:row>37</xdr:row>
      <xdr:rowOff>87449</xdr:rowOff>
    </xdr:to>
    <xdr:cxnSp macro="">
      <xdr:nvCxnSpPr>
        <xdr:cNvPr id="69" name="直線コネクタ 68"/>
        <xdr:cNvCxnSpPr/>
      </xdr:nvCxnSpPr>
      <xdr:spPr>
        <a:xfrm>
          <a:off x="2019300" y="63657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29319</xdr:rowOff>
    </xdr:from>
    <xdr:to>
      <xdr:col>2</xdr:col>
      <xdr:colOff>638175</xdr:colOff>
      <xdr:row>37</xdr:row>
      <xdr:rowOff>22134</xdr:rowOff>
    </xdr:to>
    <xdr:cxnSp macro="">
      <xdr:nvCxnSpPr>
        <xdr:cNvPr id="72" name="直線コネクタ 71"/>
        <xdr:cNvCxnSpPr/>
      </xdr:nvCxnSpPr>
      <xdr:spPr>
        <a:xfrm>
          <a:off x="1130300" y="6201519"/>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122772</xdr:rowOff>
    </xdr:from>
    <xdr:ext cx="469744" cy="259045"/>
    <xdr:sp macro="" textlink="">
      <xdr:nvSpPr>
        <xdr:cNvPr id="76" name="テキスト ボックス 75"/>
        <xdr:cNvSpPr txBox="1"/>
      </xdr:nvSpPr>
      <xdr:spPr>
        <a:xfrm>
          <a:off x="895427"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72245</xdr:rowOff>
    </xdr:from>
    <xdr:to>
      <xdr:col>6</xdr:col>
      <xdr:colOff>561975</xdr:colOff>
      <xdr:row>38</xdr:row>
      <xdr:rowOff>2395</xdr:rowOff>
    </xdr:to>
    <xdr:sp macro="" textlink="">
      <xdr:nvSpPr>
        <xdr:cNvPr id="82" name="円/楕円 81"/>
        <xdr:cNvSpPr/>
      </xdr:nvSpPr>
      <xdr:spPr>
        <a:xfrm>
          <a:off x="45847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50672</xdr:rowOff>
    </xdr:from>
    <xdr:ext cx="469744" cy="259045"/>
    <xdr:sp macro="" textlink="">
      <xdr:nvSpPr>
        <xdr:cNvPr id="83" name="議会費該当値テキスト"/>
        <xdr:cNvSpPr txBox="1"/>
      </xdr:nvSpPr>
      <xdr:spPr>
        <a:xfrm>
          <a:off x="4686300"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31423</xdr:rowOff>
    </xdr:from>
    <xdr:to>
      <xdr:col>5</xdr:col>
      <xdr:colOff>409575</xdr:colOff>
      <xdr:row>37</xdr:row>
      <xdr:rowOff>133023</xdr:rowOff>
    </xdr:to>
    <xdr:sp macro="" textlink="">
      <xdr:nvSpPr>
        <xdr:cNvPr id="84" name="円/楕円 83"/>
        <xdr:cNvSpPr/>
      </xdr:nvSpPr>
      <xdr:spPr>
        <a:xfrm>
          <a:off x="3746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124150</xdr:rowOff>
    </xdr:from>
    <xdr:ext cx="469744" cy="259045"/>
    <xdr:sp macro="" textlink="">
      <xdr:nvSpPr>
        <xdr:cNvPr id="85" name="テキスト ボックス 84"/>
        <xdr:cNvSpPr txBox="1"/>
      </xdr:nvSpPr>
      <xdr:spPr>
        <a:xfrm>
          <a:off x="3562427"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36649</xdr:rowOff>
    </xdr:from>
    <xdr:to>
      <xdr:col>4</xdr:col>
      <xdr:colOff>206375</xdr:colOff>
      <xdr:row>37</xdr:row>
      <xdr:rowOff>138249</xdr:rowOff>
    </xdr:to>
    <xdr:sp macro="" textlink="">
      <xdr:nvSpPr>
        <xdr:cNvPr id="86" name="円/楕円 85"/>
        <xdr:cNvSpPr/>
      </xdr:nvSpPr>
      <xdr:spPr>
        <a:xfrm>
          <a:off x="2857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129376</xdr:rowOff>
    </xdr:from>
    <xdr:ext cx="469744" cy="259045"/>
    <xdr:sp macro="" textlink="">
      <xdr:nvSpPr>
        <xdr:cNvPr id="87" name="テキスト ボックス 86"/>
        <xdr:cNvSpPr txBox="1"/>
      </xdr:nvSpPr>
      <xdr:spPr>
        <a:xfrm>
          <a:off x="2673427" y="647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142784</xdr:rowOff>
    </xdr:from>
    <xdr:to>
      <xdr:col>3</xdr:col>
      <xdr:colOff>3175</xdr:colOff>
      <xdr:row>37</xdr:row>
      <xdr:rowOff>72934</xdr:rowOff>
    </xdr:to>
    <xdr:sp macro="" textlink="">
      <xdr:nvSpPr>
        <xdr:cNvPr id="88" name="円/楕円 87"/>
        <xdr:cNvSpPr/>
      </xdr:nvSpPr>
      <xdr:spPr>
        <a:xfrm>
          <a:off x="1968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64061</xdr:rowOff>
    </xdr:from>
    <xdr:ext cx="469744" cy="259045"/>
    <xdr:sp macro="" textlink="">
      <xdr:nvSpPr>
        <xdr:cNvPr id="89" name="テキスト ボックス 88"/>
        <xdr:cNvSpPr txBox="1"/>
      </xdr:nvSpPr>
      <xdr:spPr>
        <a:xfrm>
          <a:off x="1784427"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149969</xdr:rowOff>
    </xdr:from>
    <xdr:to>
      <xdr:col>1</xdr:col>
      <xdr:colOff>485775</xdr:colOff>
      <xdr:row>36</xdr:row>
      <xdr:rowOff>80119</xdr:rowOff>
    </xdr:to>
    <xdr:sp macro="" textlink="">
      <xdr:nvSpPr>
        <xdr:cNvPr id="90" name="円/楕円 89"/>
        <xdr:cNvSpPr/>
      </xdr:nvSpPr>
      <xdr:spPr>
        <a:xfrm>
          <a:off x="1079500" y="61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71246</xdr:rowOff>
    </xdr:from>
    <xdr:ext cx="469744" cy="259045"/>
    <xdr:sp macro="" textlink="">
      <xdr:nvSpPr>
        <xdr:cNvPr id="91" name="テキスト ボックス 90"/>
        <xdr:cNvSpPr txBox="1"/>
      </xdr:nvSpPr>
      <xdr:spPr>
        <a:xfrm>
          <a:off x="895427" y="624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22844</xdr:rowOff>
    </xdr:from>
    <xdr:to>
      <xdr:col>6</xdr:col>
      <xdr:colOff>511175</xdr:colOff>
      <xdr:row>58</xdr:row>
      <xdr:rowOff>26128</xdr:rowOff>
    </xdr:to>
    <xdr:cxnSp macro="">
      <xdr:nvCxnSpPr>
        <xdr:cNvPr id="120" name="直線コネクタ 119"/>
        <xdr:cNvCxnSpPr/>
      </xdr:nvCxnSpPr>
      <xdr:spPr>
        <a:xfrm flipV="1">
          <a:off x="3797300" y="9966944"/>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26128</xdr:rowOff>
    </xdr:from>
    <xdr:to>
      <xdr:col>5</xdr:col>
      <xdr:colOff>358775</xdr:colOff>
      <xdr:row>58</xdr:row>
      <xdr:rowOff>31965</xdr:rowOff>
    </xdr:to>
    <xdr:cxnSp macro="">
      <xdr:nvCxnSpPr>
        <xdr:cNvPr id="123" name="直線コネクタ 122"/>
        <xdr:cNvCxnSpPr/>
      </xdr:nvCxnSpPr>
      <xdr:spPr>
        <a:xfrm flipV="1">
          <a:off x="2908300" y="9970228"/>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26577</xdr:rowOff>
    </xdr:from>
    <xdr:to>
      <xdr:col>4</xdr:col>
      <xdr:colOff>155575</xdr:colOff>
      <xdr:row>58</xdr:row>
      <xdr:rowOff>31965</xdr:rowOff>
    </xdr:to>
    <xdr:cxnSp macro="">
      <xdr:nvCxnSpPr>
        <xdr:cNvPr id="126" name="直線コネクタ 125"/>
        <xdr:cNvCxnSpPr/>
      </xdr:nvCxnSpPr>
      <xdr:spPr>
        <a:xfrm>
          <a:off x="2019300" y="997067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5920</xdr:rowOff>
    </xdr:from>
    <xdr:to>
      <xdr:col>2</xdr:col>
      <xdr:colOff>638175</xdr:colOff>
      <xdr:row>58</xdr:row>
      <xdr:rowOff>26577</xdr:rowOff>
    </xdr:to>
    <xdr:cxnSp macro="">
      <xdr:nvCxnSpPr>
        <xdr:cNvPr id="129" name="直線コネクタ 128"/>
        <xdr:cNvCxnSpPr/>
      </xdr:nvCxnSpPr>
      <xdr:spPr>
        <a:xfrm>
          <a:off x="1130300" y="9950020"/>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143494</xdr:rowOff>
    </xdr:from>
    <xdr:to>
      <xdr:col>6</xdr:col>
      <xdr:colOff>561975</xdr:colOff>
      <xdr:row>58</xdr:row>
      <xdr:rowOff>73644</xdr:rowOff>
    </xdr:to>
    <xdr:sp macro="" textlink="">
      <xdr:nvSpPr>
        <xdr:cNvPr id="139" name="円/楕円 138"/>
        <xdr:cNvSpPr/>
      </xdr:nvSpPr>
      <xdr:spPr>
        <a:xfrm>
          <a:off x="4584700" y="99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146778</xdr:rowOff>
    </xdr:from>
    <xdr:to>
      <xdr:col>5</xdr:col>
      <xdr:colOff>409575</xdr:colOff>
      <xdr:row>58</xdr:row>
      <xdr:rowOff>76928</xdr:rowOff>
    </xdr:to>
    <xdr:sp macro="" textlink="">
      <xdr:nvSpPr>
        <xdr:cNvPr id="141" name="円/楕円 140"/>
        <xdr:cNvSpPr/>
      </xdr:nvSpPr>
      <xdr:spPr>
        <a:xfrm>
          <a:off x="3746500" y="99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68055</xdr:rowOff>
    </xdr:from>
    <xdr:ext cx="534377" cy="259045"/>
    <xdr:sp macro="" textlink="">
      <xdr:nvSpPr>
        <xdr:cNvPr id="142" name="テキスト ボックス 141"/>
        <xdr:cNvSpPr txBox="1"/>
      </xdr:nvSpPr>
      <xdr:spPr>
        <a:xfrm>
          <a:off x="3530111" y="1001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152615</xdr:rowOff>
    </xdr:from>
    <xdr:to>
      <xdr:col>4</xdr:col>
      <xdr:colOff>206375</xdr:colOff>
      <xdr:row>58</xdr:row>
      <xdr:rowOff>82765</xdr:rowOff>
    </xdr:to>
    <xdr:sp macro="" textlink="">
      <xdr:nvSpPr>
        <xdr:cNvPr id="143" name="円/楕円 142"/>
        <xdr:cNvSpPr/>
      </xdr:nvSpPr>
      <xdr:spPr>
        <a:xfrm>
          <a:off x="2857500" y="99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73892</xdr:rowOff>
    </xdr:from>
    <xdr:ext cx="534377" cy="259045"/>
    <xdr:sp macro="" textlink="">
      <xdr:nvSpPr>
        <xdr:cNvPr id="144" name="テキスト ボックス 143"/>
        <xdr:cNvSpPr txBox="1"/>
      </xdr:nvSpPr>
      <xdr:spPr>
        <a:xfrm>
          <a:off x="2641111" y="100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147227</xdr:rowOff>
    </xdr:from>
    <xdr:to>
      <xdr:col>3</xdr:col>
      <xdr:colOff>3175</xdr:colOff>
      <xdr:row>58</xdr:row>
      <xdr:rowOff>77377</xdr:rowOff>
    </xdr:to>
    <xdr:sp macro="" textlink="">
      <xdr:nvSpPr>
        <xdr:cNvPr id="145" name="円/楕円 144"/>
        <xdr:cNvSpPr/>
      </xdr:nvSpPr>
      <xdr:spPr>
        <a:xfrm>
          <a:off x="1968500" y="99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68504</xdr:rowOff>
    </xdr:from>
    <xdr:ext cx="534377" cy="259045"/>
    <xdr:sp macro="" textlink="">
      <xdr:nvSpPr>
        <xdr:cNvPr id="146" name="テキスト ボックス 145"/>
        <xdr:cNvSpPr txBox="1"/>
      </xdr:nvSpPr>
      <xdr:spPr>
        <a:xfrm>
          <a:off x="1752111" y="100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126570</xdr:rowOff>
    </xdr:from>
    <xdr:to>
      <xdr:col>1</xdr:col>
      <xdr:colOff>485775</xdr:colOff>
      <xdr:row>58</xdr:row>
      <xdr:rowOff>56720</xdr:rowOff>
    </xdr:to>
    <xdr:sp macro="" textlink="">
      <xdr:nvSpPr>
        <xdr:cNvPr id="147" name="円/楕円 146"/>
        <xdr:cNvSpPr/>
      </xdr:nvSpPr>
      <xdr:spPr>
        <a:xfrm>
          <a:off x="1079500" y="98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47847</xdr:rowOff>
    </xdr:from>
    <xdr:ext cx="534377" cy="259045"/>
    <xdr:sp macro="" textlink="">
      <xdr:nvSpPr>
        <xdr:cNvPr id="148" name="テキスト ボックス 147"/>
        <xdr:cNvSpPr txBox="1"/>
      </xdr:nvSpPr>
      <xdr:spPr>
        <a:xfrm>
          <a:off x="863111" y="99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119202</xdr:rowOff>
    </xdr:from>
    <xdr:to>
      <xdr:col>6</xdr:col>
      <xdr:colOff>511175</xdr:colOff>
      <xdr:row>78</xdr:row>
      <xdr:rowOff>155572</xdr:rowOff>
    </xdr:to>
    <xdr:cxnSp macro="">
      <xdr:nvCxnSpPr>
        <xdr:cNvPr id="178" name="直線コネクタ 177"/>
        <xdr:cNvCxnSpPr/>
      </xdr:nvCxnSpPr>
      <xdr:spPr>
        <a:xfrm flipV="1">
          <a:off x="3797300" y="13492302"/>
          <a:ext cx="8382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155572</xdr:rowOff>
    </xdr:from>
    <xdr:to>
      <xdr:col>5</xdr:col>
      <xdr:colOff>358775</xdr:colOff>
      <xdr:row>79</xdr:row>
      <xdr:rowOff>5989</xdr:rowOff>
    </xdr:to>
    <xdr:cxnSp macro="">
      <xdr:nvCxnSpPr>
        <xdr:cNvPr id="181" name="直線コネクタ 180"/>
        <xdr:cNvCxnSpPr/>
      </xdr:nvCxnSpPr>
      <xdr:spPr>
        <a:xfrm flipV="1">
          <a:off x="2908300" y="13528672"/>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5989</xdr:rowOff>
    </xdr:from>
    <xdr:to>
      <xdr:col>4</xdr:col>
      <xdr:colOff>155575</xdr:colOff>
      <xdr:row>79</xdr:row>
      <xdr:rowOff>16931</xdr:rowOff>
    </xdr:to>
    <xdr:cxnSp macro="">
      <xdr:nvCxnSpPr>
        <xdr:cNvPr id="184" name="直線コネクタ 183"/>
        <xdr:cNvCxnSpPr/>
      </xdr:nvCxnSpPr>
      <xdr:spPr>
        <a:xfrm flipV="1">
          <a:off x="2019300" y="13550539"/>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6041</xdr:rowOff>
    </xdr:from>
    <xdr:to>
      <xdr:col>2</xdr:col>
      <xdr:colOff>638175</xdr:colOff>
      <xdr:row>79</xdr:row>
      <xdr:rowOff>16931</xdr:rowOff>
    </xdr:to>
    <xdr:cxnSp macro="">
      <xdr:nvCxnSpPr>
        <xdr:cNvPr id="187" name="直線コネクタ 186"/>
        <xdr:cNvCxnSpPr/>
      </xdr:nvCxnSpPr>
      <xdr:spPr>
        <a:xfrm>
          <a:off x="1130300" y="13550591"/>
          <a:ext cx="8890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68402</xdr:rowOff>
    </xdr:from>
    <xdr:to>
      <xdr:col>6</xdr:col>
      <xdr:colOff>561975</xdr:colOff>
      <xdr:row>78</xdr:row>
      <xdr:rowOff>170002</xdr:rowOff>
    </xdr:to>
    <xdr:sp macro="" textlink="">
      <xdr:nvSpPr>
        <xdr:cNvPr id="197" name="円/楕円 196"/>
        <xdr:cNvSpPr/>
      </xdr:nvSpPr>
      <xdr:spPr>
        <a:xfrm>
          <a:off x="4584700" y="134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154779</xdr:rowOff>
    </xdr:from>
    <xdr:ext cx="599010" cy="259045"/>
    <xdr:sp macro="" textlink="">
      <xdr:nvSpPr>
        <xdr:cNvPr id="198" name="民生費該当値テキスト"/>
        <xdr:cNvSpPr txBox="1"/>
      </xdr:nvSpPr>
      <xdr:spPr>
        <a:xfrm>
          <a:off x="4686300" y="1335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104772</xdr:rowOff>
    </xdr:from>
    <xdr:to>
      <xdr:col>5</xdr:col>
      <xdr:colOff>409575</xdr:colOff>
      <xdr:row>79</xdr:row>
      <xdr:rowOff>34922</xdr:rowOff>
    </xdr:to>
    <xdr:sp macro="" textlink="">
      <xdr:nvSpPr>
        <xdr:cNvPr id="199" name="円/楕円 198"/>
        <xdr:cNvSpPr/>
      </xdr:nvSpPr>
      <xdr:spPr>
        <a:xfrm>
          <a:off x="3746500" y="13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26049</xdr:rowOff>
    </xdr:from>
    <xdr:ext cx="599010" cy="259045"/>
    <xdr:sp macro="" textlink="">
      <xdr:nvSpPr>
        <xdr:cNvPr id="200" name="テキスト ボックス 199"/>
        <xdr:cNvSpPr txBox="1"/>
      </xdr:nvSpPr>
      <xdr:spPr>
        <a:xfrm>
          <a:off x="3497794" y="135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126639</xdr:rowOff>
    </xdr:from>
    <xdr:to>
      <xdr:col>4</xdr:col>
      <xdr:colOff>206375</xdr:colOff>
      <xdr:row>79</xdr:row>
      <xdr:rowOff>56789</xdr:rowOff>
    </xdr:to>
    <xdr:sp macro="" textlink="">
      <xdr:nvSpPr>
        <xdr:cNvPr id="201" name="円/楕円 200"/>
        <xdr:cNvSpPr/>
      </xdr:nvSpPr>
      <xdr:spPr>
        <a:xfrm>
          <a:off x="2857500" y="134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47916</xdr:rowOff>
    </xdr:from>
    <xdr:ext cx="599010" cy="259045"/>
    <xdr:sp macro="" textlink="">
      <xdr:nvSpPr>
        <xdr:cNvPr id="202" name="テキスト ボックス 201"/>
        <xdr:cNvSpPr txBox="1"/>
      </xdr:nvSpPr>
      <xdr:spPr>
        <a:xfrm>
          <a:off x="2608794" y="1359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137581</xdr:rowOff>
    </xdr:from>
    <xdr:to>
      <xdr:col>3</xdr:col>
      <xdr:colOff>3175</xdr:colOff>
      <xdr:row>79</xdr:row>
      <xdr:rowOff>67731</xdr:rowOff>
    </xdr:to>
    <xdr:sp macro="" textlink="">
      <xdr:nvSpPr>
        <xdr:cNvPr id="203" name="円/楕円 202"/>
        <xdr:cNvSpPr/>
      </xdr:nvSpPr>
      <xdr:spPr>
        <a:xfrm>
          <a:off x="1968500" y="13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58858</xdr:rowOff>
    </xdr:from>
    <xdr:ext cx="599010" cy="259045"/>
    <xdr:sp macro="" textlink="">
      <xdr:nvSpPr>
        <xdr:cNvPr id="204" name="テキスト ボックス 203"/>
        <xdr:cNvSpPr txBox="1"/>
      </xdr:nvSpPr>
      <xdr:spPr>
        <a:xfrm>
          <a:off x="1719794" y="13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126691</xdr:rowOff>
    </xdr:from>
    <xdr:to>
      <xdr:col>1</xdr:col>
      <xdr:colOff>485775</xdr:colOff>
      <xdr:row>79</xdr:row>
      <xdr:rowOff>56841</xdr:rowOff>
    </xdr:to>
    <xdr:sp macro="" textlink="">
      <xdr:nvSpPr>
        <xdr:cNvPr id="205" name="円/楕円 204"/>
        <xdr:cNvSpPr/>
      </xdr:nvSpPr>
      <xdr:spPr>
        <a:xfrm>
          <a:off x="1079500" y="134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47968</xdr:rowOff>
    </xdr:from>
    <xdr:ext cx="599010" cy="259045"/>
    <xdr:sp macro="" textlink="">
      <xdr:nvSpPr>
        <xdr:cNvPr id="206" name="テキスト ボックス 205"/>
        <xdr:cNvSpPr txBox="1"/>
      </xdr:nvSpPr>
      <xdr:spPr>
        <a:xfrm>
          <a:off x="830794" y="1359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94208</xdr:rowOff>
    </xdr:from>
    <xdr:to>
      <xdr:col>6</xdr:col>
      <xdr:colOff>511175</xdr:colOff>
      <xdr:row>97</xdr:row>
      <xdr:rowOff>113967</xdr:rowOff>
    </xdr:to>
    <xdr:cxnSp macro="">
      <xdr:nvCxnSpPr>
        <xdr:cNvPr id="238" name="直線コネクタ 237"/>
        <xdr:cNvCxnSpPr/>
      </xdr:nvCxnSpPr>
      <xdr:spPr>
        <a:xfrm>
          <a:off x="3797300" y="16724858"/>
          <a:ext cx="8382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94208</xdr:rowOff>
    </xdr:from>
    <xdr:to>
      <xdr:col>5</xdr:col>
      <xdr:colOff>358775</xdr:colOff>
      <xdr:row>97</xdr:row>
      <xdr:rowOff>107826</xdr:rowOff>
    </xdr:to>
    <xdr:cxnSp macro="">
      <xdr:nvCxnSpPr>
        <xdr:cNvPr id="241" name="直線コネクタ 240"/>
        <xdr:cNvCxnSpPr/>
      </xdr:nvCxnSpPr>
      <xdr:spPr>
        <a:xfrm flipV="1">
          <a:off x="2908300" y="16724858"/>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3" name="テキスト ボックス 242"/>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107826</xdr:rowOff>
    </xdr:from>
    <xdr:to>
      <xdr:col>4</xdr:col>
      <xdr:colOff>155575</xdr:colOff>
      <xdr:row>97</xdr:row>
      <xdr:rowOff>151833</xdr:rowOff>
    </xdr:to>
    <xdr:cxnSp macro="">
      <xdr:nvCxnSpPr>
        <xdr:cNvPr id="244" name="直線コネクタ 243"/>
        <xdr:cNvCxnSpPr/>
      </xdr:nvCxnSpPr>
      <xdr:spPr>
        <a:xfrm flipV="1">
          <a:off x="2019300" y="16738476"/>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6" name="テキスト ボックス 245"/>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138280</xdr:rowOff>
    </xdr:from>
    <xdr:to>
      <xdr:col>2</xdr:col>
      <xdr:colOff>638175</xdr:colOff>
      <xdr:row>97</xdr:row>
      <xdr:rowOff>151833</xdr:rowOff>
    </xdr:to>
    <xdr:cxnSp macro="">
      <xdr:nvCxnSpPr>
        <xdr:cNvPr id="247" name="直線コネクタ 246"/>
        <xdr:cNvCxnSpPr/>
      </xdr:nvCxnSpPr>
      <xdr:spPr>
        <a:xfrm>
          <a:off x="1130300" y="1676893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49" name="テキスト ボックス 248"/>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1" name="テキスト ボックス 250"/>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63167</xdr:rowOff>
    </xdr:from>
    <xdr:to>
      <xdr:col>6</xdr:col>
      <xdr:colOff>561975</xdr:colOff>
      <xdr:row>97</xdr:row>
      <xdr:rowOff>164767</xdr:rowOff>
    </xdr:to>
    <xdr:sp macro="" textlink="">
      <xdr:nvSpPr>
        <xdr:cNvPr id="257" name="円/楕円 256"/>
        <xdr:cNvSpPr/>
      </xdr:nvSpPr>
      <xdr:spPr>
        <a:xfrm>
          <a:off x="45847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41594</xdr:rowOff>
    </xdr:from>
    <xdr:ext cx="534377" cy="259045"/>
    <xdr:sp macro="" textlink="">
      <xdr:nvSpPr>
        <xdr:cNvPr id="258" name="衛生費該当値テキスト"/>
        <xdr:cNvSpPr txBox="1"/>
      </xdr:nvSpPr>
      <xdr:spPr>
        <a:xfrm>
          <a:off x="4686300" y="166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43408</xdr:rowOff>
    </xdr:from>
    <xdr:to>
      <xdr:col>5</xdr:col>
      <xdr:colOff>409575</xdr:colOff>
      <xdr:row>97</xdr:row>
      <xdr:rowOff>145008</xdr:rowOff>
    </xdr:to>
    <xdr:sp macro="" textlink="">
      <xdr:nvSpPr>
        <xdr:cNvPr id="259" name="円/楕円 258"/>
        <xdr:cNvSpPr/>
      </xdr:nvSpPr>
      <xdr:spPr>
        <a:xfrm>
          <a:off x="3746500" y="166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136135</xdr:rowOff>
    </xdr:from>
    <xdr:ext cx="534377" cy="259045"/>
    <xdr:sp macro="" textlink="">
      <xdr:nvSpPr>
        <xdr:cNvPr id="260" name="テキスト ボックス 259"/>
        <xdr:cNvSpPr txBox="1"/>
      </xdr:nvSpPr>
      <xdr:spPr>
        <a:xfrm>
          <a:off x="3530111" y="167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57026</xdr:rowOff>
    </xdr:from>
    <xdr:to>
      <xdr:col>4</xdr:col>
      <xdr:colOff>206375</xdr:colOff>
      <xdr:row>97</xdr:row>
      <xdr:rowOff>158626</xdr:rowOff>
    </xdr:to>
    <xdr:sp macro="" textlink="">
      <xdr:nvSpPr>
        <xdr:cNvPr id="261" name="円/楕円 260"/>
        <xdr:cNvSpPr/>
      </xdr:nvSpPr>
      <xdr:spPr>
        <a:xfrm>
          <a:off x="28575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149753</xdr:rowOff>
    </xdr:from>
    <xdr:ext cx="534377" cy="259045"/>
    <xdr:sp macro="" textlink="">
      <xdr:nvSpPr>
        <xdr:cNvPr id="262" name="テキスト ボックス 261"/>
        <xdr:cNvSpPr txBox="1"/>
      </xdr:nvSpPr>
      <xdr:spPr>
        <a:xfrm>
          <a:off x="2641111" y="167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101033</xdr:rowOff>
    </xdr:from>
    <xdr:to>
      <xdr:col>3</xdr:col>
      <xdr:colOff>3175</xdr:colOff>
      <xdr:row>98</xdr:row>
      <xdr:rowOff>31183</xdr:rowOff>
    </xdr:to>
    <xdr:sp macro="" textlink="">
      <xdr:nvSpPr>
        <xdr:cNvPr id="263" name="円/楕円 262"/>
        <xdr:cNvSpPr/>
      </xdr:nvSpPr>
      <xdr:spPr>
        <a:xfrm>
          <a:off x="1968500" y="167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22310</xdr:rowOff>
    </xdr:from>
    <xdr:ext cx="534377" cy="259045"/>
    <xdr:sp macro="" textlink="">
      <xdr:nvSpPr>
        <xdr:cNvPr id="264" name="テキスト ボックス 263"/>
        <xdr:cNvSpPr txBox="1"/>
      </xdr:nvSpPr>
      <xdr:spPr>
        <a:xfrm>
          <a:off x="1752111" y="168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87480</xdr:rowOff>
    </xdr:from>
    <xdr:to>
      <xdr:col>1</xdr:col>
      <xdr:colOff>485775</xdr:colOff>
      <xdr:row>98</xdr:row>
      <xdr:rowOff>17630</xdr:rowOff>
    </xdr:to>
    <xdr:sp macro="" textlink="">
      <xdr:nvSpPr>
        <xdr:cNvPr id="265" name="円/楕円 264"/>
        <xdr:cNvSpPr/>
      </xdr:nvSpPr>
      <xdr:spPr>
        <a:xfrm>
          <a:off x="1079500" y="167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8757</xdr:rowOff>
    </xdr:from>
    <xdr:ext cx="534377" cy="259045"/>
    <xdr:sp macro="" textlink="">
      <xdr:nvSpPr>
        <xdr:cNvPr id="266" name="テキスト ボックス 265"/>
        <xdr:cNvSpPr txBox="1"/>
      </xdr:nvSpPr>
      <xdr:spPr>
        <a:xfrm>
          <a:off x="863111" y="1681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103505</xdr:rowOff>
    </xdr:from>
    <xdr:to>
      <xdr:col>15</xdr:col>
      <xdr:colOff>180975</xdr:colOff>
      <xdr:row>39</xdr:row>
      <xdr:rowOff>8065</xdr:rowOff>
    </xdr:to>
    <xdr:cxnSp macro="">
      <xdr:nvCxnSpPr>
        <xdr:cNvPr id="295" name="直線コネクタ 294"/>
        <xdr:cNvCxnSpPr/>
      </xdr:nvCxnSpPr>
      <xdr:spPr>
        <a:xfrm>
          <a:off x="9639300" y="6618605"/>
          <a:ext cx="8382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81407</xdr:rowOff>
    </xdr:from>
    <xdr:to>
      <xdr:col>14</xdr:col>
      <xdr:colOff>28575</xdr:colOff>
      <xdr:row>38</xdr:row>
      <xdr:rowOff>103505</xdr:rowOff>
    </xdr:to>
    <xdr:cxnSp macro="">
      <xdr:nvCxnSpPr>
        <xdr:cNvPr id="298" name="直線コネクタ 297"/>
        <xdr:cNvCxnSpPr/>
      </xdr:nvCxnSpPr>
      <xdr:spPr>
        <a:xfrm>
          <a:off x="8750300" y="659650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5207</xdr:rowOff>
    </xdr:from>
    <xdr:to>
      <xdr:col>12</xdr:col>
      <xdr:colOff>511175</xdr:colOff>
      <xdr:row>38</xdr:row>
      <xdr:rowOff>81407</xdr:rowOff>
    </xdr:to>
    <xdr:cxnSp macro="">
      <xdr:nvCxnSpPr>
        <xdr:cNvPr id="301" name="直線コネクタ 300"/>
        <xdr:cNvCxnSpPr/>
      </xdr:nvCxnSpPr>
      <xdr:spPr>
        <a:xfrm>
          <a:off x="7861300" y="6177407"/>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5207</xdr:rowOff>
    </xdr:from>
    <xdr:to>
      <xdr:col>11</xdr:col>
      <xdr:colOff>307975</xdr:colOff>
      <xdr:row>37</xdr:row>
      <xdr:rowOff>140081</xdr:rowOff>
    </xdr:to>
    <xdr:cxnSp macro="">
      <xdr:nvCxnSpPr>
        <xdr:cNvPr id="304" name="直線コネクタ 303"/>
        <xdr:cNvCxnSpPr/>
      </xdr:nvCxnSpPr>
      <xdr:spPr>
        <a:xfrm flipV="1">
          <a:off x="6972300" y="6177407"/>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6" name="テキスト ボックス 305"/>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8" name="テキスト ボックス 307"/>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128715</xdr:rowOff>
    </xdr:from>
    <xdr:to>
      <xdr:col>15</xdr:col>
      <xdr:colOff>231775</xdr:colOff>
      <xdr:row>39</xdr:row>
      <xdr:rowOff>58865</xdr:rowOff>
    </xdr:to>
    <xdr:sp macro="" textlink="">
      <xdr:nvSpPr>
        <xdr:cNvPr id="314" name="円/楕円 313"/>
        <xdr:cNvSpPr/>
      </xdr:nvSpPr>
      <xdr:spPr>
        <a:xfrm>
          <a:off x="10426700" y="66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43642</xdr:rowOff>
    </xdr:from>
    <xdr:ext cx="378565" cy="259045"/>
    <xdr:sp macro="" textlink="">
      <xdr:nvSpPr>
        <xdr:cNvPr id="315" name="労働費該当値テキスト"/>
        <xdr:cNvSpPr txBox="1"/>
      </xdr:nvSpPr>
      <xdr:spPr>
        <a:xfrm>
          <a:off x="10528300" y="6558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52705</xdr:rowOff>
    </xdr:from>
    <xdr:to>
      <xdr:col>14</xdr:col>
      <xdr:colOff>79375</xdr:colOff>
      <xdr:row>38</xdr:row>
      <xdr:rowOff>154305</xdr:rowOff>
    </xdr:to>
    <xdr:sp macro="" textlink="">
      <xdr:nvSpPr>
        <xdr:cNvPr id="316" name="円/楕円 315"/>
        <xdr:cNvSpPr/>
      </xdr:nvSpPr>
      <xdr:spPr>
        <a:xfrm>
          <a:off x="9588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145432</xdr:rowOff>
    </xdr:from>
    <xdr:ext cx="378565" cy="259045"/>
    <xdr:sp macro="" textlink="">
      <xdr:nvSpPr>
        <xdr:cNvPr id="317" name="テキスト ボックス 316"/>
        <xdr:cNvSpPr txBox="1"/>
      </xdr:nvSpPr>
      <xdr:spPr>
        <a:xfrm>
          <a:off x="9450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30607</xdr:rowOff>
    </xdr:from>
    <xdr:to>
      <xdr:col>12</xdr:col>
      <xdr:colOff>561975</xdr:colOff>
      <xdr:row>38</xdr:row>
      <xdr:rowOff>132207</xdr:rowOff>
    </xdr:to>
    <xdr:sp macro="" textlink="">
      <xdr:nvSpPr>
        <xdr:cNvPr id="318" name="円/楕円 317"/>
        <xdr:cNvSpPr/>
      </xdr:nvSpPr>
      <xdr:spPr>
        <a:xfrm>
          <a:off x="8699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123334</xdr:rowOff>
    </xdr:from>
    <xdr:ext cx="378565" cy="259045"/>
    <xdr:sp macro="" textlink="">
      <xdr:nvSpPr>
        <xdr:cNvPr id="319" name="テキスト ボックス 318"/>
        <xdr:cNvSpPr txBox="1"/>
      </xdr:nvSpPr>
      <xdr:spPr>
        <a:xfrm>
          <a:off x="8561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125857</xdr:rowOff>
    </xdr:from>
    <xdr:to>
      <xdr:col>11</xdr:col>
      <xdr:colOff>358775</xdr:colOff>
      <xdr:row>36</xdr:row>
      <xdr:rowOff>56007</xdr:rowOff>
    </xdr:to>
    <xdr:sp macro="" textlink="">
      <xdr:nvSpPr>
        <xdr:cNvPr id="320" name="円/楕円 319"/>
        <xdr:cNvSpPr/>
      </xdr:nvSpPr>
      <xdr:spPr>
        <a:xfrm>
          <a:off x="7810500" y="61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72534</xdr:rowOff>
    </xdr:from>
    <xdr:ext cx="469744" cy="259045"/>
    <xdr:sp macro="" textlink="">
      <xdr:nvSpPr>
        <xdr:cNvPr id="321" name="テキスト ボックス 320"/>
        <xdr:cNvSpPr txBox="1"/>
      </xdr:nvSpPr>
      <xdr:spPr>
        <a:xfrm>
          <a:off x="7626427"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89281</xdr:rowOff>
    </xdr:from>
    <xdr:to>
      <xdr:col>10</xdr:col>
      <xdr:colOff>155575</xdr:colOff>
      <xdr:row>38</xdr:row>
      <xdr:rowOff>19431</xdr:rowOff>
    </xdr:to>
    <xdr:sp macro="" textlink="">
      <xdr:nvSpPr>
        <xdr:cNvPr id="322" name="円/楕円 321"/>
        <xdr:cNvSpPr/>
      </xdr:nvSpPr>
      <xdr:spPr>
        <a:xfrm>
          <a:off x="6921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10558</xdr:rowOff>
    </xdr:from>
    <xdr:ext cx="469744" cy="259045"/>
    <xdr:sp macro="" textlink="">
      <xdr:nvSpPr>
        <xdr:cNvPr id="323" name="テキスト ボックス 322"/>
        <xdr:cNvSpPr txBox="1"/>
      </xdr:nvSpPr>
      <xdr:spPr>
        <a:xfrm>
          <a:off x="6737427" y="65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32930</xdr:rowOff>
    </xdr:from>
    <xdr:to>
      <xdr:col>15</xdr:col>
      <xdr:colOff>180975</xdr:colOff>
      <xdr:row>58</xdr:row>
      <xdr:rowOff>49609</xdr:rowOff>
    </xdr:to>
    <xdr:cxnSp macro="">
      <xdr:nvCxnSpPr>
        <xdr:cNvPr id="350" name="直線コネクタ 349"/>
        <xdr:cNvCxnSpPr/>
      </xdr:nvCxnSpPr>
      <xdr:spPr>
        <a:xfrm flipV="1">
          <a:off x="9639300" y="9977030"/>
          <a:ext cx="8382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47826</xdr:rowOff>
    </xdr:from>
    <xdr:to>
      <xdr:col>14</xdr:col>
      <xdr:colOff>28575</xdr:colOff>
      <xdr:row>58</xdr:row>
      <xdr:rowOff>49609</xdr:rowOff>
    </xdr:to>
    <xdr:cxnSp macro="">
      <xdr:nvCxnSpPr>
        <xdr:cNvPr id="353" name="直線コネクタ 352"/>
        <xdr:cNvCxnSpPr/>
      </xdr:nvCxnSpPr>
      <xdr:spPr>
        <a:xfrm>
          <a:off x="8750300" y="9991926"/>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77681</xdr:rowOff>
    </xdr:from>
    <xdr:ext cx="534377" cy="259045"/>
    <xdr:sp macro="" textlink="">
      <xdr:nvSpPr>
        <xdr:cNvPr id="355" name="テキスト ボックス 354"/>
        <xdr:cNvSpPr txBox="1"/>
      </xdr:nvSpPr>
      <xdr:spPr>
        <a:xfrm>
          <a:off x="9372111" y="9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47826</xdr:rowOff>
    </xdr:from>
    <xdr:to>
      <xdr:col>12</xdr:col>
      <xdr:colOff>511175</xdr:colOff>
      <xdr:row>58</xdr:row>
      <xdr:rowOff>49206</xdr:rowOff>
    </xdr:to>
    <xdr:cxnSp macro="">
      <xdr:nvCxnSpPr>
        <xdr:cNvPr id="356" name="直線コネクタ 355"/>
        <xdr:cNvCxnSpPr/>
      </xdr:nvCxnSpPr>
      <xdr:spPr>
        <a:xfrm flipV="1">
          <a:off x="7861300" y="9991926"/>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78627</xdr:rowOff>
    </xdr:from>
    <xdr:ext cx="534377" cy="259045"/>
    <xdr:sp macro="" textlink="">
      <xdr:nvSpPr>
        <xdr:cNvPr id="358" name="テキスト ボックス 357"/>
        <xdr:cNvSpPr txBox="1"/>
      </xdr:nvSpPr>
      <xdr:spPr>
        <a:xfrm>
          <a:off x="8483111" y="96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32084</xdr:rowOff>
    </xdr:from>
    <xdr:to>
      <xdr:col>11</xdr:col>
      <xdr:colOff>307975</xdr:colOff>
      <xdr:row>58</xdr:row>
      <xdr:rowOff>49206</xdr:rowOff>
    </xdr:to>
    <xdr:cxnSp macro="">
      <xdr:nvCxnSpPr>
        <xdr:cNvPr id="359" name="直線コネクタ 358"/>
        <xdr:cNvCxnSpPr/>
      </xdr:nvCxnSpPr>
      <xdr:spPr>
        <a:xfrm>
          <a:off x="6972300" y="9976184"/>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84150</xdr:rowOff>
    </xdr:from>
    <xdr:ext cx="534377" cy="259045"/>
    <xdr:sp macro="" textlink="">
      <xdr:nvSpPr>
        <xdr:cNvPr id="361" name="テキスト ボックス 360"/>
        <xdr:cNvSpPr txBox="1"/>
      </xdr:nvSpPr>
      <xdr:spPr>
        <a:xfrm>
          <a:off x="7594111" y="96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153580</xdr:rowOff>
    </xdr:from>
    <xdr:to>
      <xdr:col>15</xdr:col>
      <xdr:colOff>231775</xdr:colOff>
      <xdr:row>58</xdr:row>
      <xdr:rowOff>83730</xdr:rowOff>
    </xdr:to>
    <xdr:sp macro="" textlink="">
      <xdr:nvSpPr>
        <xdr:cNvPr id="369" name="円/楕円 368"/>
        <xdr:cNvSpPr/>
      </xdr:nvSpPr>
      <xdr:spPr>
        <a:xfrm>
          <a:off x="10426700" y="99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112957</xdr:rowOff>
    </xdr:from>
    <xdr:ext cx="534377" cy="259045"/>
    <xdr:sp macro="" textlink="">
      <xdr:nvSpPr>
        <xdr:cNvPr id="370" name="農林水産業費該当値テキスト"/>
        <xdr:cNvSpPr txBox="1"/>
      </xdr:nvSpPr>
      <xdr:spPr>
        <a:xfrm>
          <a:off x="10528300" y="97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170259</xdr:rowOff>
    </xdr:from>
    <xdr:to>
      <xdr:col>14</xdr:col>
      <xdr:colOff>79375</xdr:colOff>
      <xdr:row>58</xdr:row>
      <xdr:rowOff>100409</xdr:rowOff>
    </xdr:to>
    <xdr:sp macro="" textlink="">
      <xdr:nvSpPr>
        <xdr:cNvPr id="371" name="円/楕円 370"/>
        <xdr:cNvSpPr/>
      </xdr:nvSpPr>
      <xdr:spPr>
        <a:xfrm>
          <a:off x="9588500" y="99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91536</xdr:rowOff>
    </xdr:from>
    <xdr:ext cx="534377" cy="259045"/>
    <xdr:sp macro="" textlink="">
      <xdr:nvSpPr>
        <xdr:cNvPr id="372" name="テキスト ボックス 371"/>
        <xdr:cNvSpPr txBox="1"/>
      </xdr:nvSpPr>
      <xdr:spPr>
        <a:xfrm>
          <a:off x="9372111" y="1003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168476</xdr:rowOff>
    </xdr:from>
    <xdr:to>
      <xdr:col>12</xdr:col>
      <xdr:colOff>561975</xdr:colOff>
      <xdr:row>58</xdr:row>
      <xdr:rowOff>98626</xdr:rowOff>
    </xdr:to>
    <xdr:sp macro="" textlink="">
      <xdr:nvSpPr>
        <xdr:cNvPr id="373" name="円/楕円 372"/>
        <xdr:cNvSpPr/>
      </xdr:nvSpPr>
      <xdr:spPr>
        <a:xfrm>
          <a:off x="8699500" y="99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89753</xdr:rowOff>
    </xdr:from>
    <xdr:ext cx="534377" cy="259045"/>
    <xdr:sp macro="" textlink="">
      <xdr:nvSpPr>
        <xdr:cNvPr id="374" name="テキスト ボックス 373"/>
        <xdr:cNvSpPr txBox="1"/>
      </xdr:nvSpPr>
      <xdr:spPr>
        <a:xfrm>
          <a:off x="8483111" y="1003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169856</xdr:rowOff>
    </xdr:from>
    <xdr:to>
      <xdr:col>11</xdr:col>
      <xdr:colOff>358775</xdr:colOff>
      <xdr:row>58</xdr:row>
      <xdr:rowOff>100006</xdr:rowOff>
    </xdr:to>
    <xdr:sp macro="" textlink="">
      <xdr:nvSpPr>
        <xdr:cNvPr id="375" name="円/楕円 374"/>
        <xdr:cNvSpPr/>
      </xdr:nvSpPr>
      <xdr:spPr>
        <a:xfrm>
          <a:off x="7810500" y="9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91133</xdr:rowOff>
    </xdr:from>
    <xdr:ext cx="534377" cy="259045"/>
    <xdr:sp macro="" textlink="">
      <xdr:nvSpPr>
        <xdr:cNvPr id="376" name="テキスト ボックス 375"/>
        <xdr:cNvSpPr txBox="1"/>
      </xdr:nvSpPr>
      <xdr:spPr>
        <a:xfrm>
          <a:off x="7594111" y="10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152734</xdr:rowOff>
    </xdr:from>
    <xdr:to>
      <xdr:col>10</xdr:col>
      <xdr:colOff>155575</xdr:colOff>
      <xdr:row>58</xdr:row>
      <xdr:rowOff>82884</xdr:rowOff>
    </xdr:to>
    <xdr:sp macro="" textlink="">
      <xdr:nvSpPr>
        <xdr:cNvPr id="377" name="円/楕円 376"/>
        <xdr:cNvSpPr/>
      </xdr:nvSpPr>
      <xdr:spPr>
        <a:xfrm>
          <a:off x="6921500" y="99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74011</xdr:rowOff>
    </xdr:from>
    <xdr:ext cx="534377" cy="259045"/>
    <xdr:sp macro="" textlink="">
      <xdr:nvSpPr>
        <xdr:cNvPr id="378" name="テキスト ボックス 377"/>
        <xdr:cNvSpPr txBox="1"/>
      </xdr:nvSpPr>
      <xdr:spPr>
        <a:xfrm>
          <a:off x="6705111" y="100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44276</xdr:rowOff>
    </xdr:from>
    <xdr:to>
      <xdr:col>15</xdr:col>
      <xdr:colOff>180975</xdr:colOff>
      <xdr:row>78</xdr:row>
      <xdr:rowOff>164486</xdr:rowOff>
    </xdr:to>
    <xdr:cxnSp macro="">
      <xdr:nvCxnSpPr>
        <xdr:cNvPr id="409" name="直線コネクタ 408"/>
        <xdr:cNvCxnSpPr/>
      </xdr:nvCxnSpPr>
      <xdr:spPr>
        <a:xfrm flipV="1">
          <a:off x="9639300" y="13417376"/>
          <a:ext cx="838200" cy="1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148746</xdr:rowOff>
    </xdr:from>
    <xdr:to>
      <xdr:col>14</xdr:col>
      <xdr:colOff>28575</xdr:colOff>
      <xdr:row>78</xdr:row>
      <xdr:rowOff>164486</xdr:rowOff>
    </xdr:to>
    <xdr:cxnSp macro="">
      <xdr:nvCxnSpPr>
        <xdr:cNvPr id="412" name="直線コネクタ 411"/>
        <xdr:cNvCxnSpPr/>
      </xdr:nvCxnSpPr>
      <xdr:spPr>
        <a:xfrm>
          <a:off x="8750300" y="13521846"/>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75811</xdr:rowOff>
    </xdr:from>
    <xdr:ext cx="534377" cy="259045"/>
    <xdr:sp macro="" textlink="">
      <xdr:nvSpPr>
        <xdr:cNvPr id="414" name="テキスト ボックス 413"/>
        <xdr:cNvSpPr txBox="1"/>
      </xdr:nvSpPr>
      <xdr:spPr>
        <a:xfrm>
          <a:off x="9372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148746</xdr:rowOff>
    </xdr:from>
    <xdr:to>
      <xdr:col>12</xdr:col>
      <xdr:colOff>511175</xdr:colOff>
      <xdr:row>78</xdr:row>
      <xdr:rowOff>156387</xdr:rowOff>
    </xdr:to>
    <xdr:cxnSp macro="">
      <xdr:nvCxnSpPr>
        <xdr:cNvPr id="415" name="直線コネクタ 414"/>
        <xdr:cNvCxnSpPr/>
      </xdr:nvCxnSpPr>
      <xdr:spPr>
        <a:xfrm flipV="1">
          <a:off x="7861300" y="1352184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86522</xdr:rowOff>
    </xdr:from>
    <xdr:ext cx="534377" cy="259045"/>
    <xdr:sp macro="" textlink="">
      <xdr:nvSpPr>
        <xdr:cNvPr id="417" name="テキスト ボックス 416"/>
        <xdr:cNvSpPr txBox="1"/>
      </xdr:nvSpPr>
      <xdr:spPr>
        <a:xfrm>
          <a:off x="8483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156387</xdr:rowOff>
    </xdr:from>
    <xdr:to>
      <xdr:col>11</xdr:col>
      <xdr:colOff>307975</xdr:colOff>
      <xdr:row>78</xdr:row>
      <xdr:rowOff>162331</xdr:rowOff>
    </xdr:to>
    <xdr:cxnSp macro="">
      <xdr:nvCxnSpPr>
        <xdr:cNvPr id="418" name="直線コネクタ 417"/>
        <xdr:cNvCxnSpPr/>
      </xdr:nvCxnSpPr>
      <xdr:spPr>
        <a:xfrm flipV="1">
          <a:off x="6972300" y="1352948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81852</xdr:rowOff>
    </xdr:from>
    <xdr:ext cx="534377" cy="259045"/>
    <xdr:sp macro="" textlink="">
      <xdr:nvSpPr>
        <xdr:cNvPr id="420" name="テキスト ボックス 419"/>
        <xdr:cNvSpPr txBox="1"/>
      </xdr:nvSpPr>
      <xdr:spPr>
        <a:xfrm>
          <a:off x="7594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69573</xdr:rowOff>
    </xdr:from>
    <xdr:ext cx="534377" cy="259045"/>
    <xdr:sp macro="" textlink="">
      <xdr:nvSpPr>
        <xdr:cNvPr id="422" name="テキスト ボックス 421"/>
        <xdr:cNvSpPr txBox="1"/>
      </xdr:nvSpPr>
      <xdr:spPr>
        <a:xfrm>
          <a:off x="6705111" y="12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164926</xdr:rowOff>
    </xdr:from>
    <xdr:to>
      <xdr:col>15</xdr:col>
      <xdr:colOff>231775</xdr:colOff>
      <xdr:row>78</xdr:row>
      <xdr:rowOff>95076</xdr:rowOff>
    </xdr:to>
    <xdr:sp macro="" textlink="">
      <xdr:nvSpPr>
        <xdr:cNvPr id="428" name="円/楕円 427"/>
        <xdr:cNvSpPr/>
      </xdr:nvSpPr>
      <xdr:spPr>
        <a:xfrm>
          <a:off x="10426700" y="13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143353</xdr:rowOff>
    </xdr:from>
    <xdr:ext cx="469744" cy="259045"/>
    <xdr:sp macro="" textlink="">
      <xdr:nvSpPr>
        <xdr:cNvPr id="429" name="商工費該当値テキスト"/>
        <xdr:cNvSpPr txBox="1"/>
      </xdr:nvSpPr>
      <xdr:spPr>
        <a:xfrm>
          <a:off x="10528300" y="1334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113686</xdr:rowOff>
    </xdr:from>
    <xdr:to>
      <xdr:col>14</xdr:col>
      <xdr:colOff>79375</xdr:colOff>
      <xdr:row>79</xdr:row>
      <xdr:rowOff>43836</xdr:rowOff>
    </xdr:to>
    <xdr:sp macro="" textlink="">
      <xdr:nvSpPr>
        <xdr:cNvPr id="430" name="円/楕円 429"/>
        <xdr:cNvSpPr/>
      </xdr:nvSpPr>
      <xdr:spPr>
        <a:xfrm>
          <a:off x="9588500" y="134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34963</xdr:rowOff>
    </xdr:from>
    <xdr:ext cx="469744" cy="259045"/>
    <xdr:sp macro="" textlink="">
      <xdr:nvSpPr>
        <xdr:cNvPr id="431" name="テキスト ボックス 430"/>
        <xdr:cNvSpPr txBox="1"/>
      </xdr:nvSpPr>
      <xdr:spPr>
        <a:xfrm>
          <a:off x="9404427" y="135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97946</xdr:rowOff>
    </xdr:from>
    <xdr:to>
      <xdr:col>12</xdr:col>
      <xdr:colOff>561975</xdr:colOff>
      <xdr:row>79</xdr:row>
      <xdr:rowOff>28096</xdr:rowOff>
    </xdr:to>
    <xdr:sp macro="" textlink="">
      <xdr:nvSpPr>
        <xdr:cNvPr id="432" name="円/楕円 431"/>
        <xdr:cNvSpPr/>
      </xdr:nvSpPr>
      <xdr:spPr>
        <a:xfrm>
          <a:off x="8699500" y="134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19223</xdr:rowOff>
    </xdr:from>
    <xdr:ext cx="469744" cy="259045"/>
    <xdr:sp macro="" textlink="">
      <xdr:nvSpPr>
        <xdr:cNvPr id="433" name="テキスト ボックス 432"/>
        <xdr:cNvSpPr txBox="1"/>
      </xdr:nvSpPr>
      <xdr:spPr>
        <a:xfrm>
          <a:off x="8515427" y="135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105587</xdr:rowOff>
    </xdr:from>
    <xdr:to>
      <xdr:col>11</xdr:col>
      <xdr:colOff>358775</xdr:colOff>
      <xdr:row>79</xdr:row>
      <xdr:rowOff>35737</xdr:rowOff>
    </xdr:to>
    <xdr:sp macro="" textlink="">
      <xdr:nvSpPr>
        <xdr:cNvPr id="434" name="円/楕円 433"/>
        <xdr:cNvSpPr/>
      </xdr:nvSpPr>
      <xdr:spPr>
        <a:xfrm>
          <a:off x="7810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26864</xdr:rowOff>
    </xdr:from>
    <xdr:ext cx="469744" cy="259045"/>
    <xdr:sp macro="" textlink="">
      <xdr:nvSpPr>
        <xdr:cNvPr id="435" name="テキスト ボックス 434"/>
        <xdr:cNvSpPr txBox="1"/>
      </xdr:nvSpPr>
      <xdr:spPr>
        <a:xfrm>
          <a:off x="7626427"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111531</xdr:rowOff>
    </xdr:from>
    <xdr:to>
      <xdr:col>10</xdr:col>
      <xdr:colOff>155575</xdr:colOff>
      <xdr:row>79</xdr:row>
      <xdr:rowOff>41681</xdr:rowOff>
    </xdr:to>
    <xdr:sp macro="" textlink="">
      <xdr:nvSpPr>
        <xdr:cNvPr id="436" name="円/楕円 435"/>
        <xdr:cNvSpPr/>
      </xdr:nvSpPr>
      <xdr:spPr>
        <a:xfrm>
          <a:off x="6921500" y="13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32808</xdr:rowOff>
    </xdr:from>
    <xdr:ext cx="469744" cy="259045"/>
    <xdr:sp macro="" textlink="">
      <xdr:nvSpPr>
        <xdr:cNvPr id="437" name="テキスト ボックス 436"/>
        <xdr:cNvSpPr txBox="1"/>
      </xdr:nvSpPr>
      <xdr:spPr>
        <a:xfrm>
          <a:off x="6737427" y="135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23453</xdr:rowOff>
    </xdr:from>
    <xdr:to>
      <xdr:col>15</xdr:col>
      <xdr:colOff>180975</xdr:colOff>
      <xdr:row>98</xdr:row>
      <xdr:rowOff>76436</xdr:rowOff>
    </xdr:to>
    <xdr:cxnSp macro="">
      <xdr:nvCxnSpPr>
        <xdr:cNvPr id="464" name="直線コネクタ 463"/>
        <xdr:cNvCxnSpPr/>
      </xdr:nvCxnSpPr>
      <xdr:spPr>
        <a:xfrm flipV="1">
          <a:off x="9639300" y="16825553"/>
          <a:ext cx="838200" cy="5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71678</xdr:rowOff>
    </xdr:from>
    <xdr:to>
      <xdr:col>14</xdr:col>
      <xdr:colOff>28575</xdr:colOff>
      <xdr:row>98</xdr:row>
      <xdr:rowOff>76436</xdr:rowOff>
    </xdr:to>
    <xdr:cxnSp macro="">
      <xdr:nvCxnSpPr>
        <xdr:cNvPr id="467" name="直線コネクタ 466"/>
        <xdr:cNvCxnSpPr/>
      </xdr:nvCxnSpPr>
      <xdr:spPr>
        <a:xfrm>
          <a:off x="8750300" y="16873778"/>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71678</xdr:rowOff>
    </xdr:from>
    <xdr:to>
      <xdr:col>12</xdr:col>
      <xdr:colOff>511175</xdr:colOff>
      <xdr:row>98</xdr:row>
      <xdr:rowOff>83869</xdr:rowOff>
    </xdr:to>
    <xdr:cxnSp macro="">
      <xdr:nvCxnSpPr>
        <xdr:cNvPr id="470" name="直線コネクタ 469"/>
        <xdr:cNvCxnSpPr/>
      </xdr:nvCxnSpPr>
      <xdr:spPr>
        <a:xfrm flipV="1">
          <a:off x="7861300" y="16873778"/>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77446</xdr:rowOff>
    </xdr:from>
    <xdr:ext cx="534377" cy="259045"/>
    <xdr:sp macro="" textlink="">
      <xdr:nvSpPr>
        <xdr:cNvPr id="472" name="テキスト ボックス 471"/>
        <xdr:cNvSpPr txBox="1"/>
      </xdr:nvSpPr>
      <xdr:spPr>
        <a:xfrm>
          <a:off x="8483111" y="1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83531</xdr:rowOff>
    </xdr:from>
    <xdr:to>
      <xdr:col>11</xdr:col>
      <xdr:colOff>307975</xdr:colOff>
      <xdr:row>98</xdr:row>
      <xdr:rowOff>83869</xdr:rowOff>
    </xdr:to>
    <xdr:cxnSp macro="">
      <xdr:nvCxnSpPr>
        <xdr:cNvPr id="473" name="直線コネクタ 472"/>
        <xdr:cNvCxnSpPr/>
      </xdr:nvCxnSpPr>
      <xdr:spPr>
        <a:xfrm>
          <a:off x="6972300" y="16885631"/>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94677</xdr:rowOff>
    </xdr:from>
    <xdr:ext cx="534377" cy="259045"/>
    <xdr:sp macro="" textlink="">
      <xdr:nvSpPr>
        <xdr:cNvPr id="475" name="テキスト ボックス 474"/>
        <xdr:cNvSpPr txBox="1"/>
      </xdr:nvSpPr>
      <xdr:spPr>
        <a:xfrm>
          <a:off x="7594111" y="165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144103</xdr:rowOff>
    </xdr:from>
    <xdr:to>
      <xdr:col>15</xdr:col>
      <xdr:colOff>231775</xdr:colOff>
      <xdr:row>98</xdr:row>
      <xdr:rowOff>74253</xdr:rowOff>
    </xdr:to>
    <xdr:sp macro="" textlink="">
      <xdr:nvSpPr>
        <xdr:cNvPr id="483" name="円/楕円 482"/>
        <xdr:cNvSpPr/>
      </xdr:nvSpPr>
      <xdr:spPr>
        <a:xfrm>
          <a:off x="10426700" y="167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25636</xdr:rowOff>
    </xdr:from>
    <xdr:to>
      <xdr:col>14</xdr:col>
      <xdr:colOff>79375</xdr:colOff>
      <xdr:row>98</xdr:row>
      <xdr:rowOff>127236</xdr:rowOff>
    </xdr:to>
    <xdr:sp macro="" textlink="">
      <xdr:nvSpPr>
        <xdr:cNvPr id="485" name="円/楕円 484"/>
        <xdr:cNvSpPr/>
      </xdr:nvSpPr>
      <xdr:spPr>
        <a:xfrm>
          <a:off x="9588500" y="168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118363</xdr:rowOff>
    </xdr:from>
    <xdr:ext cx="534377" cy="259045"/>
    <xdr:sp macro="" textlink="">
      <xdr:nvSpPr>
        <xdr:cNvPr id="486" name="テキスト ボックス 485"/>
        <xdr:cNvSpPr txBox="1"/>
      </xdr:nvSpPr>
      <xdr:spPr>
        <a:xfrm>
          <a:off x="9372111" y="169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20878</xdr:rowOff>
    </xdr:from>
    <xdr:to>
      <xdr:col>12</xdr:col>
      <xdr:colOff>561975</xdr:colOff>
      <xdr:row>98</xdr:row>
      <xdr:rowOff>122478</xdr:rowOff>
    </xdr:to>
    <xdr:sp macro="" textlink="">
      <xdr:nvSpPr>
        <xdr:cNvPr id="487" name="円/楕円 486"/>
        <xdr:cNvSpPr/>
      </xdr:nvSpPr>
      <xdr:spPr>
        <a:xfrm>
          <a:off x="8699500" y="168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113605</xdr:rowOff>
    </xdr:from>
    <xdr:ext cx="534377" cy="259045"/>
    <xdr:sp macro="" textlink="">
      <xdr:nvSpPr>
        <xdr:cNvPr id="488" name="テキスト ボックス 487"/>
        <xdr:cNvSpPr txBox="1"/>
      </xdr:nvSpPr>
      <xdr:spPr>
        <a:xfrm>
          <a:off x="8483111" y="1691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33069</xdr:rowOff>
    </xdr:from>
    <xdr:to>
      <xdr:col>11</xdr:col>
      <xdr:colOff>358775</xdr:colOff>
      <xdr:row>98</xdr:row>
      <xdr:rowOff>134669</xdr:rowOff>
    </xdr:to>
    <xdr:sp macro="" textlink="">
      <xdr:nvSpPr>
        <xdr:cNvPr id="489" name="円/楕円 488"/>
        <xdr:cNvSpPr/>
      </xdr:nvSpPr>
      <xdr:spPr>
        <a:xfrm>
          <a:off x="7810500" y="168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125796</xdr:rowOff>
    </xdr:from>
    <xdr:ext cx="534377" cy="259045"/>
    <xdr:sp macro="" textlink="">
      <xdr:nvSpPr>
        <xdr:cNvPr id="490" name="テキスト ボックス 489"/>
        <xdr:cNvSpPr txBox="1"/>
      </xdr:nvSpPr>
      <xdr:spPr>
        <a:xfrm>
          <a:off x="7594111" y="1692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32731</xdr:rowOff>
    </xdr:from>
    <xdr:to>
      <xdr:col>10</xdr:col>
      <xdr:colOff>155575</xdr:colOff>
      <xdr:row>98</xdr:row>
      <xdr:rowOff>134331</xdr:rowOff>
    </xdr:to>
    <xdr:sp macro="" textlink="">
      <xdr:nvSpPr>
        <xdr:cNvPr id="491" name="円/楕円 490"/>
        <xdr:cNvSpPr/>
      </xdr:nvSpPr>
      <xdr:spPr>
        <a:xfrm>
          <a:off x="6921500" y="16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125458</xdr:rowOff>
    </xdr:from>
    <xdr:ext cx="534377" cy="259045"/>
    <xdr:sp macro="" textlink="">
      <xdr:nvSpPr>
        <xdr:cNvPr id="492" name="テキスト ボックス 491"/>
        <xdr:cNvSpPr txBox="1"/>
      </xdr:nvSpPr>
      <xdr:spPr>
        <a:xfrm>
          <a:off x="6705111" y="169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7836</xdr:rowOff>
    </xdr:from>
    <xdr:to>
      <xdr:col>23</xdr:col>
      <xdr:colOff>517525</xdr:colOff>
      <xdr:row>36</xdr:row>
      <xdr:rowOff>117488</xdr:rowOff>
    </xdr:to>
    <xdr:cxnSp macro="">
      <xdr:nvCxnSpPr>
        <xdr:cNvPr id="522" name="直線コネクタ 521"/>
        <xdr:cNvCxnSpPr/>
      </xdr:nvCxnSpPr>
      <xdr:spPr>
        <a:xfrm flipV="1">
          <a:off x="15481300" y="6180036"/>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117488</xdr:rowOff>
    </xdr:from>
    <xdr:to>
      <xdr:col>22</xdr:col>
      <xdr:colOff>365125</xdr:colOff>
      <xdr:row>37</xdr:row>
      <xdr:rowOff>4674</xdr:rowOff>
    </xdr:to>
    <xdr:cxnSp macro="">
      <xdr:nvCxnSpPr>
        <xdr:cNvPr id="525" name="直線コネクタ 524"/>
        <xdr:cNvCxnSpPr/>
      </xdr:nvCxnSpPr>
      <xdr:spPr>
        <a:xfrm flipV="1">
          <a:off x="14592300" y="6289688"/>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60570</xdr:rowOff>
    </xdr:from>
    <xdr:ext cx="534377" cy="259045"/>
    <xdr:sp macro="" textlink="">
      <xdr:nvSpPr>
        <xdr:cNvPr id="527" name="テキスト ボックス 526"/>
        <xdr:cNvSpPr txBox="1"/>
      </xdr:nvSpPr>
      <xdr:spPr>
        <a:xfrm>
          <a:off x="15214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4674</xdr:rowOff>
    </xdr:from>
    <xdr:to>
      <xdr:col>21</xdr:col>
      <xdr:colOff>161925</xdr:colOff>
      <xdr:row>37</xdr:row>
      <xdr:rowOff>128270</xdr:rowOff>
    </xdr:to>
    <xdr:cxnSp macro="">
      <xdr:nvCxnSpPr>
        <xdr:cNvPr id="528" name="直線コネクタ 527"/>
        <xdr:cNvCxnSpPr/>
      </xdr:nvCxnSpPr>
      <xdr:spPr>
        <a:xfrm flipV="1">
          <a:off x="13703300" y="6348324"/>
          <a:ext cx="8890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120993</xdr:rowOff>
    </xdr:from>
    <xdr:to>
      <xdr:col>19</xdr:col>
      <xdr:colOff>644525</xdr:colOff>
      <xdr:row>37</xdr:row>
      <xdr:rowOff>128270</xdr:rowOff>
    </xdr:to>
    <xdr:cxnSp macro="">
      <xdr:nvCxnSpPr>
        <xdr:cNvPr id="531" name="直線コネクタ 530"/>
        <xdr:cNvCxnSpPr/>
      </xdr:nvCxnSpPr>
      <xdr:spPr>
        <a:xfrm>
          <a:off x="12814300" y="646464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33" name="テキスト ボックス 532"/>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12907</xdr:rowOff>
    </xdr:from>
    <xdr:ext cx="534377" cy="259045"/>
    <xdr:sp macro="" textlink="">
      <xdr:nvSpPr>
        <xdr:cNvPr id="535" name="テキスト ボックス 534"/>
        <xdr:cNvSpPr txBox="1"/>
      </xdr:nvSpPr>
      <xdr:spPr>
        <a:xfrm>
          <a:off x="12547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128486</xdr:rowOff>
    </xdr:from>
    <xdr:to>
      <xdr:col>23</xdr:col>
      <xdr:colOff>568325</xdr:colOff>
      <xdr:row>36</xdr:row>
      <xdr:rowOff>58636</xdr:rowOff>
    </xdr:to>
    <xdr:sp macro="" textlink="">
      <xdr:nvSpPr>
        <xdr:cNvPr id="541" name="円/楕円 540"/>
        <xdr:cNvSpPr/>
      </xdr:nvSpPr>
      <xdr:spPr>
        <a:xfrm>
          <a:off x="16268700" y="61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151363</xdr:rowOff>
    </xdr:from>
    <xdr:ext cx="534377" cy="259045"/>
    <xdr:sp macro="" textlink="">
      <xdr:nvSpPr>
        <xdr:cNvPr id="542" name="消防費該当値テキスト"/>
        <xdr:cNvSpPr txBox="1"/>
      </xdr:nvSpPr>
      <xdr:spPr>
        <a:xfrm>
          <a:off x="16370300" y="59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66688</xdr:rowOff>
    </xdr:from>
    <xdr:to>
      <xdr:col>22</xdr:col>
      <xdr:colOff>415925</xdr:colOff>
      <xdr:row>36</xdr:row>
      <xdr:rowOff>168288</xdr:rowOff>
    </xdr:to>
    <xdr:sp macro="" textlink="">
      <xdr:nvSpPr>
        <xdr:cNvPr id="543" name="円/楕円 542"/>
        <xdr:cNvSpPr/>
      </xdr:nvSpPr>
      <xdr:spPr>
        <a:xfrm>
          <a:off x="15430500" y="62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159415</xdr:rowOff>
    </xdr:from>
    <xdr:ext cx="534377" cy="259045"/>
    <xdr:sp macro="" textlink="">
      <xdr:nvSpPr>
        <xdr:cNvPr id="544" name="テキスト ボックス 543"/>
        <xdr:cNvSpPr txBox="1"/>
      </xdr:nvSpPr>
      <xdr:spPr>
        <a:xfrm>
          <a:off x="15214111" y="63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125324</xdr:rowOff>
    </xdr:from>
    <xdr:to>
      <xdr:col>21</xdr:col>
      <xdr:colOff>212725</xdr:colOff>
      <xdr:row>37</xdr:row>
      <xdr:rowOff>55474</xdr:rowOff>
    </xdr:to>
    <xdr:sp macro="" textlink="">
      <xdr:nvSpPr>
        <xdr:cNvPr id="545" name="円/楕円 544"/>
        <xdr:cNvSpPr/>
      </xdr:nvSpPr>
      <xdr:spPr>
        <a:xfrm>
          <a:off x="14541500" y="62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46601</xdr:rowOff>
    </xdr:from>
    <xdr:ext cx="534377" cy="259045"/>
    <xdr:sp macro="" textlink="">
      <xdr:nvSpPr>
        <xdr:cNvPr id="546" name="テキスト ボックス 545"/>
        <xdr:cNvSpPr txBox="1"/>
      </xdr:nvSpPr>
      <xdr:spPr>
        <a:xfrm>
          <a:off x="14325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77470</xdr:rowOff>
    </xdr:from>
    <xdr:to>
      <xdr:col>20</xdr:col>
      <xdr:colOff>9525</xdr:colOff>
      <xdr:row>38</xdr:row>
      <xdr:rowOff>7620</xdr:rowOff>
    </xdr:to>
    <xdr:sp macro="" textlink="">
      <xdr:nvSpPr>
        <xdr:cNvPr id="547" name="円/楕円 546"/>
        <xdr:cNvSpPr/>
      </xdr:nvSpPr>
      <xdr:spPr>
        <a:xfrm>
          <a:off x="13652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170197</xdr:rowOff>
    </xdr:from>
    <xdr:ext cx="534377" cy="259045"/>
    <xdr:sp macro="" textlink="">
      <xdr:nvSpPr>
        <xdr:cNvPr id="548" name="テキスト ボックス 547"/>
        <xdr:cNvSpPr txBox="1"/>
      </xdr:nvSpPr>
      <xdr:spPr>
        <a:xfrm>
          <a:off x="13436111"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70193</xdr:rowOff>
    </xdr:from>
    <xdr:to>
      <xdr:col>18</xdr:col>
      <xdr:colOff>492125</xdr:colOff>
      <xdr:row>38</xdr:row>
      <xdr:rowOff>343</xdr:rowOff>
    </xdr:to>
    <xdr:sp macro="" textlink="">
      <xdr:nvSpPr>
        <xdr:cNvPr id="549" name="円/楕円 548"/>
        <xdr:cNvSpPr/>
      </xdr:nvSpPr>
      <xdr:spPr>
        <a:xfrm>
          <a:off x="12763500" y="64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162920</xdr:rowOff>
    </xdr:from>
    <xdr:ext cx="534377" cy="259045"/>
    <xdr:sp macro="" textlink="">
      <xdr:nvSpPr>
        <xdr:cNvPr id="550" name="テキスト ボックス 549"/>
        <xdr:cNvSpPr txBox="1"/>
      </xdr:nvSpPr>
      <xdr:spPr>
        <a:xfrm>
          <a:off x="12547111" y="65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10247</xdr:rowOff>
    </xdr:from>
    <xdr:to>
      <xdr:col>23</xdr:col>
      <xdr:colOff>517525</xdr:colOff>
      <xdr:row>58</xdr:row>
      <xdr:rowOff>33744</xdr:rowOff>
    </xdr:to>
    <xdr:cxnSp macro="">
      <xdr:nvCxnSpPr>
        <xdr:cNvPr id="582" name="直線コネクタ 581"/>
        <xdr:cNvCxnSpPr/>
      </xdr:nvCxnSpPr>
      <xdr:spPr>
        <a:xfrm>
          <a:off x="15481300" y="9782897"/>
          <a:ext cx="838200" cy="19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23049</xdr:rowOff>
    </xdr:from>
    <xdr:to>
      <xdr:col>22</xdr:col>
      <xdr:colOff>365125</xdr:colOff>
      <xdr:row>57</xdr:row>
      <xdr:rowOff>10247</xdr:rowOff>
    </xdr:to>
    <xdr:cxnSp macro="">
      <xdr:nvCxnSpPr>
        <xdr:cNvPr id="585" name="直線コネクタ 584"/>
        <xdr:cNvCxnSpPr/>
      </xdr:nvCxnSpPr>
      <xdr:spPr>
        <a:xfrm>
          <a:off x="14592300" y="9624249"/>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7" name="テキスト ボックス 586"/>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23049</xdr:rowOff>
    </xdr:from>
    <xdr:to>
      <xdr:col>21</xdr:col>
      <xdr:colOff>161925</xdr:colOff>
      <xdr:row>56</xdr:row>
      <xdr:rowOff>55265</xdr:rowOff>
    </xdr:to>
    <xdr:cxnSp macro="">
      <xdr:nvCxnSpPr>
        <xdr:cNvPr id="588" name="直線コネクタ 587"/>
        <xdr:cNvCxnSpPr/>
      </xdr:nvCxnSpPr>
      <xdr:spPr>
        <a:xfrm flipV="1">
          <a:off x="13703300" y="9624249"/>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0" name="テキスト ボックス 589"/>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55265</xdr:rowOff>
    </xdr:from>
    <xdr:to>
      <xdr:col>19</xdr:col>
      <xdr:colOff>644525</xdr:colOff>
      <xdr:row>56</xdr:row>
      <xdr:rowOff>83611</xdr:rowOff>
    </xdr:to>
    <xdr:cxnSp macro="">
      <xdr:nvCxnSpPr>
        <xdr:cNvPr id="591" name="直線コネクタ 590"/>
        <xdr:cNvCxnSpPr/>
      </xdr:nvCxnSpPr>
      <xdr:spPr>
        <a:xfrm flipV="1">
          <a:off x="12814300" y="965646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3" name="テキスト ボックス 592"/>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5" name="テキスト ボックス 594"/>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154394</xdr:rowOff>
    </xdr:from>
    <xdr:to>
      <xdr:col>23</xdr:col>
      <xdr:colOff>568325</xdr:colOff>
      <xdr:row>58</xdr:row>
      <xdr:rowOff>84544</xdr:rowOff>
    </xdr:to>
    <xdr:sp macro="" textlink="">
      <xdr:nvSpPr>
        <xdr:cNvPr id="601" name="円/楕円 600"/>
        <xdr:cNvSpPr/>
      </xdr:nvSpPr>
      <xdr:spPr>
        <a:xfrm>
          <a:off x="16268700" y="9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69321</xdr:rowOff>
    </xdr:from>
    <xdr:ext cx="534377" cy="259045"/>
    <xdr:sp macro="" textlink="">
      <xdr:nvSpPr>
        <xdr:cNvPr id="602" name="教育費該当値テキスト"/>
        <xdr:cNvSpPr txBox="1"/>
      </xdr:nvSpPr>
      <xdr:spPr>
        <a:xfrm>
          <a:off x="16370300" y="98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130897</xdr:rowOff>
    </xdr:from>
    <xdr:to>
      <xdr:col>22</xdr:col>
      <xdr:colOff>415925</xdr:colOff>
      <xdr:row>57</xdr:row>
      <xdr:rowOff>61047</xdr:rowOff>
    </xdr:to>
    <xdr:sp macro="" textlink="">
      <xdr:nvSpPr>
        <xdr:cNvPr id="603" name="円/楕円 602"/>
        <xdr:cNvSpPr/>
      </xdr:nvSpPr>
      <xdr:spPr>
        <a:xfrm>
          <a:off x="15430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52174</xdr:rowOff>
    </xdr:from>
    <xdr:ext cx="534377" cy="259045"/>
    <xdr:sp macro="" textlink="">
      <xdr:nvSpPr>
        <xdr:cNvPr id="604" name="テキスト ボックス 603"/>
        <xdr:cNvSpPr txBox="1"/>
      </xdr:nvSpPr>
      <xdr:spPr>
        <a:xfrm>
          <a:off x="15214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143699</xdr:rowOff>
    </xdr:from>
    <xdr:to>
      <xdr:col>21</xdr:col>
      <xdr:colOff>212725</xdr:colOff>
      <xdr:row>56</xdr:row>
      <xdr:rowOff>73849</xdr:rowOff>
    </xdr:to>
    <xdr:sp macro="" textlink="">
      <xdr:nvSpPr>
        <xdr:cNvPr id="605" name="円/楕円 604"/>
        <xdr:cNvSpPr/>
      </xdr:nvSpPr>
      <xdr:spPr>
        <a:xfrm>
          <a:off x="14541500" y="95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64976</xdr:rowOff>
    </xdr:from>
    <xdr:ext cx="534377" cy="259045"/>
    <xdr:sp macro="" textlink="">
      <xdr:nvSpPr>
        <xdr:cNvPr id="606" name="テキスト ボックス 605"/>
        <xdr:cNvSpPr txBox="1"/>
      </xdr:nvSpPr>
      <xdr:spPr>
        <a:xfrm>
          <a:off x="14325111" y="96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4465</xdr:rowOff>
    </xdr:from>
    <xdr:to>
      <xdr:col>20</xdr:col>
      <xdr:colOff>9525</xdr:colOff>
      <xdr:row>56</xdr:row>
      <xdr:rowOff>106065</xdr:rowOff>
    </xdr:to>
    <xdr:sp macro="" textlink="">
      <xdr:nvSpPr>
        <xdr:cNvPr id="607" name="円/楕円 606"/>
        <xdr:cNvSpPr/>
      </xdr:nvSpPr>
      <xdr:spPr>
        <a:xfrm>
          <a:off x="13652500" y="96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97192</xdr:rowOff>
    </xdr:from>
    <xdr:ext cx="534377" cy="259045"/>
    <xdr:sp macro="" textlink="">
      <xdr:nvSpPr>
        <xdr:cNvPr id="608" name="テキスト ボックス 607"/>
        <xdr:cNvSpPr txBox="1"/>
      </xdr:nvSpPr>
      <xdr:spPr>
        <a:xfrm>
          <a:off x="13436111" y="96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32811</xdr:rowOff>
    </xdr:from>
    <xdr:to>
      <xdr:col>18</xdr:col>
      <xdr:colOff>492125</xdr:colOff>
      <xdr:row>56</xdr:row>
      <xdr:rowOff>134411</xdr:rowOff>
    </xdr:to>
    <xdr:sp macro="" textlink="">
      <xdr:nvSpPr>
        <xdr:cNvPr id="609" name="円/楕円 608"/>
        <xdr:cNvSpPr/>
      </xdr:nvSpPr>
      <xdr:spPr>
        <a:xfrm>
          <a:off x="12763500" y="96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125538</xdr:rowOff>
    </xdr:from>
    <xdr:ext cx="534377" cy="259045"/>
    <xdr:sp macro="" textlink="">
      <xdr:nvSpPr>
        <xdr:cNvPr id="610" name="テキスト ボックス 609"/>
        <xdr:cNvSpPr txBox="1"/>
      </xdr:nvSpPr>
      <xdr:spPr>
        <a:xfrm>
          <a:off x="12547111" y="97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20760</xdr:rowOff>
    </xdr:from>
    <xdr:to>
      <xdr:col>23</xdr:col>
      <xdr:colOff>517525</xdr:colOff>
      <xdr:row>78</xdr:row>
      <xdr:rowOff>21720</xdr:rowOff>
    </xdr:to>
    <xdr:cxnSp macro="">
      <xdr:nvCxnSpPr>
        <xdr:cNvPr id="635" name="直線コネクタ 634"/>
        <xdr:cNvCxnSpPr/>
      </xdr:nvCxnSpPr>
      <xdr:spPr>
        <a:xfrm>
          <a:off x="15481300" y="13393860"/>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20760</xdr:rowOff>
    </xdr:from>
    <xdr:to>
      <xdr:col>22</xdr:col>
      <xdr:colOff>365125</xdr:colOff>
      <xdr:row>78</xdr:row>
      <xdr:rowOff>20817</xdr:rowOff>
    </xdr:to>
    <xdr:cxnSp macro="">
      <xdr:nvCxnSpPr>
        <xdr:cNvPr id="638" name="直線コネクタ 637"/>
        <xdr:cNvCxnSpPr/>
      </xdr:nvCxnSpPr>
      <xdr:spPr>
        <a:xfrm flipV="1">
          <a:off x="14592300" y="1339386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40" name="テキスト ボックス 639"/>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1912</xdr:rowOff>
    </xdr:from>
    <xdr:to>
      <xdr:col>21</xdr:col>
      <xdr:colOff>161925</xdr:colOff>
      <xdr:row>78</xdr:row>
      <xdr:rowOff>20817</xdr:rowOff>
    </xdr:to>
    <xdr:cxnSp macro="">
      <xdr:nvCxnSpPr>
        <xdr:cNvPr id="641" name="直線コネクタ 640"/>
        <xdr:cNvCxnSpPr/>
      </xdr:nvCxnSpPr>
      <xdr:spPr>
        <a:xfrm>
          <a:off x="13703300" y="13375012"/>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43" name="テキスト ボックス 642"/>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153764</xdr:rowOff>
    </xdr:from>
    <xdr:to>
      <xdr:col>19</xdr:col>
      <xdr:colOff>644525</xdr:colOff>
      <xdr:row>78</xdr:row>
      <xdr:rowOff>1912</xdr:rowOff>
    </xdr:to>
    <xdr:cxnSp macro="">
      <xdr:nvCxnSpPr>
        <xdr:cNvPr id="644" name="直線コネクタ 643"/>
        <xdr:cNvCxnSpPr/>
      </xdr:nvCxnSpPr>
      <xdr:spPr>
        <a:xfrm>
          <a:off x="12814300" y="13355414"/>
          <a:ext cx="889000" cy="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6" name="テキスト ボックス 645"/>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25841</xdr:rowOff>
    </xdr:from>
    <xdr:ext cx="469744" cy="259045"/>
    <xdr:sp macro="" textlink="">
      <xdr:nvSpPr>
        <xdr:cNvPr id="648" name="テキスト ボックス 647"/>
        <xdr:cNvSpPr txBox="1"/>
      </xdr:nvSpPr>
      <xdr:spPr>
        <a:xfrm>
          <a:off x="12579427" y="133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142370</xdr:rowOff>
    </xdr:from>
    <xdr:to>
      <xdr:col>23</xdr:col>
      <xdr:colOff>568325</xdr:colOff>
      <xdr:row>78</xdr:row>
      <xdr:rowOff>72520</xdr:rowOff>
    </xdr:to>
    <xdr:sp macro="" textlink="">
      <xdr:nvSpPr>
        <xdr:cNvPr id="654" name="円/楕円 653"/>
        <xdr:cNvSpPr/>
      </xdr:nvSpPr>
      <xdr:spPr>
        <a:xfrm>
          <a:off x="162687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5"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141410</xdr:rowOff>
    </xdr:from>
    <xdr:to>
      <xdr:col>22</xdr:col>
      <xdr:colOff>415925</xdr:colOff>
      <xdr:row>78</xdr:row>
      <xdr:rowOff>71560</xdr:rowOff>
    </xdr:to>
    <xdr:sp macro="" textlink="">
      <xdr:nvSpPr>
        <xdr:cNvPr id="656" name="円/楕円 655"/>
        <xdr:cNvSpPr/>
      </xdr:nvSpPr>
      <xdr:spPr>
        <a:xfrm>
          <a:off x="15430500" y="133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62687</xdr:rowOff>
    </xdr:from>
    <xdr:ext cx="378565" cy="259045"/>
    <xdr:sp macro="" textlink="">
      <xdr:nvSpPr>
        <xdr:cNvPr id="657" name="テキスト ボックス 656"/>
        <xdr:cNvSpPr txBox="1"/>
      </xdr:nvSpPr>
      <xdr:spPr>
        <a:xfrm>
          <a:off x="15292017" y="1343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141467</xdr:rowOff>
    </xdr:from>
    <xdr:to>
      <xdr:col>21</xdr:col>
      <xdr:colOff>212725</xdr:colOff>
      <xdr:row>78</xdr:row>
      <xdr:rowOff>71617</xdr:rowOff>
    </xdr:to>
    <xdr:sp macro="" textlink="">
      <xdr:nvSpPr>
        <xdr:cNvPr id="658" name="円/楕円 657"/>
        <xdr:cNvSpPr/>
      </xdr:nvSpPr>
      <xdr:spPr>
        <a:xfrm>
          <a:off x="14541500" y="133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62744</xdr:rowOff>
    </xdr:from>
    <xdr:ext cx="378565" cy="259045"/>
    <xdr:sp macro="" textlink="">
      <xdr:nvSpPr>
        <xdr:cNvPr id="659" name="テキスト ボックス 658"/>
        <xdr:cNvSpPr txBox="1"/>
      </xdr:nvSpPr>
      <xdr:spPr>
        <a:xfrm>
          <a:off x="14403017" y="1343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122562</xdr:rowOff>
    </xdr:from>
    <xdr:to>
      <xdr:col>20</xdr:col>
      <xdr:colOff>9525</xdr:colOff>
      <xdr:row>78</xdr:row>
      <xdr:rowOff>52712</xdr:rowOff>
    </xdr:to>
    <xdr:sp macro="" textlink="">
      <xdr:nvSpPr>
        <xdr:cNvPr id="660" name="円/楕円 659"/>
        <xdr:cNvSpPr/>
      </xdr:nvSpPr>
      <xdr:spPr>
        <a:xfrm>
          <a:off x="13652500" y="133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43839</xdr:rowOff>
    </xdr:from>
    <xdr:ext cx="469744" cy="259045"/>
    <xdr:sp macro="" textlink="">
      <xdr:nvSpPr>
        <xdr:cNvPr id="661" name="テキスト ボックス 660"/>
        <xdr:cNvSpPr txBox="1"/>
      </xdr:nvSpPr>
      <xdr:spPr>
        <a:xfrm>
          <a:off x="13468427" y="1341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102964</xdr:rowOff>
    </xdr:from>
    <xdr:to>
      <xdr:col>18</xdr:col>
      <xdr:colOff>492125</xdr:colOff>
      <xdr:row>78</xdr:row>
      <xdr:rowOff>33114</xdr:rowOff>
    </xdr:to>
    <xdr:sp macro="" textlink="">
      <xdr:nvSpPr>
        <xdr:cNvPr id="662" name="円/楕円 661"/>
        <xdr:cNvSpPr/>
      </xdr:nvSpPr>
      <xdr:spPr>
        <a:xfrm>
          <a:off x="12763500" y="133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49641</xdr:rowOff>
    </xdr:from>
    <xdr:ext cx="469744" cy="259045"/>
    <xdr:sp macro="" textlink="">
      <xdr:nvSpPr>
        <xdr:cNvPr id="663" name="テキスト ボックス 662"/>
        <xdr:cNvSpPr txBox="1"/>
      </xdr:nvSpPr>
      <xdr:spPr>
        <a:xfrm>
          <a:off x="12579427" y="1307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138733</xdr:rowOff>
    </xdr:from>
    <xdr:to>
      <xdr:col>23</xdr:col>
      <xdr:colOff>517525</xdr:colOff>
      <xdr:row>97</xdr:row>
      <xdr:rowOff>139883</xdr:rowOff>
    </xdr:to>
    <xdr:cxnSp macro="">
      <xdr:nvCxnSpPr>
        <xdr:cNvPr id="692" name="直線コネクタ 691"/>
        <xdr:cNvCxnSpPr/>
      </xdr:nvCxnSpPr>
      <xdr:spPr>
        <a:xfrm>
          <a:off x="15481300" y="16769383"/>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138733</xdr:rowOff>
    </xdr:from>
    <xdr:to>
      <xdr:col>22</xdr:col>
      <xdr:colOff>365125</xdr:colOff>
      <xdr:row>97</xdr:row>
      <xdr:rowOff>142923</xdr:rowOff>
    </xdr:to>
    <xdr:cxnSp macro="">
      <xdr:nvCxnSpPr>
        <xdr:cNvPr id="695" name="直線コネクタ 694"/>
        <xdr:cNvCxnSpPr/>
      </xdr:nvCxnSpPr>
      <xdr:spPr>
        <a:xfrm flipV="1">
          <a:off x="14592300" y="1676938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133478</xdr:rowOff>
    </xdr:from>
    <xdr:ext cx="534377" cy="259045"/>
    <xdr:sp macro="" textlink="">
      <xdr:nvSpPr>
        <xdr:cNvPr id="697" name="テキスト ボックス 696"/>
        <xdr:cNvSpPr txBox="1"/>
      </xdr:nvSpPr>
      <xdr:spPr>
        <a:xfrm>
          <a:off x="15214111" y="1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140264</xdr:rowOff>
    </xdr:from>
    <xdr:to>
      <xdr:col>21</xdr:col>
      <xdr:colOff>161925</xdr:colOff>
      <xdr:row>97</xdr:row>
      <xdr:rowOff>142923</xdr:rowOff>
    </xdr:to>
    <xdr:cxnSp macro="">
      <xdr:nvCxnSpPr>
        <xdr:cNvPr id="698" name="直線コネクタ 697"/>
        <xdr:cNvCxnSpPr/>
      </xdr:nvCxnSpPr>
      <xdr:spPr>
        <a:xfrm>
          <a:off x="13703300" y="16770914"/>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137913</xdr:rowOff>
    </xdr:from>
    <xdr:ext cx="534377" cy="259045"/>
    <xdr:sp macro="" textlink="">
      <xdr:nvSpPr>
        <xdr:cNvPr id="700" name="テキスト ボックス 699"/>
        <xdr:cNvSpPr txBox="1"/>
      </xdr:nvSpPr>
      <xdr:spPr>
        <a:xfrm>
          <a:off x="14325111" y="162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124383</xdr:rowOff>
    </xdr:from>
    <xdr:to>
      <xdr:col>19</xdr:col>
      <xdr:colOff>644525</xdr:colOff>
      <xdr:row>97</xdr:row>
      <xdr:rowOff>140264</xdr:rowOff>
    </xdr:to>
    <xdr:cxnSp macro="">
      <xdr:nvCxnSpPr>
        <xdr:cNvPr id="701" name="直線コネクタ 700"/>
        <xdr:cNvCxnSpPr/>
      </xdr:nvCxnSpPr>
      <xdr:spPr>
        <a:xfrm>
          <a:off x="12814300" y="1675503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135185</xdr:rowOff>
    </xdr:from>
    <xdr:ext cx="534377" cy="259045"/>
    <xdr:sp macro="" textlink="">
      <xdr:nvSpPr>
        <xdr:cNvPr id="703" name="テキスト ボックス 702"/>
        <xdr:cNvSpPr txBox="1"/>
      </xdr:nvSpPr>
      <xdr:spPr>
        <a:xfrm>
          <a:off x="13436111" y="162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117164</xdr:rowOff>
    </xdr:from>
    <xdr:ext cx="534377" cy="259045"/>
    <xdr:sp macro="" textlink="">
      <xdr:nvSpPr>
        <xdr:cNvPr id="705" name="テキスト ボックス 704"/>
        <xdr:cNvSpPr txBox="1"/>
      </xdr:nvSpPr>
      <xdr:spPr>
        <a:xfrm>
          <a:off x="12547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89083</xdr:rowOff>
    </xdr:from>
    <xdr:to>
      <xdr:col>23</xdr:col>
      <xdr:colOff>568325</xdr:colOff>
      <xdr:row>98</xdr:row>
      <xdr:rowOff>19233</xdr:rowOff>
    </xdr:to>
    <xdr:sp macro="" textlink="">
      <xdr:nvSpPr>
        <xdr:cNvPr id="711" name="円/楕円 710"/>
        <xdr:cNvSpPr/>
      </xdr:nvSpPr>
      <xdr:spPr>
        <a:xfrm>
          <a:off x="162687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4010</xdr:rowOff>
    </xdr:from>
    <xdr:ext cx="534377" cy="259045"/>
    <xdr:sp macro="" textlink="">
      <xdr:nvSpPr>
        <xdr:cNvPr id="712" name="公債費該当値テキスト"/>
        <xdr:cNvSpPr txBox="1"/>
      </xdr:nvSpPr>
      <xdr:spPr>
        <a:xfrm>
          <a:off x="16370300" y="166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87933</xdr:rowOff>
    </xdr:from>
    <xdr:to>
      <xdr:col>22</xdr:col>
      <xdr:colOff>415925</xdr:colOff>
      <xdr:row>98</xdr:row>
      <xdr:rowOff>18083</xdr:rowOff>
    </xdr:to>
    <xdr:sp macro="" textlink="">
      <xdr:nvSpPr>
        <xdr:cNvPr id="713" name="円/楕円 712"/>
        <xdr:cNvSpPr/>
      </xdr:nvSpPr>
      <xdr:spPr>
        <a:xfrm>
          <a:off x="15430500" y="167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9210</xdr:rowOff>
    </xdr:from>
    <xdr:ext cx="534377" cy="259045"/>
    <xdr:sp macro="" textlink="">
      <xdr:nvSpPr>
        <xdr:cNvPr id="714" name="テキスト ボックス 713"/>
        <xdr:cNvSpPr txBox="1"/>
      </xdr:nvSpPr>
      <xdr:spPr>
        <a:xfrm>
          <a:off x="15214111" y="168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92123</xdr:rowOff>
    </xdr:from>
    <xdr:to>
      <xdr:col>21</xdr:col>
      <xdr:colOff>212725</xdr:colOff>
      <xdr:row>98</xdr:row>
      <xdr:rowOff>22273</xdr:rowOff>
    </xdr:to>
    <xdr:sp macro="" textlink="">
      <xdr:nvSpPr>
        <xdr:cNvPr id="715" name="円/楕円 714"/>
        <xdr:cNvSpPr/>
      </xdr:nvSpPr>
      <xdr:spPr>
        <a:xfrm>
          <a:off x="14541500" y="16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13400</xdr:rowOff>
    </xdr:from>
    <xdr:ext cx="534377" cy="259045"/>
    <xdr:sp macro="" textlink="">
      <xdr:nvSpPr>
        <xdr:cNvPr id="716" name="テキスト ボックス 715"/>
        <xdr:cNvSpPr txBox="1"/>
      </xdr:nvSpPr>
      <xdr:spPr>
        <a:xfrm>
          <a:off x="14325111" y="168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89464</xdr:rowOff>
    </xdr:from>
    <xdr:to>
      <xdr:col>20</xdr:col>
      <xdr:colOff>9525</xdr:colOff>
      <xdr:row>98</xdr:row>
      <xdr:rowOff>19614</xdr:rowOff>
    </xdr:to>
    <xdr:sp macro="" textlink="">
      <xdr:nvSpPr>
        <xdr:cNvPr id="717" name="円/楕円 716"/>
        <xdr:cNvSpPr/>
      </xdr:nvSpPr>
      <xdr:spPr>
        <a:xfrm>
          <a:off x="13652500" y="167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10741</xdr:rowOff>
    </xdr:from>
    <xdr:ext cx="534377" cy="259045"/>
    <xdr:sp macro="" textlink="">
      <xdr:nvSpPr>
        <xdr:cNvPr id="718" name="テキスト ボックス 717"/>
        <xdr:cNvSpPr txBox="1"/>
      </xdr:nvSpPr>
      <xdr:spPr>
        <a:xfrm>
          <a:off x="13436111" y="168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73583</xdr:rowOff>
    </xdr:from>
    <xdr:to>
      <xdr:col>18</xdr:col>
      <xdr:colOff>492125</xdr:colOff>
      <xdr:row>98</xdr:row>
      <xdr:rowOff>3733</xdr:rowOff>
    </xdr:to>
    <xdr:sp macro="" textlink="">
      <xdr:nvSpPr>
        <xdr:cNvPr id="719" name="円/楕円 718"/>
        <xdr:cNvSpPr/>
      </xdr:nvSpPr>
      <xdr:spPr>
        <a:xfrm>
          <a:off x="127635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166310</xdr:rowOff>
    </xdr:from>
    <xdr:ext cx="534377" cy="259045"/>
    <xdr:sp macro="" textlink="">
      <xdr:nvSpPr>
        <xdr:cNvPr id="720" name="テキスト ボックス 719"/>
        <xdr:cNvSpPr txBox="1"/>
      </xdr:nvSpPr>
      <xdr:spPr>
        <a:xfrm>
          <a:off x="12547111" y="16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125,380</a:t>
          </a:r>
          <a:r>
            <a:rPr kumimoji="1" lang="ja-JP" altLang="en-US" sz="1300">
              <a:latin typeface="ＭＳ Ｐゴシック"/>
            </a:rPr>
            <a:t>円となっている。これは、民生費のうち社会福祉行政に要する経費である社会福祉費が増嵩していることや、児童福祉行政に要する経費である児童福祉費のうち幼保一体化に伴う普通建設事業が増になったことが要因となっている。</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23,353</a:t>
          </a:r>
          <a:r>
            <a:rPr kumimoji="1" lang="ja-JP" altLang="en-US" sz="1300">
              <a:latin typeface="ＭＳ Ｐゴシック"/>
            </a:rPr>
            <a:t>円となっており、類似団体平均を上回っている。これは、多面的機能支払交付金事業による補助費が増えたことが要因である。</a:t>
          </a:r>
          <a:endParaRPr kumimoji="1" lang="en-US" altLang="ja-JP" sz="1300">
            <a:latin typeface="ＭＳ Ｐゴシック"/>
          </a:endParaRPr>
        </a:p>
        <a:p>
          <a:r>
            <a:rPr kumimoji="1" lang="ja-JP" altLang="en-US" sz="1300">
              <a:latin typeface="ＭＳ Ｐゴシック"/>
            </a:rPr>
            <a:t>商工費は、住民一人当たり</a:t>
          </a:r>
          <a:r>
            <a:rPr kumimoji="1" lang="en-US" altLang="ja-JP" sz="1300">
              <a:latin typeface="ＭＳ Ｐゴシック"/>
            </a:rPr>
            <a:t>6,922</a:t>
          </a:r>
          <a:r>
            <a:rPr kumimoji="1" lang="ja-JP" altLang="en-US" sz="1300">
              <a:latin typeface="ＭＳ Ｐゴシック"/>
            </a:rPr>
            <a:t>円となっており、前年度決算と比較するとほぼ倍増となってるが、これは消費喚起プレミアム商品券発行事業等の物件費が増えたことが要因である。</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24,461</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年度まで増加し続けているが、これは、防災行政無線デジタル化事業によるものである。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が減少した要因は土地開発公社への資金貸付によるものであり、単年度収支が減少したため、実質単年度収支がマイナスとなっている。財政調整基金については、合併算定替えの終了に伴う普通交付税の減に備え、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年度以降、行財政改革の推進による着実な積立により増加している。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近年黒字額は微減の傾向にあったが、全庁的に需要費等の歳出額抑制に努力した結果、一般会計の収支が改善し、一時的に黒字額が増加している。平成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年度は、土地開発公社への資金貸付により黒字額が減少している。しかし、黒字額が減少傾向の他会計もあるため、今後も赤字額を出さないよう改善に努めていく。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18939860</v>
      </c>
      <c r="BO4" s="379"/>
      <c r="BP4" s="379"/>
      <c r="BQ4" s="379"/>
      <c r="BR4" s="379"/>
      <c r="BS4" s="379"/>
      <c r="BT4" s="379"/>
      <c r="BU4" s="380"/>
      <c r="BV4" s="378">
        <v>18503991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10.9</v>
      </c>
      <c r="CU4" s="385"/>
      <c r="CV4" s="385"/>
      <c r="CW4" s="385"/>
      <c r="CX4" s="385"/>
      <c r="CY4" s="385"/>
      <c r="CZ4" s="385"/>
      <c r="DA4" s="386"/>
      <c r="DB4" s="384">
        <v>17.100000000000001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17436355</v>
      </c>
      <c r="BO5" s="416"/>
      <c r="BP5" s="416"/>
      <c r="BQ5" s="416"/>
      <c r="BR5" s="416"/>
      <c r="BS5" s="416"/>
      <c r="BT5" s="416"/>
      <c r="BU5" s="417"/>
      <c r="BV5" s="415">
        <v>16380213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84.6</v>
      </c>
      <c r="CU5" s="413"/>
      <c r="CV5" s="413"/>
      <c r="CW5" s="413"/>
      <c r="CX5" s="413"/>
      <c r="CY5" s="413"/>
      <c r="CZ5" s="413"/>
      <c r="DA5" s="414"/>
      <c r="DB5" s="412">
        <v>86.8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1503505</v>
      </c>
      <c r="BO6" s="416"/>
      <c r="BP6" s="416"/>
      <c r="BQ6" s="416"/>
      <c r="BR6" s="416"/>
      <c r="BS6" s="416"/>
      <c r="BT6" s="416"/>
      <c r="BU6" s="417"/>
      <c r="BV6" s="415">
        <v>2123778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185418</v>
      </c>
      <c r="BO7" s="416"/>
      <c r="BP7" s="416"/>
      <c r="BQ7" s="416"/>
      <c r="BR7" s="416"/>
      <c r="BS7" s="416"/>
      <c r="BT7" s="416"/>
      <c r="BU7" s="417"/>
      <c r="BV7" s="415">
        <v>95015</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12045916</v>
      </c>
      <c r="CU7" s="416"/>
      <c r="CV7" s="416"/>
      <c r="CW7" s="416"/>
      <c r="CX7" s="416"/>
      <c r="CY7" s="416"/>
      <c r="CZ7" s="416"/>
      <c r="DA7" s="417"/>
      <c r="DB7" s="415">
        <v>11833996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1318087</v>
      </c>
      <c r="BO8" s="416"/>
      <c r="BP8" s="416"/>
      <c r="BQ8" s="416"/>
      <c r="BR8" s="416"/>
      <c r="BS8" s="416"/>
      <c r="BT8" s="416"/>
      <c r="BU8" s="417"/>
      <c r="BV8" s="415">
        <v>2028763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42632</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-710676</v>
      </c>
      <c r="BO9" s="416"/>
      <c r="BP9" s="416"/>
      <c r="BQ9" s="416"/>
      <c r="BR9" s="416"/>
      <c r="BS9" s="416"/>
      <c r="BT9" s="416"/>
      <c r="BU9" s="417"/>
      <c r="BV9" s="415">
        <v>67066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9.3000000000000007</v>
      </c>
      <c r="CU9" s="413"/>
      <c r="CV9" s="413"/>
      <c r="CW9" s="413"/>
      <c r="CX9" s="413"/>
      <c r="CY9" s="413"/>
      <c r="CZ9" s="413"/>
      <c r="DA9" s="414"/>
      <c r="DB9" s="412">
        <v>9.6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45673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528729</v>
      </c>
      <c r="BO10" s="416"/>
      <c r="BP10" s="416"/>
      <c r="BQ10" s="416"/>
      <c r="BR10" s="416"/>
      <c r="BS10" s="416"/>
      <c r="BT10" s="416"/>
      <c r="BU10" s="417"/>
      <c r="BV10" s="415">
        <v>565469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44312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44047</v>
      </c>
      <c r="S13" s="497"/>
      <c r="T13" s="497"/>
      <c r="U13" s="497"/>
      <c r="V13" s="498"/>
      <c r="W13" s="431" t="s">
        <v>121</v>
      </c>
      <c r="X13" s="432"/>
      <c r="Y13" s="432"/>
      <c r="Z13" s="432"/>
      <c r="AA13" s="432"/>
      <c r="AB13" s="422"/>
      <c r="AC13" s="466">
        <v>1639</v>
      </c>
      <c r="AD13" s="467"/>
      <c r="AE13" s="467"/>
      <c r="AF13" s="467"/>
      <c r="AG13" s="506"/>
      <c r="AH13" s="466">
        <v>2172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-181947</v>
      </c>
      <c r="BO13" s="416"/>
      <c r="BP13" s="416"/>
      <c r="BQ13" s="416"/>
      <c r="BR13" s="416"/>
      <c r="BS13" s="416"/>
      <c r="BT13" s="416"/>
      <c r="BU13" s="417"/>
      <c r="BV13" s="415">
        <v>632535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9.1999999999999993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45039</v>
      </c>
      <c r="S14" s="497"/>
      <c r="T14" s="497"/>
      <c r="U14" s="497"/>
      <c r="V14" s="498"/>
      <c r="W14" s="405"/>
      <c r="X14" s="406"/>
      <c r="Y14" s="406"/>
      <c r="Z14" s="406"/>
      <c r="AA14" s="406"/>
      <c r="AB14" s="395"/>
      <c r="AC14" s="499">
        <v>7.7</v>
      </c>
      <c r="AD14" s="500"/>
      <c r="AE14" s="500"/>
      <c r="AF14" s="500"/>
      <c r="AG14" s="501"/>
      <c r="AH14" s="499">
        <v>9.1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79.3</v>
      </c>
      <c r="CU14" s="511"/>
      <c r="CV14" s="511"/>
      <c r="CW14" s="511"/>
      <c r="CX14" s="511"/>
      <c r="CY14" s="511"/>
      <c r="CZ14" s="511"/>
      <c r="DA14" s="512"/>
      <c r="DB14" s="510">
        <v>60.9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44783</v>
      </c>
      <c r="S15" s="497"/>
      <c r="T15" s="497"/>
      <c r="U15" s="497"/>
      <c r="V15" s="498"/>
      <c r="W15" s="431" t="s">
        <v>128</v>
      </c>
      <c r="X15" s="432"/>
      <c r="Y15" s="432"/>
      <c r="Z15" s="432"/>
      <c r="AA15" s="432"/>
      <c r="AB15" s="422"/>
      <c r="AC15" s="466">
        <v>7988</v>
      </c>
      <c r="AD15" s="467"/>
      <c r="AE15" s="467"/>
      <c r="AF15" s="467"/>
      <c r="AG15" s="506"/>
      <c r="AH15" s="466">
        <v>9564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4516115</v>
      </c>
      <c r="BO15" s="379"/>
      <c r="BP15" s="379"/>
      <c r="BQ15" s="379"/>
      <c r="BR15" s="379"/>
      <c r="BS15" s="379"/>
      <c r="BT15" s="379"/>
      <c r="BU15" s="380"/>
      <c r="BV15" s="378">
        <v>4234736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37.5</v>
      </c>
      <c r="AD16" s="500"/>
      <c r="AE16" s="500"/>
      <c r="AF16" s="500"/>
      <c r="AG16" s="501"/>
      <c r="AH16" s="499">
        <v>40</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9258271</v>
      </c>
      <c r="BO16" s="416"/>
      <c r="BP16" s="416"/>
      <c r="BQ16" s="416"/>
      <c r="BR16" s="416"/>
      <c r="BS16" s="416"/>
      <c r="BT16" s="416"/>
      <c r="BU16" s="417"/>
      <c r="BV16" s="415">
        <v>8744628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11663</v>
      </c>
      <c r="AD17" s="467"/>
      <c r="AE17" s="467"/>
      <c r="AF17" s="467"/>
      <c r="AG17" s="506"/>
      <c r="AH17" s="466">
        <v>11802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5679348</v>
      </c>
      <c r="BO17" s="416"/>
      <c r="BP17" s="416"/>
      <c r="BQ17" s="416"/>
      <c r="BR17" s="416"/>
      <c r="BS17" s="416"/>
      <c r="BT17" s="416"/>
      <c r="BU17" s="417"/>
      <c r="BV17" s="415">
        <v>5386435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180.06</v>
      </c>
      <c r="M18" s="528"/>
      <c r="N18" s="528"/>
      <c r="O18" s="528"/>
      <c r="P18" s="528"/>
      <c r="Q18" s="528"/>
      <c r="R18" s="529"/>
      <c r="S18" s="529"/>
      <c r="T18" s="529"/>
      <c r="U18" s="529"/>
      <c r="V18" s="530"/>
      <c r="W18" s="433"/>
      <c r="X18" s="434"/>
      <c r="Y18" s="434"/>
      <c r="Z18" s="434"/>
      <c r="AA18" s="434"/>
      <c r="AB18" s="425"/>
      <c r="AC18" s="531">
        <v>54.8</v>
      </c>
      <c r="AD18" s="532"/>
      <c r="AE18" s="532"/>
      <c r="AF18" s="532"/>
      <c r="AG18" s="533"/>
      <c r="AH18" s="531">
        <v>49.4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10242402</v>
      </c>
      <c r="BO18" s="416"/>
      <c r="BP18" s="416"/>
      <c r="BQ18" s="416"/>
      <c r="BR18" s="416"/>
      <c r="BS18" s="416"/>
      <c r="BT18" s="416"/>
      <c r="BU18" s="417"/>
      <c r="BV18" s="415">
        <v>10330643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237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15022882</v>
      </c>
      <c r="BO19" s="416"/>
      <c r="BP19" s="416"/>
      <c r="BQ19" s="416"/>
      <c r="BR19" s="416"/>
      <c r="BS19" s="416"/>
      <c r="BT19" s="416"/>
      <c r="BU19" s="417"/>
      <c r="BV19" s="415">
        <v>14492534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13585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15735762</v>
      </c>
      <c r="BO23" s="416"/>
      <c r="BP23" s="416"/>
      <c r="BQ23" s="416"/>
      <c r="BR23" s="416"/>
      <c r="BS23" s="416"/>
      <c r="BT23" s="416"/>
      <c r="BU23" s="417"/>
      <c r="BV23" s="415">
        <v>15894212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8340</v>
      </c>
      <c r="R24" s="467"/>
      <c r="S24" s="467"/>
      <c r="T24" s="467"/>
      <c r="U24" s="467"/>
      <c r="V24" s="506"/>
      <c r="W24" s="561"/>
      <c r="X24" s="549"/>
      <c r="Y24" s="550"/>
      <c r="Z24" s="465" t="s">
        <v>151</v>
      </c>
      <c r="AA24" s="445"/>
      <c r="AB24" s="445"/>
      <c r="AC24" s="445"/>
      <c r="AD24" s="445"/>
      <c r="AE24" s="445"/>
      <c r="AF24" s="445"/>
      <c r="AG24" s="446"/>
      <c r="AH24" s="466">
        <v>330</v>
      </c>
      <c r="AI24" s="467"/>
      <c r="AJ24" s="467"/>
      <c r="AK24" s="467"/>
      <c r="AL24" s="506"/>
      <c r="AM24" s="466">
        <v>971190</v>
      </c>
      <c r="AN24" s="467"/>
      <c r="AO24" s="467"/>
      <c r="AP24" s="467"/>
      <c r="AQ24" s="467"/>
      <c r="AR24" s="506"/>
      <c r="AS24" s="466">
        <v>2943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11453294</v>
      </c>
      <c r="BO24" s="416"/>
      <c r="BP24" s="416"/>
      <c r="BQ24" s="416"/>
      <c r="BR24" s="416"/>
      <c r="BS24" s="416"/>
      <c r="BT24" s="416"/>
      <c r="BU24" s="417"/>
      <c r="BV24" s="415">
        <v>11559678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6440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949988</v>
      </c>
      <c r="BO25" s="379"/>
      <c r="BP25" s="379"/>
      <c r="BQ25" s="379"/>
      <c r="BR25" s="379"/>
      <c r="BS25" s="379"/>
      <c r="BT25" s="379"/>
      <c r="BU25" s="380"/>
      <c r="BV25" s="378">
        <v>2206596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5800</v>
      </c>
      <c r="R26" s="467"/>
      <c r="S26" s="467"/>
      <c r="T26" s="467"/>
      <c r="U26" s="467"/>
      <c r="V26" s="506"/>
      <c r="W26" s="561"/>
      <c r="X26" s="549"/>
      <c r="Y26" s="550"/>
      <c r="Z26" s="465" t="s">
        <v>157</v>
      </c>
      <c r="AA26" s="571"/>
      <c r="AB26" s="571"/>
      <c r="AC26" s="571"/>
      <c r="AD26" s="571"/>
      <c r="AE26" s="571"/>
      <c r="AF26" s="571"/>
      <c r="AG26" s="572"/>
      <c r="AH26" s="466">
        <v>13</v>
      </c>
      <c r="AI26" s="467"/>
      <c r="AJ26" s="467"/>
      <c r="AK26" s="467"/>
      <c r="AL26" s="506"/>
      <c r="AM26" s="466">
        <v>36543</v>
      </c>
      <c r="AN26" s="467"/>
      <c r="AO26" s="467"/>
      <c r="AP26" s="467"/>
      <c r="AQ26" s="467"/>
      <c r="AR26" s="506"/>
      <c r="AS26" s="466">
        <v>2811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3340</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16895</v>
      </c>
      <c r="AN27" s="467"/>
      <c r="AO27" s="467"/>
      <c r="AP27" s="467"/>
      <c r="AQ27" s="467"/>
      <c r="AR27" s="506"/>
      <c r="AS27" s="466">
        <v>3379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263219</v>
      </c>
      <c r="BO27" s="585"/>
      <c r="BP27" s="585"/>
      <c r="BQ27" s="585"/>
      <c r="BR27" s="585"/>
      <c r="BS27" s="585"/>
      <c r="BT27" s="585"/>
      <c r="BU27" s="586"/>
      <c r="BV27" s="584">
        <v>262781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3060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3528822</v>
      </c>
      <c r="BO28" s="379"/>
      <c r="BP28" s="379"/>
      <c r="BQ28" s="379"/>
      <c r="BR28" s="379"/>
      <c r="BS28" s="379"/>
      <c r="BT28" s="379"/>
      <c r="BU28" s="380"/>
      <c r="BV28" s="378">
        <v>3000093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2930</v>
      </c>
      <c r="R29" s="467"/>
      <c r="S29" s="467"/>
      <c r="T29" s="467"/>
      <c r="U29" s="467"/>
      <c r="V29" s="506"/>
      <c r="W29" s="562"/>
      <c r="X29" s="563"/>
      <c r="Y29" s="564"/>
      <c r="Z29" s="465" t="s">
        <v>167</v>
      </c>
      <c r="AA29" s="445"/>
      <c r="AB29" s="445"/>
      <c r="AC29" s="445"/>
      <c r="AD29" s="445"/>
      <c r="AE29" s="445"/>
      <c r="AF29" s="445"/>
      <c r="AG29" s="446"/>
      <c r="AH29" s="466">
        <v>335</v>
      </c>
      <c r="AI29" s="467"/>
      <c r="AJ29" s="467"/>
      <c r="AK29" s="467"/>
      <c r="AL29" s="506"/>
      <c r="AM29" s="466">
        <v>988085</v>
      </c>
      <c r="AN29" s="467"/>
      <c r="AO29" s="467"/>
      <c r="AP29" s="467"/>
      <c r="AQ29" s="467"/>
      <c r="AR29" s="506"/>
      <c r="AS29" s="466">
        <v>2950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556588</v>
      </c>
      <c r="BO29" s="416"/>
      <c r="BP29" s="416"/>
      <c r="BQ29" s="416"/>
      <c r="BR29" s="416"/>
      <c r="BS29" s="416"/>
      <c r="BT29" s="416"/>
      <c r="BU29" s="417"/>
      <c r="BV29" s="415">
        <v>555525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1767876</v>
      </c>
      <c r="BO30" s="585"/>
      <c r="BP30" s="585"/>
      <c r="BQ30" s="585"/>
      <c r="BR30" s="585"/>
      <c r="BS30" s="585"/>
      <c r="BT30" s="585"/>
      <c r="BU30" s="586"/>
      <c r="BV30" s="584">
        <v>1770138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桜川市土地開発公社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茨城県租税債権管理機構（一般会計）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筑北環境衛生組合（一般会計）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県西総合病院組合（病院事業会計）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筑西広域市町村圏事務組合（一般会計）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筑西広域市町村圏事務組合（筑西ふるさと市町村圏特別会計）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v>12.56</v>
      </c>
      <c r="G34" s="33">
        <v>14.88</v>
      </c>
      <c r="H34" s="33">
        <v>16.489999999999998</v>
      </c>
      <c r="I34" s="33">
        <v>17.14</v>
      </c>
      <c r="J34" s="34">
        <v>10.94</v>
      </c>
      <c r="K34" s="22"/>
      <c r="L34" s="22"/>
      <c r="M34" s="22"/>
      <c r="N34" s="22"/>
      <c r="O34" s="22"/>
      <c r="P34" s="22"/>
    </row>
    <row r="35" spans="1:16" ht="39" customHeight="1" x14ac:dyDescent="0.15">
      <c r="A35" s="22"/>
      <c r="B35" s="35"/>
      <c r="C35" s="1175" t="s">
        <v>527</v>
      </c>
      <c r="D35" s="1176"/>
      <c r="E35" s="1177"/>
      <c r="F35" s="36">
        <v>3.49</v>
      </c>
      <c r="G35" s="37">
        <v>3.35</v>
      </c>
      <c r="H35" s="37">
        <v>2.7</v>
      </c>
      <c r="I35" s="37">
        <v>3.19</v>
      </c>
      <c r="J35" s="38">
        <v>2.6</v>
      </c>
      <c r="K35" s="22"/>
      <c r="L35" s="22"/>
      <c r="M35" s="22"/>
      <c r="N35" s="22"/>
      <c r="O35" s="22"/>
      <c r="P35" s="22"/>
    </row>
    <row r="36" spans="1:16" ht="39" customHeight="1" x14ac:dyDescent="0.15">
      <c r="A36" s="22"/>
      <c r="B36" s="35"/>
      <c r="C36" s="1175" t="s">
        <v>528</v>
      </c>
      <c r="D36" s="1176"/>
      <c r="E36" s="1177"/>
      <c r="F36" s="36">
        <v>0.73</v>
      </c>
      <c r="G36" s="37">
        <v>1.01</v>
      </c>
      <c r="H36" s="37">
        <v>0.62</v>
      </c>
      <c r="I36" s="37">
        <v>1.63</v>
      </c>
      <c r="J36" s="38">
        <v>1.46</v>
      </c>
      <c r="K36" s="22"/>
      <c r="L36" s="22"/>
      <c r="M36" s="22"/>
      <c r="N36" s="22"/>
      <c r="O36" s="22"/>
      <c r="P36" s="22"/>
    </row>
    <row r="37" spans="1:16" ht="39" customHeight="1" x14ac:dyDescent="0.15">
      <c r="A37" s="22"/>
      <c r="B37" s="35"/>
      <c r="C37" s="1175" t="s">
        <v>529</v>
      </c>
      <c r="D37" s="1176"/>
      <c r="E37" s="1177"/>
      <c r="F37" s="36">
        <v>3.92</v>
      </c>
      <c r="G37" s="37">
        <v>3.78</v>
      </c>
      <c r="H37" s="37">
        <v>3.42</v>
      </c>
      <c r="I37" s="37">
        <v>1.74</v>
      </c>
      <c r="J37" s="38">
        <v>1.33</v>
      </c>
      <c r="K37" s="22"/>
      <c r="L37" s="22"/>
      <c r="M37" s="22"/>
      <c r="N37" s="22"/>
      <c r="O37" s="22"/>
      <c r="P37" s="22"/>
    </row>
    <row r="38" spans="1:16" ht="39" customHeight="1" x14ac:dyDescent="0.15">
      <c r="A38" s="22"/>
      <c r="B38" s="35"/>
      <c r="C38" s="1175" t="s">
        <v>530</v>
      </c>
      <c r="D38" s="1176"/>
      <c r="E38" s="1177"/>
      <c r="F38" s="36">
        <v>0.21</v>
      </c>
      <c r="G38" s="37">
        <v>0.25</v>
      </c>
      <c r="H38" s="37">
        <v>0.37</v>
      </c>
      <c r="I38" s="37">
        <v>0.13</v>
      </c>
      <c r="J38" s="38">
        <v>0.26</v>
      </c>
      <c r="K38" s="22"/>
      <c r="L38" s="22"/>
      <c r="M38" s="22"/>
      <c r="N38" s="22"/>
      <c r="O38" s="22"/>
      <c r="P38" s="22"/>
    </row>
    <row r="39" spans="1:16" ht="39" customHeight="1" x14ac:dyDescent="0.15">
      <c r="A39" s="22"/>
      <c r="B39" s="35"/>
      <c r="C39" s="1175" t="s">
        <v>531</v>
      </c>
      <c r="D39" s="1176"/>
      <c r="E39" s="1177"/>
      <c r="F39" s="36">
        <v>0.05</v>
      </c>
      <c r="G39" s="37">
        <v>0.08</v>
      </c>
      <c r="H39" s="37">
        <v>0.2</v>
      </c>
      <c r="I39" s="37">
        <v>0.08</v>
      </c>
      <c r="J39" s="38">
        <v>0.19</v>
      </c>
      <c r="K39" s="22"/>
      <c r="L39" s="22"/>
      <c r="M39" s="22"/>
      <c r="N39" s="22"/>
      <c r="O39" s="22"/>
      <c r="P39" s="22"/>
    </row>
    <row r="40" spans="1:16" ht="39" customHeight="1" x14ac:dyDescent="0.15">
      <c r="A40" s="22"/>
      <c r="B40" s="35"/>
      <c r="C40" s="1175" t="s">
        <v>532</v>
      </c>
      <c r="D40" s="1176"/>
      <c r="E40" s="1177"/>
      <c r="F40" s="36">
        <v>0.01</v>
      </c>
      <c r="G40" s="37">
        <v>0.05</v>
      </c>
      <c r="H40" s="37">
        <v>0.06</v>
      </c>
      <c r="I40" s="37">
        <v>7.0000000000000007E-2</v>
      </c>
      <c r="J40" s="38">
        <v>0.04</v>
      </c>
      <c r="K40" s="22"/>
      <c r="L40" s="22"/>
      <c r="M40" s="22"/>
      <c r="N40" s="22"/>
      <c r="O40" s="22"/>
      <c r="P40" s="22"/>
    </row>
    <row r="41" spans="1:16" ht="39" customHeight="1" x14ac:dyDescent="0.15">
      <c r="A41" s="22"/>
      <c r="B41" s="35"/>
      <c r="C41" s="1175" t="s">
        <v>533</v>
      </c>
      <c r="D41" s="1176"/>
      <c r="E41" s="1177"/>
      <c r="F41" s="36" t="s">
        <v>534</v>
      </c>
      <c r="G41" s="37">
        <v>0.02</v>
      </c>
      <c r="H41" s="37">
        <v>0.01</v>
      </c>
      <c r="I41" s="37">
        <v>0.01</v>
      </c>
      <c r="J41" s="38">
        <v>0.01</v>
      </c>
      <c r="K41" s="22"/>
      <c r="L41" s="22"/>
      <c r="M41" s="22"/>
      <c r="N41" s="22"/>
      <c r="O41" s="22"/>
      <c r="P41" s="22"/>
    </row>
    <row r="42" spans="1:16" ht="39" customHeight="1" x14ac:dyDescent="0.15">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536</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1603</v>
      </c>
      <c r="L45" s="60">
        <v>1494</v>
      </c>
      <c r="M45" s="60">
        <v>1466</v>
      </c>
      <c r="N45" s="60">
        <v>1469</v>
      </c>
      <c r="O45" s="61">
        <v>1439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596</v>
      </c>
      <c r="L48" s="64">
        <v>535</v>
      </c>
      <c r="M48" s="64">
        <v>577</v>
      </c>
      <c r="N48" s="64">
        <v>606</v>
      </c>
      <c r="O48" s="65">
        <v>574</v>
      </c>
      <c r="P48" s="48"/>
      <c r="Q48" s="48"/>
      <c r="R48" s="48"/>
      <c r="S48" s="48"/>
      <c r="T48" s="48"/>
      <c r="U48" s="48"/>
    </row>
    <row r="49" spans="1:21" ht="30.75" customHeight="1" x14ac:dyDescent="0.15">
      <c r="A49" s="48"/>
      <c r="B49" s="1193"/>
      <c r="C49" s="1194"/>
      <c r="D49" s="62"/>
      <c r="E49" s="1185" t="s">
        <v>16</v>
      </c>
      <c r="F49" s="1185"/>
      <c r="G49" s="1185"/>
      <c r="H49" s="1185"/>
      <c r="I49" s="1185"/>
      <c r="J49" s="1186"/>
      <c r="K49" s="63">
        <v>315</v>
      </c>
      <c r="L49" s="64">
        <v>308</v>
      </c>
      <c r="M49" s="64">
        <v>296</v>
      </c>
      <c r="N49" s="64">
        <v>299</v>
      </c>
      <c r="O49" s="65">
        <v>262</v>
      </c>
      <c r="P49" s="48"/>
      <c r="Q49" s="48"/>
      <c r="R49" s="48"/>
      <c r="S49" s="48"/>
      <c r="T49" s="48"/>
      <c r="U49" s="48"/>
    </row>
    <row r="50" spans="1:21" ht="30.75" customHeight="1" x14ac:dyDescent="0.15">
      <c r="A50" s="48"/>
      <c r="B50" s="1193"/>
      <c r="C50" s="1194"/>
      <c r="D50" s="62"/>
      <c r="E50" s="1185" t="s">
        <v>17</v>
      </c>
      <c r="F50" s="1185"/>
      <c r="G50" s="1185"/>
      <c r="H50" s="1185"/>
      <c r="I50" s="1185"/>
      <c r="J50" s="1186"/>
      <c r="K50" s="63">
        <v>240</v>
      </c>
      <c r="L50" s="64">
        <v>216</v>
      </c>
      <c r="M50" s="64">
        <v>186</v>
      </c>
      <c r="N50" s="64">
        <v>170</v>
      </c>
      <c r="O50" s="65">
        <v>150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1498</v>
      </c>
      <c r="L52" s="64">
        <v>1541</v>
      </c>
      <c r="M52" s="64">
        <v>1525</v>
      </c>
      <c r="N52" s="64">
        <v>1676</v>
      </c>
      <c r="O52" s="65">
        <v>1573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1256</v>
      </c>
      <c r="L53" s="69">
        <v>1012</v>
      </c>
      <c r="M53" s="69">
        <v>1000</v>
      </c>
      <c r="N53" s="69">
        <v>868</v>
      </c>
      <c r="O53" s="70">
        <v>852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15555</v>
      </c>
      <c r="J41" s="83">
        <v>15674</v>
      </c>
      <c r="K41" s="83">
        <v>15943</v>
      </c>
      <c r="L41" s="83">
        <v>15894</v>
      </c>
      <c r="M41" s="84">
        <v>15736</v>
      </c>
    </row>
    <row r="42" spans="2:13" ht="27.75" customHeight="1" x14ac:dyDescent="0.15">
      <c r="B42" s="1201"/>
      <c r="C42" s="1202"/>
      <c r="D42" s="85"/>
      <c r="E42" s="1207" t="s">
        <v>26</v>
      </c>
      <c r="F42" s="1207"/>
      <c r="G42" s="1207"/>
      <c r="H42" s="1208"/>
      <c r="I42" s="86">
        <v>1704</v>
      </c>
      <c r="J42" s="87">
        <v>1389</v>
      </c>
      <c r="K42" s="87">
        <v>1554</v>
      </c>
      <c r="L42" s="87">
        <v>1162</v>
      </c>
      <c r="M42" s="88">
        <v>1115</v>
      </c>
    </row>
    <row r="43" spans="2:13" ht="27.75" customHeight="1" x14ac:dyDescent="0.15">
      <c r="B43" s="1201"/>
      <c r="C43" s="1202"/>
      <c r="D43" s="85"/>
      <c r="E43" s="1207" t="s">
        <v>27</v>
      </c>
      <c r="F43" s="1207"/>
      <c r="G43" s="1207"/>
      <c r="H43" s="1208"/>
      <c r="I43" s="86">
        <v>9815</v>
      </c>
      <c r="J43" s="87">
        <v>9362</v>
      </c>
      <c r="K43" s="87">
        <v>8510</v>
      </c>
      <c r="L43" s="87">
        <v>8288</v>
      </c>
      <c r="M43" s="88">
        <v>8011</v>
      </c>
    </row>
    <row r="44" spans="2:13" ht="27.75" customHeight="1" x14ac:dyDescent="0.15">
      <c r="B44" s="1201"/>
      <c r="C44" s="1202"/>
      <c r="D44" s="85"/>
      <c r="E44" s="1207" t="s">
        <v>28</v>
      </c>
      <c r="F44" s="1207"/>
      <c r="G44" s="1207"/>
      <c r="H44" s="1208"/>
      <c r="I44" s="86">
        <v>2100</v>
      </c>
      <c r="J44" s="87">
        <v>1721</v>
      </c>
      <c r="K44" s="87">
        <v>1364</v>
      </c>
      <c r="L44" s="87">
        <v>1180</v>
      </c>
      <c r="M44" s="88">
        <v>1038</v>
      </c>
    </row>
    <row r="45" spans="2:13" ht="27.75" customHeight="1" x14ac:dyDescent="0.15">
      <c r="B45" s="1201"/>
      <c r="C45" s="1202"/>
      <c r="D45" s="85"/>
      <c r="E45" s="1207" t="s">
        <v>29</v>
      </c>
      <c r="F45" s="1207"/>
      <c r="G45" s="1207"/>
      <c r="H45" s="1208"/>
      <c r="I45" s="86">
        <v>4736</v>
      </c>
      <c r="J45" s="87">
        <v>4601</v>
      </c>
      <c r="K45" s="87">
        <v>4341</v>
      </c>
      <c r="L45" s="87">
        <v>4215</v>
      </c>
      <c r="M45" s="88">
        <v>3914</v>
      </c>
    </row>
    <row r="46" spans="2:13" ht="27.75" customHeight="1" x14ac:dyDescent="0.15">
      <c r="B46" s="1201"/>
      <c r="C46" s="1202"/>
      <c r="D46" s="85"/>
      <c r="E46" s="1207" t="s">
        <v>30</v>
      </c>
      <c r="F46" s="1207"/>
      <c r="G46" s="1207"/>
      <c r="H46" s="1208"/>
      <c r="I46" s="86">
        <v>10</v>
      </c>
      <c r="J46" s="87">
        <v>7</v>
      </c>
      <c r="K46" s="87">
        <v>6</v>
      </c>
      <c r="L46" s="87">
        <v>2</v>
      </c>
      <c r="M46" s="88">
        <v>7</v>
      </c>
    </row>
    <row r="47" spans="2:13" ht="27.75" customHeight="1" x14ac:dyDescent="0.15">
      <c r="B47" s="1201"/>
      <c r="C47" s="1202"/>
      <c r="D47" s="85"/>
      <c r="E47" s="1207" t="s">
        <v>31</v>
      </c>
      <c r="F47" s="1207"/>
      <c r="G47" s="1207"/>
      <c r="H47" s="1208"/>
      <c r="I47" s="86" t="s">
        <v>481</v>
      </c>
      <c r="J47" s="87" t="s">
        <v>481</v>
      </c>
      <c r="K47" s="87" t="s">
        <v>481</v>
      </c>
      <c r="L47" s="87" t="s">
        <v>481</v>
      </c>
      <c r="M47" s="88" t="s">
        <v>481</v>
      </c>
    </row>
    <row r="48" spans="2:13" ht="27.75" customHeight="1" x14ac:dyDescent="0.15">
      <c r="B48" s="1203"/>
      <c r="C48" s="1204"/>
      <c r="D48" s="85"/>
      <c r="E48" s="1207" t="s">
        <v>32</v>
      </c>
      <c r="F48" s="1207"/>
      <c r="G48" s="1207"/>
      <c r="H48" s="1208"/>
      <c r="I48" s="86" t="s">
        <v>481</v>
      </c>
      <c r="J48" s="87" t="s">
        <v>481</v>
      </c>
      <c r="K48" s="87" t="s">
        <v>481</v>
      </c>
      <c r="L48" s="87" t="s">
        <v>481</v>
      </c>
      <c r="M48" s="88" t="s">
        <v>481</v>
      </c>
    </row>
    <row r="49" spans="2:13" ht="27.75" customHeight="1" x14ac:dyDescent="0.15">
      <c r="B49" s="1209" t="s">
        <v>33</v>
      </c>
      <c r="C49" s="1210"/>
      <c r="D49" s="89"/>
      <c r="E49" s="1207" t="s">
        <v>34</v>
      </c>
      <c r="F49" s="1207"/>
      <c r="G49" s="1207"/>
      <c r="H49" s="1208"/>
      <c r="I49" s="86">
        <v>3401</v>
      </c>
      <c r="J49" s="87">
        <v>3951</v>
      </c>
      <c r="K49" s="87">
        <v>4381</v>
      </c>
      <c r="L49" s="87">
        <v>4893</v>
      </c>
      <c r="M49" s="88">
        <v>5431</v>
      </c>
    </row>
    <row r="50" spans="2:13" ht="27.75" customHeight="1" x14ac:dyDescent="0.15">
      <c r="B50" s="1201"/>
      <c r="C50" s="1202"/>
      <c r="D50" s="85"/>
      <c r="E50" s="1207" t="s">
        <v>35</v>
      </c>
      <c r="F50" s="1207"/>
      <c r="G50" s="1207"/>
      <c r="H50" s="1208"/>
      <c r="I50" s="86">
        <v>884</v>
      </c>
      <c r="J50" s="87">
        <v>911</v>
      </c>
      <c r="K50" s="87">
        <v>896</v>
      </c>
      <c r="L50" s="87">
        <v>882</v>
      </c>
      <c r="M50" s="88">
        <v>769</v>
      </c>
    </row>
    <row r="51" spans="2:13" ht="27.75" customHeight="1" x14ac:dyDescent="0.15">
      <c r="B51" s="1203"/>
      <c r="C51" s="1204"/>
      <c r="D51" s="85"/>
      <c r="E51" s="1207" t="s">
        <v>36</v>
      </c>
      <c r="F51" s="1207"/>
      <c r="G51" s="1207"/>
      <c r="H51" s="1208"/>
      <c r="I51" s="86">
        <v>17198</v>
      </c>
      <c r="J51" s="87">
        <v>17174</v>
      </c>
      <c r="K51" s="87">
        <v>17752</v>
      </c>
      <c r="L51" s="87">
        <v>18729</v>
      </c>
      <c r="M51" s="88">
        <v>15276</v>
      </c>
    </row>
    <row r="52" spans="2:13" ht="27.75" customHeight="1" thickBot="1" x14ac:dyDescent="0.2">
      <c r="B52" s="1211" t="s">
        <v>37</v>
      </c>
      <c r="C52" s="1212"/>
      <c r="D52" s="90"/>
      <c r="E52" s="1213" t="s">
        <v>38</v>
      </c>
      <c r="F52" s="1213"/>
      <c r="G52" s="1213"/>
      <c r="H52" s="1214"/>
      <c r="I52" s="91">
        <v>12437</v>
      </c>
      <c r="J52" s="92">
        <v>10718</v>
      </c>
      <c r="K52" s="92">
        <v>8688</v>
      </c>
      <c r="L52" s="92">
        <v>6237</v>
      </c>
      <c r="M52" s="93">
        <v>8343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559</v>
      </c>
      <c r="H55" s="1241"/>
      <c r="I55" s="1237" t="s">
        <v>557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556</v>
      </c>
      <c r="H73" s="1228"/>
      <c r="I73" s="1233" t="s">
        <v>557</v>
      </c>
      <c r="J73" s="1233"/>
      <c r="K73" s="1248">
        <v>116.6</v>
      </c>
      <c r="L73" s="1248">
        <v>102.9</v>
      </c>
      <c r="M73" s="1236">
        <v>83.4</v>
      </c>
      <c r="N73" s="1236">
        <v>60.9</v>
      </c>
      <c r="O73" s="1236">
        <v>79.3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12.7</v>
      </c>
      <c r="L75" s="1249">
        <v>11.2</v>
      </c>
      <c r="M75" s="1249">
        <v>10.3</v>
      </c>
      <c r="N75" s="1249">
        <v>9.1999999999999993</v>
      </c>
      <c r="O75" s="1249">
        <v>8.6999999999999993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559</v>
      </c>
      <c r="H77" s="1241"/>
      <c r="I77" s="1237" t="s">
        <v>557</v>
      </c>
      <c r="J77" s="1237"/>
      <c r="K77" s="1248">
        <v>75.900000000000006</v>
      </c>
      <c r="L77" s="1248">
        <v>64.599999999999994</v>
      </c>
      <c r="M77" s="1236">
        <v>52.8</v>
      </c>
      <c r="N77" s="1236">
        <v>48.6</v>
      </c>
      <c r="O77" s="1236">
        <v>56.8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562</v>
      </c>
      <c r="J79" s="1246"/>
      <c r="K79" s="1251">
        <v>13.5</v>
      </c>
      <c r="L79" s="1251">
        <v>12.4</v>
      </c>
      <c r="M79" s="1251">
        <v>11.5</v>
      </c>
      <c r="N79" s="1251">
        <v>10.4</v>
      </c>
      <c r="O79" s="1251">
        <v>10.199999999999999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31227</v>
      </c>
      <c r="E3" s="116"/>
      <c r="F3" s="117">
        <v>67088</v>
      </c>
      <c r="G3" s="118"/>
      <c r="H3" s="119"/>
    </row>
    <row r="4" spans="1:8" x14ac:dyDescent="0.15">
      <c r="A4" s="120"/>
      <c r="B4" s="121"/>
      <c r="C4" s="122"/>
      <c r="D4" s="123">
        <v>12051</v>
      </c>
      <c r="E4" s="124"/>
      <c r="F4" s="125">
        <v>37146</v>
      </c>
      <c r="G4" s="126"/>
      <c r="H4" s="127"/>
    </row>
    <row r="5" spans="1:8" x14ac:dyDescent="0.15">
      <c r="A5" s="108" t="s">
        <v>514</v>
      </c>
      <c r="B5" s="113"/>
      <c r="C5" s="114"/>
      <c r="D5" s="115">
        <v>28254</v>
      </c>
      <c r="E5" s="116"/>
      <c r="F5" s="117">
        <v>70489</v>
      </c>
      <c r="G5" s="118"/>
      <c r="H5" s="119"/>
    </row>
    <row r="6" spans="1:8" x14ac:dyDescent="0.15">
      <c r="A6" s="120"/>
      <c r="B6" s="121"/>
      <c r="C6" s="122"/>
      <c r="D6" s="123">
        <v>11369</v>
      </c>
      <c r="E6" s="124"/>
      <c r="F6" s="125">
        <v>37817</v>
      </c>
      <c r="G6" s="126"/>
      <c r="H6" s="127"/>
    </row>
    <row r="7" spans="1:8" x14ac:dyDescent="0.15">
      <c r="A7" s="108" t="s">
        <v>515</v>
      </c>
      <c r="B7" s="113"/>
      <c r="C7" s="114"/>
      <c r="D7" s="115">
        <v>36583</v>
      </c>
      <c r="E7" s="116"/>
      <c r="F7" s="117">
        <v>84389</v>
      </c>
      <c r="G7" s="118"/>
      <c r="H7" s="119"/>
    </row>
    <row r="8" spans="1:8" x14ac:dyDescent="0.15">
      <c r="A8" s="120"/>
      <c r="B8" s="121"/>
      <c r="C8" s="122"/>
      <c r="D8" s="123">
        <v>16687</v>
      </c>
      <c r="E8" s="124"/>
      <c r="F8" s="125">
        <v>44339</v>
      </c>
      <c r="G8" s="126"/>
      <c r="H8" s="127"/>
    </row>
    <row r="9" spans="1:8" x14ac:dyDescent="0.15">
      <c r="A9" s="108" t="s">
        <v>516</v>
      </c>
      <c r="B9" s="113"/>
      <c r="C9" s="114"/>
      <c r="D9" s="115">
        <v>27191</v>
      </c>
      <c r="E9" s="116"/>
      <c r="F9" s="117">
        <v>83623</v>
      </c>
      <c r="G9" s="118"/>
      <c r="H9" s="119"/>
    </row>
    <row r="10" spans="1:8" x14ac:dyDescent="0.15">
      <c r="A10" s="120"/>
      <c r="B10" s="121"/>
      <c r="C10" s="122"/>
      <c r="D10" s="123">
        <v>19017</v>
      </c>
      <c r="E10" s="124"/>
      <c r="F10" s="125">
        <v>48787</v>
      </c>
      <c r="G10" s="126"/>
      <c r="H10" s="127"/>
    </row>
    <row r="11" spans="1:8" x14ac:dyDescent="0.15">
      <c r="A11" s="108" t="s">
        <v>517</v>
      </c>
      <c r="B11" s="113"/>
      <c r="C11" s="114"/>
      <c r="D11" s="115">
        <v>24952</v>
      </c>
      <c r="E11" s="116"/>
      <c r="F11" s="117">
        <v>81768</v>
      </c>
      <c r="G11" s="118"/>
      <c r="H11" s="119"/>
    </row>
    <row r="12" spans="1:8" x14ac:dyDescent="0.15">
      <c r="A12" s="120"/>
      <c r="B12" s="121"/>
      <c r="C12" s="128"/>
      <c r="D12" s="123">
        <v>20182</v>
      </c>
      <c r="E12" s="124"/>
      <c r="F12" s="125">
        <v>37917</v>
      </c>
      <c r="G12" s="126"/>
      <c r="H12" s="127"/>
    </row>
    <row r="13" spans="1:8" x14ac:dyDescent="0.15">
      <c r="A13" s="108"/>
      <c r="B13" s="113"/>
      <c r="C13" s="129"/>
      <c r="D13" s="130">
        <v>29641</v>
      </c>
      <c r="E13" s="131"/>
      <c r="F13" s="132">
        <v>77471</v>
      </c>
      <c r="G13" s="133"/>
      <c r="H13" s="119"/>
    </row>
    <row r="14" spans="1:8" x14ac:dyDescent="0.15">
      <c r="A14" s="120"/>
      <c r="B14" s="121"/>
      <c r="C14" s="122"/>
      <c r="D14" s="123">
        <v>15861</v>
      </c>
      <c r="E14" s="124"/>
      <c r="F14" s="125">
        <v>41201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12.56</v>
      </c>
      <c r="C19" s="134">
        <f>ROUND(VALUE(SUBSTITUTE(実質収支比率等に係る経年分析!G$48,"▲","-")),2)</f>
        <v>14.89</v>
      </c>
      <c r="D19" s="134">
        <f>ROUND(VALUE(SUBSTITUTE(実質収支比率等に係る経年分析!H$48,"▲","-")),2)</f>
        <v>16.489999999999998</v>
      </c>
      <c r="E19" s="134">
        <f>ROUND(VALUE(SUBSTITUTE(実質収支比率等に係る経年分析!I$48,"▲","-")),2)</f>
        <v>17.14</v>
      </c>
      <c r="F19" s="134">
        <f>ROUND(VALUE(SUBSTITUTE(実質収支比率等に係る経年分析!J$48,"▲","-")),2)</f>
        <v>10.94</v>
      </c>
    </row>
    <row r="20" spans="1:11" x14ac:dyDescent="0.15">
      <c r="A20" s="134" t="s">
        <v>43</v>
      </c>
      <c r="B20" s="134">
        <f>ROUND(VALUE(SUBSTITUTE(実質収支比率等に係る経年分析!F$47,"▲","-")),2)</f>
        <v>11.86</v>
      </c>
      <c r="C20" s="134">
        <f>ROUND(VALUE(SUBSTITUTE(実質収支比率等に係る経年分析!G$47,"▲","-")),2)</f>
        <v>16.27</v>
      </c>
      <c r="D20" s="134">
        <f>ROUND(VALUE(SUBSTITUTE(実質収支比率等に係る経年分析!H$47,"▲","-")),2)</f>
        <v>20.47</v>
      </c>
      <c r="E20" s="134">
        <f>ROUND(VALUE(SUBSTITUTE(実質収支比率等に係る経年分析!I$47,"▲","-")),2)</f>
        <v>25.35</v>
      </c>
      <c r="F20" s="134">
        <f>ROUND(VALUE(SUBSTITUTE(実質収支比率等に係る経年分析!J$47,"▲","-")),2)</f>
        <v>29.29</v>
      </c>
    </row>
    <row r="21" spans="1:11" x14ac:dyDescent="0.15">
      <c r="A21" s="134" t="s">
        <v>44</v>
      </c>
      <c r="B21" s="134">
        <f>IF(ISNUMBER(VALUE(SUBSTITUTE(実質収支比率等に係る経年分析!F$49,"▲","-"))),ROUND(VALUE(SUBSTITUTE(実質収支比率等に係る経年分析!F$49,"▲","-")),2),NA())</f>
        <v>6.96</v>
      </c>
      <c r="C21" s="134">
        <f>IF(ISNUMBER(VALUE(SUBSTITUTE(実質収支比率等に係る経年分析!G$49,"▲","-"))),ROUND(VALUE(SUBSTITUTE(実質収支比率等に係る経年分析!G$49,"▲","-")),2),NA())</f>
        <v>6.33</v>
      </c>
      <c r="D21" s="134">
        <f>IF(ISNUMBER(VALUE(SUBSTITUTE(実質収支比率等に係る経年分析!H$49,"▲","-"))),ROUND(VALUE(SUBSTITUTE(実質収支比率等に係る経年分析!H$49,"▲","-")),2),NA())</f>
        <v>5.88</v>
      </c>
      <c r="E21" s="134">
        <f>IF(ISNUMBER(VALUE(SUBSTITUTE(実質収支比率等に係る経年分析!I$49,"▲","-"))),ROUND(VALUE(SUBSTITUTE(実質収支比率等に係る経年分析!I$49,"▲","-")),2),NA())</f>
        <v>5.35</v>
      </c>
      <c r="F21" s="134">
        <f>IF(ISNUMBER(VALUE(SUBSTITUTE(実質収支比率等に係る経年分析!J$49,"▲","-"))),ROUND(VALUE(SUBSTITUTE(実質収支比率等に係る経年分析!J$49,"▲","-")),2),NA())</f>
        <v>-1.51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16.489999999999998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1498</v>
      </c>
      <c r="E42" s="136"/>
      <c r="F42" s="136"/>
      <c r="G42" s="136">
        <f>'実質公債費比率（分子）の構造'!L$52</f>
        <v>1541</v>
      </c>
      <c r="H42" s="136"/>
      <c r="I42" s="136"/>
      <c r="J42" s="136">
        <f>'実質公債費比率（分子）の構造'!M$52</f>
        <v>1525</v>
      </c>
      <c r="K42" s="136"/>
      <c r="L42" s="136"/>
      <c r="M42" s="136">
        <f>'実質公債費比率（分子）の構造'!N$52</f>
        <v>1676</v>
      </c>
      <c r="N42" s="136"/>
      <c r="O42" s="136"/>
      <c r="P42" s="136">
        <f>'実質公債費比率（分子）の構造'!O$52</f>
        <v>1573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240</v>
      </c>
      <c r="C44" s="136"/>
      <c r="D44" s="136"/>
      <c r="E44" s="136">
        <f>'実質公債費比率（分子）の構造'!L$50</f>
        <v>216</v>
      </c>
      <c r="F44" s="136"/>
      <c r="G44" s="136"/>
      <c r="H44" s="136">
        <f>'実質公債費比率（分子）の構造'!M$50</f>
        <v>186</v>
      </c>
      <c r="I44" s="136"/>
      <c r="J44" s="136"/>
      <c r="K44" s="136">
        <f>'実質公債費比率（分子）の構造'!N$50</f>
        <v>170</v>
      </c>
      <c r="L44" s="136"/>
      <c r="M44" s="136"/>
      <c r="N44" s="136">
        <f>'実質公債費比率（分子）の構造'!O$50</f>
        <v>150</v>
      </c>
      <c r="O44" s="136"/>
      <c r="P44" s="136"/>
    </row>
    <row r="45" spans="1:16" x14ac:dyDescent="0.15">
      <c r="A45" s="136" t="s">
        <v>54</v>
      </c>
      <c r="B45" s="136">
        <f>'実質公債費比率（分子）の構造'!K$49</f>
        <v>315</v>
      </c>
      <c r="C45" s="136"/>
      <c r="D45" s="136"/>
      <c r="E45" s="136">
        <f>'実質公債費比率（分子）の構造'!L$49</f>
        <v>308</v>
      </c>
      <c r="F45" s="136"/>
      <c r="G45" s="136"/>
      <c r="H45" s="136">
        <f>'実質公債費比率（分子）の構造'!M$49</f>
        <v>296</v>
      </c>
      <c r="I45" s="136"/>
      <c r="J45" s="136"/>
      <c r="K45" s="136">
        <f>'実質公債費比率（分子）の構造'!N$49</f>
        <v>299</v>
      </c>
      <c r="L45" s="136"/>
      <c r="M45" s="136"/>
      <c r="N45" s="136">
        <f>'実質公債費比率（分子）の構造'!O$49</f>
        <v>262</v>
      </c>
      <c r="O45" s="136"/>
      <c r="P45" s="136"/>
    </row>
    <row r="46" spans="1:16" x14ac:dyDescent="0.15">
      <c r="A46" s="136" t="s">
        <v>55</v>
      </c>
      <c r="B46" s="136">
        <f>'実質公債費比率（分子）の構造'!K$48</f>
        <v>596</v>
      </c>
      <c r="C46" s="136"/>
      <c r="D46" s="136"/>
      <c r="E46" s="136">
        <f>'実質公債費比率（分子）の構造'!L$48</f>
        <v>535</v>
      </c>
      <c r="F46" s="136"/>
      <c r="G46" s="136"/>
      <c r="H46" s="136">
        <f>'実質公債費比率（分子）の構造'!M$48</f>
        <v>577</v>
      </c>
      <c r="I46" s="136"/>
      <c r="J46" s="136"/>
      <c r="K46" s="136">
        <f>'実質公債費比率（分子）の構造'!N$48</f>
        <v>606</v>
      </c>
      <c r="L46" s="136"/>
      <c r="M46" s="136"/>
      <c r="N46" s="136">
        <f>'実質公債費比率（分子）の構造'!O$48</f>
        <v>574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1603</v>
      </c>
      <c r="C49" s="136"/>
      <c r="D49" s="136"/>
      <c r="E49" s="136">
        <f>'実質公債費比率（分子）の構造'!L$45</f>
        <v>1494</v>
      </c>
      <c r="F49" s="136"/>
      <c r="G49" s="136"/>
      <c r="H49" s="136">
        <f>'実質公債費比率（分子）の構造'!M$45</f>
        <v>1466</v>
      </c>
      <c r="I49" s="136"/>
      <c r="J49" s="136"/>
      <c r="K49" s="136">
        <f>'実質公債費比率（分子）の構造'!N$45</f>
        <v>1469</v>
      </c>
      <c r="L49" s="136"/>
      <c r="M49" s="136"/>
      <c r="N49" s="136">
        <f>'実質公債費比率（分子）の構造'!O$45</f>
        <v>1439</v>
      </c>
      <c r="O49" s="136"/>
      <c r="P49" s="136"/>
    </row>
    <row r="50" spans="1:16" x14ac:dyDescent="0.15">
      <c r="A50" s="136" t="s">
        <v>59</v>
      </c>
      <c r="B50" s="136" t="e">
        <f>NA()</f>
        <v>#N/A</v>
      </c>
      <c r="C50" s="136">
        <f>IF(ISNUMBER('実質公債費比率（分子）の構造'!K$53),'実質公債費比率（分子）の構造'!K$53,NA())</f>
        <v>1256</v>
      </c>
      <c r="D50" s="136" t="e">
        <f>NA()</f>
        <v>#N/A</v>
      </c>
      <c r="E50" s="136" t="e">
        <f>NA()</f>
        <v>#N/A</v>
      </c>
      <c r="F50" s="136">
        <f>IF(ISNUMBER('実質公債費比率（分子）の構造'!L$53),'実質公債費比率（分子）の構造'!L$53,NA())</f>
        <v>1012</v>
      </c>
      <c r="G50" s="136" t="e">
        <f>NA()</f>
        <v>#N/A</v>
      </c>
      <c r="H50" s="136" t="e">
        <f>NA()</f>
        <v>#N/A</v>
      </c>
      <c r="I50" s="136">
        <f>IF(ISNUMBER('実質公債費比率（分子）の構造'!M$53),'実質公債費比率（分子）の構造'!M$53,NA())</f>
        <v>1000</v>
      </c>
      <c r="J50" s="136" t="e">
        <f>NA()</f>
        <v>#N/A</v>
      </c>
      <c r="K50" s="136" t="e">
        <f>NA()</f>
        <v>#N/A</v>
      </c>
      <c r="L50" s="136">
        <f>IF(ISNUMBER('実質公債費比率（分子）の構造'!N$53),'実質公債費比率（分子）の構造'!N$53,NA())</f>
        <v>868</v>
      </c>
      <c r="M50" s="136" t="e">
        <f>NA()</f>
        <v>#N/A</v>
      </c>
      <c r="N50" s="136" t="e">
        <f>NA()</f>
        <v>#N/A</v>
      </c>
      <c r="O50" s="136">
        <f>IF(ISNUMBER('実質公債費比率（分子）の構造'!O$53),'実質公債費比率（分子）の構造'!O$53,NA())</f>
        <v>852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17198</v>
      </c>
      <c r="E56" s="135"/>
      <c r="F56" s="135"/>
      <c r="G56" s="135">
        <f>'将来負担比率（分子）の構造'!J$51</f>
        <v>17174</v>
      </c>
      <c r="H56" s="135"/>
      <c r="I56" s="135"/>
      <c r="J56" s="135">
        <f>'将来負担比率（分子）の構造'!K$51</f>
        <v>17752</v>
      </c>
      <c r="K56" s="135"/>
      <c r="L56" s="135"/>
      <c r="M56" s="135">
        <f>'将来負担比率（分子）の構造'!L$51</f>
        <v>18729</v>
      </c>
      <c r="N56" s="135"/>
      <c r="O56" s="135"/>
      <c r="P56" s="135">
        <f>'将来負担比率（分子）の構造'!M$51</f>
        <v>15276</v>
      </c>
    </row>
    <row r="57" spans="1:16" x14ac:dyDescent="0.15">
      <c r="A57" s="135" t="s">
        <v>35</v>
      </c>
      <c r="B57" s="135"/>
      <c r="C57" s="135"/>
      <c r="D57" s="135">
        <f>'将来負担比率（分子）の構造'!I$50</f>
        <v>884</v>
      </c>
      <c r="E57" s="135"/>
      <c r="F57" s="135"/>
      <c r="G57" s="135">
        <f>'将来負担比率（分子）の構造'!J$50</f>
        <v>911</v>
      </c>
      <c r="H57" s="135"/>
      <c r="I57" s="135"/>
      <c r="J57" s="135">
        <f>'将来負担比率（分子）の構造'!K$50</f>
        <v>896</v>
      </c>
      <c r="K57" s="135"/>
      <c r="L57" s="135"/>
      <c r="M57" s="135">
        <f>'将来負担比率（分子）の構造'!L$50</f>
        <v>882</v>
      </c>
      <c r="N57" s="135"/>
      <c r="O57" s="135"/>
      <c r="P57" s="135">
        <f>'将来負担比率（分子）の構造'!M$50</f>
        <v>769</v>
      </c>
    </row>
    <row r="58" spans="1:16" x14ac:dyDescent="0.15">
      <c r="A58" s="135" t="s">
        <v>34</v>
      </c>
      <c r="B58" s="135"/>
      <c r="C58" s="135"/>
      <c r="D58" s="135">
        <f>'将来負担比率（分子）の構造'!I$49</f>
        <v>3401</v>
      </c>
      <c r="E58" s="135"/>
      <c r="F58" s="135"/>
      <c r="G58" s="135">
        <f>'将来負担比率（分子）の構造'!J$49</f>
        <v>3951</v>
      </c>
      <c r="H58" s="135"/>
      <c r="I58" s="135"/>
      <c r="J58" s="135">
        <f>'将来負担比率（分子）の構造'!K$49</f>
        <v>4381</v>
      </c>
      <c r="K58" s="135"/>
      <c r="L58" s="135"/>
      <c r="M58" s="135">
        <f>'将来負担比率（分子）の構造'!L$49</f>
        <v>4893</v>
      </c>
      <c r="N58" s="135"/>
      <c r="O58" s="135"/>
      <c r="P58" s="135">
        <f>'将来負担比率（分子）の構造'!M$49</f>
        <v>5431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v>
      </c>
      <c r="C61" s="135"/>
      <c r="D61" s="135"/>
      <c r="E61" s="135">
        <f>'将来負担比率（分子）の構造'!J$46</f>
        <v>7</v>
      </c>
      <c r="F61" s="135"/>
      <c r="G61" s="135"/>
      <c r="H61" s="135">
        <f>'将来負担比率（分子）の構造'!K$46</f>
        <v>6</v>
      </c>
      <c r="I61" s="135"/>
      <c r="J61" s="135"/>
      <c r="K61" s="135">
        <f>'将来負担比率（分子）の構造'!L$46</f>
        <v>2</v>
      </c>
      <c r="L61" s="135"/>
      <c r="M61" s="135"/>
      <c r="N61" s="135">
        <f>'将来負担比率（分子）の構造'!M$46</f>
        <v>7</v>
      </c>
      <c r="O61" s="135"/>
      <c r="P61" s="135"/>
    </row>
    <row r="62" spans="1:16" x14ac:dyDescent="0.15">
      <c r="A62" s="135" t="s">
        <v>29</v>
      </c>
      <c r="B62" s="135">
        <f>'将来負担比率（分子）の構造'!I$45</f>
        <v>4736</v>
      </c>
      <c r="C62" s="135"/>
      <c r="D62" s="135"/>
      <c r="E62" s="135">
        <f>'将来負担比率（分子）の構造'!J$45</f>
        <v>4601</v>
      </c>
      <c r="F62" s="135"/>
      <c r="G62" s="135"/>
      <c r="H62" s="135">
        <f>'将来負担比率（分子）の構造'!K$45</f>
        <v>4341</v>
      </c>
      <c r="I62" s="135"/>
      <c r="J62" s="135"/>
      <c r="K62" s="135">
        <f>'将来負担比率（分子）の構造'!L$45</f>
        <v>4215</v>
      </c>
      <c r="L62" s="135"/>
      <c r="M62" s="135"/>
      <c r="N62" s="135">
        <f>'将来負担比率（分子）の構造'!M$45</f>
        <v>3914</v>
      </c>
      <c r="O62" s="135"/>
      <c r="P62" s="135"/>
    </row>
    <row r="63" spans="1:16" x14ac:dyDescent="0.15">
      <c r="A63" s="135" t="s">
        <v>28</v>
      </c>
      <c r="B63" s="135">
        <f>'将来負担比率（分子）の構造'!I$44</f>
        <v>2100</v>
      </c>
      <c r="C63" s="135"/>
      <c r="D63" s="135"/>
      <c r="E63" s="135">
        <f>'将来負担比率（分子）の構造'!J$44</f>
        <v>1721</v>
      </c>
      <c r="F63" s="135"/>
      <c r="G63" s="135"/>
      <c r="H63" s="135">
        <f>'将来負担比率（分子）の構造'!K$44</f>
        <v>1364</v>
      </c>
      <c r="I63" s="135"/>
      <c r="J63" s="135"/>
      <c r="K63" s="135">
        <f>'将来負担比率（分子）の構造'!L$44</f>
        <v>1180</v>
      </c>
      <c r="L63" s="135"/>
      <c r="M63" s="135"/>
      <c r="N63" s="135">
        <f>'将来負担比率（分子）の構造'!M$44</f>
        <v>1038</v>
      </c>
      <c r="O63" s="135"/>
      <c r="P63" s="135"/>
    </row>
    <row r="64" spans="1:16" x14ac:dyDescent="0.15">
      <c r="A64" s="135" t="s">
        <v>27</v>
      </c>
      <c r="B64" s="135">
        <f>'将来負担比率（分子）の構造'!I$43</f>
        <v>9815</v>
      </c>
      <c r="C64" s="135"/>
      <c r="D64" s="135"/>
      <c r="E64" s="135">
        <f>'将来負担比率（分子）の構造'!J$43</f>
        <v>9362</v>
      </c>
      <c r="F64" s="135"/>
      <c r="G64" s="135"/>
      <c r="H64" s="135">
        <f>'将来負担比率（分子）の構造'!K$43</f>
        <v>8510</v>
      </c>
      <c r="I64" s="135"/>
      <c r="J64" s="135"/>
      <c r="K64" s="135">
        <f>'将来負担比率（分子）の構造'!L$43</f>
        <v>8288</v>
      </c>
      <c r="L64" s="135"/>
      <c r="M64" s="135"/>
      <c r="N64" s="135">
        <f>'将来負担比率（分子）の構造'!M$43</f>
        <v>8011</v>
      </c>
      <c r="O64" s="135"/>
      <c r="P64" s="135"/>
    </row>
    <row r="65" spans="1:16" x14ac:dyDescent="0.15">
      <c r="A65" s="135" t="s">
        <v>26</v>
      </c>
      <c r="B65" s="135">
        <f>'将来負担比率（分子）の構造'!I$42</f>
        <v>1704</v>
      </c>
      <c r="C65" s="135"/>
      <c r="D65" s="135"/>
      <c r="E65" s="135">
        <f>'将来負担比率（分子）の構造'!J$42</f>
        <v>1389</v>
      </c>
      <c r="F65" s="135"/>
      <c r="G65" s="135"/>
      <c r="H65" s="135">
        <f>'将来負担比率（分子）の構造'!K$42</f>
        <v>1554</v>
      </c>
      <c r="I65" s="135"/>
      <c r="J65" s="135"/>
      <c r="K65" s="135">
        <f>'将来負担比率（分子）の構造'!L$42</f>
        <v>1162</v>
      </c>
      <c r="L65" s="135"/>
      <c r="M65" s="135"/>
      <c r="N65" s="135">
        <f>'将来負担比率（分子）の構造'!M$42</f>
        <v>1115</v>
      </c>
      <c r="O65" s="135"/>
      <c r="P65" s="135"/>
    </row>
    <row r="66" spans="1:16" x14ac:dyDescent="0.15">
      <c r="A66" s="135" t="s">
        <v>25</v>
      </c>
      <c r="B66" s="135">
        <f>'将来負担比率（分子）の構造'!I$41</f>
        <v>15555</v>
      </c>
      <c r="C66" s="135"/>
      <c r="D66" s="135"/>
      <c r="E66" s="135">
        <f>'将来負担比率（分子）の構造'!J$41</f>
        <v>15674</v>
      </c>
      <c r="F66" s="135"/>
      <c r="G66" s="135"/>
      <c r="H66" s="135">
        <f>'将来負担比率（分子）の構造'!K$41</f>
        <v>15943</v>
      </c>
      <c r="I66" s="135"/>
      <c r="J66" s="135"/>
      <c r="K66" s="135">
        <f>'将来負担比率（分子）の構造'!L$41</f>
        <v>15894</v>
      </c>
      <c r="L66" s="135"/>
      <c r="M66" s="135"/>
      <c r="N66" s="135">
        <f>'将来負担比率（分子）の構造'!M$41</f>
        <v>15736</v>
      </c>
      <c r="O66" s="135"/>
      <c r="P66" s="135"/>
    </row>
    <row r="67" spans="1:16" x14ac:dyDescent="0.15">
      <c r="A67" s="135" t="s">
        <v>63</v>
      </c>
      <c r="B67" s="135" t="e">
        <f>NA()</f>
        <v>#N/A</v>
      </c>
      <c r="C67" s="135">
        <f>IF(ISNUMBER('将来負担比率（分子）の構造'!I$52), IF('将来負担比率（分子）の構造'!I$52 &lt; 0, 0, '将来負担比率（分子）の構造'!I$52), NA())</f>
        <v>12437</v>
      </c>
      <c r="D67" s="135" t="e">
        <f>NA()</f>
        <v>#N/A</v>
      </c>
      <c r="E67" s="135" t="e">
        <f>NA()</f>
        <v>#N/A</v>
      </c>
      <c r="F67" s="135">
        <f>IF(ISNUMBER('将来負担比率（分子）の構造'!J$52), IF('将来負担比率（分子）の構造'!J$52 &lt; 0, 0, '将来負担比率（分子）の構造'!J$52), NA())</f>
        <v>10718</v>
      </c>
      <c r="G67" s="135" t="e">
        <f>NA()</f>
        <v>#N/A</v>
      </c>
      <c r="H67" s="135" t="e">
        <f>NA()</f>
        <v>#N/A</v>
      </c>
      <c r="I67" s="135">
        <f>IF(ISNUMBER('将来負担比率（分子）の構造'!K$52), IF('将来負担比率（分子）の構造'!K$52 &lt; 0, 0, '将来負担比率（分子）の構造'!K$52), NA())</f>
        <v>8688</v>
      </c>
      <c r="J67" s="135" t="e">
        <f>NA()</f>
        <v>#N/A</v>
      </c>
      <c r="K67" s="135" t="e">
        <f>NA()</f>
        <v>#N/A</v>
      </c>
      <c r="L67" s="135">
        <f>IF(ISNUMBER('将来負担比率（分子）の構造'!L$52), IF('将来負担比率（分子）の構造'!L$52 &lt; 0, 0, '将来負担比率（分子）の構造'!L$52), NA())</f>
        <v>6237</v>
      </c>
      <c r="M67" s="135" t="e">
        <f>NA()</f>
        <v>#N/A</v>
      </c>
      <c r="N67" s="135" t="e">
        <f>NA()</f>
        <v>#N/A</v>
      </c>
      <c r="O67" s="135">
        <f>IF(ISNUMBER('将来負担比率（分子）の構造'!M$52), IF('将来負担比率（分子）の構造'!M$52 &lt; 0, 0, '将来負担比率（分子）の構造'!M$52), NA())</f>
        <v>8343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4494091</v>
      </c>
      <c r="S5" s="613"/>
      <c r="T5" s="613"/>
      <c r="U5" s="613"/>
      <c r="V5" s="613"/>
      <c r="W5" s="613"/>
      <c r="X5" s="613"/>
      <c r="Y5" s="614"/>
      <c r="Z5" s="615">
        <v>23.7</v>
      </c>
      <c r="AA5" s="615"/>
      <c r="AB5" s="615"/>
      <c r="AC5" s="615"/>
      <c r="AD5" s="616">
        <v>4494091</v>
      </c>
      <c r="AE5" s="616"/>
      <c r="AF5" s="616"/>
      <c r="AG5" s="616"/>
      <c r="AH5" s="616"/>
      <c r="AI5" s="616"/>
      <c r="AJ5" s="616"/>
      <c r="AK5" s="616"/>
      <c r="AL5" s="617">
        <v>39.5</v>
      </c>
      <c r="AM5" s="618"/>
      <c r="AN5" s="618"/>
      <c r="AO5" s="619"/>
      <c r="AP5" s="609" t="s">
        <v>206</v>
      </c>
      <c r="AQ5" s="610"/>
      <c r="AR5" s="610"/>
      <c r="AS5" s="610"/>
      <c r="AT5" s="610"/>
      <c r="AU5" s="610"/>
      <c r="AV5" s="610"/>
      <c r="AW5" s="610"/>
      <c r="AX5" s="610"/>
      <c r="AY5" s="610"/>
      <c r="AZ5" s="610"/>
      <c r="BA5" s="610"/>
      <c r="BB5" s="610"/>
      <c r="BC5" s="610"/>
      <c r="BD5" s="610"/>
      <c r="BE5" s="610"/>
      <c r="BF5" s="611"/>
      <c r="BG5" s="623">
        <v>4494091</v>
      </c>
      <c r="BH5" s="624"/>
      <c r="BI5" s="624"/>
      <c r="BJ5" s="624"/>
      <c r="BK5" s="624"/>
      <c r="BL5" s="624"/>
      <c r="BM5" s="624"/>
      <c r="BN5" s="625"/>
      <c r="BO5" s="626">
        <v>100</v>
      </c>
      <c r="BP5" s="626"/>
      <c r="BQ5" s="626"/>
      <c r="BR5" s="626"/>
      <c r="BS5" s="627">
        <v>12631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266473</v>
      </c>
      <c r="S6" s="624"/>
      <c r="T6" s="624"/>
      <c r="U6" s="624"/>
      <c r="V6" s="624"/>
      <c r="W6" s="624"/>
      <c r="X6" s="624"/>
      <c r="Y6" s="625"/>
      <c r="Z6" s="626">
        <v>1.4</v>
      </c>
      <c r="AA6" s="626"/>
      <c r="AB6" s="626"/>
      <c r="AC6" s="626"/>
      <c r="AD6" s="627">
        <v>266473</v>
      </c>
      <c r="AE6" s="627"/>
      <c r="AF6" s="627"/>
      <c r="AG6" s="627"/>
      <c r="AH6" s="627"/>
      <c r="AI6" s="627"/>
      <c r="AJ6" s="627"/>
      <c r="AK6" s="627"/>
      <c r="AL6" s="628">
        <v>2.2999999999999998</v>
      </c>
      <c r="AM6" s="629"/>
      <c r="AN6" s="629"/>
      <c r="AO6" s="630"/>
      <c r="AP6" s="620" t="s">
        <v>211</v>
      </c>
      <c r="AQ6" s="621"/>
      <c r="AR6" s="621"/>
      <c r="AS6" s="621"/>
      <c r="AT6" s="621"/>
      <c r="AU6" s="621"/>
      <c r="AV6" s="621"/>
      <c r="AW6" s="621"/>
      <c r="AX6" s="621"/>
      <c r="AY6" s="621"/>
      <c r="AZ6" s="621"/>
      <c r="BA6" s="621"/>
      <c r="BB6" s="621"/>
      <c r="BC6" s="621"/>
      <c r="BD6" s="621"/>
      <c r="BE6" s="621"/>
      <c r="BF6" s="622"/>
      <c r="BG6" s="623">
        <v>4494091</v>
      </c>
      <c r="BH6" s="624"/>
      <c r="BI6" s="624"/>
      <c r="BJ6" s="624"/>
      <c r="BK6" s="624"/>
      <c r="BL6" s="624"/>
      <c r="BM6" s="624"/>
      <c r="BN6" s="625"/>
      <c r="BO6" s="626">
        <v>100</v>
      </c>
      <c r="BP6" s="626"/>
      <c r="BQ6" s="626"/>
      <c r="BR6" s="626"/>
      <c r="BS6" s="627">
        <v>12631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176179</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176179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6499</v>
      </c>
      <c r="S7" s="624"/>
      <c r="T7" s="624"/>
      <c r="U7" s="624"/>
      <c r="V7" s="624"/>
      <c r="W7" s="624"/>
      <c r="X7" s="624"/>
      <c r="Y7" s="625"/>
      <c r="Z7" s="626">
        <v>0</v>
      </c>
      <c r="AA7" s="626"/>
      <c r="AB7" s="626"/>
      <c r="AC7" s="626"/>
      <c r="AD7" s="627">
        <v>6499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1971563</v>
      </c>
      <c r="BH7" s="624"/>
      <c r="BI7" s="624"/>
      <c r="BJ7" s="624"/>
      <c r="BK7" s="624"/>
      <c r="BL7" s="624"/>
      <c r="BM7" s="624"/>
      <c r="BN7" s="625"/>
      <c r="BO7" s="626">
        <v>43.9</v>
      </c>
      <c r="BP7" s="626"/>
      <c r="BQ7" s="626"/>
      <c r="BR7" s="626"/>
      <c r="BS7" s="627">
        <v>12631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2245350</v>
      </c>
      <c r="CS7" s="624"/>
      <c r="CT7" s="624"/>
      <c r="CU7" s="624"/>
      <c r="CV7" s="624"/>
      <c r="CW7" s="624"/>
      <c r="CX7" s="624"/>
      <c r="CY7" s="625"/>
      <c r="CZ7" s="626">
        <v>12.9</v>
      </c>
      <c r="DA7" s="626"/>
      <c r="DB7" s="626"/>
      <c r="DC7" s="626"/>
      <c r="DD7" s="632">
        <v>11624</v>
      </c>
      <c r="DE7" s="624"/>
      <c r="DF7" s="624"/>
      <c r="DG7" s="624"/>
      <c r="DH7" s="624"/>
      <c r="DI7" s="624"/>
      <c r="DJ7" s="624"/>
      <c r="DK7" s="624"/>
      <c r="DL7" s="624"/>
      <c r="DM7" s="624"/>
      <c r="DN7" s="624"/>
      <c r="DO7" s="624"/>
      <c r="DP7" s="625"/>
      <c r="DQ7" s="632">
        <v>2056245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24524</v>
      </c>
      <c r="S8" s="624"/>
      <c r="T8" s="624"/>
      <c r="U8" s="624"/>
      <c r="V8" s="624"/>
      <c r="W8" s="624"/>
      <c r="X8" s="624"/>
      <c r="Y8" s="625"/>
      <c r="Z8" s="626">
        <v>0.1</v>
      </c>
      <c r="AA8" s="626"/>
      <c r="AB8" s="626"/>
      <c r="AC8" s="626"/>
      <c r="AD8" s="627">
        <v>24524</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73423</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5555842</v>
      </c>
      <c r="CS8" s="624"/>
      <c r="CT8" s="624"/>
      <c r="CU8" s="624"/>
      <c r="CV8" s="624"/>
      <c r="CW8" s="624"/>
      <c r="CX8" s="624"/>
      <c r="CY8" s="625"/>
      <c r="CZ8" s="626">
        <v>31.9</v>
      </c>
      <c r="DA8" s="626"/>
      <c r="DB8" s="626"/>
      <c r="DC8" s="626"/>
      <c r="DD8" s="632">
        <v>71824</v>
      </c>
      <c r="DE8" s="624"/>
      <c r="DF8" s="624"/>
      <c r="DG8" s="624"/>
      <c r="DH8" s="624"/>
      <c r="DI8" s="624"/>
      <c r="DJ8" s="624"/>
      <c r="DK8" s="624"/>
      <c r="DL8" s="624"/>
      <c r="DM8" s="624"/>
      <c r="DN8" s="624"/>
      <c r="DO8" s="624"/>
      <c r="DP8" s="625"/>
      <c r="DQ8" s="632">
        <v>3149531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23896</v>
      </c>
      <c r="S9" s="624"/>
      <c r="T9" s="624"/>
      <c r="U9" s="624"/>
      <c r="V9" s="624"/>
      <c r="W9" s="624"/>
      <c r="X9" s="624"/>
      <c r="Y9" s="625"/>
      <c r="Z9" s="626">
        <v>0.1</v>
      </c>
      <c r="AA9" s="626"/>
      <c r="AB9" s="626"/>
      <c r="AC9" s="626"/>
      <c r="AD9" s="627">
        <v>23896</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1674735</v>
      </c>
      <c r="BH9" s="624"/>
      <c r="BI9" s="624"/>
      <c r="BJ9" s="624"/>
      <c r="BK9" s="624"/>
      <c r="BL9" s="624"/>
      <c r="BM9" s="624"/>
      <c r="BN9" s="625"/>
      <c r="BO9" s="626">
        <v>37.299999999999997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1775846</v>
      </c>
      <c r="CS9" s="624"/>
      <c r="CT9" s="624"/>
      <c r="CU9" s="624"/>
      <c r="CV9" s="624"/>
      <c r="CW9" s="624"/>
      <c r="CX9" s="624"/>
      <c r="CY9" s="625"/>
      <c r="CZ9" s="626">
        <v>10.199999999999999</v>
      </c>
      <c r="DA9" s="626"/>
      <c r="DB9" s="626"/>
      <c r="DC9" s="626"/>
      <c r="DD9" s="632">
        <v>770</v>
      </c>
      <c r="DE9" s="624"/>
      <c r="DF9" s="624"/>
      <c r="DG9" s="624"/>
      <c r="DH9" s="624"/>
      <c r="DI9" s="624"/>
      <c r="DJ9" s="624"/>
      <c r="DK9" s="624"/>
      <c r="DL9" s="624"/>
      <c r="DM9" s="624"/>
      <c r="DN9" s="624"/>
      <c r="DO9" s="624"/>
      <c r="DP9" s="625"/>
      <c r="DQ9" s="632">
        <v>1753522</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760204</v>
      </c>
      <c r="S10" s="624"/>
      <c r="T10" s="624"/>
      <c r="U10" s="624"/>
      <c r="V10" s="624"/>
      <c r="W10" s="624"/>
      <c r="X10" s="624"/>
      <c r="Y10" s="625"/>
      <c r="Z10" s="626">
        <v>4</v>
      </c>
      <c r="AA10" s="626"/>
      <c r="AB10" s="626"/>
      <c r="AC10" s="626"/>
      <c r="AD10" s="627">
        <v>760204</v>
      </c>
      <c r="AE10" s="627"/>
      <c r="AF10" s="627"/>
      <c r="AG10" s="627"/>
      <c r="AH10" s="627"/>
      <c r="AI10" s="627"/>
      <c r="AJ10" s="627"/>
      <c r="AK10" s="627"/>
      <c r="AL10" s="628">
        <v>6.7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90479</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8448</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1448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52819</v>
      </c>
      <c r="S11" s="624"/>
      <c r="T11" s="624"/>
      <c r="U11" s="624"/>
      <c r="V11" s="624"/>
      <c r="W11" s="624"/>
      <c r="X11" s="624"/>
      <c r="Y11" s="625"/>
      <c r="Z11" s="626">
        <v>0.3</v>
      </c>
      <c r="AA11" s="626"/>
      <c r="AB11" s="626"/>
      <c r="AC11" s="626"/>
      <c r="AD11" s="627">
        <v>52819</v>
      </c>
      <c r="AE11" s="627"/>
      <c r="AF11" s="627"/>
      <c r="AG11" s="627"/>
      <c r="AH11" s="627"/>
      <c r="AI11" s="627"/>
      <c r="AJ11" s="627"/>
      <c r="AK11" s="627"/>
      <c r="AL11" s="628">
        <v>0.5</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132926</v>
      </c>
      <c r="BH11" s="624"/>
      <c r="BI11" s="624"/>
      <c r="BJ11" s="624"/>
      <c r="BK11" s="624"/>
      <c r="BL11" s="624"/>
      <c r="BM11" s="624"/>
      <c r="BN11" s="625"/>
      <c r="BO11" s="626">
        <v>3</v>
      </c>
      <c r="BP11" s="626"/>
      <c r="BQ11" s="626"/>
      <c r="BR11" s="626"/>
      <c r="BS11" s="632">
        <v>12631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1034819</v>
      </c>
      <c r="CS11" s="624"/>
      <c r="CT11" s="624"/>
      <c r="CU11" s="624"/>
      <c r="CV11" s="624"/>
      <c r="CW11" s="624"/>
      <c r="CX11" s="624"/>
      <c r="CY11" s="625"/>
      <c r="CZ11" s="626">
        <v>5.9</v>
      </c>
      <c r="DA11" s="626"/>
      <c r="DB11" s="626"/>
      <c r="DC11" s="626"/>
      <c r="DD11" s="632">
        <v>143562</v>
      </c>
      <c r="DE11" s="624"/>
      <c r="DF11" s="624"/>
      <c r="DG11" s="624"/>
      <c r="DH11" s="624"/>
      <c r="DI11" s="624"/>
      <c r="DJ11" s="624"/>
      <c r="DK11" s="624"/>
      <c r="DL11" s="624"/>
      <c r="DM11" s="624"/>
      <c r="DN11" s="624"/>
      <c r="DO11" s="624"/>
      <c r="DP11" s="625"/>
      <c r="DQ11" s="632">
        <v>754473</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2108601</v>
      </c>
      <c r="BH12" s="624"/>
      <c r="BI12" s="624"/>
      <c r="BJ12" s="624"/>
      <c r="BK12" s="624"/>
      <c r="BL12" s="624"/>
      <c r="BM12" s="624"/>
      <c r="BN12" s="625"/>
      <c r="BO12" s="626">
        <v>46.9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306719</v>
      </c>
      <c r="CS12" s="624"/>
      <c r="CT12" s="624"/>
      <c r="CU12" s="624"/>
      <c r="CV12" s="624"/>
      <c r="CW12" s="624"/>
      <c r="CX12" s="624"/>
      <c r="CY12" s="625"/>
      <c r="CZ12" s="626">
        <v>1.8</v>
      </c>
      <c r="DA12" s="626"/>
      <c r="DB12" s="626"/>
      <c r="DC12" s="626"/>
      <c r="DD12" s="632">
        <v>2014</v>
      </c>
      <c r="DE12" s="624"/>
      <c r="DF12" s="624"/>
      <c r="DG12" s="624"/>
      <c r="DH12" s="624"/>
      <c r="DI12" s="624"/>
      <c r="DJ12" s="624"/>
      <c r="DK12" s="624"/>
      <c r="DL12" s="624"/>
      <c r="DM12" s="624"/>
      <c r="DN12" s="624"/>
      <c r="DO12" s="624"/>
      <c r="DP12" s="625"/>
      <c r="DQ12" s="632">
        <v>260284</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48526</v>
      </c>
      <c r="S13" s="624"/>
      <c r="T13" s="624"/>
      <c r="U13" s="624"/>
      <c r="V13" s="624"/>
      <c r="W13" s="624"/>
      <c r="X13" s="624"/>
      <c r="Y13" s="625"/>
      <c r="Z13" s="626">
        <v>0.3</v>
      </c>
      <c r="AA13" s="626"/>
      <c r="AB13" s="626"/>
      <c r="AC13" s="626"/>
      <c r="AD13" s="627">
        <v>48526</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2096396</v>
      </c>
      <c r="BH13" s="624"/>
      <c r="BI13" s="624"/>
      <c r="BJ13" s="624"/>
      <c r="BK13" s="624"/>
      <c r="BL13" s="624"/>
      <c r="BM13" s="624"/>
      <c r="BN13" s="625"/>
      <c r="BO13" s="626">
        <v>46.6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2253344</v>
      </c>
      <c r="CS13" s="624"/>
      <c r="CT13" s="624"/>
      <c r="CU13" s="624"/>
      <c r="CV13" s="624"/>
      <c r="CW13" s="624"/>
      <c r="CX13" s="624"/>
      <c r="CY13" s="625"/>
      <c r="CZ13" s="626">
        <v>12.9</v>
      </c>
      <c r="DA13" s="626"/>
      <c r="DB13" s="626"/>
      <c r="DC13" s="626"/>
      <c r="DD13" s="632">
        <v>405196</v>
      </c>
      <c r="DE13" s="624"/>
      <c r="DF13" s="624"/>
      <c r="DG13" s="624"/>
      <c r="DH13" s="624"/>
      <c r="DI13" s="624"/>
      <c r="DJ13" s="624"/>
      <c r="DK13" s="624"/>
      <c r="DL13" s="624"/>
      <c r="DM13" s="624"/>
      <c r="DN13" s="624"/>
      <c r="DO13" s="624"/>
      <c r="DP13" s="625"/>
      <c r="DQ13" s="632">
        <v>1953609</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91398</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1083929</v>
      </c>
      <c r="CS14" s="624"/>
      <c r="CT14" s="624"/>
      <c r="CU14" s="624"/>
      <c r="CV14" s="624"/>
      <c r="CW14" s="624"/>
      <c r="CX14" s="624"/>
      <c r="CY14" s="625"/>
      <c r="CZ14" s="626">
        <v>6.2</v>
      </c>
      <c r="DA14" s="626"/>
      <c r="DB14" s="626"/>
      <c r="DC14" s="626"/>
      <c r="DD14" s="632">
        <v>349719</v>
      </c>
      <c r="DE14" s="624"/>
      <c r="DF14" s="624"/>
      <c r="DG14" s="624"/>
      <c r="DH14" s="624"/>
      <c r="DI14" s="624"/>
      <c r="DJ14" s="624"/>
      <c r="DK14" s="624"/>
      <c r="DL14" s="624"/>
      <c r="DM14" s="624"/>
      <c r="DN14" s="624"/>
      <c r="DO14" s="624"/>
      <c r="DP14" s="625"/>
      <c r="DQ14" s="632">
        <v>735403</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16974</v>
      </c>
      <c r="S15" s="624"/>
      <c r="T15" s="624"/>
      <c r="U15" s="624"/>
      <c r="V15" s="624"/>
      <c r="W15" s="624"/>
      <c r="X15" s="624"/>
      <c r="Y15" s="625"/>
      <c r="Z15" s="626">
        <v>0.1</v>
      </c>
      <c r="AA15" s="626"/>
      <c r="AB15" s="626"/>
      <c r="AC15" s="626"/>
      <c r="AD15" s="627">
        <v>16974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322529</v>
      </c>
      <c r="BH15" s="624"/>
      <c r="BI15" s="624"/>
      <c r="BJ15" s="624"/>
      <c r="BK15" s="624"/>
      <c r="BL15" s="624"/>
      <c r="BM15" s="624"/>
      <c r="BN15" s="625"/>
      <c r="BO15" s="626">
        <v>7.2</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1528261</v>
      </c>
      <c r="CS15" s="624"/>
      <c r="CT15" s="624"/>
      <c r="CU15" s="624"/>
      <c r="CV15" s="624"/>
      <c r="CW15" s="624"/>
      <c r="CX15" s="624"/>
      <c r="CY15" s="625"/>
      <c r="CZ15" s="626">
        <v>8.8000000000000007</v>
      </c>
      <c r="DA15" s="626"/>
      <c r="DB15" s="626"/>
      <c r="DC15" s="626"/>
      <c r="DD15" s="632">
        <v>120958</v>
      </c>
      <c r="DE15" s="624"/>
      <c r="DF15" s="624"/>
      <c r="DG15" s="624"/>
      <c r="DH15" s="624"/>
      <c r="DI15" s="624"/>
      <c r="DJ15" s="624"/>
      <c r="DK15" s="624"/>
      <c r="DL15" s="624"/>
      <c r="DM15" s="624"/>
      <c r="DN15" s="624"/>
      <c r="DO15" s="624"/>
      <c r="DP15" s="625"/>
      <c r="DQ15" s="632">
        <v>1254076</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6177361</v>
      </c>
      <c r="S16" s="624"/>
      <c r="T16" s="624"/>
      <c r="U16" s="624"/>
      <c r="V16" s="624"/>
      <c r="W16" s="624"/>
      <c r="X16" s="624"/>
      <c r="Y16" s="625"/>
      <c r="Z16" s="626">
        <v>32.6</v>
      </c>
      <c r="AA16" s="626"/>
      <c r="AB16" s="626"/>
      <c r="AC16" s="626"/>
      <c r="AD16" s="627">
        <v>5634975</v>
      </c>
      <c r="AE16" s="627"/>
      <c r="AF16" s="627"/>
      <c r="AG16" s="627"/>
      <c r="AH16" s="627"/>
      <c r="AI16" s="627"/>
      <c r="AJ16" s="627"/>
      <c r="AK16" s="627"/>
      <c r="AL16" s="628">
        <v>49.5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28554</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24965</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5634975</v>
      </c>
      <c r="S17" s="624"/>
      <c r="T17" s="624"/>
      <c r="U17" s="624"/>
      <c r="V17" s="624"/>
      <c r="W17" s="624"/>
      <c r="X17" s="624"/>
      <c r="Y17" s="625"/>
      <c r="Z17" s="626">
        <v>29.8</v>
      </c>
      <c r="AA17" s="626"/>
      <c r="AB17" s="626"/>
      <c r="AC17" s="626"/>
      <c r="AD17" s="627">
        <v>5634975</v>
      </c>
      <c r="AE17" s="627"/>
      <c r="AF17" s="627"/>
      <c r="AG17" s="627"/>
      <c r="AH17" s="627"/>
      <c r="AI17" s="627"/>
      <c r="AJ17" s="627"/>
      <c r="AK17" s="627"/>
      <c r="AL17" s="628">
        <v>49.5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1439064</v>
      </c>
      <c r="CS17" s="624"/>
      <c r="CT17" s="624"/>
      <c r="CU17" s="624"/>
      <c r="CV17" s="624"/>
      <c r="CW17" s="624"/>
      <c r="CX17" s="624"/>
      <c r="CY17" s="625"/>
      <c r="CZ17" s="626">
        <v>8.3000000000000007</v>
      </c>
      <c r="DA17" s="626"/>
      <c r="DB17" s="626"/>
      <c r="DC17" s="626"/>
      <c r="DD17" s="632" t="s">
        <v>109</v>
      </c>
      <c r="DE17" s="624"/>
      <c r="DF17" s="624"/>
      <c r="DG17" s="624"/>
      <c r="DH17" s="624"/>
      <c r="DI17" s="624"/>
      <c r="DJ17" s="624"/>
      <c r="DK17" s="624"/>
      <c r="DL17" s="624"/>
      <c r="DM17" s="624"/>
      <c r="DN17" s="624"/>
      <c r="DO17" s="624"/>
      <c r="DP17" s="625"/>
      <c r="DQ17" s="632">
        <v>1399642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479951</v>
      </c>
      <c r="S18" s="624"/>
      <c r="T18" s="624"/>
      <c r="U18" s="624"/>
      <c r="V18" s="624"/>
      <c r="W18" s="624"/>
      <c r="X18" s="624"/>
      <c r="Y18" s="625"/>
      <c r="Z18" s="626">
        <v>2.5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62435</v>
      </c>
      <c r="S19" s="624"/>
      <c r="T19" s="624"/>
      <c r="U19" s="624"/>
      <c r="V19" s="624"/>
      <c r="W19" s="624"/>
      <c r="X19" s="624"/>
      <c r="Y19" s="625"/>
      <c r="Z19" s="626">
        <v>0.3</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11871367</v>
      </c>
      <c r="S20" s="624"/>
      <c r="T20" s="624"/>
      <c r="U20" s="624"/>
      <c r="V20" s="624"/>
      <c r="W20" s="624"/>
      <c r="X20" s="624"/>
      <c r="Y20" s="625"/>
      <c r="Z20" s="626">
        <v>62.7</v>
      </c>
      <c r="AA20" s="626"/>
      <c r="AB20" s="626"/>
      <c r="AC20" s="626"/>
      <c r="AD20" s="627">
        <v>11328981</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17436355</v>
      </c>
      <c r="CS20" s="624"/>
      <c r="CT20" s="624"/>
      <c r="CU20" s="624"/>
      <c r="CV20" s="624"/>
      <c r="CW20" s="624"/>
      <c r="CX20" s="624"/>
      <c r="CY20" s="625"/>
      <c r="CZ20" s="626">
        <v>100</v>
      </c>
      <c r="DA20" s="626"/>
      <c r="DB20" s="626"/>
      <c r="DC20" s="626"/>
      <c r="DD20" s="632">
        <v>1105667</v>
      </c>
      <c r="DE20" s="624"/>
      <c r="DF20" s="624"/>
      <c r="DG20" s="624"/>
      <c r="DH20" s="624"/>
      <c r="DI20" s="624"/>
      <c r="DJ20" s="624"/>
      <c r="DK20" s="624"/>
      <c r="DL20" s="624"/>
      <c r="DM20" s="624"/>
      <c r="DN20" s="624"/>
      <c r="DO20" s="624"/>
      <c r="DP20" s="625"/>
      <c r="DQ20" s="632">
        <v>13519377</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5228</v>
      </c>
      <c r="S21" s="624"/>
      <c r="T21" s="624"/>
      <c r="U21" s="624"/>
      <c r="V21" s="624"/>
      <c r="W21" s="624"/>
      <c r="X21" s="624"/>
      <c r="Y21" s="625"/>
      <c r="Z21" s="626">
        <v>0</v>
      </c>
      <c r="AA21" s="626"/>
      <c r="AB21" s="626"/>
      <c r="AC21" s="626"/>
      <c r="AD21" s="627">
        <v>5228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106834</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192980</v>
      </c>
      <c r="S23" s="624"/>
      <c r="T23" s="624"/>
      <c r="U23" s="624"/>
      <c r="V23" s="624"/>
      <c r="W23" s="624"/>
      <c r="X23" s="624"/>
      <c r="Y23" s="625"/>
      <c r="Z23" s="626">
        <v>1</v>
      </c>
      <c r="AA23" s="626"/>
      <c r="AB23" s="626"/>
      <c r="AC23" s="626"/>
      <c r="AD23" s="627">
        <v>11758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28696</v>
      </c>
      <c r="S24" s="624"/>
      <c r="T24" s="624"/>
      <c r="U24" s="624"/>
      <c r="V24" s="624"/>
      <c r="W24" s="624"/>
      <c r="X24" s="624"/>
      <c r="Y24" s="625"/>
      <c r="Z24" s="626">
        <v>0.2</v>
      </c>
      <c r="AA24" s="626"/>
      <c r="AB24" s="626"/>
      <c r="AC24" s="626"/>
      <c r="AD24" s="627">
        <v>1438</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6990826</v>
      </c>
      <c r="CS24" s="613"/>
      <c r="CT24" s="613"/>
      <c r="CU24" s="613"/>
      <c r="CV24" s="613"/>
      <c r="CW24" s="613"/>
      <c r="CX24" s="613"/>
      <c r="CY24" s="614"/>
      <c r="CZ24" s="650">
        <v>40.1</v>
      </c>
      <c r="DA24" s="651"/>
      <c r="DB24" s="651"/>
      <c r="DC24" s="652"/>
      <c r="DD24" s="649">
        <v>4943272</v>
      </c>
      <c r="DE24" s="613"/>
      <c r="DF24" s="613"/>
      <c r="DG24" s="613"/>
      <c r="DH24" s="613"/>
      <c r="DI24" s="613"/>
      <c r="DJ24" s="613"/>
      <c r="DK24" s="614"/>
      <c r="DL24" s="649">
        <v>4843312</v>
      </c>
      <c r="DM24" s="613"/>
      <c r="DN24" s="613"/>
      <c r="DO24" s="613"/>
      <c r="DP24" s="613"/>
      <c r="DQ24" s="613"/>
      <c r="DR24" s="613"/>
      <c r="DS24" s="613"/>
      <c r="DT24" s="613"/>
      <c r="DU24" s="613"/>
      <c r="DV24" s="614"/>
      <c r="DW24" s="617">
        <v>40</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1893070</v>
      </c>
      <c r="S25" s="624"/>
      <c r="T25" s="624"/>
      <c r="U25" s="624"/>
      <c r="V25" s="624"/>
      <c r="W25" s="624"/>
      <c r="X25" s="624"/>
      <c r="Y25" s="625"/>
      <c r="Z25" s="626">
        <v>10</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2740142</v>
      </c>
      <c r="CS25" s="655"/>
      <c r="CT25" s="655"/>
      <c r="CU25" s="655"/>
      <c r="CV25" s="655"/>
      <c r="CW25" s="655"/>
      <c r="CX25" s="655"/>
      <c r="CY25" s="656"/>
      <c r="CZ25" s="657">
        <v>15.7</v>
      </c>
      <c r="DA25" s="658"/>
      <c r="DB25" s="658"/>
      <c r="DC25" s="659"/>
      <c r="DD25" s="632">
        <v>2666936</v>
      </c>
      <c r="DE25" s="655"/>
      <c r="DF25" s="655"/>
      <c r="DG25" s="655"/>
      <c r="DH25" s="655"/>
      <c r="DI25" s="655"/>
      <c r="DJ25" s="655"/>
      <c r="DK25" s="656"/>
      <c r="DL25" s="632">
        <v>2567411</v>
      </c>
      <c r="DM25" s="655"/>
      <c r="DN25" s="655"/>
      <c r="DO25" s="655"/>
      <c r="DP25" s="655"/>
      <c r="DQ25" s="655"/>
      <c r="DR25" s="655"/>
      <c r="DS25" s="655"/>
      <c r="DT25" s="655"/>
      <c r="DU25" s="655"/>
      <c r="DV25" s="656"/>
      <c r="DW25" s="628">
        <v>21.2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1779362</v>
      </c>
      <c r="CS26" s="624"/>
      <c r="CT26" s="624"/>
      <c r="CU26" s="624"/>
      <c r="CV26" s="624"/>
      <c r="CW26" s="624"/>
      <c r="CX26" s="624"/>
      <c r="CY26" s="625"/>
      <c r="CZ26" s="657">
        <v>10.199999999999999</v>
      </c>
      <c r="DA26" s="658"/>
      <c r="DB26" s="658"/>
      <c r="DC26" s="659"/>
      <c r="DD26" s="632">
        <v>1741273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1128454</v>
      </c>
      <c r="S27" s="624"/>
      <c r="T27" s="624"/>
      <c r="U27" s="624"/>
      <c r="V27" s="624"/>
      <c r="W27" s="624"/>
      <c r="X27" s="624"/>
      <c r="Y27" s="625"/>
      <c r="Z27" s="626">
        <v>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4494091</v>
      </c>
      <c r="BH27" s="624"/>
      <c r="BI27" s="624"/>
      <c r="BJ27" s="624"/>
      <c r="BK27" s="624"/>
      <c r="BL27" s="624"/>
      <c r="BM27" s="624"/>
      <c r="BN27" s="625"/>
      <c r="BO27" s="626">
        <v>100</v>
      </c>
      <c r="BP27" s="626"/>
      <c r="BQ27" s="626"/>
      <c r="BR27" s="626"/>
      <c r="BS27" s="632">
        <v>12631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2811620</v>
      </c>
      <c r="CS27" s="655"/>
      <c r="CT27" s="655"/>
      <c r="CU27" s="655"/>
      <c r="CV27" s="655"/>
      <c r="CW27" s="655"/>
      <c r="CX27" s="655"/>
      <c r="CY27" s="656"/>
      <c r="CZ27" s="657">
        <v>16.100000000000001</v>
      </c>
      <c r="DA27" s="658"/>
      <c r="DB27" s="658"/>
      <c r="DC27" s="659"/>
      <c r="DD27" s="632">
        <v>876694</v>
      </c>
      <c r="DE27" s="655"/>
      <c r="DF27" s="655"/>
      <c r="DG27" s="655"/>
      <c r="DH27" s="655"/>
      <c r="DI27" s="655"/>
      <c r="DJ27" s="655"/>
      <c r="DK27" s="656"/>
      <c r="DL27" s="632">
        <v>876599</v>
      </c>
      <c r="DM27" s="655"/>
      <c r="DN27" s="655"/>
      <c r="DO27" s="655"/>
      <c r="DP27" s="655"/>
      <c r="DQ27" s="655"/>
      <c r="DR27" s="655"/>
      <c r="DS27" s="655"/>
      <c r="DT27" s="655"/>
      <c r="DU27" s="655"/>
      <c r="DV27" s="656"/>
      <c r="DW27" s="628">
        <v>7.2</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70419</v>
      </c>
      <c r="S28" s="624"/>
      <c r="T28" s="624"/>
      <c r="U28" s="624"/>
      <c r="V28" s="624"/>
      <c r="W28" s="624"/>
      <c r="X28" s="624"/>
      <c r="Y28" s="625"/>
      <c r="Z28" s="626">
        <v>0.4</v>
      </c>
      <c r="AA28" s="626"/>
      <c r="AB28" s="626"/>
      <c r="AC28" s="626"/>
      <c r="AD28" s="627">
        <v>22096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1439064</v>
      </c>
      <c r="CS28" s="624"/>
      <c r="CT28" s="624"/>
      <c r="CU28" s="624"/>
      <c r="CV28" s="624"/>
      <c r="CW28" s="624"/>
      <c r="CX28" s="624"/>
      <c r="CY28" s="625"/>
      <c r="CZ28" s="657">
        <v>8.3000000000000007</v>
      </c>
      <c r="DA28" s="658"/>
      <c r="DB28" s="658"/>
      <c r="DC28" s="659"/>
      <c r="DD28" s="632">
        <v>1399642</v>
      </c>
      <c r="DE28" s="624"/>
      <c r="DF28" s="624"/>
      <c r="DG28" s="624"/>
      <c r="DH28" s="624"/>
      <c r="DI28" s="624"/>
      <c r="DJ28" s="624"/>
      <c r="DK28" s="625"/>
      <c r="DL28" s="632">
        <v>1399302</v>
      </c>
      <c r="DM28" s="624"/>
      <c r="DN28" s="624"/>
      <c r="DO28" s="624"/>
      <c r="DP28" s="624"/>
      <c r="DQ28" s="624"/>
      <c r="DR28" s="624"/>
      <c r="DS28" s="624"/>
      <c r="DT28" s="624"/>
      <c r="DU28" s="624"/>
      <c r="DV28" s="625"/>
      <c r="DW28" s="628">
        <v>11.6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29311</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1439064</v>
      </c>
      <c r="CS29" s="655"/>
      <c r="CT29" s="655"/>
      <c r="CU29" s="655"/>
      <c r="CV29" s="655"/>
      <c r="CW29" s="655"/>
      <c r="CX29" s="655"/>
      <c r="CY29" s="656"/>
      <c r="CZ29" s="657">
        <v>8.3000000000000007</v>
      </c>
      <c r="DA29" s="658"/>
      <c r="DB29" s="658"/>
      <c r="DC29" s="659"/>
      <c r="DD29" s="632">
        <v>1399642</v>
      </c>
      <c r="DE29" s="655"/>
      <c r="DF29" s="655"/>
      <c r="DG29" s="655"/>
      <c r="DH29" s="655"/>
      <c r="DI29" s="655"/>
      <c r="DJ29" s="655"/>
      <c r="DK29" s="656"/>
      <c r="DL29" s="632">
        <v>1399302</v>
      </c>
      <c r="DM29" s="655"/>
      <c r="DN29" s="655"/>
      <c r="DO29" s="655"/>
      <c r="DP29" s="655"/>
      <c r="DQ29" s="655"/>
      <c r="DR29" s="655"/>
      <c r="DS29" s="655"/>
      <c r="DT29" s="655"/>
      <c r="DU29" s="655"/>
      <c r="DV29" s="656"/>
      <c r="DW29" s="628">
        <v>11.6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70455</v>
      </c>
      <c r="S30" s="624"/>
      <c r="T30" s="624"/>
      <c r="U30" s="624"/>
      <c r="V30" s="624"/>
      <c r="W30" s="624"/>
      <c r="X30" s="624"/>
      <c r="Y30" s="625"/>
      <c r="Z30" s="626">
        <v>0.4</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98.1</v>
      </c>
      <c r="BH30" s="682"/>
      <c r="BI30" s="682"/>
      <c r="BJ30" s="682"/>
      <c r="BK30" s="682"/>
      <c r="BL30" s="682"/>
      <c r="BM30" s="618">
        <v>93.2</v>
      </c>
      <c r="BN30" s="682"/>
      <c r="BO30" s="682"/>
      <c r="BP30" s="682"/>
      <c r="BQ30" s="683"/>
      <c r="BR30" s="681">
        <v>97.3</v>
      </c>
      <c r="BS30" s="682"/>
      <c r="BT30" s="682"/>
      <c r="BU30" s="682"/>
      <c r="BV30" s="682"/>
      <c r="BW30" s="682"/>
      <c r="BX30" s="618">
        <v>92.1</v>
      </c>
      <c r="BY30" s="682"/>
      <c r="BZ30" s="682"/>
      <c r="CA30" s="682"/>
      <c r="CB30" s="683"/>
      <c r="CD30" s="686"/>
      <c r="CE30" s="687"/>
      <c r="CF30" s="637" t="s">
        <v>290</v>
      </c>
      <c r="CG30" s="638"/>
      <c r="CH30" s="638"/>
      <c r="CI30" s="638"/>
      <c r="CJ30" s="638"/>
      <c r="CK30" s="638"/>
      <c r="CL30" s="638"/>
      <c r="CM30" s="638"/>
      <c r="CN30" s="638"/>
      <c r="CO30" s="638"/>
      <c r="CP30" s="638"/>
      <c r="CQ30" s="639"/>
      <c r="CR30" s="623">
        <v>1253843</v>
      </c>
      <c r="CS30" s="624"/>
      <c r="CT30" s="624"/>
      <c r="CU30" s="624"/>
      <c r="CV30" s="624"/>
      <c r="CW30" s="624"/>
      <c r="CX30" s="624"/>
      <c r="CY30" s="625"/>
      <c r="CZ30" s="657">
        <v>7.2</v>
      </c>
      <c r="DA30" s="658"/>
      <c r="DB30" s="658"/>
      <c r="DC30" s="659"/>
      <c r="DD30" s="632">
        <v>1214421</v>
      </c>
      <c r="DE30" s="624"/>
      <c r="DF30" s="624"/>
      <c r="DG30" s="624"/>
      <c r="DH30" s="624"/>
      <c r="DI30" s="624"/>
      <c r="DJ30" s="624"/>
      <c r="DK30" s="625"/>
      <c r="DL30" s="632">
        <v>1214081</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2123778</v>
      </c>
      <c r="S31" s="624"/>
      <c r="T31" s="624"/>
      <c r="U31" s="624"/>
      <c r="V31" s="624"/>
      <c r="W31" s="624"/>
      <c r="X31" s="624"/>
      <c r="Y31" s="625"/>
      <c r="Z31" s="626">
        <v>11.2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94.4</v>
      </c>
      <c r="BN31" s="679"/>
      <c r="BO31" s="679"/>
      <c r="BP31" s="679"/>
      <c r="BQ31" s="680"/>
      <c r="BR31" s="678">
        <v>97.9</v>
      </c>
      <c r="BS31" s="655"/>
      <c r="BT31" s="655"/>
      <c r="BU31" s="655"/>
      <c r="BV31" s="655"/>
      <c r="BW31" s="655"/>
      <c r="BX31" s="629">
        <v>93.3</v>
      </c>
      <c r="BY31" s="679"/>
      <c r="BZ31" s="679"/>
      <c r="CA31" s="679"/>
      <c r="CB31" s="680"/>
      <c r="CD31" s="686"/>
      <c r="CE31" s="687"/>
      <c r="CF31" s="637" t="s">
        <v>294</v>
      </c>
      <c r="CG31" s="638"/>
      <c r="CH31" s="638"/>
      <c r="CI31" s="638"/>
      <c r="CJ31" s="638"/>
      <c r="CK31" s="638"/>
      <c r="CL31" s="638"/>
      <c r="CM31" s="638"/>
      <c r="CN31" s="638"/>
      <c r="CO31" s="638"/>
      <c r="CP31" s="638"/>
      <c r="CQ31" s="639"/>
      <c r="CR31" s="623">
        <v>185221</v>
      </c>
      <c r="CS31" s="655"/>
      <c r="CT31" s="655"/>
      <c r="CU31" s="655"/>
      <c r="CV31" s="655"/>
      <c r="CW31" s="655"/>
      <c r="CX31" s="655"/>
      <c r="CY31" s="656"/>
      <c r="CZ31" s="657">
        <v>1.1000000000000001</v>
      </c>
      <c r="DA31" s="658"/>
      <c r="DB31" s="658"/>
      <c r="DC31" s="659"/>
      <c r="DD31" s="632">
        <v>185221</v>
      </c>
      <c r="DE31" s="655"/>
      <c r="DF31" s="655"/>
      <c r="DG31" s="655"/>
      <c r="DH31" s="655"/>
      <c r="DI31" s="655"/>
      <c r="DJ31" s="655"/>
      <c r="DK31" s="656"/>
      <c r="DL31" s="632">
        <v>185221</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323875</v>
      </c>
      <c r="S32" s="624"/>
      <c r="T32" s="624"/>
      <c r="U32" s="624"/>
      <c r="V32" s="624"/>
      <c r="W32" s="624"/>
      <c r="X32" s="624"/>
      <c r="Y32" s="625"/>
      <c r="Z32" s="626">
        <v>1.7</v>
      </c>
      <c r="AA32" s="626"/>
      <c r="AB32" s="626"/>
      <c r="AC32" s="626"/>
      <c r="AD32" s="627">
        <v>6216</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97.4</v>
      </c>
      <c r="BH32" s="691"/>
      <c r="BI32" s="691"/>
      <c r="BJ32" s="691"/>
      <c r="BK32" s="691"/>
      <c r="BL32" s="691"/>
      <c r="BM32" s="692">
        <v>91.4</v>
      </c>
      <c r="BN32" s="691"/>
      <c r="BO32" s="691"/>
      <c r="BP32" s="691"/>
      <c r="BQ32" s="693"/>
      <c r="BR32" s="690">
        <v>96.4</v>
      </c>
      <c r="BS32" s="691"/>
      <c r="BT32" s="691"/>
      <c r="BU32" s="691"/>
      <c r="BV32" s="691"/>
      <c r="BW32" s="691"/>
      <c r="BX32" s="692">
        <v>90</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1095393</v>
      </c>
      <c r="S33" s="624"/>
      <c r="T33" s="624"/>
      <c r="U33" s="624"/>
      <c r="V33" s="624"/>
      <c r="W33" s="624"/>
      <c r="X33" s="624"/>
      <c r="Y33" s="625"/>
      <c r="Z33" s="626">
        <v>5.8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9311308</v>
      </c>
      <c r="CS33" s="655"/>
      <c r="CT33" s="655"/>
      <c r="CU33" s="655"/>
      <c r="CV33" s="655"/>
      <c r="CW33" s="655"/>
      <c r="CX33" s="655"/>
      <c r="CY33" s="656"/>
      <c r="CZ33" s="657">
        <v>53.4</v>
      </c>
      <c r="DA33" s="658"/>
      <c r="DB33" s="658"/>
      <c r="DC33" s="659"/>
      <c r="DD33" s="632">
        <v>7987710</v>
      </c>
      <c r="DE33" s="655"/>
      <c r="DF33" s="655"/>
      <c r="DG33" s="655"/>
      <c r="DH33" s="655"/>
      <c r="DI33" s="655"/>
      <c r="DJ33" s="655"/>
      <c r="DK33" s="656"/>
      <c r="DL33" s="632">
        <v>5399090</v>
      </c>
      <c r="DM33" s="655"/>
      <c r="DN33" s="655"/>
      <c r="DO33" s="655"/>
      <c r="DP33" s="655"/>
      <c r="DQ33" s="655"/>
      <c r="DR33" s="655"/>
      <c r="DS33" s="655"/>
      <c r="DT33" s="655"/>
      <c r="DU33" s="655"/>
      <c r="DV33" s="656"/>
      <c r="DW33" s="628">
        <v>44.6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2150829</v>
      </c>
      <c r="CS34" s="624"/>
      <c r="CT34" s="624"/>
      <c r="CU34" s="624"/>
      <c r="CV34" s="624"/>
      <c r="CW34" s="624"/>
      <c r="CX34" s="624"/>
      <c r="CY34" s="625"/>
      <c r="CZ34" s="657">
        <v>12.3</v>
      </c>
      <c r="DA34" s="658"/>
      <c r="DB34" s="658"/>
      <c r="DC34" s="659"/>
      <c r="DD34" s="632">
        <v>1623681</v>
      </c>
      <c r="DE34" s="624"/>
      <c r="DF34" s="624"/>
      <c r="DG34" s="624"/>
      <c r="DH34" s="624"/>
      <c r="DI34" s="624"/>
      <c r="DJ34" s="624"/>
      <c r="DK34" s="625"/>
      <c r="DL34" s="632">
        <v>1344309</v>
      </c>
      <c r="DM34" s="624"/>
      <c r="DN34" s="624"/>
      <c r="DO34" s="624"/>
      <c r="DP34" s="624"/>
      <c r="DQ34" s="624"/>
      <c r="DR34" s="624"/>
      <c r="DS34" s="624"/>
      <c r="DT34" s="624"/>
      <c r="DU34" s="624"/>
      <c r="DV34" s="625"/>
      <c r="DW34" s="628">
        <v>11.1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731593</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3295652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313859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96180</v>
      </c>
      <c r="CS35" s="655"/>
      <c r="CT35" s="655"/>
      <c r="CU35" s="655"/>
      <c r="CV35" s="655"/>
      <c r="CW35" s="655"/>
      <c r="CX35" s="655"/>
      <c r="CY35" s="656"/>
      <c r="CZ35" s="657">
        <v>0.6</v>
      </c>
      <c r="DA35" s="658"/>
      <c r="DB35" s="658"/>
      <c r="DC35" s="659"/>
      <c r="DD35" s="632">
        <v>82875</v>
      </c>
      <c r="DE35" s="655"/>
      <c r="DF35" s="655"/>
      <c r="DG35" s="655"/>
      <c r="DH35" s="655"/>
      <c r="DI35" s="655"/>
      <c r="DJ35" s="655"/>
      <c r="DK35" s="656"/>
      <c r="DL35" s="632">
        <v>82875</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18939860</v>
      </c>
      <c r="S36" s="696"/>
      <c r="T36" s="696"/>
      <c r="U36" s="696"/>
      <c r="V36" s="696"/>
      <c r="W36" s="696"/>
      <c r="X36" s="696"/>
      <c r="Y36" s="697"/>
      <c r="Z36" s="698">
        <v>100</v>
      </c>
      <c r="AA36" s="698"/>
      <c r="AB36" s="698"/>
      <c r="AC36" s="698"/>
      <c r="AD36" s="699">
        <v>11375717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794092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259883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3029018</v>
      </c>
      <c r="CS36" s="624"/>
      <c r="CT36" s="624"/>
      <c r="CU36" s="624"/>
      <c r="CV36" s="624"/>
      <c r="CW36" s="624"/>
      <c r="CX36" s="624"/>
      <c r="CY36" s="625"/>
      <c r="CZ36" s="657">
        <v>17.399999999999999</v>
      </c>
      <c r="DA36" s="658"/>
      <c r="DB36" s="658"/>
      <c r="DC36" s="659"/>
      <c r="DD36" s="632">
        <v>2527910</v>
      </c>
      <c r="DE36" s="624"/>
      <c r="DF36" s="624"/>
      <c r="DG36" s="624"/>
      <c r="DH36" s="624"/>
      <c r="DI36" s="624"/>
      <c r="DJ36" s="624"/>
      <c r="DK36" s="625"/>
      <c r="DL36" s="632">
        <v>2184057</v>
      </c>
      <c r="DM36" s="624"/>
      <c r="DN36" s="624"/>
      <c r="DO36" s="624"/>
      <c r="DP36" s="624"/>
      <c r="DQ36" s="624"/>
      <c r="DR36" s="624"/>
      <c r="DS36" s="624"/>
      <c r="DT36" s="624"/>
      <c r="DU36" s="624"/>
      <c r="DV36" s="625"/>
      <c r="DW36" s="628">
        <v>18</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611979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7424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1302764</v>
      </c>
      <c r="CS37" s="655"/>
      <c r="CT37" s="655"/>
      <c r="CU37" s="655"/>
      <c r="CV37" s="655"/>
      <c r="CW37" s="655"/>
      <c r="CX37" s="655"/>
      <c r="CY37" s="656"/>
      <c r="CZ37" s="657">
        <v>7.5</v>
      </c>
      <c r="DA37" s="658"/>
      <c r="DB37" s="658"/>
      <c r="DC37" s="659"/>
      <c r="DD37" s="632">
        <v>1296969</v>
      </c>
      <c r="DE37" s="655"/>
      <c r="DF37" s="655"/>
      <c r="DG37" s="655"/>
      <c r="DH37" s="655"/>
      <c r="DI37" s="655"/>
      <c r="DJ37" s="655"/>
      <c r="DK37" s="656"/>
      <c r="DL37" s="632">
        <v>1296969</v>
      </c>
      <c r="DM37" s="655"/>
      <c r="DN37" s="655"/>
      <c r="DO37" s="655"/>
      <c r="DP37" s="655"/>
      <c r="DQ37" s="655"/>
      <c r="DR37" s="655"/>
      <c r="DS37" s="655"/>
      <c r="DT37" s="655"/>
      <c r="DU37" s="655"/>
      <c r="DV37" s="656"/>
      <c r="DW37" s="628">
        <v>10.7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73941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14197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2609732</v>
      </c>
      <c r="CS38" s="624"/>
      <c r="CT38" s="624"/>
      <c r="CU38" s="624"/>
      <c r="CV38" s="624"/>
      <c r="CW38" s="624"/>
      <c r="CX38" s="624"/>
      <c r="CY38" s="625"/>
      <c r="CZ38" s="657">
        <v>15</v>
      </c>
      <c r="DA38" s="658"/>
      <c r="DB38" s="658"/>
      <c r="DC38" s="659"/>
      <c r="DD38" s="632">
        <v>2351152</v>
      </c>
      <c r="DE38" s="624"/>
      <c r="DF38" s="624"/>
      <c r="DG38" s="624"/>
      <c r="DH38" s="624"/>
      <c r="DI38" s="624"/>
      <c r="DJ38" s="624"/>
      <c r="DK38" s="625"/>
      <c r="DL38" s="632">
        <v>1766849</v>
      </c>
      <c r="DM38" s="624"/>
      <c r="DN38" s="624"/>
      <c r="DO38" s="624"/>
      <c r="DP38" s="624"/>
      <c r="DQ38" s="624"/>
      <c r="DR38" s="624"/>
      <c r="DS38" s="624"/>
      <c r="DT38" s="624"/>
      <c r="DU38" s="624"/>
      <c r="DV38" s="625"/>
      <c r="DW38" s="628">
        <v>14.6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546507</v>
      </c>
      <c r="CS39" s="655"/>
      <c r="CT39" s="655"/>
      <c r="CU39" s="655"/>
      <c r="CV39" s="655"/>
      <c r="CW39" s="655"/>
      <c r="CX39" s="655"/>
      <c r="CY39" s="656"/>
      <c r="CZ39" s="657">
        <v>3.1</v>
      </c>
      <c r="DA39" s="658"/>
      <c r="DB39" s="658"/>
      <c r="DC39" s="659"/>
      <c r="DD39" s="632">
        <v>524200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622513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879042</v>
      </c>
      <c r="CS40" s="624"/>
      <c r="CT40" s="624"/>
      <c r="CU40" s="624"/>
      <c r="CV40" s="624"/>
      <c r="CW40" s="624"/>
      <c r="CX40" s="624"/>
      <c r="CY40" s="625"/>
      <c r="CZ40" s="657">
        <v>5</v>
      </c>
      <c r="DA40" s="658"/>
      <c r="DB40" s="658"/>
      <c r="DC40" s="659"/>
      <c r="DD40" s="632">
        <v>877892</v>
      </c>
      <c r="DE40" s="624"/>
      <c r="DF40" s="624"/>
      <c r="DG40" s="624"/>
      <c r="DH40" s="624"/>
      <c r="DI40" s="624"/>
      <c r="DJ40" s="624"/>
      <c r="DK40" s="625"/>
      <c r="DL40" s="632">
        <v>21000</v>
      </c>
      <c r="DM40" s="624"/>
      <c r="DN40" s="624"/>
      <c r="DO40" s="624"/>
      <c r="DP40" s="624"/>
      <c r="DQ40" s="624"/>
      <c r="DR40" s="624"/>
      <c r="DS40" s="624"/>
      <c r="DT40" s="624"/>
      <c r="DU40" s="624"/>
      <c r="DV40" s="625"/>
      <c r="DW40" s="628">
        <v>0.2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1193127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1134221</v>
      </c>
      <c r="CS42" s="624"/>
      <c r="CT42" s="624"/>
      <c r="CU42" s="624"/>
      <c r="CV42" s="624"/>
      <c r="CW42" s="624"/>
      <c r="CX42" s="624"/>
      <c r="CY42" s="625"/>
      <c r="CZ42" s="657">
        <v>6.5</v>
      </c>
      <c r="DA42" s="706"/>
      <c r="DB42" s="706"/>
      <c r="DC42" s="707"/>
      <c r="DD42" s="632">
        <v>588395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50082</v>
      </c>
      <c r="CS43" s="655"/>
      <c r="CT43" s="655"/>
      <c r="CU43" s="655"/>
      <c r="CV43" s="655"/>
      <c r="CW43" s="655"/>
      <c r="CX43" s="655"/>
      <c r="CY43" s="656"/>
      <c r="CZ43" s="657">
        <v>0.3</v>
      </c>
      <c r="DA43" s="658"/>
      <c r="DB43" s="658"/>
      <c r="DC43" s="659"/>
      <c r="DD43" s="632">
        <v>50082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1105667</v>
      </c>
      <c r="CS44" s="624"/>
      <c r="CT44" s="624"/>
      <c r="CU44" s="624"/>
      <c r="CV44" s="624"/>
      <c r="CW44" s="624"/>
      <c r="CX44" s="624"/>
      <c r="CY44" s="625"/>
      <c r="CZ44" s="657">
        <v>6.3</v>
      </c>
      <c r="DA44" s="706"/>
      <c r="DB44" s="706"/>
      <c r="DC44" s="707"/>
      <c r="DD44" s="632">
        <v>563430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155280</v>
      </c>
      <c r="CS45" s="655"/>
      <c r="CT45" s="655"/>
      <c r="CU45" s="655"/>
      <c r="CV45" s="655"/>
      <c r="CW45" s="655"/>
      <c r="CX45" s="655"/>
      <c r="CY45" s="656"/>
      <c r="CZ45" s="657">
        <v>0.9</v>
      </c>
      <c r="DA45" s="658"/>
      <c r="DB45" s="658"/>
      <c r="DC45" s="659"/>
      <c r="DD45" s="632">
        <v>46093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894325</v>
      </c>
      <c r="CS46" s="624"/>
      <c r="CT46" s="624"/>
      <c r="CU46" s="624"/>
      <c r="CV46" s="624"/>
      <c r="CW46" s="624"/>
      <c r="CX46" s="624"/>
      <c r="CY46" s="625"/>
      <c r="CZ46" s="657">
        <v>5.0999999999999996</v>
      </c>
      <c r="DA46" s="706"/>
      <c r="DB46" s="706"/>
      <c r="DC46" s="707"/>
      <c r="DD46" s="632">
        <v>494206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28554</v>
      </c>
      <c r="CS47" s="655"/>
      <c r="CT47" s="655"/>
      <c r="CU47" s="655"/>
      <c r="CV47" s="655"/>
      <c r="CW47" s="655"/>
      <c r="CX47" s="655"/>
      <c r="CY47" s="656"/>
      <c r="CZ47" s="657">
        <v>0.2</v>
      </c>
      <c r="DA47" s="658"/>
      <c r="DB47" s="658"/>
      <c r="DC47" s="659"/>
      <c r="DD47" s="632">
        <v>24965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17436355</v>
      </c>
      <c r="CS49" s="691"/>
      <c r="CT49" s="691"/>
      <c r="CU49" s="691"/>
      <c r="CV49" s="691"/>
      <c r="CW49" s="691"/>
      <c r="CX49" s="691"/>
      <c r="CY49" s="718"/>
      <c r="CZ49" s="719">
        <v>100</v>
      </c>
      <c r="DA49" s="720"/>
      <c r="DB49" s="720"/>
      <c r="DC49" s="721"/>
      <c r="DD49" s="722">
        <v>13519377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18940</v>
      </c>
      <c r="R7" s="753"/>
      <c r="S7" s="753"/>
      <c r="T7" s="753"/>
      <c r="U7" s="753"/>
      <c r="V7" s="753">
        <v>17436</v>
      </c>
      <c r="W7" s="753"/>
      <c r="X7" s="753"/>
      <c r="Y7" s="753"/>
      <c r="Z7" s="753"/>
      <c r="AA7" s="753">
        <v>1504</v>
      </c>
      <c r="AB7" s="753"/>
      <c r="AC7" s="753"/>
      <c r="AD7" s="753"/>
      <c r="AE7" s="754"/>
      <c r="AF7" s="755">
        <v>1318</v>
      </c>
      <c r="AG7" s="756"/>
      <c r="AH7" s="756"/>
      <c r="AI7" s="756"/>
      <c r="AJ7" s="757"/>
      <c r="AK7" s="792" t="s">
        <v>481</v>
      </c>
      <c r="AL7" s="793"/>
      <c r="AM7" s="793"/>
      <c r="AN7" s="793"/>
      <c r="AO7" s="793"/>
      <c r="AP7" s="793">
        <v>15736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2</v>
      </c>
      <c r="CI7" s="790"/>
      <c r="CJ7" s="790"/>
      <c r="CK7" s="790"/>
      <c r="CL7" s="791"/>
      <c r="CM7" s="789">
        <v>73</v>
      </c>
      <c r="CN7" s="790"/>
      <c r="CO7" s="790"/>
      <c r="CP7" s="790"/>
      <c r="CQ7" s="791"/>
      <c r="CR7" s="789">
        <v>5</v>
      </c>
      <c r="CS7" s="790"/>
      <c r="CT7" s="790"/>
      <c r="CU7" s="790"/>
      <c r="CV7" s="791"/>
      <c r="CW7" s="789">
        <v>6</v>
      </c>
      <c r="CX7" s="790"/>
      <c r="CY7" s="790"/>
      <c r="CZ7" s="790"/>
      <c r="DA7" s="791"/>
      <c r="DB7" s="789">
        <v>752</v>
      </c>
      <c r="DC7" s="790"/>
      <c r="DD7" s="790"/>
      <c r="DE7" s="790"/>
      <c r="DF7" s="791"/>
      <c r="DG7" s="789" t="s">
        <v>547</v>
      </c>
      <c r="DH7" s="790"/>
      <c r="DI7" s="790"/>
      <c r="DJ7" s="790"/>
      <c r="DK7" s="791"/>
      <c r="DL7" s="789" t="s">
        <v>548</v>
      </c>
      <c r="DM7" s="790"/>
      <c r="DN7" s="790"/>
      <c r="DO7" s="790"/>
      <c r="DP7" s="791"/>
      <c r="DQ7" s="789" t="s">
        <v>547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18940</v>
      </c>
      <c r="R23" s="812"/>
      <c r="S23" s="812"/>
      <c r="T23" s="812"/>
      <c r="U23" s="812"/>
      <c r="V23" s="812">
        <v>17436</v>
      </c>
      <c r="W23" s="812"/>
      <c r="X23" s="812"/>
      <c r="Y23" s="812"/>
      <c r="Z23" s="812"/>
      <c r="AA23" s="812">
        <v>1504</v>
      </c>
      <c r="AB23" s="812"/>
      <c r="AC23" s="812"/>
      <c r="AD23" s="812"/>
      <c r="AE23" s="813"/>
      <c r="AF23" s="814">
        <v>1318</v>
      </c>
      <c r="AG23" s="812"/>
      <c r="AH23" s="812"/>
      <c r="AI23" s="812"/>
      <c r="AJ23" s="815"/>
      <c r="AK23" s="816"/>
      <c r="AL23" s="817"/>
      <c r="AM23" s="817"/>
      <c r="AN23" s="817"/>
      <c r="AO23" s="817"/>
      <c r="AP23" s="812">
        <v>15736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7131</v>
      </c>
      <c r="R28" s="841"/>
      <c r="S28" s="841"/>
      <c r="T28" s="841"/>
      <c r="U28" s="841"/>
      <c r="V28" s="841">
        <v>6817</v>
      </c>
      <c r="W28" s="841"/>
      <c r="X28" s="841"/>
      <c r="Y28" s="841"/>
      <c r="Z28" s="841"/>
      <c r="AA28" s="841">
        <v>314</v>
      </c>
      <c r="AB28" s="841"/>
      <c r="AC28" s="841"/>
      <c r="AD28" s="841"/>
      <c r="AE28" s="842"/>
      <c r="AF28" s="843">
        <v>314</v>
      </c>
      <c r="AG28" s="841"/>
      <c r="AH28" s="841"/>
      <c r="AI28" s="841"/>
      <c r="AJ28" s="844"/>
      <c r="AK28" s="845" t="s">
        <v>481</v>
      </c>
      <c r="AL28" s="836"/>
      <c r="AM28" s="836"/>
      <c r="AN28" s="836"/>
      <c r="AO28" s="836"/>
      <c r="AP28" s="836" t="s">
        <v>481</v>
      </c>
      <c r="AQ28" s="836"/>
      <c r="AR28" s="836"/>
      <c r="AS28" s="836"/>
      <c r="AT28" s="836"/>
      <c r="AU28" s="836" t="s">
        <v>481</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3927</v>
      </c>
      <c r="R29" s="777"/>
      <c r="S29" s="777"/>
      <c r="T29" s="777"/>
      <c r="U29" s="777"/>
      <c r="V29" s="777">
        <v>3750</v>
      </c>
      <c r="W29" s="777"/>
      <c r="X29" s="777"/>
      <c r="Y29" s="777"/>
      <c r="Z29" s="777"/>
      <c r="AA29" s="777">
        <v>177</v>
      </c>
      <c r="AB29" s="777"/>
      <c r="AC29" s="777"/>
      <c r="AD29" s="777"/>
      <c r="AE29" s="778"/>
      <c r="AF29" s="779">
        <v>177</v>
      </c>
      <c r="AG29" s="780"/>
      <c r="AH29" s="780"/>
      <c r="AI29" s="780"/>
      <c r="AJ29" s="781"/>
      <c r="AK29" s="848" t="s">
        <v>481</v>
      </c>
      <c r="AL29" s="849"/>
      <c r="AM29" s="849"/>
      <c r="AN29" s="849"/>
      <c r="AO29" s="849"/>
      <c r="AP29" s="849" t="s">
        <v>481</v>
      </c>
      <c r="AQ29" s="849"/>
      <c r="AR29" s="849"/>
      <c r="AS29" s="849"/>
      <c r="AT29" s="849"/>
      <c r="AU29" s="849" t="s">
        <v>481</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369</v>
      </c>
      <c r="R30" s="777"/>
      <c r="S30" s="777"/>
      <c r="T30" s="777"/>
      <c r="U30" s="777"/>
      <c r="V30" s="777">
        <v>367</v>
      </c>
      <c r="W30" s="777"/>
      <c r="X30" s="777"/>
      <c r="Y30" s="777"/>
      <c r="Z30" s="777"/>
      <c r="AA30" s="777">
        <v>2</v>
      </c>
      <c r="AB30" s="777"/>
      <c r="AC30" s="777"/>
      <c r="AD30" s="777"/>
      <c r="AE30" s="778"/>
      <c r="AF30" s="779">
        <v>2</v>
      </c>
      <c r="AG30" s="780"/>
      <c r="AH30" s="780"/>
      <c r="AI30" s="780"/>
      <c r="AJ30" s="781"/>
      <c r="AK30" s="848" t="s">
        <v>481</v>
      </c>
      <c r="AL30" s="849"/>
      <c r="AM30" s="849"/>
      <c r="AN30" s="849"/>
      <c r="AO30" s="849"/>
      <c r="AP30" s="849" t="s">
        <v>481</v>
      </c>
      <c r="AQ30" s="849"/>
      <c r="AR30" s="849"/>
      <c r="AS30" s="849"/>
      <c r="AT30" s="849"/>
      <c r="AU30" s="849" t="s">
        <v>481</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15</v>
      </c>
      <c r="R31" s="777"/>
      <c r="S31" s="777"/>
      <c r="T31" s="777"/>
      <c r="U31" s="777"/>
      <c r="V31" s="777">
        <v>9</v>
      </c>
      <c r="W31" s="777"/>
      <c r="X31" s="777"/>
      <c r="Y31" s="777"/>
      <c r="Z31" s="777"/>
      <c r="AA31" s="777">
        <v>6</v>
      </c>
      <c r="AB31" s="777"/>
      <c r="AC31" s="777"/>
      <c r="AD31" s="777"/>
      <c r="AE31" s="778"/>
      <c r="AF31" s="779">
        <v>6</v>
      </c>
      <c r="AG31" s="780"/>
      <c r="AH31" s="780"/>
      <c r="AI31" s="780"/>
      <c r="AJ31" s="781"/>
      <c r="AK31" s="848" t="s">
        <v>481</v>
      </c>
      <c r="AL31" s="849"/>
      <c r="AM31" s="849"/>
      <c r="AN31" s="849"/>
      <c r="AO31" s="849"/>
      <c r="AP31" s="849" t="s">
        <v>481</v>
      </c>
      <c r="AQ31" s="849"/>
      <c r="AR31" s="849"/>
      <c r="AS31" s="849"/>
      <c r="AT31" s="849"/>
      <c r="AU31" s="849" t="s">
        <v>481</v>
      </c>
      <c r="AV31" s="849"/>
      <c r="AW31" s="849"/>
      <c r="AX31" s="849"/>
      <c r="AY31" s="849"/>
      <c r="AZ31" s="850" t="s">
        <v>481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937</v>
      </c>
      <c r="R32" s="777"/>
      <c r="S32" s="777"/>
      <c r="T32" s="777"/>
      <c r="U32" s="777"/>
      <c r="V32" s="777">
        <v>925</v>
      </c>
      <c r="W32" s="777"/>
      <c r="X32" s="777"/>
      <c r="Y32" s="777"/>
      <c r="Z32" s="777"/>
      <c r="AA32" s="777">
        <v>12</v>
      </c>
      <c r="AB32" s="777"/>
      <c r="AC32" s="777"/>
      <c r="AD32" s="777"/>
      <c r="AE32" s="778"/>
      <c r="AF32" s="779">
        <v>161</v>
      </c>
      <c r="AG32" s="780"/>
      <c r="AH32" s="780"/>
      <c r="AI32" s="780"/>
      <c r="AJ32" s="781"/>
      <c r="AK32" s="848" t="s">
        <v>481</v>
      </c>
      <c r="AL32" s="849"/>
      <c r="AM32" s="849"/>
      <c r="AN32" s="849"/>
      <c r="AO32" s="849"/>
      <c r="AP32" s="849">
        <v>2193</v>
      </c>
      <c r="AQ32" s="849"/>
      <c r="AR32" s="849"/>
      <c r="AS32" s="849"/>
      <c r="AT32" s="849"/>
      <c r="AU32" s="849">
        <v>743</v>
      </c>
      <c r="AV32" s="849"/>
      <c r="AW32" s="849"/>
      <c r="AX32" s="849"/>
      <c r="AY32" s="849"/>
      <c r="AZ32" s="850" t="s">
        <v>481</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408</v>
      </c>
      <c r="R33" s="777"/>
      <c r="S33" s="777"/>
      <c r="T33" s="777"/>
      <c r="U33" s="777"/>
      <c r="V33" s="777">
        <v>377</v>
      </c>
      <c r="W33" s="777"/>
      <c r="X33" s="777"/>
      <c r="Y33" s="777"/>
      <c r="Z33" s="777"/>
      <c r="AA33" s="777">
        <v>32</v>
      </c>
      <c r="AB33" s="777"/>
      <c r="AC33" s="777"/>
      <c r="AD33" s="777"/>
      <c r="AE33" s="778"/>
      <c r="AF33" s="779">
        <v>32</v>
      </c>
      <c r="AG33" s="780"/>
      <c r="AH33" s="780"/>
      <c r="AI33" s="780"/>
      <c r="AJ33" s="781"/>
      <c r="AK33" s="848" t="s">
        <v>481</v>
      </c>
      <c r="AL33" s="849"/>
      <c r="AM33" s="849"/>
      <c r="AN33" s="849"/>
      <c r="AO33" s="849"/>
      <c r="AP33" s="849">
        <v>2362</v>
      </c>
      <c r="AQ33" s="849"/>
      <c r="AR33" s="849"/>
      <c r="AS33" s="849"/>
      <c r="AT33" s="849"/>
      <c r="AU33" s="849">
        <v>1911</v>
      </c>
      <c r="AV33" s="849"/>
      <c r="AW33" s="849"/>
      <c r="AX33" s="849"/>
      <c r="AY33" s="849"/>
      <c r="AZ33" s="850" t="s">
        <v>481</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716</v>
      </c>
      <c r="R34" s="777"/>
      <c r="S34" s="777"/>
      <c r="T34" s="777"/>
      <c r="U34" s="777"/>
      <c r="V34" s="777">
        <v>692</v>
      </c>
      <c r="W34" s="777"/>
      <c r="X34" s="777"/>
      <c r="Y34" s="777"/>
      <c r="Z34" s="777"/>
      <c r="AA34" s="777">
        <v>24</v>
      </c>
      <c r="AB34" s="777"/>
      <c r="AC34" s="777"/>
      <c r="AD34" s="777"/>
      <c r="AE34" s="778"/>
      <c r="AF34" s="779">
        <v>24</v>
      </c>
      <c r="AG34" s="780"/>
      <c r="AH34" s="780"/>
      <c r="AI34" s="780"/>
      <c r="AJ34" s="781"/>
      <c r="AK34" s="848" t="s">
        <v>481</v>
      </c>
      <c r="AL34" s="849"/>
      <c r="AM34" s="849"/>
      <c r="AN34" s="849"/>
      <c r="AO34" s="849"/>
      <c r="AP34" s="849">
        <v>5356</v>
      </c>
      <c r="AQ34" s="849"/>
      <c r="AR34" s="849"/>
      <c r="AS34" s="849"/>
      <c r="AT34" s="849"/>
      <c r="AU34" s="849">
        <v>5356</v>
      </c>
      <c r="AV34" s="849"/>
      <c r="AW34" s="849"/>
      <c r="AX34" s="849"/>
      <c r="AY34" s="849"/>
      <c r="AZ34" s="850" t="s">
        <v>481</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716</v>
      </c>
      <c r="AG63" s="860"/>
      <c r="AH63" s="860"/>
      <c r="AI63" s="860"/>
      <c r="AJ63" s="861"/>
      <c r="AK63" s="862"/>
      <c r="AL63" s="857"/>
      <c r="AM63" s="857"/>
      <c r="AN63" s="857"/>
      <c r="AO63" s="857"/>
      <c r="AP63" s="860">
        <v>9911</v>
      </c>
      <c r="AQ63" s="860"/>
      <c r="AR63" s="860"/>
      <c r="AS63" s="860"/>
      <c r="AT63" s="860"/>
      <c r="AU63" s="860">
        <v>8011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550</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549</v>
      </c>
      <c r="AL70" s="849"/>
      <c r="AM70" s="849"/>
      <c r="AN70" s="849"/>
      <c r="AO70" s="849"/>
      <c r="AP70" s="849" t="s">
        <v>549</v>
      </c>
      <c r="AQ70" s="849"/>
      <c r="AR70" s="849"/>
      <c r="AS70" s="849"/>
      <c r="AT70" s="849"/>
      <c r="AU70" s="849" t="s">
        <v>549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549</v>
      </c>
      <c r="AL71" s="849"/>
      <c r="AM71" s="849"/>
      <c r="AN71" s="849"/>
      <c r="AO71" s="849"/>
      <c r="AP71" s="849" t="s">
        <v>549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549</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210</v>
      </c>
      <c r="R73" s="849"/>
      <c r="S73" s="849"/>
      <c r="T73" s="849"/>
      <c r="U73" s="849"/>
      <c r="V73" s="849">
        <v>193</v>
      </c>
      <c r="W73" s="849"/>
      <c r="X73" s="849"/>
      <c r="Y73" s="849"/>
      <c r="Z73" s="849"/>
      <c r="AA73" s="849">
        <v>17</v>
      </c>
      <c r="AB73" s="849"/>
      <c r="AC73" s="849"/>
      <c r="AD73" s="849"/>
      <c r="AE73" s="849"/>
      <c r="AF73" s="849">
        <v>17</v>
      </c>
      <c r="AG73" s="849"/>
      <c r="AH73" s="849"/>
      <c r="AI73" s="849"/>
      <c r="AJ73" s="849"/>
      <c r="AK73" s="849" t="s">
        <v>549</v>
      </c>
      <c r="AL73" s="849"/>
      <c r="AM73" s="849"/>
      <c r="AN73" s="849"/>
      <c r="AO73" s="849"/>
      <c r="AP73" s="849" t="s">
        <v>549</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3326</v>
      </c>
      <c r="R74" s="849"/>
      <c r="S74" s="849"/>
      <c r="T74" s="849"/>
      <c r="U74" s="849"/>
      <c r="V74" s="849">
        <v>3318</v>
      </c>
      <c r="W74" s="849"/>
      <c r="X74" s="849"/>
      <c r="Y74" s="849"/>
      <c r="Z74" s="849"/>
      <c r="AA74" s="849">
        <v>8</v>
      </c>
      <c r="AB74" s="849"/>
      <c r="AC74" s="849"/>
      <c r="AD74" s="849"/>
      <c r="AE74" s="849"/>
      <c r="AF74" s="849">
        <v>412</v>
      </c>
      <c r="AG74" s="849"/>
      <c r="AH74" s="849"/>
      <c r="AI74" s="849"/>
      <c r="AJ74" s="849"/>
      <c r="AK74" s="849" t="s">
        <v>549</v>
      </c>
      <c r="AL74" s="849"/>
      <c r="AM74" s="849"/>
      <c r="AN74" s="849"/>
      <c r="AO74" s="849"/>
      <c r="AP74" s="849">
        <v>412</v>
      </c>
      <c r="AQ74" s="849"/>
      <c r="AR74" s="849"/>
      <c r="AS74" s="849"/>
      <c r="AT74" s="849"/>
      <c r="AU74" s="849">
        <v>319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545</v>
      </c>
      <c r="C75" s="892"/>
      <c r="D75" s="892"/>
      <c r="E75" s="892"/>
      <c r="F75" s="892"/>
      <c r="G75" s="892"/>
      <c r="H75" s="892"/>
      <c r="I75" s="892"/>
      <c r="J75" s="892"/>
      <c r="K75" s="892"/>
      <c r="L75" s="892"/>
      <c r="M75" s="892"/>
      <c r="N75" s="892"/>
      <c r="O75" s="892"/>
      <c r="P75" s="893"/>
      <c r="Q75" s="897">
        <v>6533</v>
      </c>
      <c r="R75" s="898"/>
      <c r="S75" s="898"/>
      <c r="T75" s="898"/>
      <c r="U75" s="848"/>
      <c r="V75" s="899">
        <v>6181</v>
      </c>
      <c r="W75" s="898"/>
      <c r="X75" s="898"/>
      <c r="Y75" s="898"/>
      <c r="Z75" s="848"/>
      <c r="AA75" s="899">
        <v>352</v>
      </c>
      <c r="AB75" s="898"/>
      <c r="AC75" s="898"/>
      <c r="AD75" s="898"/>
      <c r="AE75" s="848"/>
      <c r="AF75" s="899">
        <v>352</v>
      </c>
      <c r="AG75" s="898"/>
      <c r="AH75" s="898"/>
      <c r="AI75" s="898"/>
      <c r="AJ75" s="848"/>
      <c r="AK75" s="899" t="s">
        <v>549</v>
      </c>
      <c r="AL75" s="898"/>
      <c r="AM75" s="898"/>
      <c r="AN75" s="898"/>
      <c r="AO75" s="848"/>
      <c r="AP75" s="899">
        <v>3229</v>
      </c>
      <c r="AQ75" s="898"/>
      <c r="AR75" s="898"/>
      <c r="AS75" s="898"/>
      <c r="AT75" s="848"/>
      <c r="AU75" s="899">
        <v>719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546</v>
      </c>
      <c r="C76" s="892"/>
      <c r="D76" s="892"/>
      <c r="E76" s="892"/>
      <c r="F76" s="892"/>
      <c r="G76" s="892"/>
      <c r="H76" s="892"/>
      <c r="I76" s="892"/>
      <c r="J76" s="892"/>
      <c r="K76" s="892"/>
      <c r="L76" s="892"/>
      <c r="M76" s="892"/>
      <c r="N76" s="892"/>
      <c r="O76" s="892"/>
      <c r="P76" s="893"/>
      <c r="Q76" s="897">
        <v>9</v>
      </c>
      <c r="R76" s="898"/>
      <c r="S76" s="898"/>
      <c r="T76" s="898"/>
      <c r="U76" s="848"/>
      <c r="V76" s="899">
        <v>7</v>
      </c>
      <c r="W76" s="898"/>
      <c r="X76" s="898"/>
      <c r="Y76" s="898"/>
      <c r="Z76" s="848"/>
      <c r="AA76" s="899">
        <v>2</v>
      </c>
      <c r="AB76" s="898"/>
      <c r="AC76" s="898"/>
      <c r="AD76" s="898"/>
      <c r="AE76" s="848"/>
      <c r="AF76" s="899">
        <v>2</v>
      </c>
      <c r="AG76" s="898"/>
      <c r="AH76" s="898"/>
      <c r="AI76" s="898"/>
      <c r="AJ76" s="848"/>
      <c r="AK76" s="899">
        <v>4</v>
      </c>
      <c r="AL76" s="898"/>
      <c r="AM76" s="898"/>
      <c r="AN76" s="898"/>
      <c r="AO76" s="848"/>
      <c r="AP76" s="899" t="s">
        <v>549</v>
      </c>
      <c r="AQ76" s="898"/>
      <c r="AR76" s="898"/>
      <c r="AS76" s="898"/>
      <c r="AT76" s="848"/>
      <c r="AU76" s="899" t="s">
        <v>549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5877</v>
      </c>
      <c r="AG88" s="860"/>
      <c r="AH88" s="860"/>
      <c r="AI88" s="860"/>
      <c r="AJ88" s="860"/>
      <c r="AK88" s="857"/>
      <c r="AL88" s="857"/>
      <c r="AM88" s="857"/>
      <c r="AN88" s="857"/>
      <c r="AO88" s="857"/>
      <c r="AP88" s="860">
        <v>3642</v>
      </c>
      <c r="AQ88" s="860"/>
      <c r="AR88" s="860"/>
      <c r="AS88" s="860"/>
      <c r="AT88" s="860"/>
      <c r="AU88" s="860">
        <v>1038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6</v>
      </c>
      <c r="CX102" s="868"/>
      <c r="CY102" s="868"/>
      <c r="CZ102" s="868"/>
      <c r="DA102" s="911"/>
      <c r="DB102" s="910">
        <v>752</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1466410</v>
      </c>
      <c r="AB110" s="920"/>
      <c r="AC110" s="920"/>
      <c r="AD110" s="920"/>
      <c r="AE110" s="921"/>
      <c r="AF110" s="922">
        <v>1469480</v>
      </c>
      <c r="AG110" s="920"/>
      <c r="AH110" s="920"/>
      <c r="AI110" s="920"/>
      <c r="AJ110" s="921"/>
      <c r="AK110" s="922">
        <v>1439064</v>
      </c>
      <c r="AL110" s="920"/>
      <c r="AM110" s="920"/>
      <c r="AN110" s="920"/>
      <c r="AO110" s="921"/>
      <c r="AP110" s="923">
        <v>13.7</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15943101</v>
      </c>
      <c r="BR110" s="957"/>
      <c r="BS110" s="957"/>
      <c r="BT110" s="957"/>
      <c r="BU110" s="957"/>
      <c r="BV110" s="957">
        <v>15894212</v>
      </c>
      <c r="BW110" s="957"/>
      <c r="BX110" s="957"/>
      <c r="BY110" s="957"/>
      <c r="BZ110" s="957"/>
      <c r="CA110" s="957">
        <v>15735762</v>
      </c>
      <c r="CB110" s="957"/>
      <c r="CC110" s="957"/>
      <c r="CD110" s="957"/>
      <c r="CE110" s="957"/>
      <c r="CF110" s="971">
        <v>149.69999999999999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1554015</v>
      </c>
      <c r="BR111" s="950"/>
      <c r="BS111" s="950"/>
      <c r="BT111" s="950"/>
      <c r="BU111" s="950"/>
      <c r="BV111" s="950">
        <v>1162259</v>
      </c>
      <c r="BW111" s="950"/>
      <c r="BX111" s="950"/>
      <c r="BY111" s="950"/>
      <c r="BZ111" s="950"/>
      <c r="CA111" s="950">
        <v>1114923</v>
      </c>
      <c r="CB111" s="950"/>
      <c r="CC111" s="950"/>
      <c r="CD111" s="950"/>
      <c r="CE111" s="950"/>
      <c r="CF111" s="944">
        <v>10.6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8509643</v>
      </c>
      <c r="BR112" s="950"/>
      <c r="BS112" s="950"/>
      <c r="BT112" s="950"/>
      <c r="BU112" s="950"/>
      <c r="BV112" s="950">
        <v>8287825</v>
      </c>
      <c r="BW112" s="950"/>
      <c r="BX112" s="950"/>
      <c r="BY112" s="950"/>
      <c r="BZ112" s="950"/>
      <c r="CA112" s="950">
        <v>8010569</v>
      </c>
      <c r="CB112" s="950"/>
      <c r="CC112" s="950"/>
      <c r="CD112" s="950"/>
      <c r="CE112" s="950"/>
      <c r="CF112" s="944">
        <v>76.2</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1362773</v>
      </c>
      <c r="DH112" s="950"/>
      <c r="DI112" s="950"/>
      <c r="DJ112" s="950"/>
      <c r="DK112" s="950"/>
      <c r="DL112" s="950">
        <v>1021541</v>
      </c>
      <c r="DM112" s="950"/>
      <c r="DN112" s="950"/>
      <c r="DO112" s="950"/>
      <c r="DP112" s="950"/>
      <c r="DQ112" s="950">
        <v>1013776</v>
      </c>
      <c r="DR112" s="950"/>
      <c r="DS112" s="950"/>
      <c r="DT112" s="950"/>
      <c r="DU112" s="950"/>
      <c r="DV112" s="951">
        <v>9.6</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576603</v>
      </c>
      <c r="AB113" s="964"/>
      <c r="AC113" s="964"/>
      <c r="AD113" s="964"/>
      <c r="AE113" s="965"/>
      <c r="AF113" s="966">
        <v>605955</v>
      </c>
      <c r="AG113" s="964"/>
      <c r="AH113" s="964"/>
      <c r="AI113" s="964"/>
      <c r="AJ113" s="965"/>
      <c r="AK113" s="966">
        <v>574245</v>
      </c>
      <c r="AL113" s="964"/>
      <c r="AM113" s="964"/>
      <c r="AN113" s="964"/>
      <c r="AO113" s="965"/>
      <c r="AP113" s="967">
        <v>5.5</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1364335</v>
      </c>
      <c r="BR113" s="950"/>
      <c r="BS113" s="950"/>
      <c r="BT113" s="950"/>
      <c r="BU113" s="950"/>
      <c r="BV113" s="950">
        <v>1180119</v>
      </c>
      <c r="BW113" s="950"/>
      <c r="BX113" s="950"/>
      <c r="BY113" s="950"/>
      <c r="BZ113" s="950"/>
      <c r="CA113" s="950">
        <v>1037774</v>
      </c>
      <c r="CB113" s="950"/>
      <c r="CC113" s="950"/>
      <c r="CD113" s="950"/>
      <c r="CE113" s="950"/>
      <c r="CF113" s="944">
        <v>9.9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56666</v>
      </c>
      <c r="DH113" s="989"/>
      <c r="DI113" s="989"/>
      <c r="DJ113" s="989"/>
      <c r="DK113" s="990"/>
      <c r="DL113" s="991">
        <v>35113</v>
      </c>
      <c r="DM113" s="989"/>
      <c r="DN113" s="989"/>
      <c r="DO113" s="989"/>
      <c r="DP113" s="990"/>
      <c r="DQ113" s="991">
        <v>19078</v>
      </c>
      <c r="DR113" s="989"/>
      <c r="DS113" s="989"/>
      <c r="DT113" s="989"/>
      <c r="DU113" s="990"/>
      <c r="DV113" s="992">
        <v>0.2</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296033</v>
      </c>
      <c r="AB114" s="989"/>
      <c r="AC114" s="989"/>
      <c r="AD114" s="989"/>
      <c r="AE114" s="990"/>
      <c r="AF114" s="991">
        <v>298619</v>
      </c>
      <c r="AG114" s="989"/>
      <c r="AH114" s="989"/>
      <c r="AI114" s="989"/>
      <c r="AJ114" s="990"/>
      <c r="AK114" s="991">
        <v>261609</v>
      </c>
      <c r="AL114" s="989"/>
      <c r="AM114" s="989"/>
      <c r="AN114" s="989"/>
      <c r="AO114" s="990"/>
      <c r="AP114" s="992">
        <v>2.5</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4341009</v>
      </c>
      <c r="BR114" s="950"/>
      <c r="BS114" s="950"/>
      <c r="BT114" s="950"/>
      <c r="BU114" s="950"/>
      <c r="BV114" s="950">
        <v>4214922</v>
      </c>
      <c r="BW114" s="950"/>
      <c r="BX114" s="950"/>
      <c r="BY114" s="950"/>
      <c r="BZ114" s="950"/>
      <c r="CA114" s="950">
        <v>3913543</v>
      </c>
      <c r="CB114" s="950"/>
      <c r="CC114" s="950"/>
      <c r="CD114" s="950"/>
      <c r="CE114" s="950"/>
      <c r="CF114" s="944">
        <v>37.200000000000003</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186213</v>
      </c>
      <c r="AB115" s="964"/>
      <c r="AC115" s="964"/>
      <c r="AD115" s="964"/>
      <c r="AE115" s="965"/>
      <c r="AF115" s="966">
        <v>170105</v>
      </c>
      <c r="AG115" s="964"/>
      <c r="AH115" s="964"/>
      <c r="AI115" s="964"/>
      <c r="AJ115" s="965"/>
      <c r="AK115" s="966">
        <v>149604</v>
      </c>
      <c r="AL115" s="964"/>
      <c r="AM115" s="964"/>
      <c r="AN115" s="964"/>
      <c r="AO115" s="965"/>
      <c r="AP115" s="967">
        <v>1.4</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v>5995</v>
      </c>
      <c r="BR115" s="950"/>
      <c r="BS115" s="950"/>
      <c r="BT115" s="950"/>
      <c r="BU115" s="950"/>
      <c r="BV115" s="950">
        <v>2317</v>
      </c>
      <c r="BW115" s="950"/>
      <c r="BX115" s="950"/>
      <c r="BY115" s="950"/>
      <c r="BZ115" s="950"/>
      <c r="CA115" s="950">
        <v>7194</v>
      </c>
      <c r="CB115" s="950"/>
      <c r="CC115" s="950"/>
      <c r="CD115" s="950"/>
      <c r="CE115" s="950"/>
      <c r="CF115" s="944">
        <v>0.1</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2525259</v>
      </c>
      <c r="AB117" s="996"/>
      <c r="AC117" s="996"/>
      <c r="AD117" s="996"/>
      <c r="AE117" s="997"/>
      <c r="AF117" s="995">
        <v>2544159</v>
      </c>
      <c r="AG117" s="996"/>
      <c r="AH117" s="996"/>
      <c r="AI117" s="996"/>
      <c r="AJ117" s="997"/>
      <c r="AK117" s="995">
        <v>2424522</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427</v>
      </c>
      <c r="BR117" s="1016"/>
      <c r="BS117" s="1016"/>
      <c r="BT117" s="1016"/>
      <c r="BU117" s="1016"/>
      <c r="BV117" s="1016" t="s">
        <v>427</v>
      </c>
      <c r="BW117" s="1016"/>
      <c r="BX117" s="1016"/>
      <c r="BY117" s="1016"/>
      <c r="BZ117" s="1016"/>
      <c r="CA117" s="1016" t="s">
        <v>427</v>
      </c>
      <c r="CB117" s="1016"/>
      <c r="CC117" s="1016"/>
      <c r="CD117" s="1016"/>
      <c r="CE117" s="1016"/>
      <c r="CF117" s="944" t="s">
        <v>427</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427</v>
      </c>
      <c r="DH117" s="989"/>
      <c r="DI117" s="989"/>
      <c r="DJ117" s="989"/>
      <c r="DK117" s="990"/>
      <c r="DL117" s="991" t="s">
        <v>427</v>
      </c>
      <c r="DM117" s="989"/>
      <c r="DN117" s="989"/>
      <c r="DO117" s="989"/>
      <c r="DP117" s="990"/>
      <c r="DQ117" s="991" t="s">
        <v>427</v>
      </c>
      <c r="DR117" s="989"/>
      <c r="DS117" s="989"/>
      <c r="DT117" s="989"/>
      <c r="DU117" s="990"/>
      <c r="DV117" s="992" t="s">
        <v>427</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31718098</v>
      </c>
      <c r="BR118" s="1016"/>
      <c r="BS118" s="1016"/>
      <c r="BT118" s="1016"/>
      <c r="BU118" s="1016"/>
      <c r="BV118" s="1016">
        <v>30741654</v>
      </c>
      <c r="BW118" s="1016"/>
      <c r="BX118" s="1016"/>
      <c r="BY118" s="1016"/>
      <c r="BZ118" s="1016"/>
      <c r="CA118" s="1016">
        <v>29819765</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431</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431</v>
      </c>
      <c r="AB119" s="920"/>
      <c r="AC119" s="920"/>
      <c r="AD119" s="920"/>
      <c r="AE119" s="921"/>
      <c r="AF119" s="922" t="s">
        <v>431</v>
      </c>
      <c r="AG119" s="920"/>
      <c r="AH119" s="920"/>
      <c r="AI119" s="920"/>
      <c r="AJ119" s="921"/>
      <c r="AK119" s="922" t="s">
        <v>431</v>
      </c>
      <c r="AL119" s="920"/>
      <c r="AM119" s="920"/>
      <c r="AN119" s="920"/>
      <c r="AO119" s="921"/>
      <c r="AP119" s="923" t="s">
        <v>431</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4381387</v>
      </c>
      <c r="BR119" s="957"/>
      <c r="BS119" s="957"/>
      <c r="BT119" s="957"/>
      <c r="BU119" s="957"/>
      <c r="BV119" s="957">
        <v>4892964</v>
      </c>
      <c r="BW119" s="957"/>
      <c r="BX119" s="957"/>
      <c r="BY119" s="957"/>
      <c r="BZ119" s="957"/>
      <c r="CA119" s="957">
        <v>5431387</v>
      </c>
      <c r="CB119" s="957"/>
      <c r="CC119" s="957"/>
      <c r="CD119" s="957"/>
      <c r="CE119" s="957"/>
      <c r="CF119" s="971">
        <v>51.7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134576</v>
      </c>
      <c r="DH119" s="1028"/>
      <c r="DI119" s="1028"/>
      <c r="DJ119" s="1028"/>
      <c r="DK119" s="1029"/>
      <c r="DL119" s="1030">
        <v>105605</v>
      </c>
      <c r="DM119" s="1028"/>
      <c r="DN119" s="1028"/>
      <c r="DO119" s="1028"/>
      <c r="DP119" s="1029"/>
      <c r="DQ119" s="1030">
        <v>82069</v>
      </c>
      <c r="DR119" s="1028"/>
      <c r="DS119" s="1028"/>
      <c r="DT119" s="1028"/>
      <c r="DU119" s="1029"/>
      <c r="DV119" s="1031">
        <v>0.8</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431</v>
      </c>
      <c r="AB120" s="989"/>
      <c r="AC120" s="989"/>
      <c r="AD120" s="989"/>
      <c r="AE120" s="990"/>
      <c r="AF120" s="991" t="s">
        <v>431</v>
      </c>
      <c r="AG120" s="989"/>
      <c r="AH120" s="989"/>
      <c r="AI120" s="989"/>
      <c r="AJ120" s="990"/>
      <c r="AK120" s="991" t="s">
        <v>431</v>
      </c>
      <c r="AL120" s="989"/>
      <c r="AM120" s="989"/>
      <c r="AN120" s="989"/>
      <c r="AO120" s="990"/>
      <c r="AP120" s="992" t="s">
        <v>431</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896232</v>
      </c>
      <c r="BR120" s="950"/>
      <c r="BS120" s="950"/>
      <c r="BT120" s="950"/>
      <c r="BU120" s="950"/>
      <c r="BV120" s="950">
        <v>882241</v>
      </c>
      <c r="BW120" s="950"/>
      <c r="BX120" s="950"/>
      <c r="BY120" s="950"/>
      <c r="BZ120" s="950"/>
      <c r="CA120" s="950">
        <v>769227</v>
      </c>
      <c r="CB120" s="950"/>
      <c r="CC120" s="950"/>
      <c r="CD120" s="950"/>
      <c r="CE120" s="950"/>
      <c r="CF120" s="944">
        <v>7.3</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5608415</v>
      </c>
      <c r="DH120" s="957"/>
      <c r="DI120" s="957"/>
      <c r="DJ120" s="957"/>
      <c r="DK120" s="957"/>
      <c r="DL120" s="957">
        <v>5552748</v>
      </c>
      <c r="DM120" s="957"/>
      <c r="DN120" s="957"/>
      <c r="DO120" s="957"/>
      <c r="DP120" s="957"/>
      <c r="DQ120" s="957">
        <v>5356315</v>
      </c>
      <c r="DR120" s="957"/>
      <c r="DS120" s="957"/>
      <c r="DT120" s="957"/>
      <c r="DU120" s="957"/>
      <c r="DV120" s="958">
        <v>51</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143818</v>
      </c>
      <c r="AB121" s="989"/>
      <c r="AC121" s="989"/>
      <c r="AD121" s="989"/>
      <c r="AE121" s="990"/>
      <c r="AF121" s="991">
        <v>135815</v>
      </c>
      <c r="AG121" s="989"/>
      <c r="AH121" s="989"/>
      <c r="AI121" s="989"/>
      <c r="AJ121" s="990"/>
      <c r="AK121" s="991">
        <v>122594</v>
      </c>
      <c r="AL121" s="989"/>
      <c r="AM121" s="989"/>
      <c r="AN121" s="989"/>
      <c r="AO121" s="990"/>
      <c r="AP121" s="992">
        <v>1.2</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17752183</v>
      </c>
      <c r="BR121" s="1016"/>
      <c r="BS121" s="1016"/>
      <c r="BT121" s="1016"/>
      <c r="BU121" s="1016"/>
      <c r="BV121" s="1016">
        <v>18729155</v>
      </c>
      <c r="BW121" s="1016"/>
      <c r="BX121" s="1016"/>
      <c r="BY121" s="1016"/>
      <c r="BZ121" s="1016"/>
      <c r="CA121" s="1016">
        <v>15276480</v>
      </c>
      <c r="CB121" s="1016"/>
      <c r="CC121" s="1016"/>
      <c r="CD121" s="1016"/>
      <c r="CE121" s="1016"/>
      <c r="CF121" s="1054">
        <v>145.30000000000001</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2105343</v>
      </c>
      <c r="DH121" s="950"/>
      <c r="DI121" s="950"/>
      <c r="DJ121" s="950"/>
      <c r="DK121" s="950"/>
      <c r="DL121" s="950">
        <v>1905123</v>
      </c>
      <c r="DM121" s="950"/>
      <c r="DN121" s="950"/>
      <c r="DO121" s="950"/>
      <c r="DP121" s="950"/>
      <c r="DQ121" s="950">
        <v>1910794</v>
      </c>
      <c r="DR121" s="950"/>
      <c r="DS121" s="950"/>
      <c r="DT121" s="950"/>
      <c r="DU121" s="950"/>
      <c r="DV121" s="951">
        <v>18.2</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23029802</v>
      </c>
      <c r="BR122" s="1065"/>
      <c r="BS122" s="1065"/>
      <c r="BT122" s="1065"/>
      <c r="BU122" s="1065"/>
      <c r="BV122" s="1065">
        <v>24504360</v>
      </c>
      <c r="BW122" s="1065"/>
      <c r="BX122" s="1065"/>
      <c r="BY122" s="1065"/>
      <c r="BZ122" s="1065"/>
      <c r="CA122" s="1065">
        <v>21477094</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795885</v>
      </c>
      <c r="DH122" s="950"/>
      <c r="DI122" s="950"/>
      <c r="DJ122" s="950"/>
      <c r="DK122" s="950"/>
      <c r="DL122" s="950">
        <v>829954</v>
      </c>
      <c r="DM122" s="950"/>
      <c r="DN122" s="950"/>
      <c r="DO122" s="950"/>
      <c r="DP122" s="950"/>
      <c r="DQ122" s="950">
        <v>743460</v>
      </c>
      <c r="DR122" s="950"/>
      <c r="DS122" s="950"/>
      <c r="DT122" s="950"/>
      <c r="DU122" s="950"/>
      <c r="DV122" s="951">
        <v>7.1</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83.4</v>
      </c>
      <c r="BR123" s="1057"/>
      <c r="BS123" s="1057"/>
      <c r="BT123" s="1057"/>
      <c r="BU123" s="1057"/>
      <c r="BV123" s="1057">
        <v>60.9</v>
      </c>
      <c r="BW123" s="1057"/>
      <c r="BX123" s="1057"/>
      <c r="BY123" s="1057"/>
      <c r="BZ123" s="1057"/>
      <c r="CA123" s="1057">
        <v>79.3</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34799</v>
      </c>
      <c r="AB126" s="989"/>
      <c r="AC126" s="989"/>
      <c r="AD126" s="989"/>
      <c r="AE126" s="990"/>
      <c r="AF126" s="991">
        <v>28972</v>
      </c>
      <c r="AG126" s="989"/>
      <c r="AH126" s="989"/>
      <c r="AI126" s="989"/>
      <c r="AJ126" s="990"/>
      <c r="AK126" s="991">
        <v>23536</v>
      </c>
      <c r="AL126" s="989"/>
      <c r="AM126" s="989"/>
      <c r="AN126" s="989"/>
      <c r="AO126" s="990"/>
      <c r="AP126" s="992">
        <v>0.2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7596</v>
      </c>
      <c r="AB127" s="989"/>
      <c r="AC127" s="989"/>
      <c r="AD127" s="989"/>
      <c r="AE127" s="990"/>
      <c r="AF127" s="991">
        <v>5318</v>
      </c>
      <c r="AG127" s="989"/>
      <c r="AH127" s="989"/>
      <c r="AI127" s="989"/>
      <c r="AJ127" s="990"/>
      <c r="AK127" s="991">
        <v>3474</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13.05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5995</v>
      </c>
      <c r="DH127" s="1078"/>
      <c r="DI127" s="1078"/>
      <c r="DJ127" s="1078"/>
      <c r="DK127" s="1078"/>
      <c r="DL127" s="1078">
        <v>2317</v>
      </c>
      <c r="DM127" s="1078"/>
      <c r="DN127" s="1078"/>
      <c r="DO127" s="1078"/>
      <c r="DP127" s="1078"/>
      <c r="DQ127" s="1078">
        <v>7194</v>
      </c>
      <c r="DR127" s="1078"/>
      <c r="DS127" s="1078"/>
      <c r="DT127" s="1078"/>
      <c r="DU127" s="1078"/>
      <c r="DV127" s="1079">
        <v>0.1</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39175</v>
      </c>
      <c r="AB128" s="1120"/>
      <c r="AC128" s="1120"/>
      <c r="AD128" s="1120"/>
      <c r="AE128" s="1121"/>
      <c r="AF128" s="1122">
        <v>81259</v>
      </c>
      <c r="AG128" s="1120"/>
      <c r="AH128" s="1120"/>
      <c r="AI128" s="1120"/>
      <c r="AJ128" s="1121"/>
      <c r="AK128" s="1122">
        <v>39422</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18.05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11892899</v>
      </c>
      <c r="AB129" s="989"/>
      <c r="AC129" s="989"/>
      <c r="AD129" s="989"/>
      <c r="AE129" s="990"/>
      <c r="AF129" s="991">
        <v>11833996</v>
      </c>
      <c r="AG129" s="989"/>
      <c r="AH129" s="989"/>
      <c r="AI129" s="989"/>
      <c r="AJ129" s="990"/>
      <c r="AK129" s="991">
        <v>12045916</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1486989</v>
      </c>
      <c r="AB130" s="989"/>
      <c r="AC130" s="989"/>
      <c r="AD130" s="989"/>
      <c r="AE130" s="990"/>
      <c r="AF130" s="991">
        <v>1595131</v>
      </c>
      <c r="AG130" s="989"/>
      <c r="AH130" s="989"/>
      <c r="AI130" s="989"/>
      <c r="AJ130" s="990"/>
      <c r="AK130" s="991">
        <v>1534485</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79.3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10405910</v>
      </c>
      <c r="AB131" s="1028"/>
      <c r="AC131" s="1028"/>
      <c r="AD131" s="1028"/>
      <c r="AE131" s="1029"/>
      <c r="AF131" s="1030">
        <v>10238865</v>
      </c>
      <c r="AG131" s="1028"/>
      <c r="AH131" s="1028"/>
      <c r="AI131" s="1028"/>
      <c r="AJ131" s="1029"/>
      <c r="AK131" s="1030">
        <v>10511431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9.6012266109999995</v>
      </c>
      <c r="AB132" s="1134"/>
      <c r="AC132" s="1134"/>
      <c r="AD132" s="1134"/>
      <c r="AE132" s="1135"/>
      <c r="AF132" s="1136">
        <v>8.4752460359999997</v>
      </c>
      <c r="AG132" s="1134"/>
      <c r="AH132" s="1134"/>
      <c r="AI132" s="1134"/>
      <c r="AJ132" s="1135"/>
      <c r="AK132" s="1136">
        <v>8.0922854369999992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10.3</v>
      </c>
      <c r="AB133" s="1141"/>
      <c r="AC133" s="1141"/>
      <c r="AD133" s="1141"/>
      <c r="AE133" s="1142"/>
      <c r="AF133" s="1140">
        <v>9.1999999999999993</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2740142</v>
      </c>
      <c r="L9" s="264">
        <v>61837</v>
      </c>
      <c r="M9" s="265">
        <v>71916</v>
      </c>
      <c r="N9" s="266">
        <v>-14</v>
      </c>
    </row>
    <row r="10" spans="1:16" x14ac:dyDescent="0.15">
      <c r="A10" s="248"/>
      <c r="B10" s="244"/>
      <c r="C10" s="244"/>
      <c r="D10" s="244"/>
      <c r="E10" s="244"/>
      <c r="F10" s="244"/>
      <c r="G10" s="1149" t="s">
        <v>477</v>
      </c>
      <c r="H10" s="1150"/>
      <c r="I10" s="1150"/>
      <c r="J10" s="1151"/>
      <c r="K10" s="267">
        <v>245651</v>
      </c>
      <c r="L10" s="268">
        <v>5544</v>
      </c>
      <c r="M10" s="269">
        <v>7911</v>
      </c>
      <c r="N10" s="270">
        <v>-29.9</v>
      </c>
    </row>
    <row r="11" spans="1:16" ht="13.5" customHeight="1" x14ac:dyDescent="0.15">
      <c r="A11" s="248"/>
      <c r="B11" s="244"/>
      <c r="C11" s="244"/>
      <c r="D11" s="244"/>
      <c r="E11" s="244"/>
      <c r="F11" s="244"/>
      <c r="G11" s="1149" t="s">
        <v>478</v>
      </c>
      <c r="H11" s="1150"/>
      <c r="I11" s="1150"/>
      <c r="J11" s="1151"/>
      <c r="K11" s="267">
        <v>507400</v>
      </c>
      <c r="L11" s="268">
        <v>11451</v>
      </c>
      <c r="M11" s="269">
        <v>7787</v>
      </c>
      <c r="N11" s="270">
        <v>47.1</v>
      </c>
    </row>
    <row r="12" spans="1:16" ht="13.5" customHeight="1" x14ac:dyDescent="0.15">
      <c r="A12" s="248"/>
      <c r="B12" s="244"/>
      <c r="C12" s="244"/>
      <c r="D12" s="244"/>
      <c r="E12" s="244"/>
      <c r="F12" s="244"/>
      <c r="G12" s="1149" t="s">
        <v>479</v>
      </c>
      <c r="H12" s="1150"/>
      <c r="I12" s="1150"/>
      <c r="J12" s="1151"/>
      <c r="K12" s="267">
        <v>80416</v>
      </c>
      <c r="L12" s="268">
        <v>1815</v>
      </c>
      <c r="M12" s="269">
        <v>906</v>
      </c>
      <c r="N12" s="270">
        <v>100.3</v>
      </c>
    </row>
    <row r="13" spans="1:16" ht="13.5" customHeight="1" x14ac:dyDescent="0.15">
      <c r="A13" s="248"/>
      <c r="B13" s="244"/>
      <c r="C13" s="244"/>
      <c r="D13" s="244"/>
      <c r="E13" s="244"/>
      <c r="F13" s="244"/>
      <c r="G13" s="1149" t="s">
        <v>480</v>
      </c>
      <c r="H13" s="1150"/>
      <c r="I13" s="1150"/>
      <c r="J13" s="1151"/>
      <c r="K13" s="267" t="s">
        <v>481</v>
      </c>
      <c r="L13" s="268" t="s">
        <v>481</v>
      </c>
      <c r="M13" s="269">
        <v>13</v>
      </c>
      <c r="N13" s="270" t="s">
        <v>481</v>
      </c>
    </row>
    <row r="14" spans="1:16" ht="13.5" customHeight="1" x14ac:dyDescent="0.15">
      <c r="A14" s="248"/>
      <c r="B14" s="244"/>
      <c r="C14" s="244"/>
      <c r="D14" s="244"/>
      <c r="E14" s="244"/>
      <c r="F14" s="244"/>
      <c r="G14" s="1149" t="s">
        <v>482</v>
      </c>
      <c r="H14" s="1150"/>
      <c r="I14" s="1150"/>
      <c r="J14" s="1151"/>
      <c r="K14" s="267">
        <v>245499</v>
      </c>
      <c r="L14" s="268">
        <v>5540</v>
      </c>
      <c r="M14" s="269">
        <v>3077</v>
      </c>
      <c r="N14" s="270">
        <v>80</v>
      </c>
    </row>
    <row r="15" spans="1:16" ht="13.5" customHeight="1" x14ac:dyDescent="0.15">
      <c r="A15" s="248"/>
      <c r="B15" s="244"/>
      <c r="C15" s="244"/>
      <c r="D15" s="244"/>
      <c r="E15" s="244"/>
      <c r="F15" s="244"/>
      <c r="G15" s="1149" t="s">
        <v>483</v>
      </c>
      <c r="H15" s="1150"/>
      <c r="I15" s="1150"/>
      <c r="J15" s="1151"/>
      <c r="K15" s="267">
        <v>50082</v>
      </c>
      <c r="L15" s="268">
        <v>1130</v>
      </c>
      <c r="M15" s="269">
        <v>1653</v>
      </c>
      <c r="N15" s="270">
        <v>-31.6</v>
      </c>
    </row>
    <row r="16" spans="1:16" x14ac:dyDescent="0.15">
      <c r="A16" s="248"/>
      <c r="B16" s="244"/>
      <c r="C16" s="244"/>
      <c r="D16" s="244"/>
      <c r="E16" s="244"/>
      <c r="F16" s="244"/>
      <c r="G16" s="1152" t="s">
        <v>484</v>
      </c>
      <c r="H16" s="1153"/>
      <c r="I16" s="1153"/>
      <c r="J16" s="1154"/>
      <c r="K16" s="268">
        <v>-324430</v>
      </c>
      <c r="L16" s="268">
        <v>-7321</v>
      </c>
      <c r="M16" s="269">
        <v>-7483</v>
      </c>
      <c r="N16" s="270">
        <v>-2.2000000000000002</v>
      </c>
    </row>
    <row r="17" spans="1:16" x14ac:dyDescent="0.15">
      <c r="A17" s="248"/>
      <c r="B17" s="244"/>
      <c r="C17" s="244"/>
      <c r="D17" s="244"/>
      <c r="E17" s="244"/>
      <c r="F17" s="244"/>
      <c r="G17" s="1152" t="s">
        <v>167</v>
      </c>
      <c r="H17" s="1153"/>
      <c r="I17" s="1153"/>
      <c r="J17" s="1154"/>
      <c r="K17" s="268">
        <v>3544760</v>
      </c>
      <c r="L17" s="268">
        <v>79995</v>
      </c>
      <c r="M17" s="269">
        <v>85779</v>
      </c>
      <c r="N17" s="270">
        <v>-6.7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7.56</v>
      </c>
      <c r="L21" s="281">
        <v>8.2100000000000009</v>
      </c>
      <c r="M21" s="282">
        <v>-0.65</v>
      </c>
      <c r="N21" s="249"/>
      <c r="O21" s="283"/>
      <c r="P21" s="279"/>
    </row>
    <row r="22" spans="1:16" s="284" customFormat="1" x14ac:dyDescent="0.15">
      <c r="A22" s="279"/>
      <c r="B22" s="249"/>
      <c r="C22" s="249"/>
      <c r="D22" s="249"/>
      <c r="E22" s="249"/>
      <c r="F22" s="249"/>
      <c r="G22" s="1144" t="s">
        <v>490</v>
      </c>
      <c r="H22" s="1145"/>
      <c r="I22" s="1145"/>
      <c r="J22" s="1146"/>
      <c r="K22" s="285">
        <v>95</v>
      </c>
      <c r="L22" s="286">
        <v>97</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1439064</v>
      </c>
      <c r="L32" s="294">
        <v>32476</v>
      </c>
      <c r="M32" s="295">
        <v>51963</v>
      </c>
      <c r="N32" s="296">
        <v>-37.5</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v>71</v>
      </c>
      <c r="N34" s="296" t="s">
        <v>481</v>
      </c>
    </row>
    <row r="35" spans="1:16" ht="27" customHeight="1" x14ac:dyDescent="0.15">
      <c r="A35" s="248"/>
      <c r="B35" s="244"/>
      <c r="C35" s="244"/>
      <c r="D35" s="244"/>
      <c r="E35" s="244"/>
      <c r="F35" s="244"/>
      <c r="G35" s="1160" t="s">
        <v>497</v>
      </c>
      <c r="H35" s="1161"/>
      <c r="I35" s="1161"/>
      <c r="J35" s="1162"/>
      <c r="K35" s="294">
        <v>574245</v>
      </c>
      <c r="L35" s="294">
        <v>12959</v>
      </c>
      <c r="M35" s="295">
        <v>20847</v>
      </c>
      <c r="N35" s="296">
        <v>-37.799999999999997</v>
      </c>
    </row>
    <row r="36" spans="1:16" ht="27" customHeight="1" x14ac:dyDescent="0.15">
      <c r="A36" s="248"/>
      <c r="B36" s="244"/>
      <c r="C36" s="244"/>
      <c r="D36" s="244"/>
      <c r="E36" s="244"/>
      <c r="F36" s="244"/>
      <c r="G36" s="1160" t="s">
        <v>498</v>
      </c>
      <c r="H36" s="1161"/>
      <c r="I36" s="1161"/>
      <c r="J36" s="1162"/>
      <c r="K36" s="294">
        <v>261609</v>
      </c>
      <c r="L36" s="294">
        <v>5904</v>
      </c>
      <c r="M36" s="295">
        <v>3529</v>
      </c>
      <c r="N36" s="296">
        <v>67.3</v>
      </c>
    </row>
    <row r="37" spans="1:16" ht="13.5" customHeight="1" x14ac:dyDescent="0.15">
      <c r="A37" s="248"/>
      <c r="B37" s="244"/>
      <c r="C37" s="244"/>
      <c r="D37" s="244"/>
      <c r="E37" s="244"/>
      <c r="F37" s="244"/>
      <c r="G37" s="1160" t="s">
        <v>499</v>
      </c>
      <c r="H37" s="1161"/>
      <c r="I37" s="1161"/>
      <c r="J37" s="1162"/>
      <c r="K37" s="294">
        <v>149604</v>
      </c>
      <c r="L37" s="294">
        <v>3376</v>
      </c>
      <c r="M37" s="295">
        <v>828</v>
      </c>
      <c r="N37" s="296">
        <v>307.7</v>
      </c>
    </row>
    <row r="38" spans="1:16" ht="27" customHeight="1" x14ac:dyDescent="0.15">
      <c r="A38" s="248"/>
      <c r="B38" s="244"/>
      <c r="C38" s="244"/>
      <c r="D38" s="244"/>
      <c r="E38" s="244"/>
      <c r="F38" s="244"/>
      <c r="G38" s="1163" t="s">
        <v>500</v>
      </c>
      <c r="H38" s="1164"/>
      <c r="I38" s="1164"/>
      <c r="J38" s="1165"/>
      <c r="K38" s="297" t="s">
        <v>481</v>
      </c>
      <c r="L38" s="297" t="s">
        <v>481</v>
      </c>
      <c r="M38" s="298">
        <v>6</v>
      </c>
      <c r="N38" s="299" t="s">
        <v>481</v>
      </c>
      <c r="O38" s="293"/>
    </row>
    <row r="39" spans="1:16" x14ac:dyDescent="0.15">
      <c r="A39" s="248"/>
      <c r="B39" s="244"/>
      <c r="C39" s="244"/>
      <c r="D39" s="244"/>
      <c r="E39" s="244"/>
      <c r="F39" s="244"/>
      <c r="G39" s="1163" t="s">
        <v>501</v>
      </c>
      <c r="H39" s="1164"/>
      <c r="I39" s="1164"/>
      <c r="J39" s="1165"/>
      <c r="K39" s="300">
        <v>-39422</v>
      </c>
      <c r="L39" s="300">
        <v>-890</v>
      </c>
      <c r="M39" s="301">
        <v>-4386</v>
      </c>
      <c r="N39" s="302">
        <v>-79.7</v>
      </c>
      <c r="O39" s="293"/>
    </row>
    <row r="40" spans="1:16" ht="27" customHeight="1" x14ac:dyDescent="0.15">
      <c r="A40" s="248"/>
      <c r="B40" s="244"/>
      <c r="C40" s="244"/>
      <c r="D40" s="244"/>
      <c r="E40" s="244"/>
      <c r="F40" s="244"/>
      <c r="G40" s="1160" t="s">
        <v>502</v>
      </c>
      <c r="H40" s="1161"/>
      <c r="I40" s="1161"/>
      <c r="J40" s="1162"/>
      <c r="K40" s="300">
        <v>-1534485</v>
      </c>
      <c r="L40" s="300">
        <v>-34629</v>
      </c>
      <c r="M40" s="301">
        <v>-50220</v>
      </c>
      <c r="N40" s="302">
        <v>-31</v>
      </c>
      <c r="O40" s="293"/>
    </row>
    <row r="41" spans="1:16" x14ac:dyDescent="0.15">
      <c r="A41" s="248"/>
      <c r="B41" s="244"/>
      <c r="C41" s="244"/>
      <c r="D41" s="244"/>
      <c r="E41" s="244"/>
      <c r="F41" s="244"/>
      <c r="G41" s="1166" t="s">
        <v>278</v>
      </c>
      <c r="H41" s="1167"/>
      <c r="I41" s="1167"/>
      <c r="J41" s="1168"/>
      <c r="K41" s="294">
        <v>850615</v>
      </c>
      <c r="L41" s="300">
        <v>19196</v>
      </c>
      <c r="M41" s="301">
        <v>22638</v>
      </c>
      <c r="N41" s="302">
        <v>-15.2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1450972</v>
      </c>
      <c r="J51" s="320">
        <v>31227</v>
      </c>
      <c r="K51" s="321">
        <v>-29.1</v>
      </c>
      <c r="L51" s="322">
        <v>67088</v>
      </c>
      <c r="M51" s="323">
        <v>-22.3</v>
      </c>
      <c r="N51" s="324">
        <v>-6.8</v>
      </c>
    </row>
    <row r="52" spans="1:14" x14ac:dyDescent="0.15">
      <c r="A52" s="248"/>
      <c r="B52" s="244"/>
      <c r="C52" s="244"/>
      <c r="D52" s="244"/>
      <c r="E52" s="244"/>
      <c r="F52" s="244"/>
      <c r="G52" s="325"/>
      <c r="H52" s="326" t="s">
        <v>513</v>
      </c>
      <c r="I52" s="327">
        <v>559968</v>
      </c>
      <c r="J52" s="328">
        <v>12051</v>
      </c>
      <c r="K52" s="329">
        <v>94.1</v>
      </c>
      <c r="L52" s="330">
        <v>37146</v>
      </c>
      <c r="M52" s="331">
        <v>-9.9</v>
      </c>
      <c r="N52" s="332">
        <v>104</v>
      </c>
    </row>
    <row r="53" spans="1:14" x14ac:dyDescent="0.15">
      <c r="A53" s="248"/>
      <c r="B53" s="244"/>
      <c r="C53" s="244"/>
      <c r="D53" s="244"/>
      <c r="E53" s="244"/>
      <c r="F53" s="244"/>
      <c r="G53" s="310" t="s">
        <v>514</v>
      </c>
      <c r="H53" s="311"/>
      <c r="I53" s="319">
        <v>1301642</v>
      </c>
      <c r="J53" s="320">
        <v>28254</v>
      </c>
      <c r="K53" s="321">
        <v>-9.5</v>
      </c>
      <c r="L53" s="322">
        <v>70489</v>
      </c>
      <c r="M53" s="323">
        <v>5.0999999999999996</v>
      </c>
      <c r="N53" s="324">
        <v>-14.6</v>
      </c>
    </row>
    <row r="54" spans="1:14" x14ac:dyDescent="0.15">
      <c r="A54" s="248"/>
      <c r="B54" s="244"/>
      <c r="C54" s="244"/>
      <c r="D54" s="244"/>
      <c r="E54" s="244"/>
      <c r="F54" s="244"/>
      <c r="G54" s="325"/>
      <c r="H54" s="326" t="s">
        <v>513</v>
      </c>
      <c r="I54" s="327">
        <v>523749</v>
      </c>
      <c r="J54" s="328">
        <v>11369</v>
      </c>
      <c r="K54" s="329">
        <v>-5.7</v>
      </c>
      <c r="L54" s="330">
        <v>37817</v>
      </c>
      <c r="M54" s="331">
        <v>1.8</v>
      </c>
      <c r="N54" s="332">
        <v>-7.5</v>
      </c>
    </row>
    <row r="55" spans="1:14" x14ac:dyDescent="0.15">
      <c r="A55" s="248"/>
      <c r="B55" s="244"/>
      <c r="C55" s="244"/>
      <c r="D55" s="244"/>
      <c r="E55" s="244"/>
      <c r="F55" s="244"/>
      <c r="G55" s="310" t="s">
        <v>515</v>
      </c>
      <c r="H55" s="311"/>
      <c r="I55" s="319">
        <v>1672401</v>
      </c>
      <c r="J55" s="320">
        <v>36583</v>
      </c>
      <c r="K55" s="321">
        <v>29.5</v>
      </c>
      <c r="L55" s="322">
        <v>84389</v>
      </c>
      <c r="M55" s="323">
        <v>19.7</v>
      </c>
      <c r="N55" s="324">
        <v>9.8000000000000007</v>
      </c>
    </row>
    <row r="56" spans="1:14" x14ac:dyDescent="0.15">
      <c r="A56" s="248"/>
      <c r="B56" s="244"/>
      <c r="C56" s="244"/>
      <c r="D56" s="244"/>
      <c r="E56" s="244"/>
      <c r="F56" s="244"/>
      <c r="G56" s="325"/>
      <c r="H56" s="326" t="s">
        <v>513</v>
      </c>
      <c r="I56" s="327">
        <v>762840</v>
      </c>
      <c r="J56" s="328">
        <v>16687</v>
      </c>
      <c r="K56" s="329">
        <v>46.8</v>
      </c>
      <c r="L56" s="330">
        <v>44339</v>
      </c>
      <c r="M56" s="331">
        <v>17.2</v>
      </c>
      <c r="N56" s="332">
        <v>29.6</v>
      </c>
    </row>
    <row r="57" spans="1:14" x14ac:dyDescent="0.15">
      <c r="A57" s="248"/>
      <c r="B57" s="244"/>
      <c r="C57" s="244"/>
      <c r="D57" s="244"/>
      <c r="E57" s="244"/>
      <c r="F57" s="244"/>
      <c r="G57" s="310" t="s">
        <v>516</v>
      </c>
      <c r="H57" s="311"/>
      <c r="I57" s="319">
        <v>1224660</v>
      </c>
      <c r="J57" s="320">
        <v>27191</v>
      </c>
      <c r="K57" s="321">
        <v>-25.7</v>
      </c>
      <c r="L57" s="322">
        <v>83623</v>
      </c>
      <c r="M57" s="323">
        <v>-0.9</v>
      </c>
      <c r="N57" s="324">
        <v>-24.8</v>
      </c>
    </row>
    <row r="58" spans="1:14" x14ac:dyDescent="0.15">
      <c r="A58" s="248"/>
      <c r="B58" s="244"/>
      <c r="C58" s="244"/>
      <c r="D58" s="244"/>
      <c r="E58" s="244"/>
      <c r="F58" s="244"/>
      <c r="G58" s="325"/>
      <c r="H58" s="326" t="s">
        <v>513</v>
      </c>
      <c r="I58" s="327">
        <v>856525</v>
      </c>
      <c r="J58" s="328">
        <v>19017</v>
      </c>
      <c r="K58" s="329">
        <v>14</v>
      </c>
      <c r="L58" s="330">
        <v>48787</v>
      </c>
      <c r="M58" s="331">
        <v>10</v>
      </c>
      <c r="N58" s="332">
        <v>4</v>
      </c>
    </row>
    <row r="59" spans="1:14" x14ac:dyDescent="0.15">
      <c r="A59" s="248"/>
      <c r="B59" s="244"/>
      <c r="C59" s="244"/>
      <c r="D59" s="244"/>
      <c r="E59" s="244"/>
      <c r="F59" s="244"/>
      <c r="G59" s="310" t="s">
        <v>517</v>
      </c>
      <c r="H59" s="311"/>
      <c r="I59" s="319">
        <v>1105667</v>
      </c>
      <c r="J59" s="320">
        <v>24952</v>
      </c>
      <c r="K59" s="321">
        <v>-8.1999999999999993</v>
      </c>
      <c r="L59" s="322">
        <v>81768</v>
      </c>
      <c r="M59" s="323">
        <v>-2.2000000000000002</v>
      </c>
      <c r="N59" s="324">
        <v>-6</v>
      </c>
    </row>
    <row r="60" spans="1:14" x14ac:dyDescent="0.15">
      <c r="A60" s="248"/>
      <c r="B60" s="244"/>
      <c r="C60" s="244"/>
      <c r="D60" s="244"/>
      <c r="E60" s="244"/>
      <c r="F60" s="244"/>
      <c r="G60" s="325"/>
      <c r="H60" s="326" t="s">
        <v>513</v>
      </c>
      <c r="I60" s="333">
        <v>894325</v>
      </c>
      <c r="J60" s="328">
        <v>20182</v>
      </c>
      <c r="K60" s="329">
        <v>6.1</v>
      </c>
      <c r="L60" s="330">
        <v>37917</v>
      </c>
      <c r="M60" s="331">
        <v>-22.3</v>
      </c>
      <c r="N60" s="332">
        <v>28.4</v>
      </c>
    </row>
    <row r="61" spans="1:14" x14ac:dyDescent="0.15">
      <c r="A61" s="248"/>
      <c r="B61" s="244"/>
      <c r="C61" s="244"/>
      <c r="D61" s="244"/>
      <c r="E61" s="244"/>
      <c r="F61" s="244"/>
      <c r="G61" s="310" t="s">
        <v>518</v>
      </c>
      <c r="H61" s="334"/>
      <c r="I61" s="335">
        <v>1351068</v>
      </c>
      <c r="J61" s="336">
        <v>29641</v>
      </c>
      <c r="K61" s="337">
        <v>-8.6</v>
      </c>
      <c r="L61" s="338">
        <v>77471</v>
      </c>
      <c r="M61" s="339">
        <v>-0.1</v>
      </c>
      <c r="N61" s="324">
        <v>-8.5</v>
      </c>
    </row>
    <row r="62" spans="1:14" x14ac:dyDescent="0.15">
      <c r="A62" s="248"/>
      <c r="B62" s="244"/>
      <c r="C62" s="244"/>
      <c r="D62" s="244"/>
      <c r="E62" s="244"/>
      <c r="F62" s="244"/>
      <c r="G62" s="325"/>
      <c r="H62" s="326" t="s">
        <v>513</v>
      </c>
      <c r="I62" s="327">
        <v>719481</v>
      </c>
      <c r="J62" s="328">
        <v>15861</v>
      </c>
      <c r="K62" s="329">
        <v>31.1</v>
      </c>
      <c r="L62" s="330">
        <v>41201</v>
      </c>
      <c r="M62" s="331">
        <v>-0.6</v>
      </c>
      <c r="N62" s="332">
        <v>31.7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11.86</v>
      </c>
      <c r="G47" s="12">
        <v>16.27</v>
      </c>
      <c r="H47" s="12">
        <v>20.47</v>
      </c>
      <c r="I47" s="12">
        <v>25.35</v>
      </c>
      <c r="J47" s="13">
        <v>29.29</v>
      </c>
    </row>
    <row r="48" spans="2:10" ht="57.75" customHeight="1" x14ac:dyDescent="0.15">
      <c r="B48" s="14"/>
      <c r="C48" s="1171" t="s">
        <v>4</v>
      </c>
      <c r="D48" s="1171"/>
      <c r="E48" s="1172"/>
      <c r="F48" s="15">
        <v>12.56</v>
      </c>
      <c r="G48" s="16">
        <v>14.89</v>
      </c>
      <c r="H48" s="16">
        <v>16.489999999999998</v>
      </c>
      <c r="I48" s="16">
        <v>17.14</v>
      </c>
      <c r="J48" s="17">
        <v>10.94</v>
      </c>
    </row>
    <row r="49" spans="2:10" ht="57.75" customHeight="1" thickBot="1" x14ac:dyDescent="0.2">
      <c r="B49" s="18"/>
      <c r="C49" s="1173" t="s">
        <v>5</v>
      </c>
      <c r="D49" s="1173"/>
      <c r="E49" s="1174"/>
      <c r="F49" s="19">
        <v>6.96</v>
      </c>
      <c r="G49" s="20">
        <v>6.33</v>
      </c>
      <c r="H49" s="20">
        <v>5.88</v>
      </c>
      <c r="I49" s="20">
        <v>5.35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2017-03-27T00:24:09Z</cp:lastPrinted>
  <dcterms:created xsi:type="dcterms:W3CDTF">2017-02-15T16:32:21Z</dcterms:created>
  <dcterms:modified xsi:type="dcterms:W3CDTF">2017-05-26T09:28:40Z</dcterms:modified>
  <cp:category/>
</cp:coreProperties>
</file>