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s="1"/>
  <c r="BE35" i="9" s="1"/>
  <c r="BE36" i="9" s="1"/>
  <c r="BE37" i="9" s="1"/>
  <c r="BE38" i="9" s="1"/>
  <c r="AM34" i="9"/>
  <c r="AM35" i="9" s="1"/>
</calcChain>
</file>

<file path=xl/sharedStrings.xml><?xml version="1.0" encoding="utf-8"?>
<sst xmlns="http://schemas.openxmlformats.org/spreadsheetml/2006/main" count="1076" uniqueCount="564">
  <si>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</si>
  <si>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</si>
  <si>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</si>
  <si>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</si>
  <si>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</si>
  <si>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</si>
  <si>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</si>
  <si>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</si>
  <si>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</si>
  <si>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</si>
  <si>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</si>
  <si>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</si>
  <si>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</si>
  <si>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</si>
  <si>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</si>
  <si>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</si>
  <si>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</si>
  <si>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</si>
  <si>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</si>
  <si>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</si>
  <si>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</si>
  <si>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</si>
  <si>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</si>
  <si>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</si>
  <si>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</si>
  <si>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</si>
  <si>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</si>
  <si>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</si>
  <si>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</si>
  <si>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</si>
  <si>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</si>
  <si>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</si>
  <si>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</si>
  <si>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</si>
  <si>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</si>
  <si>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</si>
  <si>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</si>
  <si>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</si>
  <si>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</si>
  <si>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</si>
  <si>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</si>
  <si>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</si>
  <si>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</si>
  <si>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</si>
  <si>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</si>
  <si>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</si>
  <si>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</si>
  <si>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</si>
  <si>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</si>
  <si>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</si>
  <si>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</si>
  <si>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</si>
  <si>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</si>
  <si>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</si>
  <si>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</si>
  <si>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</si>
  <si>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</si>
  <si>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</si>
  <si>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</si>
  <si>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</si>
  <si>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</si>
  <si>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</si>
  <si>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</si>
  <si>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</si>
  <si>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</si>
  <si>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</si>
  <si>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</si>
  <si>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</si>
  <si>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</si>
  <si>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</si>
  <si>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</si>
  <si>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</si>
  <si>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</si>
  <si>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</si>
  <si>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</si>
  <si>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</si>
  <si>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</si>
  <si>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</si>
  <si>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</si>
  <si>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</si>
  <si>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</si>
  <si>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</si>
  <si>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</si>
  <si>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</si>
  <si>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</si>
  <si>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</si>
  <si>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</si>
  <si>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</si>
  <si>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</si>
  <si>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</si>
  <si>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</si>
  <si>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</si>
  <si>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</si>
  <si>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</si>
  <si>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</si>
  <si>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</si>
  <si>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</si>
  <si>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</si>
  <si>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</si>
  <si>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</si>
  <si>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</si>
  <si>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</si>
  <si>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</si>
  <si>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</si>
  <si>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</si>
  <si>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</si>
  <si>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</si>
  <si>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</si>
  <si>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</si>
  <si>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</si>
  <si>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</si>
  <si>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</si>
  <si>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</si>
  <si>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</si>
  <si>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</si>
  <si>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</si>
  <si>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</si>
  <si>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</si>
  <si>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</si>
  <si>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</si>
  <si>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</si>
  <si>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</si>
  <si>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</si>
  <si>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</si>
  <si>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</si>
  <si>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</si>
  <si>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</si>
  <si>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</si>
  <si>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</si>
  <si>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</si>
  <si>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</si>
  <si>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</si>
  <si>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</si>
  <si>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</si>
  <si>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</si>
  <si>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</si>
  <si>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</si>
  <si>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</si>
  <si>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</si>
  <si>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</si>
  <si>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</si>
  <si>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</si>
  <si>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</si>
  <si>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</si>
  <si>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</si>
  <si>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</si>
  <si>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</si>
  <si>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</si>
  <si>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</si>
  <si>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</si>
  <si>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</si>
  <si>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</si>
  <si>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</si>
  <si>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</si>
  <si>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</si>
  <si>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</si>
  <si>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</si>
  <si>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</si>
  <si>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</si>
  <si>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</si>
  <si>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</si>
  <si>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</si>
  <si>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</si>
  <si>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</si>
  <si>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</si>
  <si>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</si>
  <si>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</si>
  <si>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</si>
  <si>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</si>
  <si>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</si>
  <si>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</si>
  <si>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</si>
  <si>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</si>
  <si>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</si>
  <si>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</si>
  <si>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</si>
  <si>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</si>
  <si>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</si>
  <si>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</si>
  <si>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</si>
  <si>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</si>
  <si>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</si>
  <si>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</si>
  <si>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</si>
  <si>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</si>
  <si>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</si>
  <si>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</si>
  <si>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</si>
  <si>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</si>
  <si>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</si>
  <si>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</si>
  <si>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</si>
  <si>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</si>
  <si>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茨城県東海村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</si>
  <si>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</si>
  <si>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</si>
  <si>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</si>
  <si>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</si>
  <si>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</si>
  <si>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</si>
  <si>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</si>
  <si>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</si>
  <si>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</si>
  <si>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</si>
  <si>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</si>
  <si>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</si>
  <si>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</si>
  <si>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</si>
  <si>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</si>
  <si>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</si>
  <si>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</si>
  <si>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</si>
  <si>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</si>
  <si>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</si>
  <si>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</si>
  <si>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</si>
  <si>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</si>
  <si>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</si>
  <si>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</si>
  <si>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</si>
  <si>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</si>
  <si>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</si>
  <si>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</si>
  <si>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</si>
  <si>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</si>
  <si>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</si>
  <si>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</si>
  <si>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</si>
  <si>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</si>
  <si>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</si>
  <si>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</si>
  <si>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</si>
  <si>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</si>
  <si>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</si>
  <si>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</si>
  <si>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</si>
  <si>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</si>
  <si>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</si>
  <si>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</si>
  <si>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</si>
  <si>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</si>
  <si>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</si>
  <si>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</si>
  <si>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</si>
  <si>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</si>
  <si>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</si>
  <si>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</si>
  <si>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</si>
  <si>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</si>
  <si>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</si>
  <si>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</si>
  <si>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</si>
  <si>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</si>
  <si>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</si>
  <si>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</si>
  <si>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</si>
  <si>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</si>
  <si>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</si>
  <si>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</si>
  <si>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</si>
  <si>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</si>
  <si>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</si>
  <si>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</si>
  <si>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</si>
  <si>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</si>
  <si>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</si>
  <si>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</si>
  <si>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</si>
  <si>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</si>
  <si>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</si>
  <si>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</si>
  <si>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</si>
  <si>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</si>
  <si>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</si>
  <si>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</si>
  <si>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</si>
  <si>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</si>
  <si>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</si>
  <si>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</si>
  <si>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</si>
  <si>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</si>
  <si>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</si>
  <si>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</si>
  <si>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</si>
  <si>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</si>
  <si>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</si>
  <si>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</si>
  <si>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</si>
  <si>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</si>
  <si>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</si>
  <si>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</si>
  <si>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</si>
  <si>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</si>
  <si>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</si>
  <si>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</si>
  <si>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</si>
  <si>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</si>
  <si>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</si>
  <si>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</si>
  <si>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</si>
  <si>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</si>
  <si>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</si>
  <si>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</si>
  <si>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</si>
  <si>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</si>
  <si>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</si>
  <si>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</si>
  <si>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</si>
  <si>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</si>
  <si>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</si>
  <si>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</si>
  <si>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</si>
  <si>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</si>
  <si>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</si>
  <si>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</si>
  <si>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</si>
  <si>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</si>
  <si>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</si>
  <si>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</si>
  <si>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</si>
  <si>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</si>
  <si>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</si>
  <si>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</si>
  <si>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</si>
  <si>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</si>
  <si>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</si>
  <si>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</si>
  <si>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</si>
  <si>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</si>
  <si>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</si>
  <si>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</si>
  <si>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</si>
  <si>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</si>
  <si>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</si>
  <si>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</si>
  <si>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</si>
  <si>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</si>
  <si>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</si>
  <si>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</si>
  <si>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</si>
  <si>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</si>
  <si>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茨城県東海村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</si>
  <si>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</si>
  <si>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</si>
  <si>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</si>
  <si>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</si>
  <si>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</si>
  <si>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</si>
  <si>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</si>
  <si>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</si>
  <si>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</si>
  <si>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</si>
  <si>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</si>
  <si>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</si>
  <si>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</si>
  <si>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</si>
  <si>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</si>
  <si>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</si>
  <si>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</si>
  <si>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</si>
  <si>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</si>
  <si>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</si>
  <si>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</si>
  <si>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</si>
  <si>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</si>
  <si>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</si>
  <si>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</si>
  <si>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</si>
  <si>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</si>
  <si>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</si>
  <si>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</si>
  <si>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</si>
  <si>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</si>
  <si>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</si>
  <si>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</si>
  <si>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</si>
  <si>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</si>
  <si>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</si>
  <si>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</si>
  <si>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</si>
  <si>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</si>
  <si>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</si>
  <si>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東海村病院事業会計</t>
    <phoneticPr fontId="5"/>
  </si>
  <si>
    <t>東海村公共下水道事業特別会計</t>
    <phoneticPr fontId="5"/>
  </si>
  <si>
    <t>法非適用企業</t>
    <phoneticPr fontId="5"/>
  </si>
  <si>
    <t>水戸・勝田都市計画事業東海駅西土地区画整理事業</t>
    <phoneticPr fontId="5"/>
  </si>
  <si>
    <t>水戸・勝田都市計画事業東海駅東土地区画整理事業</t>
    <phoneticPr fontId="5"/>
  </si>
  <si>
    <t>水戸・勝田都市計画事業東海駅西第二土地区画整理事業</t>
    <phoneticPr fontId="5"/>
  </si>
  <si>
    <t>水戸・勝田都市計画事業東海中央土地区画整理事業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</si>
  <si>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</si>
  <si>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</si>
  <si>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</si>
  <si>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</si>
  <si>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</si>
  <si>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</si>
  <si>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</si>
  <si>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</si>
  <si>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</si>
  <si>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</si>
  <si>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</si>
  <si>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</si>
  <si>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</si>
  <si>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</si>
  <si>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</si>
  <si>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</si>
  <si>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</si>
  <si>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</si>
  <si>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</si>
  <si>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</si>
  <si>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</si>
  <si>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</si>
  <si>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</si>
  <si>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</si>
  <si>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</si>
  <si>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</si>
  <si>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</si>
  <si>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</si>
  <si>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</si>
  <si>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</si>
  <si>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</si>
  <si>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</si>
  <si>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</si>
  <si>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</si>
  <si>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</si>
  <si>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</si>
  <si>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</si>
  <si>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</si>
  <si>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</si>
  <si>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</si>
  <si>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</si>
  <si>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</si>
  <si>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</si>
  <si>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</si>
  <si>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</si>
  <si>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</si>
  <si>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</si>
  <si>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</si>
  <si>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</si>
  <si>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</si>
  <si>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</si>
  <si>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</si>
  <si>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東海村公共下水道事業特別会計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</si>
  <si>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</si>
  <si>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</si>
  <si>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東海村病院事業会計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</si>
  <si>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</si>
  <si>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</si>
  <si>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</si>
  <si>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</si>
  <si>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</si>
  <si>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</si>
  <si>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</si>
  <si>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</si>
  <si>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</si>
  <si>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</si>
  <si>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</si>
  <si>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</si>
  <si>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</si>
  <si>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</si>
  <si>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</si>
  <si>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</si>
  <si>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</si>
  <si>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</si>
  <si>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</si>
  <si>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</si>
  <si>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</si>
  <si>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</si>
  <si>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</si>
  <si>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</si>
  <si>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</si>
  <si>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</si>
  <si>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</si>
  <si>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</si>
  <si>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</si>
  <si>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</si>
  <si>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</si>
  <si>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</si>
  <si>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</si>
  <si>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</si>
  <si>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</si>
  <si>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</si>
  <si>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</si>
  <si>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</si>
  <si>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</si>
  <si>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</si>
  <si>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</si>
  <si>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</si>
  <si>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</si>
  <si>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</si>
  <si>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</si>
  <si>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</si>
  <si>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</si>
  <si>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</si>
  <si>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</si>
  <si>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</si>
  <si>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</si>
  <si>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</si>
  <si>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</si>
  <si>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</si>
  <si>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</si>
  <si>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</si>
  <si>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</si>
  <si>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</si>
  <si>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</si>
  <si>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</si>
  <si>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</si>
  <si>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</si>
  <si>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</si>
  <si>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</si>
  <si>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</si>
  <si>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</si>
  <si>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</si>
  <si>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</si>
  <si>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</si>
  <si>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</si>
  <si>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</si>
  <si>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</si>
  <si>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</si>
  <si>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</si>
  <si>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</si>
  <si>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</si>
  <si>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</si>
  <si>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</si>
  <si>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</si>
  <si>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</si>
  <si>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</si>
  <si>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</si>
  <si>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</si>
  <si>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</si>
  <si>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東海村病院事業会計</t>
  </si>
  <si>
    <t>東海村水道事業会計</t>
  </si>
  <si>
    <t>一般会計</t>
  </si>
  <si>
    <t>東海村介護保険事業特別会計（保険事業勘定）</t>
  </si>
  <si>
    <t>水戸・勝田都市計画事業東海中央土地区画整理事業</t>
  </si>
  <si>
    <t>水戸・勝田都市計画事業東海駅西土地区画整理事業</t>
  </si>
  <si>
    <t>東海村公共下水道事業特別会計</t>
  </si>
  <si>
    <t>東海村国民健康保険事業特別会計</t>
  </si>
  <si>
    <t>その他会計（赤字）</t>
  </si>
  <si>
    <t>その他会計（黒字）</t>
  </si>
  <si>
    <t>-</t>
    <phoneticPr fontId="2"/>
  </si>
  <si>
    <t>東海村文化・スポーツ振興財団</t>
    <rPh sb="0" eb="2">
      <t>トウカイ</t>
    </rPh>
    <rPh sb="2" eb="3">
      <t>ムラ</t>
    </rPh>
    <rPh sb="3" eb="5">
      <t>ブンカ</t>
    </rPh>
    <rPh sb="10" eb="12">
      <t>シンコウ</t>
    </rPh>
    <rPh sb="12" eb="14">
      <t>ザイダン</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</si>
  <si>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</si>
  <si>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</si>
  <si>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</si>
  <si>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</si>
  <si>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</si>
  <si>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</si>
  <si>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</si>
  <si>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15" eb="17">
      <t>イッパン</t>
    </rPh>
    <rPh sb="17" eb="19">
      <t>ハイキ</t>
    </rPh>
    <rPh sb="19" eb="20">
      <t>ブツ</t>
    </rPh>
    <rPh sb="20" eb="22">
      <t>ショリ</t>
    </rPh>
    <rPh sb="22" eb="24">
      <t>ジギョウ</t>
    </rPh>
    <rPh sb="24" eb="26">
      <t>トクベツ</t>
    </rPh>
    <rPh sb="26" eb="28">
      <t>カイケイ</t>
    </rPh>
    <phoneticPr fontId="2"/>
  </si>
  <si>
    <t>ひたちなか・東海広域事務組合（消防事業特別会計）</t>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</si>
  <si>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</si>
  <si>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</si>
  <si>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</si>
  <si>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</si>
  <si>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</si>
  <si>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</si>
  <si>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</si>
  <si>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</si>
  <si>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</si>
  <si>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</si>
  <si>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</si>
  <si>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</si>
  <si>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</si>
  <si>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将来負担比率は算定されず，実質公債費比率は類似団体と比較して低い水準にある。
これは，近年，新たな借入れの抑制や計画的な基金の積み立てを行っているためであると考えられる。
今後も計画的に基金を積み立てるとともに，プライマリーバランスに考慮した地方債の発行に努め，将来世代に過度の負担を残すことのないような財政運営を進めていく。</t>
    <rPh sb="0" eb="2">
      <t>ショウライ</t>
    </rPh>
    <rPh sb="2" eb="4">
      <t>フタン</t>
    </rPh>
    <rPh sb="4" eb="6">
      <t>ヒリツ</t>
    </rPh>
    <rPh sb="7" eb="9">
      <t>サンテイ</t>
    </rPh>
    <rPh sb="13" eb="15">
      <t>ジッシツ</t>
    </rPh>
    <rPh sb="15" eb="18">
      <t>コウサイヒ</t>
    </rPh>
    <rPh sb="18" eb="20">
      <t>ヒリツ</t>
    </rPh>
    <rPh sb="21" eb="23">
      <t>ルイジ</t>
    </rPh>
    <rPh sb="23" eb="25">
      <t>ダンタイ</t>
    </rPh>
    <rPh sb="26" eb="28">
      <t>ヒカク</t>
    </rPh>
    <rPh sb="30" eb="31">
      <t>ヒク</t>
    </rPh>
    <rPh sb="32" eb="34">
      <t>スイジュン</t>
    </rPh>
    <rPh sb="43" eb="45">
      <t>キンネン</t>
    </rPh>
    <rPh sb="46" eb="47">
      <t>アラ</t>
    </rPh>
    <rPh sb="49" eb="51">
      <t>カリイ</t>
    </rPh>
    <rPh sb="53" eb="55">
      <t>ヨクセイ</t>
    </rPh>
    <rPh sb="56" eb="59">
      <t>ケイカクテキ</t>
    </rPh>
    <rPh sb="60" eb="62">
      <t>キキン</t>
    </rPh>
    <rPh sb="63" eb="64">
      <t>ツ</t>
    </rPh>
    <rPh sb="65" eb="66">
      <t>タ</t>
    </rPh>
    <rPh sb="68" eb="69">
      <t>オコナ</t>
    </rPh>
    <rPh sb="79" eb="80">
      <t>カンガ</t>
    </rPh>
    <rPh sb="86" eb="8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</si>
</sst>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56531</c:v>
                </c:pt>
                <c:pt idx="1">
                  <c:v>63591</c:v>
                </c:pt>
                <c:pt idx="2">
                  <c:v>54291</c:v>
                </c:pt>
                <c:pt idx="3">
                  <c:v>156523</c:v>
                </c:pt>
                <c:pt idx="4">
                  <c:v>110755</c:v>
                </c:pt>
              </c:numCache>
            </c:numRef>
          </c:val>
          <c:smooth val="0"/>
        </c:ser>
        <c:dLbls>
          <c:showLegendKey val="0"/>
          <c:showVal val="0"/>
          <c:showCatName val="0"/>
          <c:showSerName val="0"/>
          <c:showPercent val="0"/>
          <c:showBubbleSize val="0"/>
        </c:dLbls>
        <c:marker val="1"/>
        <c:smooth val="0"/>
        <c:axId val="106012672"/>
        <c:axId val="106014592"/>
      </c:lineChart>
      <c:catAx>
        <c:axId val="10601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14592"/>
        <c:crosses val="autoZero"/>
        <c:auto val="1"/>
        <c:lblAlgn val="ctr"/>
        <c:lblOffset val="100"/>
        <c:tickLblSkip val="1"/>
        <c:tickMarkSkip val="1"/>
        <c:noMultiLvlLbl val="0"/>
      </c:catAx>
      <c:valAx>
        <c:axId val="1060145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1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c:v>
                </c:pt>
                <c:pt idx="1">
                  <c:v>5.65</c:v>
                </c:pt>
                <c:pt idx="2">
                  <c:v>1.69</c:v>
                </c:pt>
                <c:pt idx="3">
                  <c:v>3.11</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42.56</c:v>
                </c:pt>
                <c:pt idx="1">
                  <c:v>54.33</c:v>
                </c:pt>
                <c:pt idx="2">
                  <c:v>62.42</c:v>
                </c:pt>
                <c:pt idx="3">
                  <c:v>48.47</c:v>
                </c:pt>
                <c:pt idx="4">
                  <c:v>53.98</c:v>
                </c:pt>
              </c:numCache>
            </c:numRef>
          </c:val>
        </c:ser>
        <c:dLbls>
          <c:showLegendKey val="0"/>
          <c:showVal val="0"/>
          <c:showCatName val="0"/>
          <c:showSerName val="0"/>
          <c:showPercent val="0"/>
          <c:showBubbleSize val="0"/>
        </c:dLbls>
        <c:gapWidth val="250"/>
        <c:overlap val="100"/>
        <c:axId val="112134400"/>
        <c:axId val="11213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c:v>
                </c:pt>
                <c:pt idx="1">
                  <c:v>5.18</c:v>
                </c:pt>
                <c:pt idx="2">
                  <c:v>-1.37</c:v>
                </c:pt>
                <c:pt idx="3">
                  <c:v>0.96</c:v>
                </c:pt>
                <c:pt idx="4">
                  <c:v>3.4</c:v>
                </c:pt>
              </c:numCache>
            </c:numRef>
          </c:val>
          <c:smooth val="0"/>
        </c:ser>
        <c:dLbls>
          <c:showLegendKey val="0"/>
          <c:showVal val="0"/>
          <c:showCatName val="0"/>
          <c:showSerName val="0"/>
          <c:showPercent val="0"/>
          <c:showBubbleSize val="0"/>
        </c:dLbls>
        <c:marker val="1"/>
        <c:smooth val="0"/>
        <c:axId val="112134400"/>
        <c:axId val="112136576"/>
      </c:lineChart>
      <c:catAx>
        <c:axId val="1121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36576"/>
        <c:crosses val="autoZero"/>
        <c:auto val="1"/>
        <c:lblAlgn val="ctr"/>
        <c:lblOffset val="100"/>
        <c:tickLblSkip val="1"/>
        <c:tickMarkSkip val="1"/>
        <c:noMultiLvlLbl val="0"/>
      </c:catAx>
      <c:valAx>
        <c:axId val="11213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0.89</c:v>
                </c:pt>
                <c:pt idx="2">
                  <c:v>#N/A</c:v>
                </c:pt>
                <c:pt idx="3">
                  <c:v>0.43</c:v>
                </c:pt>
                <c:pt idx="4">
                  <c:v>#N/A</c:v>
                </c:pt>
                <c:pt idx="5">
                  <c:v>0.52</c:v>
                </c:pt>
                <c:pt idx="6">
                  <c:v>#N/A</c:v>
                </c:pt>
                <c:pt idx="7">
                  <c:v>0.44</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東海村国民健康保険事業特別会計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1.1399999999999999</c:v>
                </c:pt>
                <c:pt idx="2">
                  <c:v>#N/A</c:v>
                </c:pt>
                <c:pt idx="3">
                  <c:v>2.58</c:v>
                </c:pt>
                <c:pt idx="4">
                  <c:v>#N/A</c:v>
                </c:pt>
                <c:pt idx="5">
                  <c:v>2.84</c:v>
                </c:pt>
                <c:pt idx="6">
                  <c:v>#N/A</c:v>
                </c:pt>
                <c:pt idx="7">
                  <c:v>1.93</c:v>
                </c:pt>
                <c:pt idx="8">
                  <c:v>#N/A</c:v>
                </c:pt>
                <c:pt idx="9">
                  <c:v>0.37</c:v>
                </c:pt>
              </c:numCache>
            </c:numRef>
          </c:val>
        </c:ser>
        <c:ser>
          <c:idx val="3"/>
          <c:order val="3"/>
          <c:tx>
            <c:strRef>
              <c:f>データシート!$A$30</c:f>
              <c:strCache>
                <c:ptCount val="1"/>
                <c:pt idx="0">
                  <c:v>東海村公共下水道事業特別会計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2.79</c:v>
                </c:pt>
                <c:pt idx="4">
                  <c:v>#N/A</c:v>
                </c:pt>
                <c:pt idx="5">
                  <c:v>0.01</c:v>
                </c:pt>
                <c:pt idx="6">
                  <c:v>#N/A</c:v>
                </c:pt>
                <c:pt idx="7">
                  <c:v>1.1299999999999999</c:v>
                </c:pt>
                <c:pt idx="8">
                  <c:v>#N/A</c:v>
                </c:pt>
                <c:pt idx="9">
                  <c:v>0.41</c:v>
                </c:pt>
              </c:numCache>
            </c:numRef>
          </c:val>
        </c:ser>
        <c:ser>
          <c:idx val="4"/>
          <c:order val="4"/>
          <c:tx>
            <c:strRef>
              <c:f>データシート!$A$31</c:f>
              <c:strCache>
                <c:ptCount val="1"/>
                <c:pt idx="0">
                  <c:v>水戸・勝田都市計画事業東海駅西土地区画整理事業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0.69</c:v>
                </c:pt>
                <c:pt idx="2">
                  <c:v>#N/A</c:v>
                </c:pt>
                <c:pt idx="3">
                  <c:v>0.78</c:v>
                </c:pt>
                <c:pt idx="4">
                  <c:v>#N/A</c:v>
                </c:pt>
                <c:pt idx="5">
                  <c:v>0.01</c:v>
                </c:pt>
                <c:pt idx="6">
                  <c:v>#N/A</c:v>
                </c:pt>
                <c:pt idx="7">
                  <c:v>0.57999999999999996</c:v>
                </c:pt>
                <c:pt idx="8">
                  <c:v>#N/A</c:v>
                </c:pt>
                <c:pt idx="9">
                  <c:v>0.88</c:v>
                </c:pt>
              </c:numCache>
            </c:numRef>
          </c:val>
        </c:ser>
        <c:ser>
          <c:idx val="5"/>
          <c:order val="5"/>
          <c:tx>
            <c:strRef>
              <c:f>データシート!$A$32</c:f>
              <c:strCache>
                <c:ptCount val="1"/>
                <c:pt idx="0">
                  <c:v>水戸・勝田都市計画事業東海中央土地区画整理事業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3.08</c:v>
                </c:pt>
                <c:pt idx="2">
                  <c:v>#N/A</c:v>
                </c:pt>
                <c:pt idx="3">
                  <c:v>0.27</c:v>
                </c:pt>
                <c:pt idx="4">
                  <c:v>#N/A</c:v>
                </c:pt>
                <c:pt idx="5">
                  <c:v>1</c:v>
                </c:pt>
                <c:pt idx="6">
                  <c:v>#N/A</c:v>
                </c:pt>
                <c:pt idx="7">
                  <c:v>0.67</c:v>
                </c:pt>
                <c:pt idx="8">
                  <c:v>#N/A</c:v>
                </c:pt>
                <c:pt idx="9">
                  <c:v>1.48</c:v>
                </c:pt>
              </c:numCache>
            </c:numRef>
          </c:val>
        </c:ser>
        <c:ser>
          <c:idx val="6"/>
          <c:order val="6"/>
          <c:tx>
            <c:strRef>
              <c:f>データシート!$A$33</c:f>
              <c:strCache>
                <c:ptCount val="1"/>
                <c:pt idx="0">
                  <c:v>東海村介護保険事業特別会計（保険事業勘定）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1.41</c:v>
                </c:pt>
                <c:pt idx="2">
                  <c:v>#N/A</c:v>
                </c:pt>
                <c:pt idx="3">
                  <c:v>2.12</c:v>
                </c:pt>
                <c:pt idx="4">
                  <c:v>#N/A</c:v>
                </c:pt>
                <c:pt idx="5">
                  <c:v>1.66</c:v>
                </c:pt>
                <c:pt idx="6">
                  <c:v>#N/A</c:v>
                </c:pt>
                <c:pt idx="7">
                  <c:v>1.92</c:v>
                </c:pt>
                <c:pt idx="8">
                  <c:v>#N/A</c:v>
                </c:pt>
                <c:pt idx="9">
                  <c:v>2.37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10.39</c:v>
                </c:pt>
                <c:pt idx="2">
                  <c:v>#N/A</c:v>
                </c:pt>
                <c:pt idx="3">
                  <c:v>5.64</c:v>
                </c:pt>
                <c:pt idx="4">
                  <c:v>#N/A</c:v>
                </c:pt>
                <c:pt idx="5">
                  <c:v>1.68</c:v>
                </c:pt>
                <c:pt idx="6">
                  <c:v>#N/A</c:v>
                </c:pt>
                <c:pt idx="7">
                  <c:v>3.65</c:v>
                </c:pt>
                <c:pt idx="8">
                  <c:v>#N/A</c:v>
                </c:pt>
                <c:pt idx="9">
                  <c:v>5.19</c:v>
                </c:pt>
              </c:numCache>
            </c:numRef>
          </c:val>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8.98</c:v>
                </c:pt>
                <c:pt idx="2">
                  <c:v>#N/A</c:v>
                </c:pt>
                <c:pt idx="3">
                  <c:v>9.1199999999999992</c:v>
                </c:pt>
                <c:pt idx="4">
                  <c:v>#N/A</c:v>
                </c:pt>
                <c:pt idx="5">
                  <c:v>6.59</c:v>
                </c:pt>
                <c:pt idx="6">
                  <c:v>#N/A</c:v>
                </c:pt>
                <c:pt idx="7">
                  <c:v>5.43</c:v>
                </c:pt>
                <c:pt idx="8">
                  <c:v>#N/A</c:v>
                </c:pt>
                <c:pt idx="9">
                  <c:v>6.09</c:v>
                </c:pt>
              </c:numCache>
            </c:numRef>
          </c:val>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14.84</c:v>
                </c:pt>
                <c:pt idx="2">
                  <c:v>#N/A</c:v>
                </c:pt>
                <c:pt idx="3">
                  <c:v>16.48</c:v>
                </c:pt>
                <c:pt idx="4">
                  <c:v>#N/A</c:v>
                </c:pt>
                <c:pt idx="5">
                  <c:v>17.46</c:v>
                </c:pt>
                <c:pt idx="6">
                  <c:v>#N/A</c:v>
                </c:pt>
                <c:pt idx="7">
                  <c:v>14.82</c:v>
                </c:pt>
                <c:pt idx="8">
                  <c:v>#N/A</c:v>
                </c:pt>
                <c:pt idx="9">
                  <c:v>16.71</c:v>
                </c:pt>
              </c:numCache>
            </c:numRef>
          </c:val>
        </c:ser>
        <c:dLbls>
          <c:showLegendKey val="0"/>
          <c:showVal val="0"/>
          <c:showCatName val="0"/>
          <c:showSerName val="0"/>
          <c:showPercent val="0"/>
          <c:showBubbleSize val="0"/>
        </c:dLbls>
        <c:gapWidth val="150"/>
        <c:overlap val="100"/>
        <c:axId val="112889856"/>
        <c:axId val="112891392"/>
      </c:barChart>
      <c:catAx>
        <c:axId val="1128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91392"/>
        <c:crosses val="autoZero"/>
        <c:auto val="1"/>
        <c:lblAlgn val="ctr"/>
        <c:lblOffset val="100"/>
        <c:tickLblSkip val="1"/>
        <c:tickMarkSkip val="1"/>
        <c:noMultiLvlLbl val="0"/>
      </c:catAx>
      <c:valAx>
        <c:axId val="11289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1200</c:v>
                </c:pt>
                <c:pt idx="5">
                  <c:v>1406</c:v>
                </c:pt>
                <c:pt idx="8">
                  <c:v>1285</c:v>
                </c:pt>
                <c:pt idx="11">
                  <c:v>1251</c:v>
                </c:pt>
                <c:pt idx="14">
                  <c:v>1154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18</c:v>
                </c:pt>
                <c:pt idx="6">
                  <c:v>23</c:v>
                </c:pt>
                <c:pt idx="9">
                  <c:v>82</c:v>
                </c:pt>
                <c:pt idx="12">
                  <c:v>216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710</c:v>
                </c:pt>
                <c:pt idx="3">
                  <c:v>706</c:v>
                </c:pt>
                <c:pt idx="6">
                  <c:v>708</c:v>
                </c:pt>
                <c:pt idx="9">
                  <c:v>704</c:v>
                </c:pt>
                <c:pt idx="12">
                  <c:v>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739</c:v>
                </c:pt>
                <c:pt idx="3">
                  <c:v>765</c:v>
                </c:pt>
                <c:pt idx="6">
                  <c:v>812</c:v>
                </c:pt>
                <c:pt idx="9">
                  <c:v>793</c:v>
                </c:pt>
                <c:pt idx="12">
                  <c:v>758</c:v>
                </c:pt>
              </c:numCache>
            </c:numRef>
          </c:val>
        </c:ser>
        <c:dLbls>
          <c:showLegendKey val="0"/>
          <c:showVal val="0"/>
          <c:showCatName val="0"/>
          <c:showSerName val="0"/>
          <c:showPercent val="0"/>
          <c:showBubbleSize val="0"/>
        </c:dLbls>
        <c:gapWidth val="100"/>
        <c:overlap val="100"/>
        <c:axId val="97627520"/>
        <c:axId val="11278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263</c:v>
                </c:pt>
                <c:pt idx="2">
                  <c:v>#N/A</c:v>
                </c:pt>
                <c:pt idx="3">
                  <c:v>#N/A</c:v>
                </c:pt>
                <c:pt idx="4">
                  <c:v>89</c:v>
                </c:pt>
                <c:pt idx="5">
                  <c:v>#N/A</c:v>
                </c:pt>
                <c:pt idx="6">
                  <c:v>#N/A</c:v>
                </c:pt>
                <c:pt idx="7">
                  <c:v>264</c:v>
                </c:pt>
                <c:pt idx="8">
                  <c:v>#N/A</c:v>
                </c:pt>
                <c:pt idx="9">
                  <c:v>#N/A</c:v>
                </c:pt>
                <c:pt idx="10">
                  <c:v>332</c:v>
                </c:pt>
                <c:pt idx="11">
                  <c:v>#N/A</c:v>
                </c:pt>
                <c:pt idx="12">
                  <c:v>#N/A</c:v>
                </c:pt>
                <c:pt idx="13">
                  <c:v>527</c:v>
                </c:pt>
                <c:pt idx="14">
                  <c:v>#N/A</c:v>
                </c:pt>
              </c:numCache>
            </c:numRef>
          </c:val>
          <c:smooth val="0"/>
        </c:ser>
        <c:dLbls>
          <c:showLegendKey val="0"/>
          <c:showVal val="0"/>
          <c:showCatName val="0"/>
          <c:showSerName val="0"/>
          <c:showPercent val="0"/>
          <c:showBubbleSize val="0"/>
        </c:dLbls>
        <c:marker val="1"/>
        <c:smooth val="0"/>
        <c:axId val="97627520"/>
        <c:axId val="112788992"/>
      </c:lineChart>
      <c:catAx>
        <c:axId val="976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88992"/>
        <c:crosses val="autoZero"/>
        <c:auto val="1"/>
        <c:lblAlgn val="ctr"/>
        <c:lblOffset val="100"/>
        <c:tickLblSkip val="1"/>
        <c:tickMarkSkip val="1"/>
        <c:noMultiLvlLbl val="0"/>
      </c:catAx>
      <c:valAx>
        <c:axId val="1127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11367</c:v>
                </c:pt>
                <c:pt idx="5">
                  <c:v>10753</c:v>
                </c:pt>
                <c:pt idx="8">
                  <c:v>10054</c:v>
                </c:pt>
                <c:pt idx="11">
                  <c:v>9225</c:v>
                </c:pt>
                <c:pt idx="14">
                  <c:v>8470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2734</c:v>
                </c:pt>
                <c:pt idx="5">
                  <c:v>2944</c:v>
                </c:pt>
                <c:pt idx="8">
                  <c:v>2681</c:v>
                </c:pt>
                <c:pt idx="11">
                  <c:v>2435</c:v>
                </c:pt>
                <c:pt idx="14">
                  <c:v>1880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11551</c:v>
                </c:pt>
                <c:pt idx="5">
                  <c:v>12772</c:v>
                </c:pt>
                <c:pt idx="8">
                  <c:v>12765</c:v>
                </c:pt>
                <c:pt idx="11">
                  <c:v>12300</c:v>
                </c:pt>
                <c:pt idx="14">
                  <c:v>12379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1</c:v>
                </c:pt>
                <c:pt idx="6">
                  <c:v>0</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2561</c:v>
                </c:pt>
                <c:pt idx="3">
                  <c:v>1906</c:v>
                </c:pt>
                <c:pt idx="6">
                  <c:v>1815</c:v>
                </c:pt>
                <c:pt idx="9">
                  <c:v>1710</c:v>
                </c:pt>
                <c:pt idx="12">
                  <c:v>1484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35</c:v>
                </c:pt>
                <c:pt idx="6">
                  <c:v>166</c:v>
                </c:pt>
                <c:pt idx="9">
                  <c:v>165</c:v>
                </c:pt>
                <c:pt idx="12">
                  <c:v>209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8800</c:v>
                </c:pt>
                <c:pt idx="3">
                  <c:v>8432</c:v>
                </c:pt>
                <c:pt idx="6">
                  <c:v>8065</c:v>
                </c:pt>
                <c:pt idx="9">
                  <c:v>7645</c:v>
                </c:pt>
                <c:pt idx="12">
                  <c:v>7276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c:v>
                </c:pt>
                <c:pt idx="3">
                  <c:v>39</c:v>
                </c:pt>
                <c:pt idx="6">
                  <c:v>35</c:v>
                </c:pt>
                <c:pt idx="9">
                  <c:v>31</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6889</c:v>
                </c:pt>
                <c:pt idx="3">
                  <c:v>6249</c:v>
                </c:pt>
                <c:pt idx="6">
                  <c:v>5528</c:v>
                </c:pt>
                <c:pt idx="9">
                  <c:v>4824</c:v>
                </c:pt>
                <c:pt idx="12">
                  <c:v>4141</c:v>
                </c:pt>
              </c:numCache>
            </c:numRef>
          </c:val>
        </c:ser>
        <c:dLbls>
          <c:showLegendKey val="0"/>
          <c:showVal val="0"/>
          <c:showCatName val="0"/>
          <c:showSerName val="0"/>
          <c:showPercent val="0"/>
          <c:showBubbleSize val="0"/>
        </c:dLbls>
        <c:gapWidth val="100"/>
        <c:overlap val="100"/>
        <c:axId val="112559616"/>
        <c:axId val="11256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559616"/>
        <c:axId val="112561536"/>
      </c:lineChart>
      <c:catAx>
        <c:axId val="1125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61536"/>
        <c:crosses val="autoZero"/>
        <c:auto val="1"/>
        <c:lblAlgn val="ctr"/>
        <c:lblOffset val="100"/>
        <c:tickLblSkip val="1"/>
        <c:tickMarkSkip val="1"/>
        <c:noMultiLvlLbl val="0"/>
      </c:catAx>
      <c:valAx>
        <c:axId val="1125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{7A120A6E-1378-49A0-AA2C-EC336947A9D1}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{11982307-3CA9-4DA7-B680-0DBA3CBB0A50}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{D32FAE9C-280A-40C0-815B-91ABFDC8E7F9}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{02EE9E30-58CE-4513-86F4-933F96A5FAC0}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{A41F4D26-D294-4671-B3AA-9D1921298300}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{4111F287-C5F7-4F35-8337-2BD845FB2AAA}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{22E5D978-A5DC-43F5-87F9-EB29855A7C0A}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{4B65AE2B-DE51-43BF-8ACE-27D3BC0E66FD}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{9290AFC4-8F1B-44FF-9246-61CB6785BA00}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{DC2430E9-9760-463F-9313-36E2EBF63EF0}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674624"/>
        <c:axId val="105680896"/>
      </c:scatterChart>
      <c:valAx>
        <c:axId val="105674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680896"/>
        <c:crosses val="autoZero"/>
        <c:crossBetween val="midCat"/>
      </c:valAx>
      <c:valAx>
        <c:axId val="10568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674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{C585BA77-4D07-4B9C-AEB5-2D48407664C0}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{9B77F732-7B3B-479A-9F29-A36CE156114E}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{DEEF15D7-F31C-4F19-82E5-C7D2A433A77A}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{2726A90F-EE05-4A39-890A-B5983B955135}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{0699700A-6E4D-482D-900C-11FC48C4CAC0}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2.5</c:v>
                </c:pt>
                <c:pt idx="1">
                  <c:v>1.8</c:v>
                </c:pt>
                <c:pt idx="2">
                  <c:v>2.2000000000000002</c:v>
                </c:pt>
                <c:pt idx="3">
                  <c:v>2.2999999999999998</c:v>
                </c:pt>
                <c:pt idx="4">
                  <c:v>3.4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{B7832CC4-3768-4714-A851-BE65E40E31CF}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{48C941F3-4D89-4E91-B95E-CA2E5F757381}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{F893BCD9-76A8-4F3E-9A70-7F3F5CECB9AB}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{A475CDF8-2E23-4864-A25D-18C5A69AB65B}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{29DE7CD6-EA62-4F63-B127-7D894689825C}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3079040"/>
        <c:axId val="113080960"/>
      </c:scatterChart>
      <c:valAx>
        <c:axId val="113079040"/>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80960"/>
        <c:crosses val="autoZero"/>
        <c:crossBetween val="midCat"/>
      </c:valAx>
      <c:valAx>
        <c:axId val="11308096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79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プライマリーバランスを考慮した計画的な地方債の借り入れを行っていることに伴い，実質公債費比率は</a:t>
          </a:r>
          <a:r>
            <a:rPr kumimoji="1" lang="ja-JP" altLang="en-US" sz="1400">
              <a:solidFill>
                <a:schemeClr val="dk1"/>
              </a:solidFill>
              <a:effectLst/>
              <a:latin typeface="+mn-lt"/>
              <a:ea typeface="+mn-ea"/>
              <a:cs typeface="+mn-cs"/>
            </a:rPr>
            <a:t>比較的</a:t>
          </a:r>
          <a:r>
            <a:rPr kumimoji="1" lang="ja-JP" altLang="ja-JP" sz="1400">
              <a:solidFill>
                <a:schemeClr val="dk1"/>
              </a:solidFill>
              <a:effectLst/>
              <a:latin typeface="+mn-lt"/>
              <a:ea typeface="+mn-ea"/>
              <a:cs typeface="+mn-cs"/>
            </a:rPr>
            <a:t>低い水準を維持している。</a:t>
          </a:r>
          <a:endParaRPr lang="ja-JP" altLang="ja-JP" sz="1400">
            <a:effectLst/>
          </a:endParaRPr>
        </a:p>
        <a:p>
          <a:r>
            <a:rPr kumimoji="1" lang="ja-JP" altLang="ja-JP" sz="1400">
              <a:solidFill>
                <a:schemeClr val="dk1"/>
              </a:solidFill>
              <a:effectLst/>
              <a:latin typeface="+mn-lt"/>
              <a:ea typeface="+mn-ea"/>
              <a:cs typeface="+mn-cs"/>
            </a:rPr>
            <a:t>　一部事務組合に係る借入金の償還が始まったことにより，起債償還</a:t>
          </a:r>
          <a:r>
            <a:rPr kumimoji="1" lang="ja-JP" altLang="en-US" sz="1400">
              <a:solidFill>
                <a:schemeClr val="dk1"/>
              </a:solidFill>
              <a:effectLst/>
              <a:latin typeface="+mn-lt"/>
              <a:ea typeface="+mn-ea"/>
              <a:cs typeface="+mn-cs"/>
            </a:rPr>
            <a:t>に係る</a:t>
          </a:r>
          <a:r>
            <a:rPr kumimoji="1" lang="ja-JP" altLang="ja-JP" sz="1400">
              <a:solidFill>
                <a:schemeClr val="dk1"/>
              </a:solidFill>
              <a:effectLst/>
              <a:latin typeface="+mn-lt"/>
              <a:ea typeface="+mn-ea"/>
              <a:cs typeface="+mn-cs"/>
            </a:rPr>
            <a:t>負担金が増加しているが，近年，新たな借入れを抑制していることから，数値は改善していく見込みである。</a:t>
          </a:r>
          <a:endParaRPr lang="ja-JP" altLang="ja-JP" sz="1400">
            <a:effectLst/>
          </a:endParaRPr>
        </a:p>
        <a:p>
          <a:r>
            <a:rPr kumimoji="1" lang="ja-JP" altLang="ja-JP" sz="1400">
              <a:solidFill>
                <a:schemeClr val="dk1"/>
              </a:solidFill>
              <a:effectLst/>
              <a:latin typeface="+mn-lt"/>
              <a:ea typeface="+mn-ea"/>
              <a:cs typeface="+mn-cs"/>
            </a:rPr>
            <a:t>　今後も現行水準の維持</a:t>
          </a:r>
          <a:r>
            <a:rPr kumimoji="1" lang="ja-JP" altLang="en-US" sz="1400">
              <a:solidFill>
                <a:schemeClr val="dk1"/>
              </a:solidFill>
              <a:effectLst/>
              <a:latin typeface="+mn-lt"/>
              <a:ea typeface="+mn-ea"/>
              <a:cs typeface="+mn-cs"/>
            </a:rPr>
            <a:t>・逓減</a:t>
          </a:r>
          <a:r>
            <a:rPr kumimoji="1" lang="ja-JP" altLang="ja-JP" sz="1400">
              <a:solidFill>
                <a:schemeClr val="dk1"/>
              </a:solidFill>
              <a:effectLst/>
              <a:latin typeface="+mn-lt"/>
              <a:ea typeface="+mn-ea"/>
              <a:cs typeface="+mn-cs"/>
            </a:rPr>
            <a:t>に努めるとともに，地方債の発行に大きく頼ることのない財政運営を進めていく。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将来負担比率は，その分子において，基金等の充当可能財源等が地方債現在高や公営企業債等繰入見込額等の将来負担額より多いため算定されない。</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近年，新たな借入れを抑制していることから，</a:t>
          </a:r>
          <a:r>
            <a:rPr kumimoji="1" lang="ja-JP" altLang="ja-JP" sz="1400">
              <a:solidFill>
                <a:schemeClr val="dk1"/>
              </a:solidFill>
              <a:effectLst/>
              <a:latin typeface="+mn-lt"/>
              <a:ea typeface="+mn-ea"/>
              <a:cs typeface="+mn-cs"/>
            </a:rPr>
            <a:t>地方債現在高や公営企業債等繰入見込額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年々減少しており，今後も計画的に基金を積み立てるとともに，プライマリーバランスに考慮した地方債の発行に努め，将来世代に過度の負担を残すことのないような財政運営を進めていく。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a:t>
          </a:r>
          <a:r>
            <a:rPr kumimoji="1" lang="en-US" altLang="ja-JP" sz="1200">
              <a:solidFill>
                <a:schemeClr val="dk1"/>
              </a:solidFill>
              <a:effectLst/>
              <a:latin typeface="+mn-lt"/>
              <a:ea typeface="+mn-ea"/>
              <a:cs typeface="+mn-cs"/>
            </a:rPr>
            <a:t>1.44</a:t>
          </a:r>
          <a:r>
            <a:rPr kumimoji="1" lang="ja-JP" altLang="ja-JP" sz="1200">
              <a:solidFill>
                <a:schemeClr val="dk1"/>
              </a:solidFill>
              <a:effectLst/>
              <a:latin typeface="+mn-lt"/>
              <a:ea typeface="+mn-ea"/>
              <a:cs typeface="+mn-cs"/>
            </a:rPr>
            <a:t>は，依然として類似団体平均を上回っており，昭和</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今後，償却資産の経年減価等による税収の逓減や，それに伴い基準財政収入額も逓減していくことが予想されるため，第４次行財政改革大綱に基づき，経常経費の抑制に努めるとともに，事業の選択と集中により，安定的な財政基盤の構築を図っ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129117</xdr:rowOff>
    </xdr:to>
    <xdr:cxnSp macro="">
      <xdr:nvCxnSpPr>
        <xdr:cNvPr id="68" name="直線コネクタ 67"/>
        <xdr:cNvCxnSpPr/>
      </xdr:nvCxnSpPr>
      <xdr:spPr>
        <a:xfrm flipV="1">
          <a:off x="4114800" y="62611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129117</xdr:rowOff>
    </xdr:from>
    <xdr:to>
      <xdr:col>6</xdr:col>
      <xdr:colOff>0</xdr:colOff>
      <xdr:row>37</xdr:row>
      <xdr:rowOff>24695</xdr:rowOff>
    </xdr:to>
    <xdr:cxnSp macro="">
      <xdr:nvCxnSpPr>
        <xdr:cNvPr id="71" name="直線コネクタ 70"/>
        <xdr:cNvCxnSpPr/>
      </xdr:nvCxnSpPr>
      <xdr:spPr>
        <a:xfrm flipV="1">
          <a:off x="3225800" y="63013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35278</xdr:rowOff>
    </xdr:from>
    <xdr:to>
      <xdr:col>4</xdr:col>
      <xdr:colOff>482600</xdr:colOff>
      <xdr:row>37</xdr:row>
      <xdr:rowOff>24695</xdr:rowOff>
    </xdr:to>
    <xdr:cxnSp macro="">
      <xdr:nvCxnSpPr>
        <xdr:cNvPr id="74" name="直線コネクタ 73"/>
        <xdr:cNvCxnSpPr/>
      </xdr:nvCxnSpPr>
      <xdr:spPr>
        <a:xfrm>
          <a:off x="2336800" y="62074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99483</xdr:rowOff>
    </xdr:from>
    <xdr:to>
      <xdr:col>3</xdr:col>
      <xdr:colOff>279400</xdr:colOff>
      <xdr:row>36</xdr:row>
      <xdr:rowOff>35278</xdr:rowOff>
    </xdr:to>
    <xdr:cxnSp macro="">
      <xdr:nvCxnSpPr>
        <xdr:cNvPr id="77" name="直線コネクタ 76"/>
        <xdr:cNvCxnSpPr/>
      </xdr:nvCxnSpPr>
      <xdr:spPr>
        <a:xfrm>
          <a:off x="1447800" y="61002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7" name="円/楕円 86"/>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8"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78317</xdr:rowOff>
    </xdr:from>
    <xdr:to>
      <xdr:col>6</xdr:col>
      <xdr:colOff>50800</xdr:colOff>
      <xdr:row>37</xdr:row>
      <xdr:rowOff>8467</xdr:rowOff>
    </xdr:to>
    <xdr:sp macro="" textlink="">
      <xdr:nvSpPr>
        <xdr:cNvPr id="89" name="円/楕円 88"/>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18644</xdr:rowOff>
    </xdr:from>
    <xdr:ext cx="736600" cy="259045"/>
    <xdr:sp macro="" textlink="">
      <xdr:nvSpPr>
        <xdr:cNvPr id="90" name="テキスト ボックス 89"/>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145345</xdr:rowOff>
    </xdr:from>
    <xdr:to>
      <xdr:col>4</xdr:col>
      <xdr:colOff>533400</xdr:colOff>
      <xdr:row>37</xdr:row>
      <xdr:rowOff>75495</xdr:rowOff>
    </xdr:to>
    <xdr:sp macro="" textlink="">
      <xdr:nvSpPr>
        <xdr:cNvPr id="91" name="円/楕円 90"/>
        <xdr:cNvSpPr/>
      </xdr:nvSpPr>
      <xdr:spPr>
        <a:xfrm>
          <a:off x="3175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85672</xdr:rowOff>
    </xdr:from>
    <xdr:ext cx="762000" cy="259045"/>
    <xdr:sp macro="" textlink="">
      <xdr:nvSpPr>
        <xdr:cNvPr id="92" name="テキスト ボックス 91"/>
        <xdr:cNvSpPr txBox="1"/>
      </xdr:nvSpPr>
      <xdr:spPr>
        <a:xfrm>
          <a:off x="2844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155928</xdr:rowOff>
    </xdr:from>
    <xdr:to>
      <xdr:col>3</xdr:col>
      <xdr:colOff>330200</xdr:colOff>
      <xdr:row>36</xdr:row>
      <xdr:rowOff>86078</xdr:rowOff>
    </xdr:to>
    <xdr:sp macro="" textlink="">
      <xdr:nvSpPr>
        <xdr:cNvPr id="93" name="円/楕円 92"/>
        <xdr:cNvSpPr/>
      </xdr:nvSpPr>
      <xdr:spPr>
        <a:xfrm>
          <a:off x="2286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96255</xdr:rowOff>
    </xdr:from>
    <xdr:ext cx="762000" cy="259045"/>
    <xdr:sp macro="" textlink="">
      <xdr:nvSpPr>
        <xdr:cNvPr id="94" name="テキスト ボックス 93"/>
        <xdr:cNvSpPr txBox="1"/>
      </xdr:nvSpPr>
      <xdr:spPr>
        <a:xfrm>
          <a:off x="1955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48683</xdr:rowOff>
    </xdr:from>
    <xdr:to>
      <xdr:col>2</xdr:col>
      <xdr:colOff>127000</xdr:colOff>
      <xdr:row>35</xdr:row>
      <xdr:rowOff>150283</xdr:rowOff>
    </xdr:to>
    <xdr:sp macro="" textlink="">
      <xdr:nvSpPr>
        <xdr:cNvPr id="95" name="円/楕円 94"/>
        <xdr:cNvSpPr/>
      </xdr:nvSpPr>
      <xdr:spPr>
        <a:xfrm>
          <a:off x="1397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160460</xdr:rowOff>
    </xdr:from>
    <xdr:ext cx="762000" cy="259045"/>
    <xdr:sp macro="" textlink="">
      <xdr:nvSpPr>
        <xdr:cNvPr id="96" name="テキスト ボックス 95"/>
        <xdr:cNvSpPr txBox="1"/>
      </xdr:nvSpPr>
      <xdr:spPr>
        <a:xfrm>
          <a:off x="1066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前年度に引き続き，分母となる経常一般財源が，</a:t>
          </a:r>
          <a:r>
            <a:rPr kumimoji="1" lang="ja-JP" altLang="ja-JP" sz="1300">
              <a:solidFill>
                <a:schemeClr val="dk1"/>
              </a:solidFill>
              <a:effectLst/>
              <a:latin typeface="+mn-lt"/>
              <a:ea typeface="+mn-ea"/>
              <a:cs typeface="+mn-cs"/>
            </a:rPr>
            <a:t>大型事業所の大規模償却資産の取得等</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固定資産</a:t>
          </a:r>
          <a:r>
            <a:rPr kumimoji="1" lang="ja-JP" altLang="en-US" sz="1300">
              <a:solidFill>
                <a:schemeClr val="dk1"/>
              </a:solidFill>
              <a:effectLst/>
              <a:latin typeface="+mn-lt"/>
              <a:ea typeface="+mn-ea"/>
              <a:cs typeface="+mn-cs"/>
            </a:rPr>
            <a:t>税等の影響を受けたため</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9.6</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　</a:t>
          </a:r>
          <a:endParaRPr lang="ja-JP" altLang="ja-JP" sz="1300">
            <a:effectLst/>
          </a:endParaRPr>
        </a:p>
        <a:p>
          <a:r>
            <a:rPr kumimoji="1" lang="ja-JP" altLang="ja-JP" sz="1300">
              <a:solidFill>
                <a:schemeClr val="dk1"/>
              </a:solidFill>
              <a:effectLst/>
              <a:latin typeface="+mn-lt"/>
              <a:ea typeface="+mn-ea"/>
              <a:cs typeface="+mn-cs"/>
            </a:rPr>
            <a:t>　しかし，今後，歳入においては償却資産の経年減価による固定資産税の減や</a:t>
          </a:r>
          <a:r>
            <a:rPr kumimoji="1" lang="ja-JP" altLang="en-US" sz="1300">
              <a:solidFill>
                <a:schemeClr val="dk1"/>
              </a:solidFill>
              <a:effectLst/>
              <a:latin typeface="+mn-lt"/>
              <a:ea typeface="+mn-ea"/>
              <a:cs typeface="+mn-cs"/>
            </a:rPr>
            <a:t>法人</a:t>
          </a:r>
          <a:r>
            <a:rPr kumimoji="1" lang="ja-JP" altLang="ja-JP" sz="1300">
              <a:solidFill>
                <a:schemeClr val="dk1"/>
              </a:solidFill>
              <a:effectLst/>
              <a:latin typeface="+mn-lt"/>
              <a:ea typeface="+mn-ea"/>
              <a:cs typeface="+mn-cs"/>
            </a:rPr>
            <a:t>村民税の減等に伴う経常一般財源の減少が，歳出においては扶助費の伸び等による経常経費充当一般財源の増加が考えられることから，第４次行財政改革大綱に基づく事務事業の見直し等を積極的に進め，更なる事務の効率化を図りながら経常経費の抑制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150876</xdr:rowOff>
    </xdr:to>
    <xdr:cxnSp macro="">
      <xdr:nvCxnSpPr>
        <xdr:cNvPr id="129" name="直線コネクタ 128"/>
        <xdr:cNvCxnSpPr/>
      </xdr:nvCxnSpPr>
      <xdr:spPr>
        <a:xfrm>
          <a:off x="4114800" y="1035583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63</xdr:row>
      <xdr:rowOff>167386</xdr:rowOff>
    </xdr:to>
    <xdr:cxnSp macro="">
      <xdr:nvCxnSpPr>
        <xdr:cNvPr id="132" name="直線コネクタ 131"/>
        <xdr:cNvCxnSpPr/>
      </xdr:nvCxnSpPr>
      <xdr:spPr>
        <a:xfrm flipV="1">
          <a:off x="3225800" y="10355834"/>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167386</xdr:rowOff>
    </xdr:to>
    <xdr:cxnSp macro="">
      <xdr:nvCxnSpPr>
        <xdr:cNvPr id="135" name="直線コネクタ 134"/>
        <xdr:cNvCxnSpPr/>
      </xdr:nvCxnSpPr>
      <xdr:spPr>
        <a:xfrm>
          <a:off x="2336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63</xdr:row>
      <xdr:rowOff>51562</xdr:rowOff>
    </xdr:to>
    <xdr:cxnSp macro="">
      <xdr:nvCxnSpPr>
        <xdr:cNvPr id="138" name="直線コネクタ 137"/>
        <xdr:cNvCxnSpPr/>
      </xdr:nvCxnSpPr>
      <xdr:spPr>
        <a:xfrm>
          <a:off x="1447800" y="1056335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8" name="円/楕円 147"/>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116603</xdr:rowOff>
    </xdr:from>
    <xdr:ext cx="762000" cy="259045"/>
    <xdr:sp macro="" textlink="">
      <xdr:nvSpPr>
        <xdr:cNvPr id="149"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0" name="円/楕円 149"/>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1" name="テキスト ボックス 150"/>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5" name="テキスト ボックス 154"/>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6" name="円/楕円 155"/>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57" name="テキスト ボックス 156"/>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[160,200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恒常的に</a:t>
          </a:r>
          <a:r>
            <a:rPr kumimoji="1" lang="ja-JP" altLang="ja-JP" sz="1300">
              <a:solidFill>
                <a:schemeClr val="dk1"/>
              </a:solidFill>
              <a:effectLst/>
              <a:latin typeface="+mn-lt"/>
              <a:ea typeface="+mn-ea"/>
              <a:cs typeface="+mn-cs"/>
            </a:rPr>
            <a:t>類似団体平均を上回っている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これは福祉施策や教育施策の充実のため，村単独費による職員配置・業務委託などが多いことが主な要因として考えられる。今後は</a:t>
          </a:r>
          <a:r>
            <a:rPr kumimoji="1" lang="ja-JP" altLang="en-US" sz="1300">
              <a:solidFill>
                <a:schemeClr val="dk1"/>
              </a:solidFill>
              <a:effectLst/>
              <a:latin typeface="+mn-lt"/>
              <a:ea typeface="+mn-ea"/>
              <a:cs typeface="+mn-cs"/>
            </a:rPr>
            <a:t>第４次行財政改革大綱に基づき，</a:t>
          </a:r>
          <a:r>
            <a:rPr kumimoji="1" lang="ja-JP" altLang="ja-JP" sz="1300">
              <a:solidFill>
                <a:schemeClr val="dk1"/>
              </a:solidFill>
              <a:effectLst/>
              <a:latin typeface="+mn-lt"/>
              <a:ea typeface="+mn-ea"/>
              <a:cs typeface="+mn-cs"/>
            </a:rPr>
            <a:t>事業の合理化等により経費の抑制を図っていく。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108942</xdr:rowOff>
    </xdr:from>
    <xdr:to>
      <xdr:col>7</xdr:col>
      <xdr:colOff>152400</xdr:colOff>
      <xdr:row>86</xdr:row>
      <xdr:rowOff>149861</xdr:rowOff>
    </xdr:to>
    <xdr:cxnSp macro="">
      <xdr:nvCxnSpPr>
        <xdr:cNvPr id="194" name="直線コネクタ 193"/>
        <xdr:cNvCxnSpPr/>
      </xdr:nvCxnSpPr>
      <xdr:spPr>
        <a:xfrm>
          <a:off x="4114800" y="14853642"/>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15858</xdr:rowOff>
    </xdr:from>
    <xdr:to>
      <xdr:col>6</xdr:col>
      <xdr:colOff>0</xdr:colOff>
      <xdr:row>86</xdr:row>
      <xdr:rowOff>108942</xdr:rowOff>
    </xdr:to>
    <xdr:cxnSp macro="">
      <xdr:nvCxnSpPr>
        <xdr:cNvPr id="197" name="直線コネクタ 196"/>
        <xdr:cNvCxnSpPr/>
      </xdr:nvCxnSpPr>
      <xdr:spPr>
        <a:xfrm>
          <a:off x="3225800" y="14760558"/>
          <a:ext cx="889000" cy="9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15858</xdr:rowOff>
    </xdr:from>
    <xdr:to>
      <xdr:col>4</xdr:col>
      <xdr:colOff>482600</xdr:colOff>
      <xdr:row>86</xdr:row>
      <xdr:rowOff>77355</xdr:rowOff>
    </xdr:to>
    <xdr:cxnSp macro="">
      <xdr:nvCxnSpPr>
        <xdr:cNvPr id="200" name="直線コネクタ 199"/>
        <xdr:cNvCxnSpPr/>
      </xdr:nvCxnSpPr>
      <xdr:spPr>
        <a:xfrm flipV="1">
          <a:off x="2336800" y="14760558"/>
          <a:ext cx="8890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77355</xdr:rowOff>
    </xdr:from>
    <xdr:to>
      <xdr:col>3</xdr:col>
      <xdr:colOff>279400</xdr:colOff>
      <xdr:row>87</xdr:row>
      <xdr:rowOff>39861</xdr:rowOff>
    </xdr:to>
    <xdr:cxnSp macro="">
      <xdr:nvCxnSpPr>
        <xdr:cNvPr id="203" name="直線コネクタ 202"/>
        <xdr:cNvCxnSpPr/>
      </xdr:nvCxnSpPr>
      <xdr:spPr>
        <a:xfrm flipV="1">
          <a:off x="1447800" y="14822055"/>
          <a:ext cx="889000" cy="1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99061</xdr:rowOff>
    </xdr:from>
    <xdr:to>
      <xdr:col>7</xdr:col>
      <xdr:colOff>203200</xdr:colOff>
      <xdr:row>87</xdr:row>
      <xdr:rowOff>29211</xdr:rowOff>
    </xdr:to>
    <xdr:sp macro="" textlink="">
      <xdr:nvSpPr>
        <xdr:cNvPr id="213" name="円/楕円 212"/>
        <xdr:cNvSpPr/>
      </xdr:nvSpPr>
      <xdr:spPr>
        <a:xfrm>
          <a:off x="4902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71138</xdr:rowOff>
    </xdr:from>
    <xdr:ext cx="762000" cy="259045"/>
    <xdr:sp macro="" textlink="">
      <xdr:nvSpPr>
        <xdr:cNvPr id="214" name="人件費・物件費等の状況該当値テキスト"/>
        <xdr:cNvSpPr txBox="1"/>
      </xdr:nvSpPr>
      <xdr:spPr>
        <a:xfrm>
          <a:off x="5041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58142</xdr:rowOff>
    </xdr:from>
    <xdr:to>
      <xdr:col>6</xdr:col>
      <xdr:colOff>50800</xdr:colOff>
      <xdr:row>86</xdr:row>
      <xdr:rowOff>159742</xdr:rowOff>
    </xdr:to>
    <xdr:sp macro="" textlink="">
      <xdr:nvSpPr>
        <xdr:cNvPr id="215" name="円/楕円 214"/>
        <xdr:cNvSpPr/>
      </xdr:nvSpPr>
      <xdr:spPr>
        <a:xfrm>
          <a:off x="4064000" y="148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144519</xdr:rowOff>
    </xdr:from>
    <xdr:ext cx="736600" cy="259045"/>
    <xdr:sp macro="" textlink="">
      <xdr:nvSpPr>
        <xdr:cNvPr id="216" name="テキスト ボックス 215"/>
        <xdr:cNvSpPr txBox="1"/>
      </xdr:nvSpPr>
      <xdr:spPr>
        <a:xfrm>
          <a:off x="3733800" y="1488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156,639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136508</xdr:rowOff>
    </xdr:from>
    <xdr:to>
      <xdr:col>4</xdr:col>
      <xdr:colOff>533400</xdr:colOff>
      <xdr:row>86</xdr:row>
      <xdr:rowOff>66658</xdr:rowOff>
    </xdr:to>
    <xdr:sp macro="" textlink="">
      <xdr:nvSpPr>
        <xdr:cNvPr id="217" name="円/楕円 216"/>
        <xdr:cNvSpPr/>
      </xdr:nvSpPr>
      <xdr:spPr>
        <a:xfrm>
          <a:off x="3175000" y="147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51435</xdr:rowOff>
    </xdr:from>
    <xdr:ext cx="762000" cy="259045"/>
    <xdr:sp macro="" textlink="">
      <xdr:nvSpPr>
        <xdr:cNvPr id="218" name="テキスト ボックス 217"/>
        <xdr:cNvSpPr txBox="1"/>
      </xdr:nvSpPr>
      <xdr:spPr>
        <a:xfrm>
          <a:off x="2844800" y="147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148,538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26555</xdr:rowOff>
    </xdr:from>
    <xdr:to>
      <xdr:col>3</xdr:col>
      <xdr:colOff>330200</xdr:colOff>
      <xdr:row>86</xdr:row>
      <xdr:rowOff>128155</xdr:rowOff>
    </xdr:to>
    <xdr:sp macro="" textlink="">
      <xdr:nvSpPr>
        <xdr:cNvPr id="219" name="円/楕円 218"/>
        <xdr:cNvSpPr/>
      </xdr:nvSpPr>
      <xdr:spPr>
        <a:xfrm>
          <a:off x="2286000" y="147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112932</xdr:rowOff>
    </xdr:from>
    <xdr:ext cx="762000" cy="259045"/>
    <xdr:sp macro="" textlink="">
      <xdr:nvSpPr>
        <xdr:cNvPr id="220" name="テキスト ボックス 219"/>
        <xdr:cNvSpPr txBox="1"/>
      </xdr:nvSpPr>
      <xdr:spPr>
        <a:xfrm>
          <a:off x="1955800" y="1485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160511</xdr:rowOff>
    </xdr:from>
    <xdr:to>
      <xdr:col>2</xdr:col>
      <xdr:colOff>127000</xdr:colOff>
      <xdr:row>87</xdr:row>
      <xdr:rowOff>90661</xdr:rowOff>
    </xdr:to>
    <xdr:sp macro="" textlink="">
      <xdr:nvSpPr>
        <xdr:cNvPr id="221" name="円/楕円 220"/>
        <xdr:cNvSpPr/>
      </xdr:nvSpPr>
      <xdr:spPr>
        <a:xfrm>
          <a:off x="1397000" y="149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75438</xdr:rowOff>
    </xdr:from>
    <xdr:ext cx="762000" cy="259045"/>
    <xdr:sp macro="" textlink="">
      <xdr:nvSpPr>
        <xdr:cNvPr id="222" name="テキスト ボックス 221"/>
        <xdr:cNvSpPr txBox="1"/>
      </xdr:nvSpPr>
      <xdr:spPr>
        <a:xfrm>
          <a:off x="1066800" y="1499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ラスパイレス指数は</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4.9</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上回っている。これは本村の職員構成上，中高年齢層後半職員が極めて少なく，</a:t>
          </a:r>
          <a:r>
            <a:rPr kumimoji="1" lang="ja-JP" altLang="en-US" sz="1300">
              <a:solidFill>
                <a:schemeClr val="dk1"/>
              </a:solidFill>
              <a:effectLst/>
              <a:latin typeface="+mn-lt"/>
              <a:ea typeface="+mn-ea"/>
              <a:cs typeface="+mn-cs"/>
            </a:rPr>
            <a:t>学歴別の</a:t>
          </a:r>
          <a:r>
            <a:rPr kumimoji="1" lang="ja-JP" altLang="ja-JP" sz="1300">
              <a:solidFill>
                <a:schemeClr val="dk1"/>
              </a:solidFill>
              <a:effectLst/>
              <a:latin typeface="+mn-lt"/>
              <a:ea typeface="+mn-ea"/>
              <a:cs typeface="+mn-cs"/>
            </a:rPr>
            <a:t>役職登用時年齢が他と比較して低いことや</a:t>
          </a:r>
          <a:r>
            <a:rPr kumimoji="1" lang="ja-JP" altLang="en-US" sz="1300">
              <a:solidFill>
                <a:schemeClr val="dk1"/>
              </a:solidFill>
              <a:effectLst/>
              <a:latin typeface="+mn-lt"/>
              <a:ea typeface="+mn-ea"/>
              <a:cs typeface="+mn-cs"/>
            </a:rPr>
            <a:t>高年齢層職員に対する給与抑制措置が国家公務員と異なること</a:t>
          </a:r>
          <a:r>
            <a:rPr kumimoji="1" lang="ja-JP" altLang="ja-JP" sz="1300">
              <a:solidFill>
                <a:schemeClr val="dk1"/>
              </a:solidFill>
              <a:effectLst/>
              <a:latin typeface="+mn-lt"/>
              <a:ea typeface="+mn-ea"/>
              <a:cs typeface="+mn-cs"/>
            </a:rPr>
            <a:t>等が類似団体平均を上回っている要因と考えられる。</a:t>
          </a:r>
          <a:endParaRPr lang="ja-JP" altLang="ja-JP" sz="1300">
            <a:effectLst/>
          </a:endParaRPr>
        </a:p>
        <a:p>
          <a:r>
            <a:rPr kumimoji="1" lang="ja-JP" altLang="ja-JP" sz="1300">
              <a:solidFill>
                <a:schemeClr val="dk1"/>
              </a:solidFill>
              <a:effectLst/>
              <a:latin typeface="+mn-lt"/>
              <a:ea typeface="+mn-ea"/>
              <a:cs typeface="+mn-cs"/>
            </a:rPr>
            <a:t>　今後も中長期的な職員採用計画に</a:t>
          </a:r>
          <a:r>
            <a:rPr kumimoji="1" lang="ja-JP" altLang="en-US" sz="1300">
              <a:solidFill>
                <a:schemeClr val="dk1"/>
              </a:solidFill>
              <a:effectLst/>
              <a:latin typeface="+mn-lt"/>
              <a:ea typeface="+mn-ea"/>
              <a:cs typeface="+mn-cs"/>
            </a:rPr>
            <a:t>よる</a:t>
          </a:r>
          <a:r>
            <a:rPr kumimoji="1" lang="ja-JP" altLang="ja-JP" sz="1300">
              <a:solidFill>
                <a:schemeClr val="dk1"/>
              </a:solidFill>
              <a:effectLst/>
              <a:latin typeface="+mn-lt"/>
              <a:ea typeface="+mn-ea"/>
              <a:cs typeface="+mn-cs"/>
            </a:rPr>
            <a:t>職員構成の是正</a:t>
          </a:r>
          <a:r>
            <a:rPr kumimoji="1" lang="ja-JP" altLang="en-US" sz="1300">
              <a:solidFill>
                <a:schemeClr val="dk1"/>
              </a:solidFill>
              <a:effectLst/>
              <a:latin typeface="+mn-lt"/>
              <a:ea typeface="+mn-ea"/>
              <a:cs typeface="+mn-cs"/>
            </a:rPr>
            <a:t>や給与制度の見直し</a:t>
          </a:r>
          <a:r>
            <a:rPr kumimoji="1" lang="ja-JP" altLang="ja-JP" sz="1300">
              <a:solidFill>
                <a:schemeClr val="dk1"/>
              </a:solidFill>
              <a:effectLst/>
              <a:latin typeface="+mn-lt"/>
              <a:ea typeface="+mn-ea"/>
              <a:cs typeface="+mn-cs"/>
            </a:rPr>
            <a:t>を行い，適正な給与水準の確保に努めていく。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108268</xdr:rowOff>
    </xdr:from>
    <xdr:to>
      <xdr:col>24</xdr:col>
      <xdr:colOff>558800</xdr:colOff>
      <xdr:row>86</xdr:row>
      <xdr:rowOff>65405</xdr:rowOff>
    </xdr:to>
    <xdr:cxnSp macro="">
      <xdr:nvCxnSpPr>
        <xdr:cNvPr id="247" name="直線コネクタ 246"/>
        <xdr:cNvCxnSpPr/>
      </xdr:nvCxnSpPr>
      <xdr:spPr>
        <a:xfrm flipV="1">
          <a:off x="17018000" y="13995718"/>
          <a:ext cx="0" cy="81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23195</xdr:rowOff>
    </xdr:from>
    <xdr:ext cx="762000" cy="259045"/>
    <xdr:sp macro="" textlink="">
      <xdr:nvSpPr>
        <xdr:cNvPr id="250" name="給与水準   （国との比較）最大値テキスト"/>
        <xdr:cNvSpPr txBox="1"/>
      </xdr:nvSpPr>
      <xdr:spPr>
        <a:xfrm>
          <a:off x="17106900" y="137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81</xdr:row>
      <xdr:rowOff>108268</xdr:rowOff>
    </xdr:from>
    <xdr:to>
      <xdr:col>24</xdr:col>
      <xdr:colOff>647700</xdr:colOff>
      <xdr:row>81</xdr:row>
      <xdr:rowOff>108268</xdr:rowOff>
    </xdr:to>
    <xdr:cxnSp macro="">
      <xdr:nvCxnSpPr>
        <xdr:cNvPr id="251" name="直線コネクタ 250"/>
        <xdr:cNvCxnSpPr/>
      </xdr:nvCxnSpPr>
      <xdr:spPr>
        <a:xfrm>
          <a:off x="16929100" y="1399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85</xdr:row>
      <xdr:rowOff>158432</xdr:rowOff>
    </xdr:to>
    <xdr:cxnSp macro="">
      <xdr:nvCxnSpPr>
        <xdr:cNvPr id="252" name="直線コネクタ 251"/>
        <xdr:cNvCxnSpPr/>
      </xdr:nvCxnSpPr>
      <xdr:spPr>
        <a:xfrm>
          <a:off x="16179800" y="1468945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3"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4" name="フローチャート : 判断 253"/>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85</xdr:row>
      <xdr:rowOff>122238</xdr:rowOff>
    </xdr:to>
    <xdr:cxnSp macro="">
      <xdr:nvCxnSpPr>
        <xdr:cNvPr id="255" name="直線コネクタ 254"/>
        <xdr:cNvCxnSpPr/>
      </xdr:nvCxnSpPr>
      <xdr:spPr>
        <a:xfrm flipV="1">
          <a:off x="15290800" y="146894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6" name="フローチャート : 判断 255"/>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7" name="テキスト ボックス 25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122238</xdr:rowOff>
    </xdr:from>
    <xdr:to>
      <xdr:col>22</xdr:col>
      <xdr:colOff>203200</xdr:colOff>
      <xdr:row>88</xdr:row>
      <xdr:rowOff>42227</xdr:rowOff>
    </xdr:to>
    <xdr:cxnSp macro="">
      <xdr:nvCxnSpPr>
        <xdr:cNvPr id="258" name="直線コネクタ 257"/>
        <xdr:cNvCxnSpPr/>
      </xdr:nvCxnSpPr>
      <xdr:spPr>
        <a:xfrm flipV="1">
          <a:off x="14401800" y="14695488"/>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9" name="フローチャート : 判断 258"/>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0" name="テキスト ボックス 259"/>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42227</xdr:rowOff>
    </xdr:from>
    <xdr:to>
      <xdr:col>21</xdr:col>
      <xdr:colOff>0</xdr:colOff>
      <xdr:row>88</xdr:row>
      <xdr:rowOff>126682</xdr:rowOff>
    </xdr:to>
    <xdr:cxnSp macro="">
      <xdr:nvCxnSpPr>
        <xdr:cNvPr id="261" name="直線コネクタ 260"/>
        <xdr:cNvCxnSpPr/>
      </xdr:nvCxnSpPr>
      <xdr:spPr>
        <a:xfrm flipV="1">
          <a:off x="13512800" y="1512982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2" name="フローチャート : 判断 261"/>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3" name="テキスト ボックス 262"/>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4" name="フローチャート : 判断 263"/>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5" name="テキスト ボックス 264"/>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107632</xdr:rowOff>
    </xdr:from>
    <xdr:to>
      <xdr:col>24</xdr:col>
      <xdr:colOff>609600</xdr:colOff>
      <xdr:row>86</xdr:row>
      <xdr:rowOff>37782</xdr:rowOff>
    </xdr:to>
    <xdr:sp macro="" textlink="">
      <xdr:nvSpPr>
        <xdr:cNvPr id="271" name="円/楕円 270"/>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3509</xdr:rowOff>
    </xdr:from>
    <xdr:ext cx="762000" cy="259045"/>
    <xdr:sp macro="" textlink="">
      <xdr:nvSpPr>
        <xdr:cNvPr id="272" name="給与水準   （国との比較）該当値テキスト"/>
        <xdr:cNvSpPr txBox="1"/>
      </xdr:nvSpPr>
      <xdr:spPr>
        <a:xfrm>
          <a:off x="17106900" y="1457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3" name="円/楕円 272"/>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151782</xdr:rowOff>
    </xdr:from>
    <xdr:ext cx="736600" cy="259045"/>
    <xdr:sp macro="" textlink="">
      <xdr:nvSpPr>
        <xdr:cNvPr id="274" name="テキスト ボックス 273"/>
        <xdr:cNvSpPr txBox="1"/>
      </xdr:nvSpPr>
      <xdr:spPr>
        <a:xfrm>
          <a:off x="15798800" y="1472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71438</xdr:rowOff>
    </xdr:from>
    <xdr:to>
      <xdr:col>22</xdr:col>
      <xdr:colOff>254000</xdr:colOff>
      <xdr:row>86</xdr:row>
      <xdr:rowOff>1588</xdr:rowOff>
    </xdr:to>
    <xdr:sp macro="" textlink="">
      <xdr:nvSpPr>
        <xdr:cNvPr id="275" name="円/楕円 274"/>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157815</xdr:rowOff>
    </xdr:from>
    <xdr:ext cx="762000" cy="259045"/>
    <xdr:sp macro="" textlink="">
      <xdr:nvSpPr>
        <xdr:cNvPr id="276" name="テキスト ボックス 275"/>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162877</xdr:rowOff>
    </xdr:from>
    <xdr:to>
      <xdr:col>21</xdr:col>
      <xdr:colOff>50800</xdr:colOff>
      <xdr:row>88</xdr:row>
      <xdr:rowOff>93027</xdr:rowOff>
    </xdr:to>
    <xdr:sp macro="" textlink="">
      <xdr:nvSpPr>
        <xdr:cNvPr id="277" name="円/楕円 276"/>
        <xdr:cNvSpPr/>
      </xdr:nvSpPr>
      <xdr:spPr>
        <a:xfrm>
          <a:off x="14351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77804</xdr:rowOff>
    </xdr:from>
    <xdr:ext cx="762000" cy="259045"/>
    <xdr:sp macro="" textlink="">
      <xdr:nvSpPr>
        <xdr:cNvPr id="278" name="テキスト ボックス 277"/>
        <xdr:cNvSpPr txBox="1"/>
      </xdr:nvSpPr>
      <xdr:spPr>
        <a:xfrm>
          <a:off x="14020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75882</xdr:rowOff>
    </xdr:from>
    <xdr:to>
      <xdr:col>19</xdr:col>
      <xdr:colOff>533400</xdr:colOff>
      <xdr:row>89</xdr:row>
      <xdr:rowOff>6032</xdr:rowOff>
    </xdr:to>
    <xdr:sp macro="" textlink="">
      <xdr:nvSpPr>
        <xdr:cNvPr id="279" name="円/楕円 278"/>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162259</xdr:rowOff>
    </xdr:from>
    <xdr:ext cx="762000" cy="259045"/>
    <xdr:sp macro="" textlink="">
      <xdr:nvSpPr>
        <xdr:cNvPr id="280" name="テキスト ボックス 279"/>
        <xdr:cNvSpPr txBox="1"/>
      </xdr:nvSpPr>
      <xdr:spPr>
        <a:xfrm>
          <a:off x="13131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人口千人当たり職員数は</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2.97</a:t>
          </a:r>
          <a:r>
            <a:rPr kumimoji="1" lang="ja-JP" altLang="ja-JP" sz="1300">
              <a:solidFill>
                <a:schemeClr val="dk1"/>
              </a:solidFill>
              <a:effectLst/>
              <a:latin typeface="+mn-lt"/>
              <a:ea typeface="+mn-ea"/>
              <a:cs typeface="+mn-cs"/>
            </a:rPr>
            <a:t>人上回っている。これは村単独で実施している福祉施策や教育施策等が多数あること</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が類似団体と比較して職員数が多い主な要因として考えられる。</a:t>
          </a:r>
          <a:endParaRPr lang="ja-JP" altLang="ja-JP" sz="1300">
            <a:effectLst/>
          </a:endParaRPr>
        </a:p>
        <a:p>
          <a:r>
            <a:rPr kumimoji="1" lang="ja-JP" altLang="ja-JP" sz="1300">
              <a:solidFill>
                <a:schemeClr val="dk1"/>
              </a:solidFill>
              <a:effectLst/>
              <a:latin typeface="+mn-lt"/>
              <a:ea typeface="+mn-ea"/>
              <a:cs typeface="+mn-cs"/>
            </a:rPr>
            <a:t>　今後も第４次行財政改革大綱に基づき，事務事業の積極的な見直しを図るとともに，事務の効率化を図り，適切な定員管理に努めていく。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2" name="直線コネクタ 311"/>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3"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4" name="直線コネクタ 313"/>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5"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6" name="直線コネクタ 315"/>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35016</xdr:rowOff>
    </xdr:from>
    <xdr:to>
      <xdr:col>24</xdr:col>
      <xdr:colOff>558800</xdr:colOff>
      <xdr:row>63</xdr:row>
      <xdr:rowOff>41910</xdr:rowOff>
    </xdr:to>
    <xdr:cxnSp macro="">
      <xdr:nvCxnSpPr>
        <xdr:cNvPr id="317" name="直線コネクタ 316"/>
        <xdr:cNvCxnSpPr/>
      </xdr:nvCxnSpPr>
      <xdr:spPr>
        <a:xfrm flipV="1">
          <a:off x="16179800" y="108363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18"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19" name="フローチャート : 判断 318"/>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12609</xdr:rowOff>
    </xdr:from>
    <xdr:to>
      <xdr:col>23</xdr:col>
      <xdr:colOff>406400</xdr:colOff>
      <xdr:row>63</xdr:row>
      <xdr:rowOff>41910</xdr:rowOff>
    </xdr:to>
    <xdr:cxnSp macro="">
      <xdr:nvCxnSpPr>
        <xdr:cNvPr id="320" name="直線コネクタ 319"/>
        <xdr:cNvCxnSpPr/>
      </xdr:nvCxnSpPr>
      <xdr:spPr>
        <a:xfrm>
          <a:off x="15290800" y="1081395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1" name="フローチャート : 判断 320"/>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2" name="テキスト ボックス 321"/>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12609</xdr:rowOff>
    </xdr:from>
    <xdr:to>
      <xdr:col>22</xdr:col>
      <xdr:colOff>203200</xdr:colOff>
      <xdr:row>63</xdr:row>
      <xdr:rowOff>29845</xdr:rowOff>
    </xdr:to>
    <xdr:cxnSp macro="">
      <xdr:nvCxnSpPr>
        <xdr:cNvPr id="323" name="直線コネクタ 322"/>
        <xdr:cNvCxnSpPr/>
      </xdr:nvCxnSpPr>
      <xdr:spPr>
        <a:xfrm flipV="1">
          <a:off x="14401800" y="108139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4" name="フローチャート : 判断 323"/>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5" name="テキスト ボックス 324"/>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29845</xdr:rowOff>
    </xdr:to>
    <xdr:cxnSp macro="">
      <xdr:nvCxnSpPr>
        <xdr:cNvPr id="326" name="直線コネクタ 325"/>
        <xdr:cNvCxnSpPr/>
      </xdr:nvCxnSpPr>
      <xdr:spPr>
        <a:xfrm>
          <a:off x="13512800" y="10829472"/>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9" name="フローチャート : 判断 328"/>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0" name="テキスト ボックス 329"/>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155666</xdr:rowOff>
    </xdr:from>
    <xdr:to>
      <xdr:col>24</xdr:col>
      <xdr:colOff>609600</xdr:colOff>
      <xdr:row>63</xdr:row>
      <xdr:rowOff>85816</xdr:rowOff>
    </xdr:to>
    <xdr:sp macro="" textlink="">
      <xdr:nvSpPr>
        <xdr:cNvPr id="336" name="円/楕円 335"/>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127743</xdr:rowOff>
    </xdr:from>
    <xdr:ext cx="762000" cy="259045"/>
    <xdr:sp macro="" textlink="">
      <xdr:nvSpPr>
        <xdr:cNvPr id="337"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162560</xdr:rowOff>
    </xdr:from>
    <xdr:to>
      <xdr:col>23</xdr:col>
      <xdr:colOff>457200</xdr:colOff>
      <xdr:row>63</xdr:row>
      <xdr:rowOff>92710</xdr:rowOff>
    </xdr:to>
    <xdr:sp macro="" textlink="">
      <xdr:nvSpPr>
        <xdr:cNvPr id="338" name="円/楕円 337"/>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77487</xdr:rowOff>
    </xdr:from>
    <xdr:ext cx="736600" cy="259045"/>
    <xdr:sp macro="" textlink="">
      <xdr:nvSpPr>
        <xdr:cNvPr id="339" name="テキスト ボックス 338"/>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133259</xdr:rowOff>
    </xdr:from>
    <xdr:to>
      <xdr:col>22</xdr:col>
      <xdr:colOff>254000</xdr:colOff>
      <xdr:row>63</xdr:row>
      <xdr:rowOff>63409</xdr:rowOff>
    </xdr:to>
    <xdr:sp macro="" textlink="">
      <xdr:nvSpPr>
        <xdr:cNvPr id="340" name="円/楕円 339"/>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48186</xdr:rowOff>
    </xdr:from>
    <xdr:ext cx="762000" cy="259045"/>
    <xdr:sp macro="" textlink="">
      <xdr:nvSpPr>
        <xdr:cNvPr id="341" name="テキスト ボックス 340"/>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150495</xdr:rowOff>
    </xdr:from>
    <xdr:to>
      <xdr:col>21</xdr:col>
      <xdr:colOff>50800</xdr:colOff>
      <xdr:row>63</xdr:row>
      <xdr:rowOff>80645</xdr:rowOff>
    </xdr:to>
    <xdr:sp macro="" textlink="">
      <xdr:nvSpPr>
        <xdr:cNvPr id="342" name="円/楕円 341"/>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65422</xdr:rowOff>
    </xdr:from>
    <xdr:ext cx="762000" cy="259045"/>
    <xdr:sp macro="" textlink="">
      <xdr:nvSpPr>
        <xdr:cNvPr id="343" name="テキスト ボックス 342"/>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148772</xdr:rowOff>
    </xdr:from>
    <xdr:to>
      <xdr:col>19</xdr:col>
      <xdr:colOff>533400</xdr:colOff>
      <xdr:row>63</xdr:row>
      <xdr:rowOff>78922</xdr:rowOff>
    </xdr:to>
    <xdr:sp macro="" textlink="">
      <xdr:nvSpPr>
        <xdr:cNvPr id="344" name="円/楕円 343"/>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63699</xdr:rowOff>
    </xdr:from>
    <xdr:ext cx="762000" cy="259045"/>
    <xdr:sp macro="" textlink="">
      <xdr:nvSpPr>
        <xdr:cNvPr id="345" name="テキスト ボックス 344"/>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3.4</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下回っており，引き続き低い水準を維持している。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前年度と比較すると</a:t>
          </a:r>
          <a:r>
            <a:rPr kumimoji="1" lang="ja-JP" altLang="ja-JP" sz="1300">
              <a:solidFill>
                <a:schemeClr val="dk1"/>
              </a:solidFill>
              <a:effectLst/>
              <a:latin typeface="+mn-lt"/>
              <a:ea typeface="+mn-ea"/>
              <a:cs typeface="+mn-cs"/>
            </a:rPr>
            <a:t>，一部事務組合の起債償還が始まり，一時的に，一般会計負担金が増加</a:t>
          </a:r>
          <a:r>
            <a:rPr kumimoji="1" lang="ja-JP" altLang="en-US" sz="1300">
              <a:solidFill>
                <a:schemeClr val="dk1"/>
              </a:solidFill>
              <a:effectLst/>
              <a:latin typeface="+mn-lt"/>
              <a:ea typeface="+mn-ea"/>
              <a:cs typeface="+mn-cs"/>
            </a:rPr>
            <a:t>傾向となる</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起債による新たな借入れを抑制していることから，数値は徐々に改善していく見込みである。</a:t>
          </a:r>
          <a:endParaRPr lang="ja-JP" altLang="ja-JP" sz="1300">
            <a:effectLst/>
          </a:endParaRPr>
        </a:p>
        <a:p>
          <a:r>
            <a:rPr kumimoji="1" lang="ja-JP" altLang="ja-JP" sz="1300">
              <a:solidFill>
                <a:schemeClr val="dk1"/>
              </a:solidFill>
              <a:effectLst/>
              <a:latin typeface="+mn-lt"/>
              <a:ea typeface="+mn-ea"/>
              <a:cs typeface="+mn-cs"/>
            </a:rPr>
            <a:t>　今後もプライマリーバランスに注意しながら現行水準の維持に努めるとともに，地方債の発行に大きく頼ることのない財政運営に努めていく。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3" name="直線コネクタ 372"/>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4"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5" name="直線コネクタ 374"/>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7" name="直線コネクタ 37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169756</xdr:rowOff>
    </xdr:to>
    <xdr:cxnSp macro="">
      <xdr:nvCxnSpPr>
        <xdr:cNvPr id="378" name="直線コネクタ 377"/>
        <xdr:cNvCxnSpPr/>
      </xdr:nvCxnSpPr>
      <xdr:spPr>
        <a:xfrm>
          <a:off x="16179800" y="676783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7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0" name="フローチャート : 判断 37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73237</xdr:rowOff>
    </xdr:from>
    <xdr:to>
      <xdr:col>23</xdr:col>
      <xdr:colOff>406400</xdr:colOff>
      <xdr:row>39</xdr:row>
      <xdr:rowOff>81280</xdr:rowOff>
    </xdr:to>
    <xdr:cxnSp macro="">
      <xdr:nvCxnSpPr>
        <xdr:cNvPr id="381" name="直線コネクタ 380"/>
        <xdr:cNvCxnSpPr/>
      </xdr:nvCxnSpPr>
      <xdr:spPr>
        <a:xfrm>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2" name="フローチャート : 判断 381"/>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3" name="テキスト ボックス 38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41063</xdr:rowOff>
    </xdr:from>
    <xdr:to>
      <xdr:col>22</xdr:col>
      <xdr:colOff>203200</xdr:colOff>
      <xdr:row>39</xdr:row>
      <xdr:rowOff>73237</xdr:rowOff>
    </xdr:to>
    <xdr:cxnSp macro="">
      <xdr:nvCxnSpPr>
        <xdr:cNvPr id="384" name="直線コネクタ 383"/>
        <xdr:cNvCxnSpPr/>
      </xdr:nvCxnSpPr>
      <xdr:spPr>
        <a:xfrm>
          <a:off x="14401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5" name="フローチャート : 判断 384"/>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6" name="テキスト ボックス 385"/>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41063</xdr:rowOff>
    </xdr:from>
    <xdr:to>
      <xdr:col>21</xdr:col>
      <xdr:colOff>0</xdr:colOff>
      <xdr:row>39</xdr:row>
      <xdr:rowOff>97367</xdr:rowOff>
    </xdr:to>
    <xdr:cxnSp macro="">
      <xdr:nvCxnSpPr>
        <xdr:cNvPr id="387" name="直線コネクタ 386"/>
        <xdr:cNvCxnSpPr/>
      </xdr:nvCxnSpPr>
      <xdr:spPr>
        <a:xfrm flipV="1">
          <a:off x="13512800" y="67276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9" name="テキスト ボックス 38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フローチャート : 判断 389"/>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1" name="テキスト ボックス 390"/>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7" name="円/楕円 396"/>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8"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9" name="円/楕円 398"/>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400" name="テキスト ボックス 399"/>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1" name="円/楕円 400"/>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02" name="テキスト ボックス 401"/>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161713</xdr:rowOff>
    </xdr:from>
    <xdr:to>
      <xdr:col>21</xdr:col>
      <xdr:colOff>50800</xdr:colOff>
      <xdr:row>39</xdr:row>
      <xdr:rowOff>91863</xdr:rowOff>
    </xdr:to>
    <xdr:sp macro="" textlink="">
      <xdr:nvSpPr>
        <xdr:cNvPr id="403" name="円/楕円 402"/>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102040</xdr:rowOff>
    </xdr:from>
    <xdr:ext cx="762000" cy="259045"/>
    <xdr:sp macro="" textlink="">
      <xdr:nvSpPr>
        <xdr:cNvPr id="404" name="テキスト ボックス 403"/>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405" name="円/楕円 404"/>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158344</xdr:rowOff>
    </xdr:from>
    <xdr:ext cx="762000" cy="259045"/>
    <xdr:sp macro="" textlink="">
      <xdr:nvSpPr>
        <xdr:cNvPr id="406" name="テキスト ボックス 405"/>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将来負担比率は，基金等の充当可能財源が負債総額より多いため算出されない。</a:t>
          </a:r>
          <a:endParaRPr lang="ja-JP" altLang="ja-JP" sz="1300">
            <a:effectLst/>
          </a:endParaRPr>
        </a:p>
        <a:p>
          <a:r>
            <a:rPr kumimoji="1" lang="ja-JP" altLang="ja-JP" sz="1300">
              <a:solidFill>
                <a:schemeClr val="dk1"/>
              </a:solidFill>
              <a:effectLst/>
              <a:latin typeface="+mn-lt"/>
              <a:ea typeface="+mn-ea"/>
              <a:cs typeface="+mn-cs"/>
            </a:rPr>
            <a:t>　今後も計画的に基金を積み立てるとともに，プライマリーバランスを考慮した地方債の発行に努め，将来の世代に過度の負担を残すことのないような財政運営を行っていく。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5" name="直線コネクタ 434"/>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6"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7" name="直線コネクタ 436"/>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0"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1" name="フローチャート : 判断 440"/>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2" name="フローチャート : 判断 441"/>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3" name="テキスト ボックス 442"/>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4" name="フローチャート : 判断 443"/>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5" name="テキスト ボックス 444"/>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6" name="フローチャート : 判断 44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7" name="テキスト ボックス 44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48" name="フローチャート : 判断 44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49" name="テキスト ボックス 44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人件費は，類似団体平均を</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ポイント上</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これは村単独で実施している福祉施策や教育施策等が多数あること等により，類似団体と比較して職員数が多いこと</a:t>
          </a:r>
          <a:r>
            <a:rPr kumimoji="1" lang="ja-JP" altLang="en-US" sz="1300">
              <a:solidFill>
                <a:schemeClr val="dk1"/>
              </a:solidFill>
              <a:effectLst/>
              <a:latin typeface="+mn-lt"/>
              <a:ea typeface="+mn-ea"/>
              <a:cs typeface="+mn-cs"/>
            </a:rPr>
            <a:t>が主な要因として考えられる。</a:t>
          </a:r>
          <a:r>
            <a:rPr kumimoji="1" lang="ja-JP" altLang="ja-JP" sz="1300">
              <a:solidFill>
                <a:schemeClr val="dk1"/>
              </a:solidFill>
              <a:effectLst/>
              <a:latin typeface="+mn-lt"/>
              <a:ea typeface="+mn-ea"/>
              <a:cs typeface="+mn-cs"/>
            </a:rPr>
            <a:t>今後も事業の合理化等による経費節減を図るとともに，時間外勤務の削減に取り組み，人件費の抑制に努めていく。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36</xdr:row>
      <xdr:rowOff>136144</xdr:rowOff>
    </xdr:to>
    <xdr:cxnSp macro="">
      <xdr:nvCxnSpPr>
        <xdr:cNvPr id="64" name="直線コネクタ 63"/>
        <xdr:cNvCxnSpPr/>
      </xdr:nvCxnSpPr>
      <xdr:spPr>
        <a:xfrm flipV="1">
          <a:off x="3987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170434</xdr:rowOff>
    </xdr:to>
    <xdr:cxnSp macro="">
      <xdr:nvCxnSpPr>
        <xdr:cNvPr id="67" name="直線コネクタ 66"/>
        <xdr:cNvCxnSpPr/>
      </xdr:nvCxnSpPr>
      <xdr:spPr>
        <a:xfrm flipV="1">
          <a:off x="3098800" y="63083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17272</xdr:rowOff>
    </xdr:to>
    <xdr:cxnSp macro="">
      <xdr:nvCxnSpPr>
        <xdr:cNvPr id="70" name="直線コネクタ 69"/>
        <xdr:cNvCxnSpPr/>
      </xdr:nvCxnSpPr>
      <xdr:spPr>
        <a:xfrm flipV="1">
          <a:off x="2209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35560</xdr:rowOff>
    </xdr:to>
    <xdr:cxnSp macro="">
      <xdr:nvCxnSpPr>
        <xdr:cNvPr id="73" name="直線コネクタ 72"/>
        <xdr:cNvCxnSpPr/>
      </xdr:nvCxnSpPr>
      <xdr:spPr>
        <a:xfrm flipV="1">
          <a:off x="1320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137922</xdr:rowOff>
    </xdr:from>
    <xdr:to>
      <xdr:col>3</xdr:col>
      <xdr:colOff>193675</xdr:colOff>
      <xdr:row>38</xdr:row>
      <xdr:rowOff>68072</xdr:rowOff>
    </xdr:to>
    <xdr:sp macro="" textlink="">
      <xdr:nvSpPr>
        <xdr:cNvPr id="89" name="円/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物件費は，依然として類似団体平均を</a:t>
          </a:r>
          <a:r>
            <a:rPr kumimoji="1" lang="en-US" altLang="ja-JP" sz="1300">
              <a:solidFill>
                <a:schemeClr val="dk1"/>
              </a:solidFill>
              <a:effectLst/>
              <a:latin typeface="+mn-lt"/>
              <a:ea typeface="+mn-ea"/>
              <a:cs typeface="+mn-cs"/>
            </a:rPr>
            <a:t>3.8</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回っている。福祉施策や教育施策充実のための業務委託が多いことや，公共施設の維持管理業務を指定管理者に委託していること等が主な要因として考えられ，将来的にも上昇傾向であることが見込まれているため，今後も，事務の合理化をはじめ，委託料をゼロベースで見直す等，物件費の抑制に積極的に取り組んで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48623</xdr:rowOff>
    </xdr:from>
    <xdr:to>
      <xdr:col>24</xdr:col>
      <xdr:colOff>31750</xdr:colOff>
      <xdr:row>18</xdr:row>
      <xdr:rowOff>61686</xdr:rowOff>
    </xdr:to>
    <xdr:cxnSp macro="">
      <xdr:nvCxnSpPr>
        <xdr:cNvPr id="127" name="直線コネクタ 126"/>
        <xdr:cNvCxnSpPr/>
      </xdr:nvCxnSpPr>
      <xdr:spPr>
        <a:xfrm>
          <a:off x="15671800" y="31347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48623</xdr:rowOff>
    </xdr:from>
    <xdr:to>
      <xdr:col>22</xdr:col>
      <xdr:colOff>565150</xdr:colOff>
      <xdr:row>19</xdr:row>
      <xdr:rowOff>7801</xdr:rowOff>
    </xdr:to>
    <xdr:cxnSp macro="">
      <xdr:nvCxnSpPr>
        <xdr:cNvPr id="130" name="直線コネクタ 129"/>
        <xdr:cNvCxnSpPr/>
      </xdr:nvCxnSpPr>
      <xdr:spPr>
        <a:xfrm flipV="1">
          <a:off x="14782800" y="31347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7801</xdr:rowOff>
    </xdr:from>
    <xdr:to>
      <xdr:col>21</xdr:col>
      <xdr:colOff>361950</xdr:colOff>
      <xdr:row>19</xdr:row>
      <xdr:rowOff>7801</xdr:rowOff>
    </xdr:to>
    <xdr:cxnSp macro="">
      <xdr:nvCxnSpPr>
        <xdr:cNvPr id="133" name="直線コネクタ 132"/>
        <xdr:cNvCxnSpPr/>
      </xdr:nvCxnSpPr>
      <xdr:spPr>
        <a:xfrm>
          <a:off x="13893800" y="32653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100874</xdr:rowOff>
    </xdr:from>
    <xdr:to>
      <xdr:col>20</xdr:col>
      <xdr:colOff>158750</xdr:colOff>
      <xdr:row>19</xdr:row>
      <xdr:rowOff>7801</xdr:rowOff>
    </xdr:to>
    <xdr:cxnSp macro="">
      <xdr:nvCxnSpPr>
        <xdr:cNvPr id="136" name="直線コネクタ 135"/>
        <xdr:cNvCxnSpPr/>
      </xdr:nvCxnSpPr>
      <xdr:spPr>
        <a:xfrm>
          <a:off x="13004800" y="31869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169273</xdr:rowOff>
    </xdr:from>
    <xdr:to>
      <xdr:col>22</xdr:col>
      <xdr:colOff>615950</xdr:colOff>
      <xdr:row>18</xdr:row>
      <xdr:rowOff>99423</xdr:rowOff>
    </xdr:to>
    <xdr:sp macro="" textlink="">
      <xdr:nvSpPr>
        <xdr:cNvPr id="148" name="円/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128451</xdr:rowOff>
    </xdr:from>
    <xdr:to>
      <xdr:col>21</xdr:col>
      <xdr:colOff>412750</xdr:colOff>
      <xdr:row>19</xdr:row>
      <xdr:rowOff>58601</xdr:rowOff>
    </xdr:to>
    <xdr:sp macro="" textlink="">
      <xdr:nvSpPr>
        <xdr:cNvPr id="150" name="円/楕円 149"/>
        <xdr:cNvSpPr/>
      </xdr:nvSpPr>
      <xdr:spPr>
        <a:xfrm>
          <a:off x="147320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43378</xdr:rowOff>
    </xdr:from>
    <xdr:ext cx="762000" cy="259045"/>
    <xdr:sp macro="" textlink="">
      <xdr:nvSpPr>
        <xdr:cNvPr id="151" name="テキスト ボックス 150"/>
        <xdr:cNvSpPr txBox="1"/>
      </xdr:nvSpPr>
      <xdr:spPr>
        <a:xfrm>
          <a:off x="14401800" y="33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128451</xdr:rowOff>
    </xdr:from>
    <xdr:to>
      <xdr:col>20</xdr:col>
      <xdr:colOff>209550</xdr:colOff>
      <xdr:row>19</xdr:row>
      <xdr:rowOff>58601</xdr:rowOff>
    </xdr:to>
    <xdr:sp macro="" textlink="">
      <xdr:nvSpPr>
        <xdr:cNvPr id="152" name="円/楕円 151"/>
        <xdr:cNvSpPr/>
      </xdr:nvSpPr>
      <xdr:spPr>
        <a:xfrm>
          <a:off x="138430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43378</xdr:rowOff>
    </xdr:from>
    <xdr:ext cx="762000" cy="259045"/>
    <xdr:sp macro="" textlink="">
      <xdr:nvSpPr>
        <xdr:cNvPr id="153" name="テキスト ボックス 152"/>
        <xdr:cNvSpPr txBox="1"/>
      </xdr:nvSpPr>
      <xdr:spPr>
        <a:xfrm>
          <a:off x="13512800" y="33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50074</xdr:rowOff>
    </xdr:from>
    <xdr:to>
      <xdr:col>19</xdr:col>
      <xdr:colOff>6350</xdr:colOff>
      <xdr:row>18</xdr:row>
      <xdr:rowOff>151674</xdr:rowOff>
    </xdr:to>
    <xdr:sp macro="" textlink="">
      <xdr:nvSpPr>
        <xdr:cNvPr id="154" name="円/楕円 153"/>
        <xdr:cNvSpPr/>
      </xdr:nvSpPr>
      <xdr:spPr>
        <a:xfrm>
          <a:off x="12954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136451</xdr:rowOff>
    </xdr:from>
    <xdr:ext cx="762000" cy="259045"/>
    <xdr:sp macro="" textlink="">
      <xdr:nvSpPr>
        <xdr:cNvPr id="155" name="テキスト ボックス 154"/>
        <xdr:cNvSpPr txBox="1"/>
      </xdr:nvSpPr>
      <xdr:spPr>
        <a:xfrm>
          <a:off x="12623800" y="3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扶助費は，類似団体平均を</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少子高齢化の進展による社会保障費の需要増や村単独の福祉施策が多数あること</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を踏まえると，将来的に上昇傾向であることが見込まれる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事務事業の積極的な見直しのほか，受益者負担のあり方について再検討</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，上昇傾向に歯止めをかけるよう努めていく。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63500</xdr:rowOff>
    </xdr:to>
    <xdr:cxnSp macro="">
      <xdr:nvCxnSpPr>
        <xdr:cNvPr id="188" name="直線コネクタ 187"/>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57</xdr:row>
      <xdr:rowOff>6350</xdr:rowOff>
    </xdr:to>
    <xdr:cxnSp macro="">
      <xdr:nvCxnSpPr>
        <xdr:cNvPr id="191" name="直線コネクタ 190"/>
        <xdr:cNvCxnSpPr/>
      </xdr:nvCxnSpPr>
      <xdr:spPr>
        <a:xfrm flipV="1">
          <a:off x="3098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6350</xdr:rowOff>
    </xdr:to>
    <xdr:cxnSp macro="">
      <xdr:nvCxnSpPr>
        <xdr:cNvPr id="194" name="直線コネクタ 193"/>
        <xdr:cNvCxnSpPr/>
      </xdr:nvCxnSpPr>
      <xdr:spPr>
        <a:xfrm>
          <a:off x="22098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57</xdr:row>
      <xdr:rowOff>6350</xdr:rowOff>
    </xdr:to>
    <xdr:cxnSp macro="">
      <xdr:nvCxnSpPr>
        <xdr:cNvPr id="197" name="直線コネクタ 196"/>
        <xdr:cNvCxnSpPr/>
      </xdr:nvCxnSpPr>
      <xdr:spPr>
        <a:xfrm>
          <a:off x="1320800" y="960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7" name="円/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9" name="円/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10" name="テキスト ボックス 209"/>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1" name="円/楕円 210"/>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2" name="テキスト ボックス 211"/>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3" name="円/楕円 212"/>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4" name="テキスト ボックス 213"/>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5" name="円/楕円 214"/>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6" name="テキスト ボックス 215"/>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4.8</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介護保険事業や各公営企業会計への繰出金の比率は微増しており，今後，介護予防の推進や事業費の節減等により特別会計や公営企業会計の健全化を進め，繰出金等の縮減に努めるとともに，一般会計の負担軽減を図っ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165100</xdr:rowOff>
    </xdr:to>
    <xdr:cxnSp macro="">
      <xdr:nvCxnSpPr>
        <xdr:cNvPr id="249" name="直線コネクタ 248"/>
        <xdr:cNvCxnSpPr/>
      </xdr:nvCxnSpPr>
      <xdr:spPr>
        <a:xfrm>
          <a:off x="15671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55</xdr:row>
      <xdr:rowOff>138430</xdr:rowOff>
    </xdr:to>
    <xdr:cxnSp macro="">
      <xdr:nvCxnSpPr>
        <xdr:cNvPr id="252" name="直線コネクタ 251"/>
        <xdr:cNvCxnSpPr/>
      </xdr:nvCxnSpPr>
      <xdr:spPr>
        <a:xfrm flipV="1">
          <a:off x="14782800" y="93548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138430</xdr:rowOff>
    </xdr:to>
    <xdr:cxnSp macro="">
      <xdr:nvCxnSpPr>
        <xdr:cNvPr id="255" name="直線コネクタ 254"/>
        <xdr:cNvCxnSpPr/>
      </xdr:nvCxnSpPr>
      <xdr:spPr>
        <a:xfrm>
          <a:off x="13893800" y="9438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56</xdr:row>
      <xdr:rowOff>12700</xdr:rowOff>
    </xdr:to>
    <xdr:cxnSp macro="">
      <xdr:nvCxnSpPr>
        <xdr:cNvPr id="258" name="直線コネクタ 257"/>
        <xdr:cNvCxnSpPr/>
      </xdr:nvCxnSpPr>
      <xdr:spPr>
        <a:xfrm flipV="1">
          <a:off x="13004800" y="94386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8" name="円/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70" name="円/楕円 269"/>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157497</xdr:rowOff>
    </xdr:from>
    <xdr:ext cx="736600" cy="259045"/>
    <xdr:sp macro="" textlink="">
      <xdr:nvSpPr>
        <xdr:cNvPr id="271" name="テキスト ボックス 270"/>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2" name="円/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4" name="円/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補助費等は，類似団体平均を</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今後，消防及び可燃性廃棄物処理の広域化に係る一部事務組合への負担金の増加が見込まれて</a:t>
          </a:r>
          <a:r>
            <a:rPr kumimoji="1" lang="ja-JP" altLang="en-US" sz="1300">
              <a:solidFill>
                <a:schemeClr val="dk1"/>
              </a:solidFill>
              <a:effectLst/>
              <a:latin typeface="+mn-lt"/>
              <a:ea typeface="+mn-ea"/>
              <a:cs typeface="+mn-cs"/>
            </a:rPr>
            <a:t>いるため</a:t>
          </a:r>
          <a:r>
            <a:rPr kumimoji="1" lang="ja-JP" altLang="ja-JP" sz="1300">
              <a:solidFill>
                <a:schemeClr val="dk1"/>
              </a:solidFill>
              <a:effectLst/>
              <a:latin typeface="+mn-lt"/>
              <a:ea typeface="+mn-ea"/>
              <a:cs typeface="+mn-cs"/>
            </a:rPr>
            <a:t>，その他</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定例化している各種補助金の事務事業評価による積極的な見直しと合わせて，適正水準の維持に努めていく。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104140</xdr:rowOff>
    </xdr:to>
    <xdr:cxnSp macro="">
      <xdr:nvCxnSpPr>
        <xdr:cNvPr id="307" name="直線コネクタ 306"/>
        <xdr:cNvCxnSpPr/>
      </xdr:nvCxnSpPr>
      <xdr:spPr>
        <a:xfrm>
          <a:off x="15671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117856</xdr:rowOff>
    </xdr:to>
    <xdr:cxnSp macro="">
      <xdr:nvCxnSpPr>
        <xdr:cNvPr id="310" name="直線コネクタ 309"/>
        <xdr:cNvCxnSpPr/>
      </xdr:nvCxnSpPr>
      <xdr:spPr>
        <a:xfrm flipV="1">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117856</xdr:rowOff>
    </xdr:to>
    <xdr:cxnSp macro="">
      <xdr:nvCxnSpPr>
        <xdr:cNvPr id="313" name="直線コネクタ 312"/>
        <xdr:cNvCxnSpPr/>
      </xdr:nvCxnSpPr>
      <xdr:spPr>
        <a:xfrm>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36</xdr:row>
      <xdr:rowOff>90424</xdr:rowOff>
    </xdr:to>
    <xdr:cxnSp macro="">
      <xdr:nvCxnSpPr>
        <xdr:cNvPr id="316" name="直線コネクタ 315"/>
        <xdr:cNvCxnSpPr/>
      </xdr:nvCxnSpPr>
      <xdr:spPr>
        <a:xfrm>
          <a:off x="13004800" y="60203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8" name="円/楕円 32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9" name="テキスト ボックス 32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0" name="円/楕円 329"/>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1" name="テキスト ボックス 330"/>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2" name="円/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4" name="円/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公債費は，類似団体平均を</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。特に</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，起債による新たな借入れを抑制している</a:t>
          </a:r>
          <a:r>
            <a:rPr kumimoji="1" lang="ja-JP" altLang="en-US" sz="1300">
              <a:solidFill>
                <a:schemeClr val="dk1"/>
              </a:solidFill>
              <a:effectLst/>
              <a:latin typeface="+mn-lt"/>
              <a:ea typeface="+mn-ea"/>
              <a:cs typeface="+mn-cs"/>
            </a:rPr>
            <a:t>ことから，引き続き逓減傾向が見込まれる。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プライマリーバランスを考慮しつつ現行水準の維持</a:t>
          </a:r>
          <a:r>
            <a:rPr kumimoji="1" lang="ja-JP" altLang="en-US" sz="1300">
              <a:solidFill>
                <a:schemeClr val="dk1"/>
              </a:solidFill>
              <a:effectLst/>
              <a:latin typeface="+mn-lt"/>
              <a:ea typeface="+mn-ea"/>
              <a:cs typeface="+mn-cs"/>
            </a:rPr>
            <a:t>・逓減</a:t>
          </a:r>
          <a:r>
            <a:rPr kumimoji="1" lang="ja-JP" altLang="ja-JP" sz="1300">
              <a:solidFill>
                <a:schemeClr val="dk1"/>
              </a:solidFill>
              <a:effectLst/>
              <a:latin typeface="+mn-lt"/>
              <a:ea typeface="+mn-ea"/>
              <a:cs typeface="+mn-cs"/>
            </a:rPr>
            <a:t>に努めるとともに，地方債の発行に大きく頼ることのない財政運営を行っていく。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77470</xdr:rowOff>
    </xdr:to>
    <xdr:cxnSp macro="">
      <xdr:nvCxnSpPr>
        <xdr:cNvPr id="368" name="直線コネクタ 367"/>
        <xdr:cNvCxnSpPr/>
      </xdr:nvCxnSpPr>
      <xdr:spPr>
        <a:xfrm flipV="1">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77470</xdr:rowOff>
    </xdr:from>
    <xdr:to>
      <xdr:col>5</xdr:col>
      <xdr:colOff>549275</xdr:colOff>
      <xdr:row>74</xdr:row>
      <xdr:rowOff>5080</xdr:rowOff>
    </xdr:to>
    <xdr:cxnSp macro="">
      <xdr:nvCxnSpPr>
        <xdr:cNvPr id="371" name="直線コネクタ 370"/>
        <xdr:cNvCxnSpPr/>
      </xdr:nvCxnSpPr>
      <xdr:spPr>
        <a:xfrm flipV="1">
          <a:off x="3098800" y="12593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138430</xdr:rowOff>
    </xdr:from>
    <xdr:to>
      <xdr:col>4</xdr:col>
      <xdr:colOff>346075</xdr:colOff>
      <xdr:row>74</xdr:row>
      <xdr:rowOff>5080</xdr:rowOff>
    </xdr:to>
    <xdr:cxnSp macro="">
      <xdr:nvCxnSpPr>
        <xdr:cNvPr id="374" name="直線コネクタ 373"/>
        <xdr:cNvCxnSpPr/>
      </xdr:nvCxnSpPr>
      <xdr:spPr>
        <a:xfrm>
          <a:off x="2209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77470</xdr:rowOff>
    </xdr:from>
    <xdr:to>
      <xdr:col>3</xdr:col>
      <xdr:colOff>142875</xdr:colOff>
      <xdr:row>73</xdr:row>
      <xdr:rowOff>138430</xdr:rowOff>
    </xdr:to>
    <xdr:cxnSp macro="">
      <xdr:nvCxnSpPr>
        <xdr:cNvPr id="377" name="直線コネクタ 376"/>
        <xdr:cNvCxnSpPr/>
      </xdr:nvCxnSpPr>
      <xdr:spPr>
        <a:xfrm>
          <a:off x="1320800" y="12593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11430</xdr:rowOff>
    </xdr:from>
    <xdr:to>
      <xdr:col>7</xdr:col>
      <xdr:colOff>66675</xdr:colOff>
      <xdr:row>73</xdr:row>
      <xdr:rowOff>113030</xdr:rowOff>
    </xdr:to>
    <xdr:sp macro="" textlink="">
      <xdr:nvSpPr>
        <xdr:cNvPr id="387" name="円/楕円 386"/>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91457</xdr:rowOff>
    </xdr:from>
    <xdr:ext cx="762000" cy="259045"/>
    <xdr:sp macro="" textlink="">
      <xdr:nvSpPr>
        <xdr:cNvPr id="388" name="公債費該当値テキスト"/>
        <xdr:cNvSpPr txBox="1"/>
      </xdr:nvSpPr>
      <xdr:spPr>
        <a:xfrm>
          <a:off x="4914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26670</xdr:rowOff>
    </xdr:from>
    <xdr:to>
      <xdr:col>5</xdr:col>
      <xdr:colOff>600075</xdr:colOff>
      <xdr:row>73</xdr:row>
      <xdr:rowOff>128270</xdr:rowOff>
    </xdr:to>
    <xdr:sp macro="" textlink="">
      <xdr:nvSpPr>
        <xdr:cNvPr id="389" name="円/楕円 388"/>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138447</xdr:rowOff>
    </xdr:from>
    <xdr:ext cx="736600" cy="259045"/>
    <xdr:sp macro="" textlink="">
      <xdr:nvSpPr>
        <xdr:cNvPr id="390" name="テキスト ボックス 389"/>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125730</xdr:rowOff>
    </xdr:from>
    <xdr:to>
      <xdr:col>4</xdr:col>
      <xdr:colOff>396875</xdr:colOff>
      <xdr:row>74</xdr:row>
      <xdr:rowOff>55880</xdr:rowOff>
    </xdr:to>
    <xdr:sp macro="" textlink="">
      <xdr:nvSpPr>
        <xdr:cNvPr id="391" name="円/楕円 390"/>
        <xdr:cNvSpPr/>
      </xdr:nvSpPr>
      <xdr:spPr>
        <a:xfrm>
          <a:off x="3048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66057</xdr:rowOff>
    </xdr:from>
    <xdr:ext cx="762000" cy="259045"/>
    <xdr:sp macro="" textlink="">
      <xdr:nvSpPr>
        <xdr:cNvPr id="392" name="テキスト ボックス 391"/>
        <xdr:cNvSpPr txBox="1"/>
      </xdr:nvSpPr>
      <xdr:spPr>
        <a:xfrm>
          <a:off x="2717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3" name="円/楕円 392"/>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4" name="テキスト ボックス 393"/>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26670</xdr:rowOff>
    </xdr:from>
    <xdr:to>
      <xdr:col>1</xdr:col>
      <xdr:colOff>676275</xdr:colOff>
      <xdr:row>73</xdr:row>
      <xdr:rowOff>128270</xdr:rowOff>
    </xdr:to>
    <xdr:sp macro="" textlink="">
      <xdr:nvSpPr>
        <xdr:cNvPr id="395" name="円/楕円 394"/>
        <xdr:cNvSpPr/>
      </xdr:nvSpPr>
      <xdr:spPr>
        <a:xfrm>
          <a:off x="1270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138447</xdr:rowOff>
    </xdr:from>
    <xdr:ext cx="762000" cy="259045"/>
    <xdr:sp macro="" textlink="">
      <xdr:nvSpPr>
        <xdr:cNvPr id="396" name="テキスト ボックス 395"/>
        <xdr:cNvSpPr txBox="1"/>
      </xdr:nvSpPr>
      <xdr:spPr>
        <a:xfrm>
          <a:off x="939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が，主に人件費，物件費において村単独の</a:t>
          </a:r>
          <a:r>
            <a:rPr kumimoji="1" lang="ja-JP" altLang="ja-JP" sz="1300">
              <a:solidFill>
                <a:schemeClr val="dk1"/>
              </a:solidFill>
              <a:effectLst/>
              <a:latin typeface="+mn-lt"/>
              <a:ea typeface="+mn-ea"/>
              <a:cs typeface="+mn-cs"/>
            </a:rPr>
            <a:t>福祉施策や教育施策充実のための</a:t>
          </a:r>
          <a:r>
            <a:rPr kumimoji="1" lang="ja-JP" altLang="en-US" sz="1300">
              <a:solidFill>
                <a:schemeClr val="dk1"/>
              </a:solidFill>
              <a:effectLst/>
              <a:latin typeface="+mn-lt"/>
              <a:ea typeface="+mn-ea"/>
              <a:cs typeface="+mn-cs"/>
            </a:rPr>
            <a:t>職員配置や</a:t>
          </a:r>
          <a:r>
            <a:rPr kumimoji="1" lang="ja-JP" altLang="ja-JP" sz="1300">
              <a:solidFill>
                <a:schemeClr val="dk1"/>
              </a:solidFill>
              <a:effectLst/>
              <a:latin typeface="+mn-lt"/>
              <a:ea typeface="+mn-ea"/>
              <a:cs typeface="+mn-cs"/>
            </a:rPr>
            <a:t>業務委託</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公共施設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指定管理委託</a:t>
          </a:r>
          <a:r>
            <a:rPr kumimoji="1" lang="ja-JP" altLang="en-US" sz="1300">
              <a:solidFill>
                <a:schemeClr val="dk1"/>
              </a:solidFill>
              <a:effectLst/>
              <a:latin typeface="+mn-lt"/>
              <a:ea typeface="+mn-ea"/>
              <a:cs typeface="+mn-cs"/>
            </a:rPr>
            <a:t>等による上昇傾向が見込まれているため，</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事務事業の見直しを積極的に進め，経常経費の抑制に努めていく。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90424</xdr:rowOff>
    </xdr:to>
    <xdr:cxnSp macro="">
      <xdr:nvCxnSpPr>
        <xdr:cNvPr id="427" name="直線コネクタ 426"/>
        <xdr:cNvCxnSpPr/>
      </xdr:nvCxnSpPr>
      <xdr:spPr>
        <a:xfrm>
          <a:off x="15671800" y="130337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79</xdr:row>
      <xdr:rowOff>10413</xdr:rowOff>
    </xdr:to>
    <xdr:cxnSp macro="">
      <xdr:nvCxnSpPr>
        <xdr:cNvPr id="430" name="直線コネクタ 429"/>
        <xdr:cNvCxnSpPr/>
      </xdr:nvCxnSpPr>
      <xdr:spPr>
        <a:xfrm flipV="1">
          <a:off x="14782800" y="13033756"/>
          <a:ext cx="889000" cy="5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79</xdr:row>
      <xdr:rowOff>10413</xdr:rowOff>
    </xdr:to>
    <xdr:cxnSp macro="">
      <xdr:nvCxnSpPr>
        <xdr:cNvPr id="433" name="直線コネクタ 432"/>
        <xdr:cNvCxnSpPr/>
      </xdr:nvCxnSpPr>
      <xdr:spPr>
        <a:xfrm>
          <a:off x="13893800" y="134680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78</xdr:row>
      <xdr:rowOff>94996</xdr:rowOff>
    </xdr:to>
    <xdr:cxnSp macro="">
      <xdr:nvCxnSpPr>
        <xdr:cNvPr id="436" name="直線コネクタ 435"/>
        <xdr:cNvCxnSpPr/>
      </xdr:nvCxnSpPr>
      <xdr:spPr>
        <a:xfrm>
          <a:off x="13004800" y="132303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6" name="円/楕円 445"/>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7"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48" name="円/楕円 447"/>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49" name="テキスト ボックス 448"/>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0" name="円/楕円 449"/>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1" name="テキスト ボックス 450"/>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52" name="円/楕円 451"/>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53" name="テキスト ボックス 452"/>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4" name="円/楕円 453"/>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5" name="テキスト ボックス 454"/>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茨城県東海村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43017</xdr:rowOff>
    </xdr:from>
    <xdr:to>
      <xdr:col>4</xdr:col>
      <xdr:colOff>1117600</xdr:colOff>
      <xdr:row>15</xdr:row>
      <xdr:rowOff>44454</xdr:rowOff>
    </xdr:to>
    <xdr:cxnSp macro="">
      <xdr:nvCxnSpPr>
        <xdr:cNvPr id="52" name="直線コネクタ 51"/>
        <xdr:cNvCxnSpPr/>
      </xdr:nvCxnSpPr>
      <xdr:spPr bwMode="auto">
        <a:xfrm>
          <a:off x="5003800" y="2662392"/>
          <a:ext cx="6477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43017</xdr:rowOff>
    </xdr:from>
    <xdr:to>
      <xdr:col>4</xdr:col>
      <xdr:colOff>469900</xdr:colOff>
      <xdr:row>15</xdr:row>
      <xdr:rowOff>66742</xdr:rowOff>
    </xdr:to>
    <xdr:cxnSp macro="">
      <xdr:nvCxnSpPr>
        <xdr:cNvPr id="55" name="直線コネクタ 54"/>
        <xdr:cNvCxnSpPr/>
      </xdr:nvCxnSpPr>
      <xdr:spPr bwMode="auto">
        <a:xfrm flipV="1">
          <a:off x="4305300" y="2662392"/>
          <a:ext cx="698500" cy="23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47883</xdr:rowOff>
    </xdr:from>
    <xdr:to>
      <xdr:col>3</xdr:col>
      <xdr:colOff>904875</xdr:colOff>
      <xdr:row>15</xdr:row>
      <xdr:rowOff>66742</xdr:rowOff>
    </xdr:to>
    <xdr:cxnSp macro="">
      <xdr:nvCxnSpPr>
        <xdr:cNvPr id="58" name="直線コネクタ 57"/>
        <xdr:cNvCxnSpPr/>
      </xdr:nvCxnSpPr>
      <xdr:spPr bwMode="auto">
        <a:xfrm>
          <a:off x="3606800" y="2667258"/>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47883</xdr:rowOff>
    </xdr:from>
    <xdr:to>
      <xdr:col>3</xdr:col>
      <xdr:colOff>206375</xdr:colOff>
      <xdr:row>15</xdr:row>
      <xdr:rowOff>54430</xdr:rowOff>
    </xdr:to>
    <xdr:cxnSp macro="">
      <xdr:nvCxnSpPr>
        <xdr:cNvPr id="61" name="直線コネクタ 60"/>
        <xdr:cNvCxnSpPr/>
      </xdr:nvCxnSpPr>
      <xdr:spPr bwMode="auto">
        <a:xfrm flipV="1">
          <a:off x="2908300" y="2667258"/>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165104</xdr:rowOff>
    </xdr:from>
    <xdr:to>
      <xdr:col>5</xdr:col>
      <xdr:colOff>34925</xdr:colOff>
      <xdr:row>15</xdr:row>
      <xdr:rowOff>95254</xdr:rowOff>
    </xdr:to>
    <xdr:sp macro="" textlink="">
      <xdr:nvSpPr>
        <xdr:cNvPr id="71" name="円/楕円 70"/>
        <xdr:cNvSpPr/>
      </xdr:nvSpPr>
      <xdr:spPr bwMode="auto">
        <a:xfrm>
          <a:off x="5600700" y="261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10181</xdr:rowOff>
    </xdr:from>
    <xdr:ext cx="762000" cy="259045"/>
    <xdr:sp macro="" textlink="">
      <xdr:nvSpPr>
        <xdr:cNvPr id="72" name="人口1人当たり決算額の推移該当値テキスト130"/>
        <xdr:cNvSpPr txBox="1"/>
      </xdr:nvSpPr>
      <xdr:spPr>
        <a:xfrm>
          <a:off x="5740400" y="24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97,972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163667</xdr:rowOff>
    </xdr:from>
    <xdr:to>
      <xdr:col>4</xdr:col>
      <xdr:colOff>520700</xdr:colOff>
      <xdr:row>15</xdr:row>
      <xdr:rowOff>93817</xdr:rowOff>
    </xdr:to>
    <xdr:sp macro="" textlink="">
      <xdr:nvSpPr>
        <xdr:cNvPr id="73" name="円/楕円 72"/>
        <xdr:cNvSpPr/>
      </xdr:nvSpPr>
      <xdr:spPr bwMode="auto">
        <a:xfrm>
          <a:off x="4953000" y="26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103994</xdr:rowOff>
    </xdr:from>
    <xdr:ext cx="736600" cy="259045"/>
    <xdr:sp macro="" textlink="">
      <xdr:nvSpPr>
        <xdr:cNvPr id="74" name="テキスト ボックス 73"/>
        <xdr:cNvSpPr txBox="1"/>
      </xdr:nvSpPr>
      <xdr:spPr>
        <a:xfrm>
          <a:off x="4622800" y="23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15942</xdr:rowOff>
    </xdr:from>
    <xdr:to>
      <xdr:col>3</xdr:col>
      <xdr:colOff>955675</xdr:colOff>
      <xdr:row>15</xdr:row>
      <xdr:rowOff>117542</xdr:rowOff>
    </xdr:to>
    <xdr:sp macro="" textlink="">
      <xdr:nvSpPr>
        <xdr:cNvPr id="75" name="円/楕円 74"/>
        <xdr:cNvSpPr/>
      </xdr:nvSpPr>
      <xdr:spPr bwMode="auto">
        <a:xfrm>
          <a:off x="4254500" y="263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127719</xdr:rowOff>
    </xdr:from>
    <xdr:ext cx="762000" cy="259045"/>
    <xdr:sp macro="" textlink="">
      <xdr:nvSpPr>
        <xdr:cNvPr id="76" name="テキスト ボックス 75"/>
        <xdr:cNvSpPr txBox="1"/>
      </xdr:nvSpPr>
      <xdr:spPr>
        <a:xfrm>
          <a:off x="3924300" y="2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168533</xdr:rowOff>
    </xdr:from>
    <xdr:to>
      <xdr:col>3</xdr:col>
      <xdr:colOff>257175</xdr:colOff>
      <xdr:row>15</xdr:row>
      <xdr:rowOff>98683</xdr:rowOff>
    </xdr:to>
    <xdr:sp macro="" textlink="">
      <xdr:nvSpPr>
        <xdr:cNvPr id="77" name="円/楕円 76"/>
        <xdr:cNvSpPr/>
      </xdr:nvSpPr>
      <xdr:spPr bwMode="auto">
        <a:xfrm>
          <a:off x="3556000" y="261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108860</xdr:rowOff>
    </xdr:from>
    <xdr:ext cx="762000" cy="259045"/>
    <xdr:sp macro="" textlink="">
      <xdr:nvSpPr>
        <xdr:cNvPr id="78" name="テキスト ボックス 77"/>
        <xdr:cNvSpPr txBox="1"/>
      </xdr:nvSpPr>
      <xdr:spPr>
        <a:xfrm>
          <a:off x="3225800" y="23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3630</xdr:rowOff>
    </xdr:from>
    <xdr:to>
      <xdr:col>2</xdr:col>
      <xdr:colOff>692150</xdr:colOff>
      <xdr:row>15</xdr:row>
      <xdr:rowOff>105230</xdr:rowOff>
    </xdr:to>
    <xdr:sp macro="" textlink="">
      <xdr:nvSpPr>
        <xdr:cNvPr id="79" name="円/楕円 78"/>
        <xdr:cNvSpPr/>
      </xdr:nvSpPr>
      <xdr:spPr bwMode="auto">
        <a:xfrm>
          <a:off x="2857500" y="262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115407</xdr:rowOff>
    </xdr:from>
    <xdr:ext cx="762000" cy="259045"/>
    <xdr:sp macro="" textlink="">
      <xdr:nvSpPr>
        <xdr:cNvPr id="80" name="テキスト ボックス 79"/>
        <xdr:cNvSpPr txBox="1"/>
      </xdr:nvSpPr>
      <xdr:spPr>
        <a:xfrm>
          <a:off x="2527300" y="23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225984</xdr:rowOff>
    </xdr:from>
    <xdr:to>
      <xdr:col>4</xdr:col>
      <xdr:colOff>1117600</xdr:colOff>
      <xdr:row>36</xdr:row>
      <xdr:rowOff>49341</xdr:rowOff>
    </xdr:to>
    <xdr:cxnSp macro="">
      <xdr:nvCxnSpPr>
        <xdr:cNvPr id="115" name="直線コネクタ 114"/>
        <xdr:cNvCxnSpPr/>
      </xdr:nvCxnSpPr>
      <xdr:spPr bwMode="auto">
        <a:xfrm flipV="1">
          <a:off x="5003800" y="6836334"/>
          <a:ext cx="647700" cy="166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210761</xdr:rowOff>
    </xdr:from>
    <xdr:ext cx="762000" cy="259045"/>
    <xdr:sp macro="" textlink="">
      <xdr:nvSpPr>
        <xdr:cNvPr id="116" name="人口1人当たり決算額の推移平均値テキスト445"/>
        <xdr:cNvSpPr txBox="1"/>
      </xdr:nvSpPr>
      <xdr:spPr>
        <a:xfrm>
          <a:off x="5740400" y="6821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49341</xdr:rowOff>
    </xdr:from>
    <xdr:to>
      <xdr:col>4</xdr:col>
      <xdr:colOff>469900</xdr:colOff>
      <xdr:row>36</xdr:row>
      <xdr:rowOff>106524</xdr:rowOff>
    </xdr:to>
    <xdr:cxnSp macro="">
      <xdr:nvCxnSpPr>
        <xdr:cNvPr id="118" name="直線コネクタ 117"/>
        <xdr:cNvCxnSpPr/>
      </xdr:nvCxnSpPr>
      <xdr:spPr bwMode="auto">
        <a:xfrm flipV="1">
          <a:off x="4305300" y="7002591"/>
          <a:ext cx="698500" cy="5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106524</xdr:rowOff>
    </xdr:from>
    <xdr:to>
      <xdr:col>3</xdr:col>
      <xdr:colOff>904875</xdr:colOff>
      <xdr:row>37</xdr:row>
      <xdr:rowOff>82978</xdr:rowOff>
    </xdr:to>
    <xdr:cxnSp macro="">
      <xdr:nvCxnSpPr>
        <xdr:cNvPr id="121" name="直線コネクタ 120"/>
        <xdr:cNvCxnSpPr/>
      </xdr:nvCxnSpPr>
      <xdr:spPr bwMode="auto">
        <a:xfrm flipV="1">
          <a:off x="3606800" y="7059774"/>
          <a:ext cx="698500" cy="14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106524</xdr:rowOff>
    </xdr:from>
    <xdr:to>
      <xdr:col>3</xdr:col>
      <xdr:colOff>206375</xdr:colOff>
      <xdr:row>37</xdr:row>
      <xdr:rowOff>82978</xdr:rowOff>
    </xdr:to>
    <xdr:cxnSp macro="">
      <xdr:nvCxnSpPr>
        <xdr:cNvPr id="124" name="直線コネクタ 123"/>
        <xdr:cNvCxnSpPr/>
      </xdr:nvCxnSpPr>
      <xdr:spPr bwMode="auto">
        <a:xfrm>
          <a:off x="2908300" y="7059774"/>
          <a:ext cx="698500" cy="14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175184</xdr:rowOff>
    </xdr:from>
    <xdr:to>
      <xdr:col>5</xdr:col>
      <xdr:colOff>34925</xdr:colOff>
      <xdr:row>35</xdr:row>
      <xdr:rowOff>276784</xdr:rowOff>
    </xdr:to>
    <xdr:sp macro="" textlink="">
      <xdr:nvSpPr>
        <xdr:cNvPr id="134" name="円/楕円 133"/>
        <xdr:cNvSpPr/>
      </xdr:nvSpPr>
      <xdr:spPr bwMode="auto">
        <a:xfrm>
          <a:off x="5600700" y="678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20261</xdr:rowOff>
    </xdr:from>
    <xdr:ext cx="762000" cy="259045"/>
    <xdr:sp macro="" textlink="">
      <xdr:nvSpPr>
        <xdr:cNvPr id="135" name="人口1人当たり決算額の推移該当値テキスト445"/>
        <xdr:cNvSpPr txBox="1"/>
      </xdr:nvSpPr>
      <xdr:spPr>
        <a:xfrm>
          <a:off x="5740400" y="66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341441</xdr:rowOff>
    </xdr:from>
    <xdr:to>
      <xdr:col>4</xdr:col>
      <xdr:colOff>520700</xdr:colOff>
      <xdr:row>36</xdr:row>
      <xdr:rowOff>100141</xdr:rowOff>
    </xdr:to>
    <xdr:sp macro="" textlink="">
      <xdr:nvSpPr>
        <xdr:cNvPr id="136" name="円/楕円 135"/>
        <xdr:cNvSpPr/>
      </xdr:nvSpPr>
      <xdr:spPr bwMode="auto">
        <a:xfrm>
          <a:off x="4953000" y="695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84918</xdr:rowOff>
    </xdr:from>
    <xdr:ext cx="736600" cy="259045"/>
    <xdr:sp macro="" textlink="">
      <xdr:nvSpPr>
        <xdr:cNvPr id="137" name="テキスト ボックス 136"/>
        <xdr:cNvSpPr txBox="1"/>
      </xdr:nvSpPr>
      <xdr:spPr>
        <a:xfrm>
          <a:off x="4622800" y="703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55724</xdr:rowOff>
    </xdr:from>
    <xdr:to>
      <xdr:col>3</xdr:col>
      <xdr:colOff>955675</xdr:colOff>
      <xdr:row>36</xdr:row>
      <xdr:rowOff>157324</xdr:rowOff>
    </xdr:to>
    <xdr:sp macro="" textlink="">
      <xdr:nvSpPr>
        <xdr:cNvPr id="138" name="円/楕円 137"/>
        <xdr:cNvSpPr/>
      </xdr:nvSpPr>
      <xdr:spPr bwMode="auto">
        <a:xfrm>
          <a:off x="4254500" y="70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142101</xdr:rowOff>
    </xdr:from>
    <xdr:ext cx="762000" cy="259045"/>
    <xdr:sp macro="" textlink="">
      <xdr:nvSpPr>
        <xdr:cNvPr id="139" name="テキスト ボックス 138"/>
        <xdr:cNvSpPr txBox="1"/>
      </xdr:nvSpPr>
      <xdr:spPr>
        <a:xfrm>
          <a:off x="3924300" y="70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32178</xdr:rowOff>
    </xdr:from>
    <xdr:to>
      <xdr:col>3</xdr:col>
      <xdr:colOff>257175</xdr:colOff>
      <xdr:row>37</xdr:row>
      <xdr:rowOff>133778</xdr:rowOff>
    </xdr:to>
    <xdr:sp macro="" textlink="">
      <xdr:nvSpPr>
        <xdr:cNvPr id="140" name="円/楕円 139"/>
        <xdr:cNvSpPr/>
      </xdr:nvSpPr>
      <xdr:spPr bwMode="auto">
        <a:xfrm>
          <a:off x="3556000" y="715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118555</xdr:rowOff>
    </xdr:from>
    <xdr:ext cx="762000" cy="259045"/>
    <xdr:sp macro="" textlink="">
      <xdr:nvSpPr>
        <xdr:cNvPr id="141" name="テキスト ボックス 140"/>
        <xdr:cNvSpPr txBox="1"/>
      </xdr:nvSpPr>
      <xdr:spPr>
        <a:xfrm>
          <a:off x="3225800" y="72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55724</xdr:rowOff>
    </xdr:from>
    <xdr:to>
      <xdr:col>2</xdr:col>
      <xdr:colOff>692150</xdr:colOff>
      <xdr:row>36</xdr:row>
      <xdr:rowOff>157324</xdr:rowOff>
    </xdr:to>
    <xdr:sp macro="" textlink="">
      <xdr:nvSpPr>
        <xdr:cNvPr id="142" name="円/楕円 141"/>
        <xdr:cNvSpPr/>
      </xdr:nvSpPr>
      <xdr:spPr bwMode="auto">
        <a:xfrm>
          <a:off x="2857500" y="70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142101</xdr:rowOff>
    </xdr:from>
    <xdr:ext cx="762000" cy="259045"/>
    <xdr:sp macro="" textlink="">
      <xdr:nvSpPr>
        <xdr:cNvPr id="143" name="テキスト ボックス 142"/>
        <xdr:cNvSpPr txBox="1"/>
      </xdr:nvSpPr>
      <xdr:spPr>
        <a:xfrm>
          <a:off x="2527300" y="70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114287</xdr:rowOff>
    </xdr:from>
    <xdr:to>
      <xdr:col>6</xdr:col>
      <xdr:colOff>511175</xdr:colOff>
      <xdr:row>34</xdr:row>
      <xdr:rowOff>135337</xdr:rowOff>
    </xdr:to>
    <xdr:cxnSp macro="">
      <xdr:nvCxnSpPr>
        <xdr:cNvPr id="61" name="直線コネクタ 60"/>
        <xdr:cNvCxnSpPr/>
      </xdr:nvCxnSpPr>
      <xdr:spPr>
        <a:xfrm>
          <a:off x="3797300" y="5943587"/>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104534</xdr:rowOff>
    </xdr:from>
    <xdr:to>
      <xdr:col>5</xdr:col>
      <xdr:colOff>358775</xdr:colOff>
      <xdr:row>34</xdr:row>
      <xdr:rowOff>114287</xdr:rowOff>
    </xdr:to>
    <xdr:cxnSp macro="">
      <xdr:nvCxnSpPr>
        <xdr:cNvPr id="64" name="直線コネクタ 63"/>
        <xdr:cNvCxnSpPr/>
      </xdr:nvCxnSpPr>
      <xdr:spPr>
        <a:xfrm>
          <a:off x="2908300" y="593383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76968</xdr:rowOff>
    </xdr:from>
    <xdr:to>
      <xdr:col>4</xdr:col>
      <xdr:colOff>155575</xdr:colOff>
      <xdr:row>34</xdr:row>
      <xdr:rowOff>104534</xdr:rowOff>
    </xdr:to>
    <xdr:cxnSp macro="">
      <xdr:nvCxnSpPr>
        <xdr:cNvPr id="67" name="直線コネクタ 66"/>
        <xdr:cNvCxnSpPr/>
      </xdr:nvCxnSpPr>
      <xdr:spPr>
        <a:xfrm>
          <a:off x="2019300" y="5906268"/>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40449</xdr:rowOff>
    </xdr:from>
    <xdr:to>
      <xdr:col>2</xdr:col>
      <xdr:colOff>638175</xdr:colOff>
      <xdr:row>34</xdr:row>
      <xdr:rowOff>76968</xdr:rowOff>
    </xdr:to>
    <xdr:cxnSp macro="">
      <xdr:nvCxnSpPr>
        <xdr:cNvPr id="70" name="直線コネクタ 69"/>
        <xdr:cNvCxnSpPr/>
      </xdr:nvCxnSpPr>
      <xdr:spPr>
        <a:xfrm>
          <a:off x="1130300" y="5698299"/>
          <a:ext cx="889000" cy="20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84537</xdr:rowOff>
    </xdr:from>
    <xdr:to>
      <xdr:col>6</xdr:col>
      <xdr:colOff>561975</xdr:colOff>
      <xdr:row>35</xdr:row>
      <xdr:rowOff>14687</xdr:rowOff>
    </xdr:to>
    <xdr:sp macro="" textlink="">
      <xdr:nvSpPr>
        <xdr:cNvPr id="80" name="円/楕円 79"/>
        <xdr:cNvSpPr/>
      </xdr:nvSpPr>
      <xdr:spPr>
        <a:xfrm>
          <a:off x="4584700" y="59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107414</xdr:rowOff>
    </xdr:from>
    <xdr:ext cx="534377" cy="259045"/>
    <xdr:sp macro="" textlink="">
      <xdr:nvSpPr>
        <xdr:cNvPr id="81" name="人件費該当値テキスト"/>
        <xdr:cNvSpPr txBox="1"/>
      </xdr:nvSpPr>
      <xdr:spPr>
        <a:xfrm>
          <a:off x="4686300" y="57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63487</xdr:rowOff>
    </xdr:from>
    <xdr:to>
      <xdr:col>5</xdr:col>
      <xdr:colOff>409575</xdr:colOff>
      <xdr:row>34</xdr:row>
      <xdr:rowOff>165087</xdr:rowOff>
    </xdr:to>
    <xdr:sp macro="" textlink="">
      <xdr:nvSpPr>
        <xdr:cNvPr id="82" name="円/楕円 81"/>
        <xdr:cNvSpPr/>
      </xdr:nvSpPr>
      <xdr:spPr>
        <a:xfrm>
          <a:off x="3746500" y="58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10164</xdr:rowOff>
    </xdr:from>
    <xdr:ext cx="534377" cy="259045"/>
    <xdr:sp macro="" textlink="">
      <xdr:nvSpPr>
        <xdr:cNvPr id="83" name="テキスト ボックス 82"/>
        <xdr:cNvSpPr txBox="1"/>
      </xdr:nvSpPr>
      <xdr:spPr>
        <a:xfrm>
          <a:off x="3530111" y="56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53734</xdr:rowOff>
    </xdr:from>
    <xdr:to>
      <xdr:col>4</xdr:col>
      <xdr:colOff>206375</xdr:colOff>
      <xdr:row>34</xdr:row>
      <xdr:rowOff>155334</xdr:rowOff>
    </xdr:to>
    <xdr:sp macro="" textlink="">
      <xdr:nvSpPr>
        <xdr:cNvPr id="84" name="円/楕円 83"/>
        <xdr:cNvSpPr/>
      </xdr:nvSpPr>
      <xdr:spPr>
        <a:xfrm>
          <a:off x="2857500" y="58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411</xdr:rowOff>
    </xdr:from>
    <xdr:ext cx="534377" cy="259045"/>
    <xdr:sp macro="" textlink="">
      <xdr:nvSpPr>
        <xdr:cNvPr id="85" name="テキスト ボックス 84"/>
        <xdr:cNvSpPr txBox="1"/>
      </xdr:nvSpPr>
      <xdr:spPr>
        <a:xfrm>
          <a:off x="2641111" y="5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26168</xdr:rowOff>
    </xdr:from>
    <xdr:to>
      <xdr:col>3</xdr:col>
      <xdr:colOff>3175</xdr:colOff>
      <xdr:row>34</xdr:row>
      <xdr:rowOff>127768</xdr:rowOff>
    </xdr:to>
    <xdr:sp macro="" textlink="">
      <xdr:nvSpPr>
        <xdr:cNvPr id="86" name="円/楕円 85"/>
        <xdr:cNvSpPr/>
      </xdr:nvSpPr>
      <xdr:spPr>
        <a:xfrm>
          <a:off x="1968500" y="58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144295</xdr:rowOff>
    </xdr:from>
    <xdr:ext cx="534377" cy="259045"/>
    <xdr:sp macro="" textlink="">
      <xdr:nvSpPr>
        <xdr:cNvPr id="87" name="テキスト ボックス 86"/>
        <xdr:cNvSpPr txBox="1"/>
      </xdr:nvSpPr>
      <xdr:spPr>
        <a:xfrm>
          <a:off x="1752111" y="56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83,293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161099</xdr:rowOff>
    </xdr:from>
    <xdr:to>
      <xdr:col>1</xdr:col>
      <xdr:colOff>485775</xdr:colOff>
      <xdr:row>33</xdr:row>
      <xdr:rowOff>91249</xdr:rowOff>
    </xdr:to>
    <xdr:sp macro="" textlink="">
      <xdr:nvSpPr>
        <xdr:cNvPr id="88" name="円/楕円 87"/>
        <xdr:cNvSpPr/>
      </xdr:nvSpPr>
      <xdr:spPr>
        <a:xfrm>
          <a:off x="1079500" y="56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107776</xdr:rowOff>
    </xdr:from>
    <xdr:ext cx="534377" cy="259045"/>
    <xdr:sp macro="" textlink="">
      <xdr:nvSpPr>
        <xdr:cNvPr id="89" name="テキスト ボックス 88"/>
        <xdr:cNvSpPr txBox="1"/>
      </xdr:nvSpPr>
      <xdr:spPr>
        <a:xfrm>
          <a:off x="863111" y="54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165973</xdr:rowOff>
    </xdr:from>
    <xdr:to>
      <xdr:col>6</xdr:col>
      <xdr:colOff>511175</xdr:colOff>
      <xdr:row>54</xdr:row>
      <xdr:rowOff>16828</xdr:rowOff>
    </xdr:to>
    <xdr:cxnSp macro="">
      <xdr:nvCxnSpPr>
        <xdr:cNvPr id="121" name="直線コネクタ 120"/>
        <xdr:cNvCxnSpPr/>
      </xdr:nvCxnSpPr>
      <xdr:spPr>
        <a:xfrm flipV="1">
          <a:off x="3797300" y="9252823"/>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16828</xdr:rowOff>
    </xdr:from>
    <xdr:to>
      <xdr:col>5</xdr:col>
      <xdr:colOff>358775</xdr:colOff>
      <xdr:row>54</xdr:row>
      <xdr:rowOff>102814</xdr:rowOff>
    </xdr:to>
    <xdr:cxnSp macro="">
      <xdr:nvCxnSpPr>
        <xdr:cNvPr id="124" name="直線コネクタ 123"/>
        <xdr:cNvCxnSpPr/>
      </xdr:nvCxnSpPr>
      <xdr:spPr>
        <a:xfrm flipV="1">
          <a:off x="2908300" y="9275128"/>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24355</xdr:rowOff>
    </xdr:from>
    <xdr:to>
      <xdr:col>4</xdr:col>
      <xdr:colOff>155575</xdr:colOff>
      <xdr:row>54</xdr:row>
      <xdr:rowOff>102814</xdr:rowOff>
    </xdr:to>
    <xdr:cxnSp macro="">
      <xdr:nvCxnSpPr>
        <xdr:cNvPr id="127" name="直線コネクタ 126"/>
        <xdr:cNvCxnSpPr/>
      </xdr:nvCxnSpPr>
      <xdr:spPr>
        <a:xfrm>
          <a:off x="2019300" y="9282655"/>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10541</xdr:rowOff>
    </xdr:from>
    <xdr:to>
      <xdr:col>2</xdr:col>
      <xdr:colOff>638175</xdr:colOff>
      <xdr:row>54</xdr:row>
      <xdr:rowOff>24355</xdr:rowOff>
    </xdr:to>
    <xdr:cxnSp macro="">
      <xdr:nvCxnSpPr>
        <xdr:cNvPr id="130" name="直線コネクタ 129"/>
        <xdr:cNvCxnSpPr/>
      </xdr:nvCxnSpPr>
      <xdr:spPr>
        <a:xfrm>
          <a:off x="1130300" y="9268841"/>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115173</xdr:rowOff>
    </xdr:from>
    <xdr:to>
      <xdr:col>6</xdr:col>
      <xdr:colOff>561975</xdr:colOff>
      <xdr:row>54</xdr:row>
      <xdr:rowOff>45323</xdr:rowOff>
    </xdr:to>
    <xdr:sp macro="" textlink="">
      <xdr:nvSpPr>
        <xdr:cNvPr id="140" name="円/楕円 139"/>
        <xdr:cNvSpPr/>
      </xdr:nvSpPr>
      <xdr:spPr>
        <a:xfrm>
          <a:off x="4584700" y="9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138050</xdr:rowOff>
    </xdr:from>
    <xdr:ext cx="534377" cy="259045"/>
    <xdr:sp macro="" textlink="">
      <xdr:nvSpPr>
        <xdr:cNvPr id="141" name="物件費該当値テキスト"/>
        <xdr:cNvSpPr txBox="1"/>
      </xdr:nvSpPr>
      <xdr:spPr>
        <a:xfrm>
          <a:off x="4686300" y="90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137478</xdr:rowOff>
    </xdr:from>
    <xdr:to>
      <xdr:col>5</xdr:col>
      <xdr:colOff>409575</xdr:colOff>
      <xdr:row>54</xdr:row>
      <xdr:rowOff>67628</xdr:rowOff>
    </xdr:to>
    <xdr:sp macro="" textlink="">
      <xdr:nvSpPr>
        <xdr:cNvPr id="142" name="円/楕円 141"/>
        <xdr:cNvSpPr/>
      </xdr:nvSpPr>
      <xdr:spPr>
        <a:xfrm>
          <a:off x="3746500" y="92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84155</xdr:rowOff>
    </xdr:from>
    <xdr:ext cx="534377" cy="259045"/>
    <xdr:sp macro="" textlink="">
      <xdr:nvSpPr>
        <xdr:cNvPr id="143" name="テキスト ボックス 142"/>
        <xdr:cNvSpPr txBox="1"/>
      </xdr:nvSpPr>
      <xdr:spPr>
        <a:xfrm>
          <a:off x="3530111" y="89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52014</xdr:rowOff>
    </xdr:from>
    <xdr:to>
      <xdr:col>4</xdr:col>
      <xdr:colOff>206375</xdr:colOff>
      <xdr:row>54</xdr:row>
      <xdr:rowOff>153614</xdr:rowOff>
    </xdr:to>
    <xdr:sp macro="" textlink="">
      <xdr:nvSpPr>
        <xdr:cNvPr id="144" name="円/楕円 143"/>
        <xdr:cNvSpPr/>
      </xdr:nvSpPr>
      <xdr:spPr>
        <a:xfrm>
          <a:off x="2857500" y="93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170141</xdr:rowOff>
    </xdr:from>
    <xdr:ext cx="534377" cy="259045"/>
    <xdr:sp macro="" textlink="">
      <xdr:nvSpPr>
        <xdr:cNvPr id="145" name="テキスト ボックス 144"/>
        <xdr:cNvSpPr txBox="1"/>
      </xdr:nvSpPr>
      <xdr:spPr>
        <a:xfrm>
          <a:off x="2641111" y="90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145005</xdr:rowOff>
    </xdr:from>
    <xdr:to>
      <xdr:col>3</xdr:col>
      <xdr:colOff>3175</xdr:colOff>
      <xdr:row>54</xdr:row>
      <xdr:rowOff>75155</xdr:rowOff>
    </xdr:to>
    <xdr:sp macro="" textlink="">
      <xdr:nvSpPr>
        <xdr:cNvPr id="146" name="円/楕円 145"/>
        <xdr:cNvSpPr/>
      </xdr:nvSpPr>
      <xdr:spPr>
        <a:xfrm>
          <a:off x="1968500" y="92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91682</xdr:rowOff>
    </xdr:from>
    <xdr:ext cx="534377" cy="259045"/>
    <xdr:sp macro="" textlink="">
      <xdr:nvSpPr>
        <xdr:cNvPr id="147" name="テキスト ボックス 146"/>
        <xdr:cNvSpPr txBox="1"/>
      </xdr:nvSpPr>
      <xdr:spPr>
        <a:xfrm>
          <a:off x="1752111" y="90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131191</xdr:rowOff>
    </xdr:from>
    <xdr:to>
      <xdr:col>1</xdr:col>
      <xdr:colOff>485775</xdr:colOff>
      <xdr:row>54</xdr:row>
      <xdr:rowOff>61341</xdr:rowOff>
    </xdr:to>
    <xdr:sp macro="" textlink="">
      <xdr:nvSpPr>
        <xdr:cNvPr id="148" name="円/楕円 147"/>
        <xdr:cNvSpPr/>
      </xdr:nvSpPr>
      <xdr:spPr>
        <a:xfrm>
          <a:off x="10795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77868</xdr:rowOff>
    </xdr:from>
    <xdr:ext cx="534377" cy="259045"/>
    <xdr:sp macro="" textlink="">
      <xdr:nvSpPr>
        <xdr:cNvPr id="149" name="テキスト ボックス 148"/>
        <xdr:cNvSpPr txBox="1"/>
      </xdr:nvSpPr>
      <xdr:spPr>
        <a:xfrm>
          <a:off x="863111" y="8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133223</xdr:rowOff>
    </xdr:from>
    <xdr:to>
      <xdr:col>6</xdr:col>
      <xdr:colOff>511175</xdr:colOff>
      <xdr:row>77</xdr:row>
      <xdr:rowOff>119354</xdr:rowOff>
    </xdr:to>
    <xdr:cxnSp macro="">
      <xdr:nvCxnSpPr>
        <xdr:cNvPr id="178" name="直線コネクタ 177"/>
        <xdr:cNvCxnSpPr/>
      </xdr:nvCxnSpPr>
      <xdr:spPr>
        <a:xfrm flipV="1">
          <a:off x="3797300" y="13163423"/>
          <a:ext cx="8382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119354</xdr:rowOff>
    </xdr:from>
    <xdr:to>
      <xdr:col>5</xdr:col>
      <xdr:colOff>358775</xdr:colOff>
      <xdr:row>78</xdr:row>
      <xdr:rowOff>61137</xdr:rowOff>
    </xdr:to>
    <xdr:cxnSp macro="">
      <xdr:nvCxnSpPr>
        <xdr:cNvPr id="181" name="直線コネクタ 180"/>
        <xdr:cNvCxnSpPr/>
      </xdr:nvCxnSpPr>
      <xdr:spPr>
        <a:xfrm flipV="1">
          <a:off x="2908300" y="13321004"/>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61137</xdr:rowOff>
    </xdr:from>
    <xdr:to>
      <xdr:col>4</xdr:col>
      <xdr:colOff>155575</xdr:colOff>
      <xdr:row>78</xdr:row>
      <xdr:rowOff>72568</xdr:rowOff>
    </xdr:to>
    <xdr:cxnSp macro="">
      <xdr:nvCxnSpPr>
        <xdr:cNvPr id="184" name="直線コネクタ 183"/>
        <xdr:cNvCxnSpPr/>
      </xdr:nvCxnSpPr>
      <xdr:spPr>
        <a:xfrm flipV="1">
          <a:off x="2019300" y="134342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72568</xdr:rowOff>
    </xdr:from>
    <xdr:to>
      <xdr:col>2</xdr:col>
      <xdr:colOff>638175</xdr:colOff>
      <xdr:row>78</xdr:row>
      <xdr:rowOff>105029</xdr:rowOff>
    </xdr:to>
    <xdr:cxnSp macro="">
      <xdr:nvCxnSpPr>
        <xdr:cNvPr id="187" name="直線コネクタ 186"/>
        <xdr:cNvCxnSpPr/>
      </xdr:nvCxnSpPr>
      <xdr:spPr>
        <a:xfrm flipV="1">
          <a:off x="1130300" y="1344566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82423</xdr:rowOff>
    </xdr:from>
    <xdr:to>
      <xdr:col>6</xdr:col>
      <xdr:colOff>561975</xdr:colOff>
      <xdr:row>77</xdr:row>
      <xdr:rowOff>12573</xdr:rowOff>
    </xdr:to>
    <xdr:sp macro="" textlink="">
      <xdr:nvSpPr>
        <xdr:cNvPr id="197" name="円/楕円 196"/>
        <xdr:cNvSpPr/>
      </xdr:nvSpPr>
      <xdr:spPr>
        <a:xfrm>
          <a:off x="45847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105300</xdr:rowOff>
    </xdr:from>
    <xdr:ext cx="469744" cy="259045"/>
    <xdr:sp macro="" textlink="">
      <xdr:nvSpPr>
        <xdr:cNvPr id="198" name="維持補修費該当値テキスト"/>
        <xdr:cNvSpPr txBox="1"/>
      </xdr:nvSpPr>
      <xdr:spPr>
        <a:xfrm>
          <a:off x="4686300" y="129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68554</xdr:rowOff>
    </xdr:from>
    <xdr:to>
      <xdr:col>5</xdr:col>
      <xdr:colOff>409575</xdr:colOff>
      <xdr:row>77</xdr:row>
      <xdr:rowOff>170154</xdr:rowOff>
    </xdr:to>
    <xdr:sp macro="" textlink="">
      <xdr:nvSpPr>
        <xdr:cNvPr id="199" name="円/楕円 198"/>
        <xdr:cNvSpPr/>
      </xdr:nvSpPr>
      <xdr:spPr>
        <a:xfrm>
          <a:off x="3746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161281</xdr:rowOff>
    </xdr:from>
    <xdr:ext cx="469744" cy="259045"/>
    <xdr:sp macro="" textlink="">
      <xdr:nvSpPr>
        <xdr:cNvPr id="200" name="テキスト ボックス 199"/>
        <xdr:cNvSpPr txBox="1"/>
      </xdr:nvSpPr>
      <xdr:spPr>
        <a:xfrm>
          <a:off x="3562427" y="133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10337</xdr:rowOff>
    </xdr:from>
    <xdr:to>
      <xdr:col>4</xdr:col>
      <xdr:colOff>206375</xdr:colOff>
      <xdr:row>78</xdr:row>
      <xdr:rowOff>111937</xdr:rowOff>
    </xdr:to>
    <xdr:sp macro="" textlink="">
      <xdr:nvSpPr>
        <xdr:cNvPr id="201" name="円/楕円 200"/>
        <xdr:cNvSpPr/>
      </xdr:nvSpPr>
      <xdr:spPr>
        <a:xfrm>
          <a:off x="2857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103064</xdr:rowOff>
    </xdr:from>
    <xdr:ext cx="469744" cy="259045"/>
    <xdr:sp macro="" textlink="">
      <xdr:nvSpPr>
        <xdr:cNvPr id="202" name="テキスト ボックス 201"/>
        <xdr:cNvSpPr txBox="1"/>
      </xdr:nvSpPr>
      <xdr:spPr>
        <a:xfrm>
          <a:off x="2673427" y="134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21768</xdr:rowOff>
    </xdr:from>
    <xdr:to>
      <xdr:col>3</xdr:col>
      <xdr:colOff>3175</xdr:colOff>
      <xdr:row>78</xdr:row>
      <xdr:rowOff>123368</xdr:rowOff>
    </xdr:to>
    <xdr:sp macro="" textlink="">
      <xdr:nvSpPr>
        <xdr:cNvPr id="203" name="円/楕円 202"/>
        <xdr:cNvSpPr/>
      </xdr:nvSpPr>
      <xdr:spPr>
        <a:xfrm>
          <a:off x="196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114495</xdr:rowOff>
    </xdr:from>
    <xdr:ext cx="469744" cy="259045"/>
    <xdr:sp macro="" textlink="">
      <xdr:nvSpPr>
        <xdr:cNvPr id="204" name="テキスト ボックス 203"/>
        <xdr:cNvSpPr txBox="1"/>
      </xdr:nvSpPr>
      <xdr:spPr>
        <a:xfrm>
          <a:off x="1784427"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54229</xdr:rowOff>
    </xdr:from>
    <xdr:to>
      <xdr:col>1</xdr:col>
      <xdr:colOff>485775</xdr:colOff>
      <xdr:row>78</xdr:row>
      <xdr:rowOff>155829</xdr:rowOff>
    </xdr:to>
    <xdr:sp macro="" textlink="">
      <xdr:nvSpPr>
        <xdr:cNvPr id="205" name="円/楕円 204"/>
        <xdr:cNvSpPr/>
      </xdr:nvSpPr>
      <xdr:spPr>
        <a:xfrm>
          <a:off x="107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146956</xdr:rowOff>
    </xdr:from>
    <xdr:ext cx="469744" cy="259045"/>
    <xdr:sp macro="" textlink="">
      <xdr:nvSpPr>
        <xdr:cNvPr id="206" name="テキスト ボックス 205"/>
        <xdr:cNvSpPr txBox="1"/>
      </xdr:nvSpPr>
      <xdr:spPr>
        <a:xfrm>
          <a:off x="895427"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117774</xdr:rowOff>
    </xdr:from>
    <xdr:to>
      <xdr:col>6</xdr:col>
      <xdr:colOff>511175</xdr:colOff>
      <xdr:row>96</xdr:row>
      <xdr:rowOff>127184</xdr:rowOff>
    </xdr:to>
    <xdr:cxnSp macro="">
      <xdr:nvCxnSpPr>
        <xdr:cNvPr id="236" name="直線コネクタ 235"/>
        <xdr:cNvCxnSpPr/>
      </xdr:nvCxnSpPr>
      <xdr:spPr>
        <a:xfrm>
          <a:off x="3797300" y="16576974"/>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117774</xdr:rowOff>
    </xdr:from>
    <xdr:to>
      <xdr:col>5</xdr:col>
      <xdr:colOff>358775</xdr:colOff>
      <xdr:row>97</xdr:row>
      <xdr:rowOff>20656</xdr:rowOff>
    </xdr:to>
    <xdr:cxnSp macro="">
      <xdr:nvCxnSpPr>
        <xdr:cNvPr id="239" name="直線コネクタ 238"/>
        <xdr:cNvCxnSpPr/>
      </xdr:nvCxnSpPr>
      <xdr:spPr>
        <a:xfrm flipV="1">
          <a:off x="2908300" y="16576974"/>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20656</xdr:rowOff>
    </xdr:from>
    <xdr:to>
      <xdr:col>4</xdr:col>
      <xdr:colOff>155575</xdr:colOff>
      <xdr:row>97</xdr:row>
      <xdr:rowOff>29629</xdr:rowOff>
    </xdr:to>
    <xdr:cxnSp macro="">
      <xdr:nvCxnSpPr>
        <xdr:cNvPr id="242" name="直線コネクタ 241"/>
        <xdr:cNvCxnSpPr/>
      </xdr:nvCxnSpPr>
      <xdr:spPr>
        <a:xfrm flipV="1">
          <a:off x="2019300" y="1665130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7113</xdr:rowOff>
    </xdr:from>
    <xdr:to>
      <xdr:col>2</xdr:col>
      <xdr:colOff>638175</xdr:colOff>
      <xdr:row>97</xdr:row>
      <xdr:rowOff>29629</xdr:rowOff>
    </xdr:to>
    <xdr:cxnSp macro="">
      <xdr:nvCxnSpPr>
        <xdr:cNvPr id="245" name="直線コネクタ 244"/>
        <xdr:cNvCxnSpPr/>
      </xdr:nvCxnSpPr>
      <xdr:spPr>
        <a:xfrm>
          <a:off x="1130300" y="16637763"/>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76384</xdr:rowOff>
    </xdr:from>
    <xdr:to>
      <xdr:col>6</xdr:col>
      <xdr:colOff>561975</xdr:colOff>
      <xdr:row>97</xdr:row>
      <xdr:rowOff>6534</xdr:rowOff>
    </xdr:to>
    <xdr:sp macro="" textlink="">
      <xdr:nvSpPr>
        <xdr:cNvPr id="255" name="円/楕円 254"/>
        <xdr:cNvSpPr/>
      </xdr:nvSpPr>
      <xdr:spPr>
        <a:xfrm>
          <a:off x="4584700" y="1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99261</xdr:rowOff>
    </xdr:from>
    <xdr:ext cx="534377" cy="259045"/>
    <xdr:sp macro="" textlink="">
      <xdr:nvSpPr>
        <xdr:cNvPr id="256" name="扶助費該当値テキスト"/>
        <xdr:cNvSpPr txBox="1"/>
      </xdr:nvSpPr>
      <xdr:spPr>
        <a:xfrm>
          <a:off x="4686300" y="163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66974</xdr:rowOff>
    </xdr:from>
    <xdr:to>
      <xdr:col>5</xdr:col>
      <xdr:colOff>409575</xdr:colOff>
      <xdr:row>96</xdr:row>
      <xdr:rowOff>168574</xdr:rowOff>
    </xdr:to>
    <xdr:sp macro="" textlink="">
      <xdr:nvSpPr>
        <xdr:cNvPr id="257" name="円/楕円 256"/>
        <xdr:cNvSpPr/>
      </xdr:nvSpPr>
      <xdr:spPr>
        <a:xfrm>
          <a:off x="3746500" y="165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13651</xdr:rowOff>
    </xdr:from>
    <xdr:ext cx="534377" cy="259045"/>
    <xdr:sp macro="" textlink="">
      <xdr:nvSpPr>
        <xdr:cNvPr id="258" name="テキスト ボックス 257"/>
        <xdr:cNvSpPr txBox="1"/>
      </xdr:nvSpPr>
      <xdr:spPr>
        <a:xfrm>
          <a:off x="3530111" y="163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141306</xdr:rowOff>
    </xdr:from>
    <xdr:to>
      <xdr:col>4</xdr:col>
      <xdr:colOff>206375</xdr:colOff>
      <xdr:row>97</xdr:row>
      <xdr:rowOff>71456</xdr:rowOff>
    </xdr:to>
    <xdr:sp macro="" textlink="">
      <xdr:nvSpPr>
        <xdr:cNvPr id="259" name="円/楕円 258"/>
        <xdr:cNvSpPr/>
      </xdr:nvSpPr>
      <xdr:spPr>
        <a:xfrm>
          <a:off x="2857500" y="166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87983</xdr:rowOff>
    </xdr:from>
    <xdr:ext cx="534377" cy="259045"/>
    <xdr:sp macro="" textlink="">
      <xdr:nvSpPr>
        <xdr:cNvPr id="260" name="テキスト ボックス 259"/>
        <xdr:cNvSpPr txBox="1"/>
      </xdr:nvSpPr>
      <xdr:spPr>
        <a:xfrm>
          <a:off x="2641111" y="163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150279</xdr:rowOff>
    </xdr:from>
    <xdr:to>
      <xdr:col>3</xdr:col>
      <xdr:colOff>3175</xdr:colOff>
      <xdr:row>97</xdr:row>
      <xdr:rowOff>80429</xdr:rowOff>
    </xdr:to>
    <xdr:sp macro="" textlink="">
      <xdr:nvSpPr>
        <xdr:cNvPr id="261" name="円/楕円 260"/>
        <xdr:cNvSpPr/>
      </xdr:nvSpPr>
      <xdr:spPr>
        <a:xfrm>
          <a:off x="1968500" y="166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96956</xdr:rowOff>
    </xdr:from>
    <xdr:ext cx="534377" cy="259045"/>
    <xdr:sp macro="" textlink="">
      <xdr:nvSpPr>
        <xdr:cNvPr id="262" name="テキスト ボックス 261"/>
        <xdr:cNvSpPr txBox="1"/>
      </xdr:nvSpPr>
      <xdr:spPr>
        <a:xfrm>
          <a:off x="1752111" y="163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127763</xdr:rowOff>
    </xdr:from>
    <xdr:to>
      <xdr:col>1</xdr:col>
      <xdr:colOff>485775</xdr:colOff>
      <xdr:row>97</xdr:row>
      <xdr:rowOff>57913</xdr:rowOff>
    </xdr:to>
    <xdr:sp macro="" textlink="">
      <xdr:nvSpPr>
        <xdr:cNvPr id="263" name="円/楕円 262"/>
        <xdr:cNvSpPr/>
      </xdr:nvSpPr>
      <xdr:spPr>
        <a:xfrm>
          <a:off x="1079500" y="16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74440</xdr:rowOff>
    </xdr:from>
    <xdr:ext cx="534377" cy="259045"/>
    <xdr:sp macro="" textlink="">
      <xdr:nvSpPr>
        <xdr:cNvPr id="264" name="テキスト ボックス 263"/>
        <xdr:cNvSpPr txBox="1"/>
      </xdr:nvSpPr>
      <xdr:spPr>
        <a:xfrm>
          <a:off x="863111" y="163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8310</xdr:rowOff>
    </xdr:from>
    <xdr:to>
      <xdr:col>15</xdr:col>
      <xdr:colOff>180975</xdr:colOff>
      <xdr:row>36</xdr:row>
      <xdr:rowOff>36079</xdr:rowOff>
    </xdr:to>
    <xdr:cxnSp macro="">
      <xdr:nvCxnSpPr>
        <xdr:cNvPr id="295" name="直線コネクタ 294"/>
        <xdr:cNvCxnSpPr/>
      </xdr:nvCxnSpPr>
      <xdr:spPr>
        <a:xfrm flipV="1">
          <a:off x="9639300" y="6180510"/>
          <a:ext cx="8382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36079</xdr:rowOff>
    </xdr:from>
    <xdr:to>
      <xdr:col>14</xdr:col>
      <xdr:colOff>28575</xdr:colOff>
      <xdr:row>36</xdr:row>
      <xdr:rowOff>83083</xdr:rowOff>
    </xdr:to>
    <xdr:cxnSp macro="">
      <xdr:nvCxnSpPr>
        <xdr:cNvPr id="298" name="直線コネクタ 297"/>
        <xdr:cNvCxnSpPr/>
      </xdr:nvCxnSpPr>
      <xdr:spPr>
        <a:xfrm flipV="1">
          <a:off x="8750300" y="6208279"/>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37124</xdr:rowOff>
    </xdr:from>
    <xdr:to>
      <xdr:col>12</xdr:col>
      <xdr:colOff>511175</xdr:colOff>
      <xdr:row>36</xdr:row>
      <xdr:rowOff>83083</xdr:rowOff>
    </xdr:to>
    <xdr:cxnSp macro="">
      <xdr:nvCxnSpPr>
        <xdr:cNvPr id="301" name="直線コネクタ 300"/>
        <xdr:cNvCxnSpPr/>
      </xdr:nvCxnSpPr>
      <xdr:spPr>
        <a:xfrm>
          <a:off x="7861300" y="6209324"/>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37124</xdr:rowOff>
    </xdr:from>
    <xdr:to>
      <xdr:col>11</xdr:col>
      <xdr:colOff>307975</xdr:colOff>
      <xdr:row>37</xdr:row>
      <xdr:rowOff>34217</xdr:rowOff>
    </xdr:to>
    <xdr:cxnSp macro="">
      <xdr:nvCxnSpPr>
        <xdr:cNvPr id="304" name="直線コネクタ 303"/>
        <xdr:cNvCxnSpPr/>
      </xdr:nvCxnSpPr>
      <xdr:spPr>
        <a:xfrm flipV="1">
          <a:off x="6972300" y="6209324"/>
          <a:ext cx="889000" cy="1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128960</xdr:rowOff>
    </xdr:from>
    <xdr:to>
      <xdr:col>15</xdr:col>
      <xdr:colOff>231775</xdr:colOff>
      <xdr:row>36</xdr:row>
      <xdr:rowOff>59110</xdr:rowOff>
    </xdr:to>
    <xdr:sp macro="" textlink="">
      <xdr:nvSpPr>
        <xdr:cNvPr id="314" name="円/楕円 313"/>
        <xdr:cNvSpPr/>
      </xdr:nvSpPr>
      <xdr:spPr>
        <a:xfrm>
          <a:off x="10426700" y="6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151837</xdr:rowOff>
    </xdr:from>
    <xdr:ext cx="534377" cy="259045"/>
    <xdr:sp macro="" textlink="">
      <xdr:nvSpPr>
        <xdr:cNvPr id="315" name="補助費等該当値テキスト"/>
        <xdr:cNvSpPr txBox="1"/>
      </xdr:nvSpPr>
      <xdr:spPr>
        <a:xfrm>
          <a:off x="10528300" y="5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156729</xdr:rowOff>
    </xdr:from>
    <xdr:to>
      <xdr:col>14</xdr:col>
      <xdr:colOff>79375</xdr:colOff>
      <xdr:row>36</xdr:row>
      <xdr:rowOff>86879</xdr:rowOff>
    </xdr:to>
    <xdr:sp macro="" textlink="">
      <xdr:nvSpPr>
        <xdr:cNvPr id="316" name="円/楕円 315"/>
        <xdr:cNvSpPr/>
      </xdr:nvSpPr>
      <xdr:spPr>
        <a:xfrm>
          <a:off x="9588500" y="61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103406</xdr:rowOff>
    </xdr:from>
    <xdr:ext cx="534377" cy="259045"/>
    <xdr:sp macro="" textlink="">
      <xdr:nvSpPr>
        <xdr:cNvPr id="317" name="テキスト ボックス 316"/>
        <xdr:cNvSpPr txBox="1"/>
      </xdr:nvSpPr>
      <xdr:spPr>
        <a:xfrm>
          <a:off x="9372111" y="59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32283</xdr:rowOff>
    </xdr:from>
    <xdr:to>
      <xdr:col>12</xdr:col>
      <xdr:colOff>561975</xdr:colOff>
      <xdr:row>36</xdr:row>
      <xdr:rowOff>133883</xdr:rowOff>
    </xdr:to>
    <xdr:sp macro="" textlink="">
      <xdr:nvSpPr>
        <xdr:cNvPr id="318" name="円/楕円 317"/>
        <xdr:cNvSpPr/>
      </xdr:nvSpPr>
      <xdr:spPr>
        <a:xfrm>
          <a:off x="8699500" y="62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150410</xdr:rowOff>
    </xdr:from>
    <xdr:ext cx="534377" cy="259045"/>
    <xdr:sp macro="" textlink="">
      <xdr:nvSpPr>
        <xdr:cNvPr id="319" name="テキスト ボックス 318"/>
        <xdr:cNvSpPr txBox="1"/>
      </xdr:nvSpPr>
      <xdr:spPr>
        <a:xfrm>
          <a:off x="8483111" y="59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157774</xdr:rowOff>
    </xdr:from>
    <xdr:to>
      <xdr:col>11</xdr:col>
      <xdr:colOff>358775</xdr:colOff>
      <xdr:row>36</xdr:row>
      <xdr:rowOff>87924</xdr:rowOff>
    </xdr:to>
    <xdr:sp macro="" textlink="">
      <xdr:nvSpPr>
        <xdr:cNvPr id="320" name="円/楕円 319"/>
        <xdr:cNvSpPr/>
      </xdr:nvSpPr>
      <xdr:spPr>
        <a:xfrm>
          <a:off x="7810500" y="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104451</xdr:rowOff>
    </xdr:from>
    <xdr:ext cx="534377" cy="259045"/>
    <xdr:sp macro="" textlink="">
      <xdr:nvSpPr>
        <xdr:cNvPr id="321" name="テキスト ボックス 320"/>
        <xdr:cNvSpPr txBox="1"/>
      </xdr:nvSpPr>
      <xdr:spPr>
        <a:xfrm>
          <a:off x="7594111" y="59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154867</xdr:rowOff>
    </xdr:from>
    <xdr:to>
      <xdr:col>10</xdr:col>
      <xdr:colOff>155575</xdr:colOff>
      <xdr:row>37</xdr:row>
      <xdr:rowOff>85017</xdr:rowOff>
    </xdr:to>
    <xdr:sp macro="" textlink="">
      <xdr:nvSpPr>
        <xdr:cNvPr id="322" name="円/楕円 321"/>
        <xdr:cNvSpPr/>
      </xdr:nvSpPr>
      <xdr:spPr>
        <a:xfrm>
          <a:off x="6921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76144</xdr:rowOff>
    </xdr:from>
    <xdr:ext cx="534377" cy="259045"/>
    <xdr:sp macro="" textlink="">
      <xdr:nvSpPr>
        <xdr:cNvPr id="323" name="テキスト ボックス 322"/>
        <xdr:cNvSpPr txBox="1"/>
      </xdr:nvSpPr>
      <xdr:spPr>
        <a:xfrm>
          <a:off x="6705111" y="64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51895</xdr:rowOff>
    </xdr:from>
    <xdr:to>
      <xdr:col>15</xdr:col>
      <xdr:colOff>180975</xdr:colOff>
      <xdr:row>54</xdr:row>
      <xdr:rowOff>57747</xdr:rowOff>
    </xdr:to>
    <xdr:cxnSp macro="">
      <xdr:nvCxnSpPr>
        <xdr:cNvPr id="352" name="直線コネクタ 351"/>
        <xdr:cNvCxnSpPr/>
      </xdr:nvCxnSpPr>
      <xdr:spPr>
        <a:xfrm>
          <a:off x="9639300" y="8967295"/>
          <a:ext cx="838200" cy="3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51895</xdr:rowOff>
    </xdr:from>
    <xdr:to>
      <xdr:col>14</xdr:col>
      <xdr:colOff>28575</xdr:colOff>
      <xdr:row>56</xdr:row>
      <xdr:rowOff>145103</xdr:rowOff>
    </xdr:to>
    <xdr:cxnSp macro="">
      <xdr:nvCxnSpPr>
        <xdr:cNvPr id="355" name="直線コネクタ 354"/>
        <xdr:cNvCxnSpPr/>
      </xdr:nvCxnSpPr>
      <xdr:spPr>
        <a:xfrm flipV="1">
          <a:off x="8750300" y="8967295"/>
          <a:ext cx="889000" cy="7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74237</xdr:rowOff>
    </xdr:from>
    <xdr:to>
      <xdr:col>12</xdr:col>
      <xdr:colOff>511175</xdr:colOff>
      <xdr:row>56</xdr:row>
      <xdr:rowOff>145103</xdr:rowOff>
    </xdr:to>
    <xdr:cxnSp macro="">
      <xdr:nvCxnSpPr>
        <xdr:cNvPr id="358" name="直線コネクタ 357"/>
        <xdr:cNvCxnSpPr/>
      </xdr:nvCxnSpPr>
      <xdr:spPr>
        <a:xfrm>
          <a:off x="7861300" y="967543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74237</xdr:rowOff>
    </xdr:from>
    <xdr:to>
      <xdr:col>11</xdr:col>
      <xdr:colOff>307975</xdr:colOff>
      <xdr:row>56</xdr:row>
      <xdr:rowOff>128034</xdr:rowOff>
    </xdr:to>
    <xdr:cxnSp macro="">
      <xdr:nvCxnSpPr>
        <xdr:cNvPr id="361" name="直線コネクタ 360"/>
        <xdr:cNvCxnSpPr/>
      </xdr:nvCxnSpPr>
      <xdr:spPr>
        <a:xfrm flipV="1">
          <a:off x="6972300" y="9675437"/>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6947</xdr:rowOff>
    </xdr:from>
    <xdr:to>
      <xdr:col>15</xdr:col>
      <xdr:colOff>231775</xdr:colOff>
      <xdr:row>54</xdr:row>
      <xdr:rowOff>108547</xdr:rowOff>
    </xdr:to>
    <xdr:sp macro="" textlink="">
      <xdr:nvSpPr>
        <xdr:cNvPr id="371" name="円/楕円 370"/>
        <xdr:cNvSpPr/>
      </xdr:nvSpPr>
      <xdr:spPr>
        <a:xfrm>
          <a:off x="10426700" y="9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29824</xdr:rowOff>
    </xdr:from>
    <xdr:ext cx="599010" cy="259045"/>
    <xdr:sp macro="" textlink="">
      <xdr:nvSpPr>
        <xdr:cNvPr id="372" name="普通建設事業費該当値テキスト"/>
        <xdr:cNvSpPr txBox="1"/>
      </xdr:nvSpPr>
      <xdr:spPr>
        <a:xfrm>
          <a:off x="10528300" y="911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110,755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1095</xdr:rowOff>
    </xdr:from>
    <xdr:to>
      <xdr:col>14</xdr:col>
      <xdr:colOff>79375</xdr:colOff>
      <xdr:row>52</xdr:row>
      <xdr:rowOff>102695</xdr:rowOff>
    </xdr:to>
    <xdr:sp macro="" textlink="">
      <xdr:nvSpPr>
        <xdr:cNvPr id="373" name="円/楕円 372"/>
        <xdr:cNvSpPr/>
      </xdr:nvSpPr>
      <xdr:spPr>
        <a:xfrm>
          <a:off x="9588500" y="8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119222</xdr:rowOff>
    </xdr:from>
    <xdr:ext cx="599010" cy="259045"/>
    <xdr:sp macro="" textlink="">
      <xdr:nvSpPr>
        <xdr:cNvPr id="374" name="テキスト ボックス 373"/>
        <xdr:cNvSpPr txBox="1"/>
      </xdr:nvSpPr>
      <xdr:spPr>
        <a:xfrm>
          <a:off x="9339794" y="869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94303</xdr:rowOff>
    </xdr:from>
    <xdr:to>
      <xdr:col>12</xdr:col>
      <xdr:colOff>561975</xdr:colOff>
      <xdr:row>57</xdr:row>
      <xdr:rowOff>24453</xdr:rowOff>
    </xdr:to>
    <xdr:sp macro="" textlink="">
      <xdr:nvSpPr>
        <xdr:cNvPr id="375" name="円/楕円 374"/>
        <xdr:cNvSpPr/>
      </xdr:nvSpPr>
      <xdr:spPr>
        <a:xfrm>
          <a:off x="8699500" y="96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40980</xdr:rowOff>
    </xdr:from>
    <xdr:ext cx="534377" cy="259045"/>
    <xdr:sp macro="" textlink="">
      <xdr:nvSpPr>
        <xdr:cNvPr id="376" name="テキスト ボックス 375"/>
        <xdr:cNvSpPr txBox="1"/>
      </xdr:nvSpPr>
      <xdr:spPr>
        <a:xfrm>
          <a:off x="8483111" y="94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23437</xdr:rowOff>
    </xdr:from>
    <xdr:to>
      <xdr:col>11</xdr:col>
      <xdr:colOff>358775</xdr:colOff>
      <xdr:row>56</xdr:row>
      <xdr:rowOff>125037</xdr:rowOff>
    </xdr:to>
    <xdr:sp macro="" textlink="">
      <xdr:nvSpPr>
        <xdr:cNvPr id="377" name="円/楕円 376"/>
        <xdr:cNvSpPr/>
      </xdr:nvSpPr>
      <xdr:spPr>
        <a:xfrm>
          <a:off x="7810500" y="96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141564</xdr:rowOff>
    </xdr:from>
    <xdr:ext cx="534377" cy="259045"/>
    <xdr:sp macro="" textlink="">
      <xdr:nvSpPr>
        <xdr:cNvPr id="378" name="テキスト ボックス 377"/>
        <xdr:cNvSpPr txBox="1"/>
      </xdr:nvSpPr>
      <xdr:spPr>
        <a:xfrm>
          <a:off x="7594111" y="93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77234</xdr:rowOff>
    </xdr:from>
    <xdr:to>
      <xdr:col>10</xdr:col>
      <xdr:colOff>155575</xdr:colOff>
      <xdr:row>57</xdr:row>
      <xdr:rowOff>7384</xdr:rowOff>
    </xdr:to>
    <xdr:sp macro="" textlink="">
      <xdr:nvSpPr>
        <xdr:cNvPr id="379" name="円/楕円 378"/>
        <xdr:cNvSpPr/>
      </xdr:nvSpPr>
      <xdr:spPr>
        <a:xfrm>
          <a:off x="6921500" y="96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23911</xdr:rowOff>
    </xdr:from>
    <xdr:ext cx="534377" cy="259045"/>
    <xdr:sp macro="" textlink="">
      <xdr:nvSpPr>
        <xdr:cNvPr id="380" name="テキスト ボックス 379"/>
        <xdr:cNvSpPr txBox="1"/>
      </xdr:nvSpPr>
      <xdr:spPr>
        <a:xfrm>
          <a:off x="6705111" y="94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166523</xdr:rowOff>
    </xdr:from>
    <xdr:to>
      <xdr:col>15</xdr:col>
      <xdr:colOff>180975</xdr:colOff>
      <xdr:row>76</xdr:row>
      <xdr:rowOff>28589</xdr:rowOff>
    </xdr:to>
    <xdr:cxnSp macro="">
      <xdr:nvCxnSpPr>
        <xdr:cNvPr id="411" name="直線コネクタ 410"/>
        <xdr:cNvCxnSpPr/>
      </xdr:nvCxnSpPr>
      <xdr:spPr>
        <a:xfrm flipV="1">
          <a:off x="9639300" y="13025273"/>
          <a:ext cx="8382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115722</xdr:rowOff>
    </xdr:from>
    <xdr:to>
      <xdr:col>15</xdr:col>
      <xdr:colOff>231775</xdr:colOff>
      <xdr:row>76</xdr:row>
      <xdr:rowOff>45873</xdr:rowOff>
    </xdr:to>
    <xdr:sp macro="" textlink="">
      <xdr:nvSpPr>
        <xdr:cNvPr id="421" name="円/楕円 420"/>
        <xdr:cNvSpPr/>
      </xdr:nvSpPr>
      <xdr:spPr>
        <a:xfrm>
          <a:off x="10426700" y="12974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138599</xdr:rowOff>
    </xdr:from>
    <xdr:ext cx="534377" cy="259045"/>
    <xdr:sp macro="" textlink="">
      <xdr:nvSpPr>
        <xdr:cNvPr id="422" name="普通建設事業費 （ うち新規整備　）該当値テキスト"/>
        <xdr:cNvSpPr txBox="1"/>
      </xdr:nvSpPr>
      <xdr:spPr>
        <a:xfrm>
          <a:off x="10528300" y="128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149239</xdr:rowOff>
    </xdr:from>
    <xdr:to>
      <xdr:col>14</xdr:col>
      <xdr:colOff>79375</xdr:colOff>
      <xdr:row>76</xdr:row>
      <xdr:rowOff>79389</xdr:rowOff>
    </xdr:to>
    <xdr:sp macro="" textlink="">
      <xdr:nvSpPr>
        <xdr:cNvPr id="423" name="円/楕円 422"/>
        <xdr:cNvSpPr/>
      </xdr:nvSpPr>
      <xdr:spPr>
        <a:xfrm>
          <a:off x="9588500" y="130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95917</xdr:rowOff>
    </xdr:from>
    <xdr:ext cx="534377" cy="259045"/>
    <xdr:sp macro="" textlink="">
      <xdr:nvSpPr>
        <xdr:cNvPr id="424" name="テキスト ボックス 423"/>
        <xdr:cNvSpPr txBox="1"/>
      </xdr:nvSpPr>
      <xdr:spPr>
        <a:xfrm>
          <a:off x="9372111" y="127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109474</xdr:rowOff>
    </xdr:from>
    <xdr:to>
      <xdr:col>15</xdr:col>
      <xdr:colOff>180975</xdr:colOff>
      <xdr:row>96</xdr:row>
      <xdr:rowOff>67983</xdr:rowOff>
    </xdr:to>
    <xdr:cxnSp macro="">
      <xdr:nvCxnSpPr>
        <xdr:cNvPr id="453" name="直線コネクタ 452"/>
        <xdr:cNvCxnSpPr/>
      </xdr:nvCxnSpPr>
      <xdr:spPr>
        <a:xfrm>
          <a:off x="9639300" y="15882874"/>
          <a:ext cx="838200" cy="6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17183</xdr:rowOff>
    </xdr:from>
    <xdr:to>
      <xdr:col>15</xdr:col>
      <xdr:colOff>231775</xdr:colOff>
      <xdr:row>96</xdr:row>
      <xdr:rowOff>118783</xdr:rowOff>
    </xdr:to>
    <xdr:sp macro="" textlink="">
      <xdr:nvSpPr>
        <xdr:cNvPr id="463" name="円/楕円 462"/>
        <xdr:cNvSpPr/>
      </xdr:nvSpPr>
      <xdr:spPr>
        <a:xfrm>
          <a:off x="104267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40060</xdr:rowOff>
    </xdr:from>
    <xdr:ext cx="534377" cy="259045"/>
    <xdr:sp macro="" textlink="">
      <xdr:nvSpPr>
        <xdr:cNvPr id="464" name="普通建設事業費 （ うち更新整備　）該当値テキスト"/>
        <xdr:cNvSpPr txBox="1"/>
      </xdr:nvSpPr>
      <xdr:spPr>
        <a:xfrm>
          <a:off x="10528300" y="163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58674</xdr:rowOff>
    </xdr:from>
    <xdr:to>
      <xdr:col>14</xdr:col>
      <xdr:colOff>79375</xdr:colOff>
      <xdr:row>92</xdr:row>
      <xdr:rowOff>160274</xdr:rowOff>
    </xdr:to>
    <xdr:sp macro="" textlink="">
      <xdr:nvSpPr>
        <xdr:cNvPr id="465" name="円/楕円 464"/>
        <xdr:cNvSpPr/>
      </xdr:nvSpPr>
      <xdr:spPr>
        <a:xfrm>
          <a:off x="9588500" y="158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5351</xdr:rowOff>
    </xdr:from>
    <xdr:ext cx="534377" cy="259045"/>
    <xdr:sp macro="" textlink="">
      <xdr:nvSpPr>
        <xdr:cNvPr id="466" name="テキスト ボックス 465"/>
        <xdr:cNvSpPr txBox="1"/>
      </xdr:nvSpPr>
      <xdr:spPr>
        <a:xfrm>
          <a:off x="9372111" y="156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11593</xdr:rowOff>
    </xdr:from>
    <xdr:to>
      <xdr:col>23</xdr:col>
      <xdr:colOff>516889</xdr:colOff>
      <xdr:row>38</xdr:row>
      <xdr:rowOff>139700</xdr:rowOff>
    </xdr:to>
    <xdr:cxnSp macro="">
      <xdr:nvCxnSpPr>
        <xdr:cNvPr id="488" name="直線コネクタ 487"/>
        <xdr:cNvCxnSpPr/>
      </xdr:nvCxnSpPr>
      <xdr:spPr>
        <a:xfrm flipV="1">
          <a:off x="16317595" y="5840893"/>
          <a:ext cx="1269" cy="813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150664</xdr:rowOff>
    </xdr:from>
    <xdr:ext cx="249299" cy="259045"/>
    <xdr:sp macro="" textlink="">
      <xdr:nvSpPr>
        <xdr:cNvPr id="489" name="災害復旧事業費最小値テキスト"/>
        <xdr:cNvSpPr txBox="1"/>
      </xdr:nvSpPr>
      <xdr:spPr>
        <a:xfrm>
          <a:off x="16370300" y="6665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129720</xdr:rowOff>
    </xdr:from>
    <xdr:ext cx="534377" cy="259045"/>
    <xdr:sp macro="" textlink="">
      <xdr:nvSpPr>
        <xdr:cNvPr id="491" name="災害復旧事業費最大値テキスト"/>
        <xdr:cNvSpPr txBox="1"/>
      </xdr:nvSpPr>
      <xdr:spPr>
        <a:xfrm>
          <a:off x="16370300" y="56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34</xdr:row>
      <xdr:rowOff>11593</xdr:rowOff>
    </xdr:from>
    <xdr:to>
      <xdr:col>23</xdr:col>
      <xdr:colOff>606425</xdr:colOff>
      <xdr:row>34</xdr:row>
      <xdr:rowOff>11593</xdr:rowOff>
    </xdr:to>
    <xdr:cxnSp macro="">
      <xdr:nvCxnSpPr>
        <xdr:cNvPr id="492" name="直線コネクタ 491"/>
        <xdr:cNvCxnSpPr/>
      </xdr:nvCxnSpPr>
      <xdr:spPr>
        <a:xfrm>
          <a:off x="16230600" y="584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148524</xdr:rowOff>
    </xdr:from>
    <xdr:to>
      <xdr:col>23</xdr:col>
      <xdr:colOff>517525</xdr:colOff>
      <xdr:row>38</xdr:row>
      <xdr:rowOff>139700</xdr:rowOff>
    </xdr:to>
    <xdr:cxnSp macro="">
      <xdr:nvCxnSpPr>
        <xdr:cNvPr id="493" name="直線コネクタ 492"/>
        <xdr:cNvCxnSpPr/>
      </xdr:nvCxnSpPr>
      <xdr:spPr>
        <a:xfrm>
          <a:off x="15481300" y="6492174"/>
          <a:ext cx="838200" cy="1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68115</xdr:rowOff>
    </xdr:from>
    <xdr:ext cx="378565" cy="259045"/>
    <xdr:sp macro="" textlink="">
      <xdr:nvSpPr>
        <xdr:cNvPr id="494" name="災害復旧事業費平均値テキスト"/>
        <xdr:cNvSpPr txBox="1"/>
      </xdr:nvSpPr>
      <xdr:spPr>
        <a:xfrm>
          <a:off x="16370300" y="64117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45238</xdr:rowOff>
    </xdr:from>
    <xdr:to>
      <xdr:col>23</xdr:col>
      <xdr:colOff>568325</xdr:colOff>
      <xdr:row>38</xdr:row>
      <xdr:rowOff>146838</xdr:rowOff>
    </xdr:to>
    <xdr:sp macro="" textlink="">
      <xdr:nvSpPr>
        <xdr:cNvPr id="495" name="フローチャート : 判断 494"/>
        <xdr:cNvSpPr/>
      </xdr:nvSpPr>
      <xdr:spPr>
        <a:xfrm>
          <a:off x="162687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33127</xdr:rowOff>
    </xdr:from>
    <xdr:to>
      <xdr:col>22</xdr:col>
      <xdr:colOff>365125</xdr:colOff>
      <xdr:row>37</xdr:row>
      <xdr:rowOff>148524</xdr:rowOff>
    </xdr:to>
    <xdr:cxnSp macro="">
      <xdr:nvCxnSpPr>
        <xdr:cNvPr id="496" name="直線コネクタ 495"/>
        <xdr:cNvCxnSpPr/>
      </xdr:nvCxnSpPr>
      <xdr:spPr>
        <a:xfrm>
          <a:off x="14592300" y="6205327"/>
          <a:ext cx="889000" cy="28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27636</xdr:rowOff>
    </xdr:from>
    <xdr:to>
      <xdr:col>22</xdr:col>
      <xdr:colOff>415925</xdr:colOff>
      <xdr:row>38</xdr:row>
      <xdr:rowOff>129236</xdr:rowOff>
    </xdr:to>
    <xdr:sp macro="" textlink="">
      <xdr:nvSpPr>
        <xdr:cNvPr id="497" name="フローチャート : 判断 496"/>
        <xdr:cNvSpPr/>
      </xdr:nvSpPr>
      <xdr:spPr>
        <a:xfrm>
          <a:off x="15430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120363</xdr:rowOff>
    </xdr:from>
    <xdr:ext cx="469744" cy="259045"/>
    <xdr:sp macro="" textlink="">
      <xdr:nvSpPr>
        <xdr:cNvPr id="498" name="テキスト ボックス 497"/>
        <xdr:cNvSpPr txBox="1"/>
      </xdr:nvSpPr>
      <xdr:spPr>
        <a:xfrm>
          <a:off x="15246427"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33127</xdr:rowOff>
    </xdr:from>
    <xdr:to>
      <xdr:col>21</xdr:col>
      <xdr:colOff>161925</xdr:colOff>
      <xdr:row>36</xdr:row>
      <xdr:rowOff>74092</xdr:rowOff>
    </xdr:to>
    <xdr:cxnSp macro="">
      <xdr:nvCxnSpPr>
        <xdr:cNvPr id="499" name="直線コネクタ 498"/>
        <xdr:cNvCxnSpPr/>
      </xdr:nvCxnSpPr>
      <xdr:spPr>
        <a:xfrm flipV="1">
          <a:off x="13703300" y="6205327"/>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167493</xdr:rowOff>
    </xdr:from>
    <xdr:to>
      <xdr:col>21</xdr:col>
      <xdr:colOff>212725</xdr:colOff>
      <xdr:row>38</xdr:row>
      <xdr:rowOff>97643</xdr:rowOff>
    </xdr:to>
    <xdr:sp macro="" textlink="">
      <xdr:nvSpPr>
        <xdr:cNvPr id="500" name="フローチャート : 判断 499"/>
        <xdr:cNvSpPr/>
      </xdr:nvSpPr>
      <xdr:spPr>
        <a:xfrm>
          <a:off x="14541500" y="65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88770</xdr:rowOff>
    </xdr:from>
    <xdr:ext cx="469744" cy="259045"/>
    <xdr:sp macro="" textlink="">
      <xdr:nvSpPr>
        <xdr:cNvPr id="501" name="テキスト ボックス 500"/>
        <xdr:cNvSpPr txBox="1"/>
      </xdr:nvSpPr>
      <xdr:spPr>
        <a:xfrm>
          <a:off x="14357427" y="660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95031</xdr:rowOff>
    </xdr:from>
    <xdr:to>
      <xdr:col>19</xdr:col>
      <xdr:colOff>644525</xdr:colOff>
      <xdr:row>36</xdr:row>
      <xdr:rowOff>74092</xdr:rowOff>
    </xdr:to>
    <xdr:cxnSp macro="">
      <xdr:nvCxnSpPr>
        <xdr:cNvPr id="502" name="直線コネクタ 501"/>
        <xdr:cNvCxnSpPr/>
      </xdr:nvCxnSpPr>
      <xdr:spPr>
        <a:xfrm>
          <a:off x="12814300" y="5238531"/>
          <a:ext cx="889000" cy="10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115463</xdr:rowOff>
    </xdr:from>
    <xdr:to>
      <xdr:col>20</xdr:col>
      <xdr:colOff>9525</xdr:colOff>
      <xdr:row>38</xdr:row>
      <xdr:rowOff>45613</xdr:rowOff>
    </xdr:to>
    <xdr:sp macro="" textlink="">
      <xdr:nvSpPr>
        <xdr:cNvPr id="503" name="フローチャート : 判断 502"/>
        <xdr:cNvSpPr/>
      </xdr:nvSpPr>
      <xdr:spPr>
        <a:xfrm>
          <a:off x="13652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36740</xdr:rowOff>
    </xdr:from>
    <xdr:ext cx="469744" cy="259045"/>
    <xdr:sp macro="" textlink="">
      <xdr:nvSpPr>
        <xdr:cNvPr id="504" name="テキスト ボックス 503"/>
        <xdr:cNvSpPr txBox="1"/>
      </xdr:nvSpPr>
      <xdr:spPr>
        <a:xfrm>
          <a:off x="13468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98639</xdr:rowOff>
    </xdr:from>
    <xdr:to>
      <xdr:col>18</xdr:col>
      <xdr:colOff>492125</xdr:colOff>
      <xdr:row>38</xdr:row>
      <xdr:rowOff>28789</xdr:rowOff>
    </xdr:to>
    <xdr:sp macro="" textlink="">
      <xdr:nvSpPr>
        <xdr:cNvPr id="505" name="フローチャート : 判断 504"/>
        <xdr:cNvSpPr/>
      </xdr:nvSpPr>
      <xdr:spPr>
        <a:xfrm>
          <a:off x="12763500" y="64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19915</xdr:rowOff>
    </xdr:from>
    <xdr:ext cx="469744" cy="259045"/>
    <xdr:sp macro="" textlink="">
      <xdr:nvSpPr>
        <xdr:cNvPr id="506" name="テキスト ボックス 505"/>
        <xdr:cNvSpPr txBox="1"/>
      </xdr:nvSpPr>
      <xdr:spPr>
        <a:xfrm>
          <a:off x="12579427" y="65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23664</xdr:rowOff>
    </xdr:from>
    <xdr:ext cx="249299" cy="259045"/>
    <xdr:sp macro="" textlink="">
      <xdr:nvSpPr>
        <xdr:cNvPr id="513" name="災害復旧事業費該当値テキスト"/>
        <xdr:cNvSpPr txBox="1"/>
      </xdr:nvSpPr>
      <xdr:spPr>
        <a:xfrm>
          <a:off x="16370300" y="6538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97724</xdr:rowOff>
    </xdr:from>
    <xdr:to>
      <xdr:col>22</xdr:col>
      <xdr:colOff>415925</xdr:colOff>
      <xdr:row>38</xdr:row>
      <xdr:rowOff>27874</xdr:rowOff>
    </xdr:to>
    <xdr:sp macro="" textlink="">
      <xdr:nvSpPr>
        <xdr:cNvPr id="514" name="円/楕円 513"/>
        <xdr:cNvSpPr/>
      </xdr:nvSpPr>
      <xdr:spPr>
        <a:xfrm>
          <a:off x="15430500" y="64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44401</xdr:rowOff>
    </xdr:from>
    <xdr:ext cx="469744" cy="259045"/>
    <xdr:sp macro="" textlink="">
      <xdr:nvSpPr>
        <xdr:cNvPr id="515" name="テキスト ボックス 514"/>
        <xdr:cNvSpPr txBox="1"/>
      </xdr:nvSpPr>
      <xdr:spPr>
        <a:xfrm>
          <a:off x="15246427" y="62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153777</xdr:rowOff>
    </xdr:from>
    <xdr:to>
      <xdr:col>21</xdr:col>
      <xdr:colOff>212725</xdr:colOff>
      <xdr:row>36</xdr:row>
      <xdr:rowOff>83927</xdr:rowOff>
    </xdr:to>
    <xdr:sp macro="" textlink="">
      <xdr:nvSpPr>
        <xdr:cNvPr id="516" name="円/楕円 515"/>
        <xdr:cNvSpPr/>
      </xdr:nvSpPr>
      <xdr:spPr>
        <a:xfrm>
          <a:off x="14541500" y="61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100454</xdr:rowOff>
    </xdr:from>
    <xdr:ext cx="469744" cy="259045"/>
    <xdr:sp macro="" textlink="">
      <xdr:nvSpPr>
        <xdr:cNvPr id="517" name="テキスト ボックス 516"/>
        <xdr:cNvSpPr txBox="1"/>
      </xdr:nvSpPr>
      <xdr:spPr>
        <a:xfrm>
          <a:off x="14357427" y="592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23292</xdr:rowOff>
    </xdr:from>
    <xdr:to>
      <xdr:col>20</xdr:col>
      <xdr:colOff>9525</xdr:colOff>
      <xdr:row>36</xdr:row>
      <xdr:rowOff>124892</xdr:rowOff>
    </xdr:to>
    <xdr:sp macro="" textlink="">
      <xdr:nvSpPr>
        <xdr:cNvPr id="518" name="円/楕円 517"/>
        <xdr:cNvSpPr/>
      </xdr:nvSpPr>
      <xdr:spPr>
        <a:xfrm>
          <a:off x="136525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141419</xdr:rowOff>
    </xdr:from>
    <xdr:ext cx="469744" cy="259045"/>
    <xdr:sp macro="" textlink="">
      <xdr:nvSpPr>
        <xdr:cNvPr id="519" name="テキスト ボックス 518"/>
        <xdr:cNvSpPr txBox="1"/>
      </xdr:nvSpPr>
      <xdr:spPr>
        <a:xfrm>
          <a:off x="13468427" y="59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44231</xdr:rowOff>
    </xdr:from>
    <xdr:to>
      <xdr:col>18</xdr:col>
      <xdr:colOff>492125</xdr:colOff>
      <xdr:row>30</xdr:row>
      <xdr:rowOff>145831</xdr:rowOff>
    </xdr:to>
    <xdr:sp macro="" textlink="">
      <xdr:nvSpPr>
        <xdr:cNvPr id="520" name="円/楕円 519"/>
        <xdr:cNvSpPr/>
      </xdr:nvSpPr>
      <xdr:spPr>
        <a:xfrm>
          <a:off x="12763500" y="5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162358</xdr:rowOff>
    </xdr:from>
    <xdr:ext cx="534377" cy="259045"/>
    <xdr:sp macro="" textlink="">
      <xdr:nvSpPr>
        <xdr:cNvPr id="521" name="テキスト ボックス 520"/>
        <xdr:cNvSpPr txBox="1"/>
      </xdr:nvSpPr>
      <xdr:spPr>
        <a:xfrm>
          <a:off x="12547111" y="4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6" name="直線コネクタ 595"/>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7"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8" name="直線コネクタ 597"/>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9"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0" name="直線コネクタ 599"/>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104854</xdr:rowOff>
    </xdr:from>
    <xdr:to>
      <xdr:col>23</xdr:col>
      <xdr:colOff>517525</xdr:colOff>
      <xdr:row>77</xdr:row>
      <xdr:rowOff>119241</xdr:rowOff>
    </xdr:to>
    <xdr:cxnSp macro="">
      <xdr:nvCxnSpPr>
        <xdr:cNvPr id="601" name="直線コネクタ 600"/>
        <xdr:cNvCxnSpPr/>
      </xdr:nvCxnSpPr>
      <xdr:spPr>
        <a:xfrm>
          <a:off x="15481300" y="13306504"/>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2"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3" name="フローチャート : 判断 602"/>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92216</xdr:rowOff>
    </xdr:from>
    <xdr:to>
      <xdr:col>22</xdr:col>
      <xdr:colOff>365125</xdr:colOff>
      <xdr:row>77</xdr:row>
      <xdr:rowOff>104854</xdr:rowOff>
    </xdr:to>
    <xdr:cxnSp macro="">
      <xdr:nvCxnSpPr>
        <xdr:cNvPr id="604" name="直線コネクタ 603"/>
        <xdr:cNvCxnSpPr/>
      </xdr:nvCxnSpPr>
      <xdr:spPr>
        <a:xfrm>
          <a:off x="14592300" y="13293866"/>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5" name="フローチャート : 判断 604"/>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6" name="テキスト ボックス 605"/>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92216</xdr:rowOff>
    </xdr:from>
    <xdr:to>
      <xdr:col>21</xdr:col>
      <xdr:colOff>161925</xdr:colOff>
      <xdr:row>77</xdr:row>
      <xdr:rowOff>115746</xdr:rowOff>
    </xdr:to>
    <xdr:cxnSp macro="">
      <xdr:nvCxnSpPr>
        <xdr:cNvPr id="607" name="直線コネクタ 606"/>
        <xdr:cNvCxnSpPr/>
      </xdr:nvCxnSpPr>
      <xdr:spPr>
        <a:xfrm flipV="1">
          <a:off x="13703300" y="13293866"/>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8" name="フローチャート : 判断 607"/>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9" name="テキスト ボックス 608"/>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115746</xdr:rowOff>
    </xdr:from>
    <xdr:to>
      <xdr:col>19</xdr:col>
      <xdr:colOff>644525</xdr:colOff>
      <xdr:row>77</xdr:row>
      <xdr:rowOff>125560</xdr:rowOff>
    </xdr:to>
    <xdr:cxnSp macro="">
      <xdr:nvCxnSpPr>
        <xdr:cNvPr id="610" name="直線コネクタ 609"/>
        <xdr:cNvCxnSpPr/>
      </xdr:nvCxnSpPr>
      <xdr:spPr>
        <a:xfrm flipV="1">
          <a:off x="12814300" y="13317396"/>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1" name="フローチャート : 判断 610"/>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2" name="テキスト ボックス 611"/>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3" name="フローチャート : 判断 612"/>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4" name="テキスト ボックス 613"/>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68441</xdr:rowOff>
    </xdr:from>
    <xdr:to>
      <xdr:col>23</xdr:col>
      <xdr:colOff>568325</xdr:colOff>
      <xdr:row>77</xdr:row>
      <xdr:rowOff>170041</xdr:rowOff>
    </xdr:to>
    <xdr:sp macro="" textlink="">
      <xdr:nvSpPr>
        <xdr:cNvPr id="620" name="円/楕円 619"/>
        <xdr:cNvSpPr/>
      </xdr:nvSpPr>
      <xdr:spPr>
        <a:xfrm>
          <a:off x="162687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46868</xdr:rowOff>
    </xdr:from>
    <xdr:ext cx="534377" cy="259045"/>
    <xdr:sp macro="" textlink="">
      <xdr:nvSpPr>
        <xdr:cNvPr id="621" name="公債費該当値テキスト"/>
        <xdr:cNvSpPr txBox="1"/>
      </xdr:nvSpPr>
      <xdr:spPr>
        <a:xfrm>
          <a:off x="16370300" y="132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54054</xdr:rowOff>
    </xdr:from>
    <xdr:to>
      <xdr:col>22</xdr:col>
      <xdr:colOff>415925</xdr:colOff>
      <xdr:row>77</xdr:row>
      <xdr:rowOff>155654</xdr:rowOff>
    </xdr:to>
    <xdr:sp macro="" textlink="">
      <xdr:nvSpPr>
        <xdr:cNvPr id="622" name="円/楕円 621"/>
        <xdr:cNvSpPr/>
      </xdr:nvSpPr>
      <xdr:spPr>
        <a:xfrm>
          <a:off x="15430500" y="132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146781</xdr:rowOff>
    </xdr:from>
    <xdr:ext cx="534377" cy="259045"/>
    <xdr:sp macro="" textlink="">
      <xdr:nvSpPr>
        <xdr:cNvPr id="623" name="テキスト ボックス 622"/>
        <xdr:cNvSpPr txBox="1"/>
      </xdr:nvSpPr>
      <xdr:spPr>
        <a:xfrm>
          <a:off x="15214111"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41416</xdr:rowOff>
    </xdr:from>
    <xdr:to>
      <xdr:col>21</xdr:col>
      <xdr:colOff>212725</xdr:colOff>
      <xdr:row>77</xdr:row>
      <xdr:rowOff>143016</xdr:rowOff>
    </xdr:to>
    <xdr:sp macro="" textlink="">
      <xdr:nvSpPr>
        <xdr:cNvPr id="624" name="円/楕円 623"/>
        <xdr:cNvSpPr/>
      </xdr:nvSpPr>
      <xdr:spPr>
        <a:xfrm>
          <a:off x="14541500" y="132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134143</xdr:rowOff>
    </xdr:from>
    <xdr:ext cx="534377" cy="259045"/>
    <xdr:sp macro="" textlink="">
      <xdr:nvSpPr>
        <xdr:cNvPr id="625" name="テキスト ボックス 624"/>
        <xdr:cNvSpPr txBox="1"/>
      </xdr:nvSpPr>
      <xdr:spPr>
        <a:xfrm>
          <a:off x="14325111" y="13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64946</xdr:rowOff>
    </xdr:from>
    <xdr:to>
      <xdr:col>20</xdr:col>
      <xdr:colOff>9525</xdr:colOff>
      <xdr:row>77</xdr:row>
      <xdr:rowOff>166546</xdr:rowOff>
    </xdr:to>
    <xdr:sp macro="" textlink="">
      <xdr:nvSpPr>
        <xdr:cNvPr id="626" name="円/楕円 625"/>
        <xdr:cNvSpPr/>
      </xdr:nvSpPr>
      <xdr:spPr>
        <a:xfrm>
          <a:off x="13652500" y="132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157673</xdr:rowOff>
    </xdr:from>
    <xdr:ext cx="534377" cy="259045"/>
    <xdr:sp macro="" textlink="">
      <xdr:nvSpPr>
        <xdr:cNvPr id="627" name="テキスト ボックス 626"/>
        <xdr:cNvSpPr txBox="1"/>
      </xdr:nvSpPr>
      <xdr:spPr>
        <a:xfrm>
          <a:off x="13436111" y="1335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74760</xdr:rowOff>
    </xdr:from>
    <xdr:to>
      <xdr:col>18</xdr:col>
      <xdr:colOff>492125</xdr:colOff>
      <xdr:row>78</xdr:row>
      <xdr:rowOff>4910</xdr:rowOff>
    </xdr:to>
    <xdr:sp macro="" textlink="">
      <xdr:nvSpPr>
        <xdr:cNvPr id="628" name="円/楕円 627"/>
        <xdr:cNvSpPr/>
      </xdr:nvSpPr>
      <xdr:spPr>
        <a:xfrm>
          <a:off x="127635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167487</xdr:rowOff>
    </xdr:from>
    <xdr:ext cx="534377" cy="259045"/>
    <xdr:sp macro="" textlink="">
      <xdr:nvSpPr>
        <xdr:cNvPr id="629" name="テキスト ボックス 628"/>
        <xdr:cNvSpPr txBox="1"/>
      </xdr:nvSpPr>
      <xdr:spPr>
        <a:xfrm>
          <a:off x="12547111" y="133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3" name="直線コネクタ 652"/>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4"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5" name="直線コネクタ 654"/>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6"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7" name="直線コネクタ 656"/>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66980</xdr:rowOff>
    </xdr:from>
    <xdr:to>
      <xdr:col>23</xdr:col>
      <xdr:colOff>517525</xdr:colOff>
      <xdr:row>97</xdr:row>
      <xdr:rowOff>156502</xdr:rowOff>
    </xdr:to>
    <xdr:cxnSp macro="">
      <xdr:nvCxnSpPr>
        <xdr:cNvPr id="658" name="直線コネクタ 657"/>
        <xdr:cNvCxnSpPr/>
      </xdr:nvCxnSpPr>
      <xdr:spPr>
        <a:xfrm flipV="1">
          <a:off x="15481300" y="16697630"/>
          <a:ext cx="8382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59"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0" name="フローチャート : 判断 659"/>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97992</xdr:rowOff>
    </xdr:from>
    <xdr:to>
      <xdr:col>22</xdr:col>
      <xdr:colOff>365125</xdr:colOff>
      <xdr:row>97</xdr:row>
      <xdr:rowOff>156502</xdr:rowOff>
    </xdr:to>
    <xdr:cxnSp macro="">
      <xdr:nvCxnSpPr>
        <xdr:cNvPr id="661" name="直線コネクタ 660"/>
        <xdr:cNvCxnSpPr/>
      </xdr:nvCxnSpPr>
      <xdr:spPr>
        <a:xfrm>
          <a:off x="14592300" y="16557192"/>
          <a:ext cx="889000" cy="2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2" name="フローチャート : 判断 661"/>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3" name="テキスト ボックス 662"/>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169760</xdr:rowOff>
    </xdr:from>
    <xdr:to>
      <xdr:col>21</xdr:col>
      <xdr:colOff>161925</xdr:colOff>
      <xdr:row>96</xdr:row>
      <xdr:rowOff>97992</xdr:rowOff>
    </xdr:to>
    <xdr:cxnSp macro="">
      <xdr:nvCxnSpPr>
        <xdr:cNvPr id="664" name="直線コネクタ 663"/>
        <xdr:cNvCxnSpPr/>
      </xdr:nvCxnSpPr>
      <xdr:spPr>
        <a:xfrm>
          <a:off x="13703300" y="15600260"/>
          <a:ext cx="889000" cy="9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5" name="フローチャート : 判断 664"/>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6" name="テキスト ボックス 665"/>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169760</xdr:rowOff>
    </xdr:from>
    <xdr:to>
      <xdr:col>19</xdr:col>
      <xdr:colOff>644525</xdr:colOff>
      <xdr:row>96</xdr:row>
      <xdr:rowOff>41605</xdr:rowOff>
    </xdr:to>
    <xdr:cxnSp macro="">
      <xdr:nvCxnSpPr>
        <xdr:cNvPr id="667" name="直線コネクタ 666"/>
        <xdr:cNvCxnSpPr/>
      </xdr:nvCxnSpPr>
      <xdr:spPr>
        <a:xfrm flipV="1">
          <a:off x="12814300" y="15600260"/>
          <a:ext cx="889000" cy="9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8" name="フローチャート : 判断 667"/>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69" name="テキスト ボックス 668"/>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0" name="フローチャート : 判断 669"/>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1" name="テキスト ボックス 670"/>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16180</xdr:rowOff>
    </xdr:from>
    <xdr:to>
      <xdr:col>23</xdr:col>
      <xdr:colOff>568325</xdr:colOff>
      <xdr:row>97</xdr:row>
      <xdr:rowOff>117780</xdr:rowOff>
    </xdr:to>
    <xdr:sp macro="" textlink="">
      <xdr:nvSpPr>
        <xdr:cNvPr id="677" name="円/楕円 676"/>
        <xdr:cNvSpPr/>
      </xdr:nvSpPr>
      <xdr:spPr>
        <a:xfrm>
          <a:off x="16268700" y="166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39057</xdr:rowOff>
    </xdr:from>
    <xdr:ext cx="534377" cy="259045"/>
    <xdr:sp macro="" textlink="">
      <xdr:nvSpPr>
        <xdr:cNvPr id="678" name="積立金該当値テキスト"/>
        <xdr:cNvSpPr txBox="1"/>
      </xdr:nvSpPr>
      <xdr:spPr>
        <a:xfrm>
          <a:off x="16370300" y="164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105702</xdr:rowOff>
    </xdr:from>
    <xdr:to>
      <xdr:col>22</xdr:col>
      <xdr:colOff>415925</xdr:colOff>
      <xdr:row>98</xdr:row>
      <xdr:rowOff>35852</xdr:rowOff>
    </xdr:to>
    <xdr:sp macro="" textlink="">
      <xdr:nvSpPr>
        <xdr:cNvPr id="679" name="円/楕円 678"/>
        <xdr:cNvSpPr/>
      </xdr:nvSpPr>
      <xdr:spPr>
        <a:xfrm>
          <a:off x="154305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52379</xdr:rowOff>
    </xdr:from>
    <xdr:ext cx="534377" cy="259045"/>
    <xdr:sp macro="" textlink="">
      <xdr:nvSpPr>
        <xdr:cNvPr id="680" name="テキスト ボックス 679"/>
        <xdr:cNvSpPr txBox="1"/>
      </xdr:nvSpPr>
      <xdr:spPr>
        <a:xfrm>
          <a:off x="15214111" y="165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47192</xdr:rowOff>
    </xdr:from>
    <xdr:to>
      <xdr:col>21</xdr:col>
      <xdr:colOff>212725</xdr:colOff>
      <xdr:row>96</xdr:row>
      <xdr:rowOff>148792</xdr:rowOff>
    </xdr:to>
    <xdr:sp macro="" textlink="">
      <xdr:nvSpPr>
        <xdr:cNvPr id="681" name="円/楕円 680"/>
        <xdr:cNvSpPr/>
      </xdr:nvSpPr>
      <xdr:spPr>
        <a:xfrm>
          <a:off x="14541500" y="165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165319</xdr:rowOff>
    </xdr:from>
    <xdr:ext cx="534377" cy="259045"/>
    <xdr:sp macro="" textlink="">
      <xdr:nvSpPr>
        <xdr:cNvPr id="682" name="テキスト ボックス 681"/>
        <xdr:cNvSpPr txBox="1"/>
      </xdr:nvSpPr>
      <xdr:spPr>
        <a:xfrm>
          <a:off x="14325111" y="162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118960</xdr:rowOff>
    </xdr:from>
    <xdr:to>
      <xdr:col>20</xdr:col>
      <xdr:colOff>9525</xdr:colOff>
      <xdr:row>91</xdr:row>
      <xdr:rowOff>49110</xdr:rowOff>
    </xdr:to>
    <xdr:sp macro="" textlink="">
      <xdr:nvSpPr>
        <xdr:cNvPr id="683" name="円/楕円 682"/>
        <xdr:cNvSpPr/>
      </xdr:nvSpPr>
      <xdr:spPr>
        <a:xfrm>
          <a:off x="13652500" y="15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65637</xdr:rowOff>
    </xdr:from>
    <xdr:ext cx="599010" cy="259045"/>
    <xdr:sp macro="" textlink="">
      <xdr:nvSpPr>
        <xdr:cNvPr id="684" name="テキスト ボックス 683"/>
        <xdr:cNvSpPr txBox="1"/>
      </xdr:nvSpPr>
      <xdr:spPr>
        <a:xfrm>
          <a:off x="13403794" y="1532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162255</xdr:rowOff>
    </xdr:from>
    <xdr:to>
      <xdr:col>18</xdr:col>
      <xdr:colOff>492125</xdr:colOff>
      <xdr:row>96</xdr:row>
      <xdr:rowOff>92405</xdr:rowOff>
    </xdr:to>
    <xdr:sp macro="" textlink="">
      <xdr:nvSpPr>
        <xdr:cNvPr id="685" name="円/楕円 684"/>
        <xdr:cNvSpPr/>
      </xdr:nvSpPr>
      <xdr:spPr>
        <a:xfrm>
          <a:off x="12763500" y="164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108932</xdr:rowOff>
    </xdr:from>
    <xdr:ext cx="534377" cy="259045"/>
    <xdr:sp macro="" textlink="">
      <xdr:nvSpPr>
        <xdr:cNvPr id="686" name="テキスト ボックス 685"/>
        <xdr:cNvSpPr txBox="1"/>
      </xdr:nvSpPr>
      <xdr:spPr>
        <a:xfrm>
          <a:off x="125471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2" name="直線コネクタ 711"/>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5"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6" name="直線コネクタ 715"/>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55445</xdr:rowOff>
    </xdr:from>
    <xdr:to>
      <xdr:col>32</xdr:col>
      <xdr:colOff>187325</xdr:colOff>
      <xdr:row>35</xdr:row>
      <xdr:rowOff>147701</xdr:rowOff>
    </xdr:to>
    <xdr:cxnSp macro="">
      <xdr:nvCxnSpPr>
        <xdr:cNvPr id="717" name="直線コネクタ 716"/>
        <xdr:cNvCxnSpPr/>
      </xdr:nvCxnSpPr>
      <xdr:spPr>
        <a:xfrm flipV="1">
          <a:off x="21323300" y="5370395"/>
          <a:ext cx="838200" cy="77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18"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9" name="フローチャート : 判断 718"/>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168112</xdr:rowOff>
    </xdr:from>
    <xdr:to>
      <xdr:col>31</xdr:col>
      <xdr:colOff>34925</xdr:colOff>
      <xdr:row>35</xdr:row>
      <xdr:rowOff>147701</xdr:rowOff>
    </xdr:to>
    <xdr:cxnSp macro="">
      <xdr:nvCxnSpPr>
        <xdr:cNvPr id="720" name="直線コネクタ 719"/>
        <xdr:cNvCxnSpPr/>
      </xdr:nvCxnSpPr>
      <xdr:spPr>
        <a:xfrm>
          <a:off x="20434300" y="5654512"/>
          <a:ext cx="889000" cy="49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1" name="フローチャート : 判断 720"/>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2" name="テキスト ボックス 721"/>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168112</xdr:rowOff>
    </xdr:from>
    <xdr:to>
      <xdr:col>29</xdr:col>
      <xdr:colOff>517525</xdr:colOff>
      <xdr:row>36</xdr:row>
      <xdr:rowOff>102961</xdr:rowOff>
    </xdr:to>
    <xdr:cxnSp macro="">
      <xdr:nvCxnSpPr>
        <xdr:cNvPr id="723" name="直線コネクタ 722"/>
        <xdr:cNvCxnSpPr/>
      </xdr:nvCxnSpPr>
      <xdr:spPr>
        <a:xfrm flipV="1">
          <a:off x="19545300" y="5654512"/>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4" name="フローチャート : 判断 723"/>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5" name="テキスト ボックス 724"/>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86632</xdr:rowOff>
    </xdr:from>
    <xdr:to>
      <xdr:col>28</xdr:col>
      <xdr:colOff>314325</xdr:colOff>
      <xdr:row>36</xdr:row>
      <xdr:rowOff>102961</xdr:rowOff>
    </xdr:to>
    <xdr:cxnSp macro="">
      <xdr:nvCxnSpPr>
        <xdr:cNvPr id="726" name="直線コネクタ 725"/>
        <xdr:cNvCxnSpPr/>
      </xdr:nvCxnSpPr>
      <xdr:spPr>
        <a:xfrm>
          <a:off x="18656300" y="625883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7" name="フローチャート : 判断 726"/>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28" name="テキスト ボックス 727"/>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9" name="フローチャート : 判断 728"/>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0" name="テキスト ボックス 729"/>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4645</xdr:rowOff>
    </xdr:from>
    <xdr:to>
      <xdr:col>32</xdr:col>
      <xdr:colOff>238125</xdr:colOff>
      <xdr:row>31</xdr:row>
      <xdr:rowOff>106245</xdr:rowOff>
    </xdr:to>
    <xdr:sp macro="" textlink="">
      <xdr:nvSpPr>
        <xdr:cNvPr id="736" name="円/楕円 735"/>
        <xdr:cNvSpPr/>
      </xdr:nvSpPr>
      <xdr:spPr>
        <a:xfrm>
          <a:off x="22110700" y="53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27522</xdr:rowOff>
    </xdr:from>
    <xdr:ext cx="469744" cy="259045"/>
    <xdr:sp macro="" textlink="">
      <xdr:nvSpPr>
        <xdr:cNvPr id="737" name="投資及び出資金該当値テキスト"/>
        <xdr:cNvSpPr txBox="1"/>
      </xdr:nvSpPr>
      <xdr:spPr>
        <a:xfrm>
          <a:off x="22212300" y="51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96901</xdr:rowOff>
    </xdr:from>
    <xdr:to>
      <xdr:col>31</xdr:col>
      <xdr:colOff>85725</xdr:colOff>
      <xdr:row>36</xdr:row>
      <xdr:rowOff>27051</xdr:rowOff>
    </xdr:to>
    <xdr:sp macro="" textlink="">
      <xdr:nvSpPr>
        <xdr:cNvPr id="738" name="円/楕円 737"/>
        <xdr:cNvSpPr/>
      </xdr:nvSpPr>
      <xdr:spPr>
        <a:xfrm>
          <a:off x="21272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43578</xdr:rowOff>
    </xdr:from>
    <xdr:ext cx="469744" cy="259045"/>
    <xdr:sp macro="" textlink="">
      <xdr:nvSpPr>
        <xdr:cNvPr id="739" name="テキスト ボックス 738"/>
        <xdr:cNvSpPr txBox="1"/>
      </xdr:nvSpPr>
      <xdr:spPr>
        <a:xfrm>
          <a:off x="21088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117312</xdr:rowOff>
    </xdr:from>
    <xdr:to>
      <xdr:col>29</xdr:col>
      <xdr:colOff>568325</xdr:colOff>
      <xdr:row>33</xdr:row>
      <xdr:rowOff>47462</xdr:rowOff>
    </xdr:to>
    <xdr:sp macro="" textlink="">
      <xdr:nvSpPr>
        <xdr:cNvPr id="740" name="円/楕円 739"/>
        <xdr:cNvSpPr/>
      </xdr:nvSpPr>
      <xdr:spPr>
        <a:xfrm>
          <a:off x="20383500" y="56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63989</xdr:rowOff>
    </xdr:from>
    <xdr:ext cx="469744" cy="259045"/>
    <xdr:sp macro="" textlink="">
      <xdr:nvSpPr>
        <xdr:cNvPr id="741" name="テキスト ボックス 740"/>
        <xdr:cNvSpPr txBox="1"/>
      </xdr:nvSpPr>
      <xdr:spPr>
        <a:xfrm>
          <a:off x="20199427" y="53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52161</xdr:rowOff>
    </xdr:from>
    <xdr:to>
      <xdr:col>28</xdr:col>
      <xdr:colOff>365125</xdr:colOff>
      <xdr:row>36</xdr:row>
      <xdr:rowOff>153761</xdr:rowOff>
    </xdr:to>
    <xdr:sp macro="" textlink="">
      <xdr:nvSpPr>
        <xdr:cNvPr id="742" name="円/楕円 741"/>
        <xdr:cNvSpPr/>
      </xdr:nvSpPr>
      <xdr:spPr>
        <a:xfrm>
          <a:off x="19494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170288</xdr:rowOff>
    </xdr:from>
    <xdr:ext cx="469744" cy="259045"/>
    <xdr:sp macro="" textlink="">
      <xdr:nvSpPr>
        <xdr:cNvPr id="743" name="テキスト ボックス 742"/>
        <xdr:cNvSpPr txBox="1"/>
      </xdr:nvSpPr>
      <xdr:spPr>
        <a:xfrm>
          <a:off x="19310427" y="599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35832</xdr:rowOff>
    </xdr:from>
    <xdr:to>
      <xdr:col>27</xdr:col>
      <xdr:colOff>161925</xdr:colOff>
      <xdr:row>36</xdr:row>
      <xdr:rowOff>137432</xdr:rowOff>
    </xdr:to>
    <xdr:sp macro="" textlink="">
      <xdr:nvSpPr>
        <xdr:cNvPr id="744" name="円/楕円 743"/>
        <xdr:cNvSpPr/>
      </xdr:nvSpPr>
      <xdr:spPr>
        <a:xfrm>
          <a:off x="18605500" y="62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153959</xdr:rowOff>
    </xdr:from>
    <xdr:ext cx="469744" cy="259045"/>
    <xdr:sp macro="" textlink="">
      <xdr:nvSpPr>
        <xdr:cNvPr id="745" name="テキスト ボックス 744"/>
        <xdr:cNvSpPr txBox="1"/>
      </xdr:nvSpPr>
      <xdr:spPr>
        <a:xfrm>
          <a:off x="18421427" y="598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9" name="テキスト ボックス 75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7" name="直線コネクタ 766"/>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0"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1" name="直線コネクタ 770"/>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61976</xdr:rowOff>
    </xdr:from>
    <xdr:to>
      <xdr:col>32</xdr:col>
      <xdr:colOff>187325</xdr:colOff>
      <xdr:row>58</xdr:row>
      <xdr:rowOff>68285</xdr:rowOff>
    </xdr:to>
    <xdr:cxnSp macro="">
      <xdr:nvCxnSpPr>
        <xdr:cNvPr id="772" name="直線コネクタ 771"/>
        <xdr:cNvCxnSpPr/>
      </xdr:nvCxnSpPr>
      <xdr:spPr>
        <a:xfrm>
          <a:off x="21323300" y="10006076"/>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3"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4" name="フローチャート : 判断 773"/>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61976</xdr:rowOff>
    </xdr:from>
    <xdr:to>
      <xdr:col>31</xdr:col>
      <xdr:colOff>34925</xdr:colOff>
      <xdr:row>58</xdr:row>
      <xdr:rowOff>63713</xdr:rowOff>
    </xdr:to>
    <xdr:cxnSp macro="">
      <xdr:nvCxnSpPr>
        <xdr:cNvPr id="775" name="直線コネクタ 774"/>
        <xdr:cNvCxnSpPr/>
      </xdr:nvCxnSpPr>
      <xdr:spPr>
        <a:xfrm flipV="1">
          <a:off x="20434300" y="1000607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6" name="フローチャート : 判断 775"/>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7" name="テキスト ボックス 776"/>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47346</xdr:rowOff>
    </xdr:from>
    <xdr:to>
      <xdr:col>29</xdr:col>
      <xdr:colOff>517525</xdr:colOff>
      <xdr:row>58</xdr:row>
      <xdr:rowOff>63713</xdr:rowOff>
    </xdr:to>
    <xdr:cxnSp macro="">
      <xdr:nvCxnSpPr>
        <xdr:cNvPr id="778" name="直線コネクタ 777"/>
        <xdr:cNvCxnSpPr/>
      </xdr:nvCxnSpPr>
      <xdr:spPr>
        <a:xfrm>
          <a:off x="19545300" y="9991446"/>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9" name="フローチャート : 判断 778"/>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0" name="テキスト ボックス 779"/>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17902</xdr:rowOff>
    </xdr:from>
    <xdr:to>
      <xdr:col>28</xdr:col>
      <xdr:colOff>314325</xdr:colOff>
      <xdr:row>58</xdr:row>
      <xdr:rowOff>47346</xdr:rowOff>
    </xdr:to>
    <xdr:cxnSp macro="">
      <xdr:nvCxnSpPr>
        <xdr:cNvPr id="781" name="直線コネクタ 780"/>
        <xdr:cNvCxnSpPr/>
      </xdr:nvCxnSpPr>
      <xdr:spPr>
        <a:xfrm>
          <a:off x="18656300" y="9962002"/>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2" name="フローチャート : 判断 781"/>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3" name="テキスト ボックス 782"/>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4" name="フローチャート : 判断 783"/>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5" name="テキスト ボックス 784"/>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17485</xdr:rowOff>
    </xdr:from>
    <xdr:to>
      <xdr:col>32</xdr:col>
      <xdr:colOff>238125</xdr:colOff>
      <xdr:row>58</xdr:row>
      <xdr:rowOff>119085</xdr:rowOff>
    </xdr:to>
    <xdr:sp macro="" textlink="">
      <xdr:nvSpPr>
        <xdr:cNvPr id="791" name="円/楕円 790"/>
        <xdr:cNvSpPr/>
      </xdr:nvSpPr>
      <xdr:spPr>
        <a:xfrm>
          <a:off x="22110700" y="99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2"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11176</xdr:rowOff>
    </xdr:from>
    <xdr:to>
      <xdr:col>31</xdr:col>
      <xdr:colOff>85725</xdr:colOff>
      <xdr:row>58</xdr:row>
      <xdr:rowOff>112776</xdr:rowOff>
    </xdr:to>
    <xdr:sp macro="" textlink="">
      <xdr:nvSpPr>
        <xdr:cNvPr id="793" name="円/楕円 792"/>
        <xdr:cNvSpPr/>
      </xdr:nvSpPr>
      <xdr:spPr>
        <a:xfrm>
          <a:off x="21272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103903</xdr:rowOff>
    </xdr:from>
    <xdr:ext cx="378565" cy="259045"/>
    <xdr:sp macro="" textlink="">
      <xdr:nvSpPr>
        <xdr:cNvPr id="794" name="テキスト ボックス 793"/>
        <xdr:cNvSpPr txBox="1"/>
      </xdr:nvSpPr>
      <xdr:spPr>
        <a:xfrm>
          <a:off x="21134017" y="1004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12913</xdr:rowOff>
    </xdr:from>
    <xdr:to>
      <xdr:col>29</xdr:col>
      <xdr:colOff>568325</xdr:colOff>
      <xdr:row>58</xdr:row>
      <xdr:rowOff>114513</xdr:rowOff>
    </xdr:to>
    <xdr:sp macro="" textlink="">
      <xdr:nvSpPr>
        <xdr:cNvPr id="795" name="円/楕円 794"/>
        <xdr:cNvSpPr/>
      </xdr:nvSpPr>
      <xdr:spPr>
        <a:xfrm>
          <a:off x="203835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105640</xdr:rowOff>
    </xdr:from>
    <xdr:ext cx="378565" cy="259045"/>
    <xdr:sp macro="" textlink="">
      <xdr:nvSpPr>
        <xdr:cNvPr id="796" name="テキスト ボックス 795"/>
        <xdr:cNvSpPr txBox="1"/>
      </xdr:nvSpPr>
      <xdr:spPr>
        <a:xfrm>
          <a:off x="20245017" y="1004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167996</xdr:rowOff>
    </xdr:from>
    <xdr:to>
      <xdr:col>28</xdr:col>
      <xdr:colOff>365125</xdr:colOff>
      <xdr:row>58</xdr:row>
      <xdr:rowOff>98146</xdr:rowOff>
    </xdr:to>
    <xdr:sp macro="" textlink="">
      <xdr:nvSpPr>
        <xdr:cNvPr id="797" name="円/楕円 796"/>
        <xdr:cNvSpPr/>
      </xdr:nvSpPr>
      <xdr:spPr>
        <a:xfrm>
          <a:off x="19494500" y="99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89273</xdr:rowOff>
    </xdr:from>
    <xdr:ext cx="469744" cy="259045"/>
    <xdr:sp macro="" textlink="">
      <xdr:nvSpPr>
        <xdr:cNvPr id="798" name="テキスト ボックス 797"/>
        <xdr:cNvSpPr txBox="1"/>
      </xdr:nvSpPr>
      <xdr:spPr>
        <a:xfrm>
          <a:off x="19310427"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138552</xdr:rowOff>
    </xdr:from>
    <xdr:to>
      <xdr:col>27</xdr:col>
      <xdr:colOff>161925</xdr:colOff>
      <xdr:row>58</xdr:row>
      <xdr:rowOff>68702</xdr:rowOff>
    </xdr:to>
    <xdr:sp macro="" textlink="">
      <xdr:nvSpPr>
        <xdr:cNvPr id="799" name="円/楕円 798"/>
        <xdr:cNvSpPr/>
      </xdr:nvSpPr>
      <xdr:spPr>
        <a:xfrm>
          <a:off x="18605500" y="99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59829</xdr:rowOff>
    </xdr:from>
    <xdr:ext cx="469744" cy="259045"/>
    <xdr:sp macro="" textlink="">
      <xdr:nvSpPr>
        <xdr:cNvPr id="800" name="テキスト ボックス 799"/>
        <xdr:cNvSpPr txBox="1"/>
      </xdr:nvSpPr>
      <xdr:spPr>
        <a:xfrm>
          <a:off x="18421427" y="100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5" name="直線コネクタ 824"/>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6"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7" name="直線コネクタ 826"/>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8"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9" name="直線コネクタ 828"/>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124022</xdr:rowOff>
    </xdr:from>
    <xdr:to>
      <xdr:col>32</xdr:col>
      <xdr:colOff>187325</xdr:colOff>
      <xdr:row>73</xdr:row>
      <xdr:rowOff>140443</xdr:rowOff>
    </xdr:to>
    <xdr:cxnSp macro="">
      <xdr:nvCxnSpPr>
        <xdr:cNvPr id="830" name="直線コネクタ 829"/>
        <xdr:cNvCxnSpPr/>
      </xdr:nvCxnSpPr>
      <xdr:spPr>
        <a:xfrm flipV="1">
          <a:off x="21323300" y="12639872"/>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1"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2" name="フローチャート : 判断 831"/>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140443</xdr:rowOff>
    </xdr:from>
    <xdr:to>
      <xdr:col>31</xdr:col>
      <xdr:colOff>34925</xdr:colOff>
      <xdr:row>73</xdr:row>
      <xdr:rowOff>146596</xdr:rowOff>
    </xdr:to>
    <xdr:cxnSp macro="">
      <xdr:nvCxnSpPr>
        <xdr:cNvPr id="833" name="直線コネクタ 832"/>
        <xdr:cNvCxnSpPr/>
      </xdr:nvCxnSpPr>
      <xdr:spPr>
        <a:xfrm flipV="1">
          <a:off x="20434300" y="12656293"/>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5" name="テキスト ボックス 834"/>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146596</xdr:rowOff>
    </xdr:from>
    <xdr:to>
      <xdr:col>29</xdr:col>
      <xdr:colOff>517525</xdr:colOff>
      <xdr:row>75</xdr:row>
      <xdr:rowOff>64967</xdr:rowOff>
    </xdr:to>
    <xdr:cxnSp macro="">
      <xdr:nvCxnSpPr>
        <xdr:cNvPr id="836" name="直線コネクタ 835"/>
        <xdr:cNvCxnSpPr/>
      </xdr:nvCxnSpPr>
      <xdr:spPr>
        <a:xfrm flipV="1">
          <a:off x="19545300" y="12662446"/>
          <a:ext cx="889000" cy="2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8" name="テキスト ボックス 837"/>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6941</xdr:rowOff>
    </xdr:from>
    <xdr:to>
      <xdr:col>28</xdr:col>
      <xdr:colOff>314325</xdr:colOff>
      <xdr:row>75</xdr:row>
      <xdr:rowOff>64967</xdr:rowOff>
    </xdr:to>
    <xdr:cxnSp macro="">
      <xdr:nvCxnSpPr>
        <xdr:cNvPr id="839" name="直線コネクタ 838"/>
        <xdr:cNvCxnSpPr/>
      </xdr:nvCxnSpPr>
      <xdr:spPr>
        <a:xfrm>
          <a:off x="18656300" y="12351341"/>
          <a:ext cx="889000" cy="5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1" name="テキスト ボックス 840"/>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3" name="テキスト ボックス 842"/>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73222</xdr:rowOff>
    </xdr:from>
    <xdr:to>
      <xdr:col>32</xdr:col>
      <xdr:colOff>238125</xdr:colOff>
      <xdr:row>74</xdr:row>
      <xdr:rowOff>3372</xdr:rowOff>
    </xdr:to>
    <xdr:sp macro="" textlink="">
      <xdr:nvSpPr>
        <xdr:cNvPr id="849" name="円/楕円 848"/>
        <xdr:cNvSpPr/>
      </xdr:nvSpPr>
      <xdr:spPr>
        <a:xfrm>
          <a:off x="22110700" y="12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96099</xdr:rowOff>
    </xdr:from>
    <xdr:ext cx="534377" cy="259045"/>
    <xdr:sp macro="" textlink="">
      <xdr:nvSpPr>
        <xdr:cNvPr id="850" name="繰出金該当値テキスト"/>
        <xdr:cNvSpPr txBox="1"/>
      </xdr:nvSpPr>
      <xdr:spPr>
        <a:xfrm>
          <a:off x="22212300" y="124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89643</xdr:rowOff>
    </xdr:from>
    <xdr:to>
      <xdr:col>31</xdr:col>
      <xdr:colOff>85725</xdr:colOff>
      <xdr:row>74</xdr:row>
      <xdr:rowOff>19793</xdr:rowOff>
    </xdr:to>
    <xdr:sp macro="" textlink="">
      <xdr:nvSpPr>
        <xdr:cNvPr id="851" name="円/楕円 850"/>
        <xdr:cNvSpPr/>
      </xdr:nvSpPr>
      <xdr:spPr>
        <a:xfrm>
          <a:off x="21272500" y="126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36320</xdr:rowOff>
    </xdr:from>
    <xdr:ext cx="534377" cy="259045"/>
    <xdr:sp macro="" textlink="">
      <xdr:nvSpPr>
        <xdr:cNvPr id="852" name="テキスト ボックス 851"/>
        <xdr:cNvSpPr txBox="1"/>
      </xdr:nvSpPr>
      <xdr:spPr>
        <a:xfrm>
          <a:off x="21056111" y="123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95796</xdr:rowOff>
    </xdr:from>
    <xdr:to>
      <xdr:col>29</xdr:col>
      <xdr:colOff>568325</xdr:colOff>
      <xdr:row>74</xdr:row>
      <xdr:rowOff>25946</xdr:rowOff>
    </xdr:to>
    <xdr:sp macro="" textlink="">
      <xdr:nvSpPr>
        <xdr:cNvPr id="853" name="円/楕円 852"/>
        <xdr:cNvSpPr/>
      </xdr:nvSpPr>
      <xdr:spPr>
        <a:xfrm>
          <a:off x="20383500" y="126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42473</xdr:rowOff>
    </xdr:from>
    <xdr:ext cx="534377" cy="259045"/>
    <xdr:sp macro="" textlink="">
      <xdr:nvSpPr>
        <xdr:cNvPr id="854" name="テキスト ボックス 853"/>
        <xdr:cNvSpPr txBox="1"/>
      </xdr:nvSpPr>
      <xdr:spPr>
        <a:xfrm>
          <a:off x="20167111" y="123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14167</xdr:rowOff>
    </xdr:from>
    <xdr:to>
      <xdr:col>28</xdr:col>
      <xdr:colOff>365125</xdr:colOff>
      <xdr:row>75</xdr:row>
      <xdr:rowOff>115767</xdr:rowOff>
    </xdr:to>
    <xdr:sp macro="" textlink="">
      <xdr:nvSpPr>
        <xdr:cNvPr id="855" name="円/楕円 854"/>
        <xdr:cNvSpPr/>
      </xdr:nvSpPr>
      <xdr:spPr>
        <a:xfrm>
          <a:off x="19494500" y="128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132294</xdr:rowOff>
    </xdr:from>
    <xdr:ext cx="534377" cy="259045"/>
    <xdr:sp macro="" textlink="">
      <xdr:nvSpPr>
        <xdr:cNvPr id="856" name="テキスト ボックス 855"/>
        <xdr:cNvSpPr txBox="1"/>
      </xdr:nvSpPr>
      <xdr:spPr>
        <a:xfrm>
          <a:off x="19278111" y="126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127591</xdr:rowOff>
    </xdr:from>
    <xdr:to>
      <xdr:col>27</xdr:col>
      <xdr:colOff>161925</xdr:colOff>
      <xdr:row>72</xdr:row>
      <xdr:rowOff>57741</xdr:rowOff>
    </xdr:to>
    <xdr:sp macro="" textlink="">
      <xdr:nvSpPr>
        <xdr:cNvPr id="857" name="円/楕円 856"/>
        <xdr:cNvSpPr/>
      </xdr:nvSpPr>
      <xdr:spPr>
        <a:xfrm>
          <a:off x="18605500" y="123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74268</xdr:rowOff>
    </xdr:from>
    <xdr:ext cx="534377" cy="259045"/>
    <xdr:sp macro="" textlink="">
      <xdr:nvSpPr>
        <xdr:cNvPr id="858" name="テキスト ボックス 857"/>
        <xdr:cNvSpPr txBox="1"/>
      </xdr:nvSpPr>
      <xdr:spPr>
        <a:xfrm>
          <a:off x="18389111" y="1207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義務的経費等において，人件費は住民一人当たり</a:t>
          </a:r>
          <a:r>
            <a:rPr kumimoji="1" lang="en-US" altLang="ja-JP" sz="1300">
              <a:latin typeface="ＭＳ Ｐゴシック"/>
            </a:rPr>
            <a:t>80,229</a:t>
          </a:r>
          <a:r>
            <a:rPr kumimoji="1" lang="ja-JP" altLang="en-US" sz="1300">
              <a:latin typeface="ＭＳ Ｐゴシック"/>
            </a:rPr>
            <a:t>円，物件費は住民一人当たり</a:t>
          </a:r>
          <a:r>
            <a:rPr kumimoji="1" lang="en-US" altLang="ja-JP" sz="1300">
              <a:latin typeface="ＭＳ Ｐゴシック"/>
            </a:rPr>
            <a:t>78,891</a:t>
          </a:r>
          <a:r>
            <a:rPr kumimoji="1" lang="ja-JP" altLang="en-US" sz="1300">
              <a:latin typeface="ＭＳ Ｐゴシック"/>
            </a:rPr>
            <a:t>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これは，村単独で実施している福祉施策や教育施策が多数あるとともに，その充実を図る必要から，職員数や業務委託等が多いことが主な要因である。ただし，人件費は平成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15</a:t>
          </a:r>
          <a:r>
            <a:rPr kumimoji="1" lang="ja-JP" altLang="en-US" sz="1300">
              <a:latin typeface="ＭＳ Ｐゴシック"/>
            </a:rPr>
            <a:t>％減少しているが，類似団体平均と比較すると依然として高水準にある。</a:t>
          </a:r>
          <a:endParaRPr kumimoji="1" lang="en-US" altLang="ja-JP" sz="1300">
            <a:latin typeface="ＭＳ Ｐゴシック"/>
          </a:endParaRPr>
        </a:p>
        <a:p>
          <a:r>
            <a:rPr kumimoji="1" lang="ja-JP" altLang="ja-JP" sz="1300">
              <a:solidFill>
                <a:schemeClr val="dk1"/>
              </a:solidFill>
              <a:effectLst/>
              <a:latin typeface="+mn-lt"/>
              <a:ea typeface="+mn-ea"/>
              <a:cs typeface="+mn-cs"/>
            </a:rPr>
            <a:t>今後も事業の合理化等による経費節減を図るとともに，時間外勤務の削減</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委託料</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ゼロベース</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人件費及び</a:t>
          </a:r>
          <a:r>
            <a:rPr kumimoji="1" lang="ja-JP" altLang="ja-JP" sz="1300">
              <a:solidFill>
                <a:schemeClr val="dk1"/>
              </a:solidFill>
              <a:effectLst/>
              <a:latin typeface="+mn-lt"/>
              <a:ea typeface="+mn-ea"/>
              <a:cs typeface="+mn-cs"/>
            </a:rPr>
            <a:t>物件費の抑制に積極的に取り組んでいく</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ja-JP" altLang="en-US" sz="1300">
              <a:latin typeface="ＭＳ Ｐゴシック"/>
            </a:rPr>
            <a:t>また，投資的経費のうち普通建設事業費は，大規模事業計画の有無により，年度間の増減はあるが，今後は公共施設等総合管理計画等を踏まえ，事業の取捨選択を適正に行い，事業費の平準化を図っていく。</a:t>
          </a:r>
          <a:endParaRPr kumimoji="1" lang="en-US" altLang="ja-JP" sz="1300">
            <a:latin typeface="ＭＳ Ｐゴシック"/>
          </a:endParaRPr>
        </a:p>
        <a:p>
          <a:r>
            <a:rPr kumimoji="1" lang="ja-JP" altLang="en-US" sz="1300">
              <a:latin typeface="ＭＳ Ｐゴシック"/>
            </a:rPr>
            <a:t>その他経費のうち投資及び出資金は住民一人当たり</a:t>
          </a:r>
          <a:r>
            <a:rPr kumimoji="1" lang="en-US" altLang="ja-JP" sz="1300">
              <a:latin typeface="ＭＳ Ｐゴシック"/>
            </a:rPr>
            <a:t>8,666</a:t>
          </a:r>
          <a:r>
            <a:rPr kumimoji="1" lang="ja-JP" altLang="en-US" sz="1300">
              <a:latin typeface="ＭＳ Ｐゴシック"/>
            </a:rPr>
            <a:t>円となっており，類似団体と比較して一人当たりコストが高い状況となっている。これは，平成</a:t>
          </a:r>
          <a:r>
            <a:rPr kumimoji="1" lang="en-US" altLang="ja-JP" sz="1300">
              <a:latin typeface="ＭＳ Ｐゴシック"/>
            </a:rPr>
            <a:t>27</a:t>
          </a:r>
          <a:r>
            <a:rPr kumimoji="1" lang="ja-JP" altLang="en-US" sz="1300">
              <a:latin typeface="ＭＳ Ｐゴシック"/>
            </a:rPr>
            <a:t>年度において年次計画に基づく村立東海病院の医療機器（ＭＲＩ）更新等に伴い病院事業会計への出資金が増加したことが主な要因である。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38,409
38,146
37.98
20,894,213
19,893,409
632,766
12,188,448
4,140,613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98552</xdr:rowOff>
    </xdr:from>
    <xdr:to>
      <xdr:col>6</xdr:col>
      <xdr:colOff>511175</xdr:colOff>
      <xdr:row>33</xdr:row>
      <xdr:rowOff>26053</xdr:rowOff>
    </xdr:to>
    <xdr:cxnSp macro="">
      <xdr:nvCxnSpPr>
        <xdr:cNvPr id="63" name="直線コネクタ 62"/>
        <xdr:cNvCxnSpPr/>
      </xdr:nvCxnSpPr>
      <xdr:spPr>
        <a:xfrm flipV="1">
          <a:off x="3797300" y="5584952"/>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26053</xdr:rowOff>
    </xdr:from>
    <xdr:to>
      <xdr:col>5</xdr:col>
      <xdr:colOff>358775</xdr:colOff>
      <xdr:row>33</xdr:row>
      <xdr:rowOff>60670</xdr:rowOff>
    </xdr:to>
    <xdr:cxnSp macro="">
      <xdr:nvCxnSpPr>
        <xdr:cNvPr id="66" name="直線コネクタ 65"/>
        <xdr:cNvCxnSpPr/>
      </xdr:nvCxnSpPr>
      <xdr:spPr>
        <a:xfrm flipV="1">
          <a:off x="2908300" y="5683903"/>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46301</xdr:rowOff>
    </xdr:from>
    <xdr:to>
      <xdr:col>4</xdr:col>
      <xdr:colOff>155575</xdr:colOff>
      <xdr:row>33</xdr:row>
      <xdr:rowOff>60670</xdr:rowOff>
    </xdr:to>
    <xdr:cxnSp macro="">
      <xdr:nvCxnSpPr>
        <xdr:cNvPr id="69" name="直線コネクタ 68"/>
        <xdr:cNvCxnSpPr/>
      </xdr:nvCxnSpPr>
      <xdr:spPr>
        <a:xfrm>
          <a:off x="2019300" y="570415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45974</xdr:rowOff>
    </xdr:from>
    <xdr:to>
      <xdr:col>2</xdr:col>
      <xdr:colOff>638175</xdr:colOff>
      <xdr:row>33</xdr:row>
      <xdr:rowOff>46301</xdr:rowOff>
    </xdr:to>
    <xdr:cxnSp macro="">
      <xdr:nvCxnSpPr>
        <xdr:cNvPr id="72" name="直線コネクタ 71"/>
        <xdr:cNvCxnSpPr/>
      </xdr:nvCxnSpPr>
      <xdr:spPr>
        <a:xfrm>
          <a:off x="1130300" y="5532374"/>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47752</xdr:rowOff>
    </xdr:from>
    <xdr:to>
      <xdr:col>6</xdr:col>
      <xdr:colOff>561975</xdr:colOff>
      <xdr:row>32</xdr:row>
      <xdr:rowOff>149352</xdr:rowOff>
    </xdr:to>
    <xdr:sp macro="" textlink="">
      <xdr:nvSpPr>
        <xdr:cNvPr id="82" name="円/楕円 81"/>
        <xdr:cNvSpPr/>
      </xdr:nvSpPr>
      <xdr:spPr>
        <a:xfrm>
          <a:off x="45847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70629</xdr:rowOff>
    </xdr:from>
    <xdr:ext cx="469744" cy="259045"/>
    <xdr:sp macro="" textlink="">
      <xdr:nvSpPr>
        <xdr:cNvPr id="83" name="議会費該当値テキスト"/>
        <xdr:cNvSpPr txBox="1"/>
      </xdr:nvSpPr>
      <xdr:spPr>
        <a:xfrm>
          <a:off x="4686300" y="53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146703</xdr:rowOff>
    </xdr:from>
    <xdr:to>
      <xdr:col>5</xdr:col>
      <xdr:colOff>409575</xdr:colOff>
      <xdr:row>33</xdr:row>
      <xdr:rowOff>76853</xdr:rowOff>
    </xdr:to>
    <xdr:sp macro="" textlink="">
      <xdr:nvSpPr>
        <xdr:cNvPr id="84" name="円/楕円 83"/>
        <xdr:cNvSpPr/>
      </xdr:nvSpPr>
      <xdr:spPr>
        <a:xfrm>
          <a:off x="3746500" y="56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93380</xdr:rowOff>
    </xdr:from>
    <xdr:ext cx="469744" cy="259045"/>
    <xdr:sp macro="" textlink="">
      <xdr:nvSpPr>
        <xdr:cNvPr id="85" name="テキスト ボックス 84"/>
        <xdr:cNvSpPr txBox="1"/>
      </xdr:nvSpPr>
      <xdr:spPr>
        <a:xfrm>
          <a:off x="3562427" y="54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9870</xdr:rowOff>
    </xdr:from>
    <xdr:to>
      <xdr:col>4</xdr:col>
      <xdr:colOff>206375</xdr:colOff>
      <xdr:row>33</xdr:row>
      <xdr:rowOff>111470</xdr:rowOff>
    </xdr:to>
    <xdr:sp macro="" textlink="">
      <xdr:nvSpPr>
        <xdr:cNvPr id="86" name="円/楕円 85"/>
        <xdr:cNvSpPr/>
      </xdr:nvSpPr>
      <xdr:spPr>
        <a:xfrm>
          <a:off x="2857500" y="56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127997</xdr:rowOff>
    </xdr:from>
    <xdr:ext cx="469744" cy="259045"/>
    <xdr:sp macro="" textlink="">
      <xdr:nvSpPr>
        <xdr:cNvPr id="87" name="テキスト ボックス 86"/>
        <xdr:cNvSpPr txBox="1"/>
      </xdr:nvSpPr>
      <xdr:spPr>
        <a:xfrm>
          <a:off x="2673427" y="54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166951</xdr:rowOff>
    </xdr:from>
    <xdr:to>
      <xdr:col>3</xdr:col>
      <xdr:colOff>3175</xdr:colOff>
      <xdr:row>33</xdr:row>
      <xdr:rowOff>97101</xdr:rowOff>
    </xdr:to>
    <xdr:sp macro="" textlink="">
      <xdr:nvSpPr>
        <xdr:cNvPr id="88" name="円/楕円 87"/>
        <xdr:cNvSpPr/>
      </xdr:nvSpPr>
      <xdr:spPr>
        <a:xfrm>
          <a:off x="1968500" y="56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113628</xdr:rowOff>
    </xdr:from>
    <xdr:ext cx="469744" cy="259045"/>
    <xdr:sp macro="" textlink="">
      <xdr:nvSpPr>
        <xdr:cNvPr id="89" name="テキスト ボックス 88"/>
        <xdr:cNvSpPr txBox="1"/>
      </xdr:nvSpPr>
      <xdr:spPr>
        <a:xfrm>
          <a:off x="1784427" y="54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166624</xdr:rowOff>
    </xdr:from>
    <xdr:to>
      <xdr:col>1</xdr:col>
      <xdr:colOff>485775</xdr:colOff>
      <xdr:row>32</xdr:row>
      <xdr:rowOff>96774</xdr:rowOff>
    </xdr:to>
    <xdr:sp macro="" textlink="">
      <xdr:nvSpPr>
        <xdr:cNvPr id="90" name="円/楕円 89"/>
        <xdr:cNvSpPr/>
      </xdr:nvSpPr>
      <xdr:spPr>
        <a:xfrm>
          <a:off x="1079500" y="54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113301</xdr:rowOff>
    </xdr:from>
    <xdr:ext cx="469744" cy="259045"/>
    <xdr:sp macro="" textlink="">
      <xdr:nvSpPr>
        <xdr:cNvPr id="91" name="テキスト ボックス 90"/>
        <xdr:cNvSpPr txBox="1"/>
      </xdr:nvSpPr>
      <xdr:spPr>
        <a:xfrm>
          <a:off x="895427" y="52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67508</xdr:rowOff>
    </xdr:from>
    <xdr:to>
      <xdr:col>6</xdr:col>
      <xdr:colOff>511175</xdr:colOff>
      <xdr:row>55</xdr:row>
      <xdr:rowOff>156944</xdr:rowOff>
    </xdr:to>
    <xdr:cxnSp macro="">
      <xdr:nvCxnSpPr>
        <xdr:cNvPr id="120" name="直線コネクタ 119"/>
        <xdr:cNvCxnSpPr/>
      </xdr:nvCxnSpPr>
      <xdr:spPr>
        <a:xfrm flipV="1">
          <a:off x="3797300" y="9497258"/>
          <a:ext cx="838200" cy="8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156944</xdr:rowOff>
    </xdr:from>
    <xdr:to>
      <xdr:col>5</xdr:col>
      <xdr:colOff>358775</xdr:colOff>
      <xdr:row>56</xdr:row>
      <xdr:rowOff>24958</xdr:rowOff>
    </xdr:to>
    <xdr:cxnSp macro="">
      <xdr:nvCxnSpPr>
        <xdr:cNvPr id="123" name="直線コネクタ 122"/>
        <xdr:cNvCxnSpPr/>
      </xdr:nvCxnSpPr>
      <xdr:spPr>
        <a:xfrm flipV="1">
          <a:off x="2908300" y="9586694"/>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84927</xdr:rowOff>
    </xdr:from>
    <xdr:to>
      <xdr:col>4</xdr:col>
      <xdr:colOff>155575</xdr:colOff>
      <xdr:row>56</xdr:row>
      <xdr:rowOff>24958</xdr:rowOff>
    </xdr:to>
    <xdr:cxnSp macro="">
      <xdr:nvCxnSpPr>
        <xdr:cNvPr id="126" name="直線コネクタ 125"/>
        <xdr:cNvCxnSpPr/>
      </xdr:nvCxnSpPr>
      <xdr:spPr>
        <a:xfrm>
          <a:off x="2019300" y="9000327"/>
          <a:ext cx="889000" cy="6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84927</xdr:rowOff>
    </xdr:from>
    <xdr:to>
      <xdr:col>2</xdr:col>
      <xdr:colOff>638175</xdr:colOff>
      <xdr:row>55</xdr:row>
      <xdr:rowOff>93348</xdr:rowOff>
    </xdr:to>
    <xdr:cxnSp macro="">
      <xdr:nvCxnSpPr>
        <xdr:cNvPr id="129" name="直線コネクタ 128"/>
        <xdr:cNvCxnSpPr/>
      </xdr:nvCxnSpPr>
      <xdr:spPr>
        <a:xfrm flipV="1">
          <a:off x="1130300" y="9000327"/>
          <a:ext cx="889000" cy="5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16708</xdr:rowOff>
    </xdr:from>
    <xdr:to>
      <xdr:col>6</xdr:col>
      <xdr:colOff>561975</xdr:colOff>
      <xdr:row>55</xdr:row>
      <xdr:rowOff>118308</xdr:rowOff>
    </xdr:to>
    <xdr:sp macro="" textlink="">
      <xdr:nvSpPr>
        <xdr:cNvPr id="139" name="円/楕円 138"/>
        <xdr:cNvSpPr/>
      </xdr:nvSpPr>
      <xdr:spPr>
        <a:xfrm>
          <a:off x="4584700" y="94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39585</xdr:rowOff>
    </xdr:from>
    <xdr:ext cx="534377" cy="259045"/>
    <xdr:sp macro="" textlink="">
      <xdr:nvSpPr>
        <xdr:cNvPr id="140" name="総務費該当値テキスト"/>
        <xdr:cNvSpPr txBox="1"/>
      </xdr:nvSpPr>
      <xdr:spPr>
        <a:xfrm>
          <a:off x="4686300" y="92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106144</xdr:rowOff>
    </xdr:from>
    <xdr:to>
      <xdr:col>5</xdr:col>
      <xdr:colOff>409575</xdr:colOff>
      <xdr:row>56</xdr:row>
      <xdr:rowOff>36294</xdr:rowOff>
    </xdr:to>
    <xdr:sp macro="" textlink="">
      <xdr:nvSpPr>
        <xdr:cNvPr id="141" name="円/楕円 140"/>
        <xdr:cNvSpPr/>
      </xdr:nvSpPr>
      <xdr:spPr>
        <a:xfrm>
          <a:off x="3746500" y="95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52821</xdr:rowOff>
    </xdr:from>
    <xdr:ext cx="534377" cy="259045"/>
    <xdr:sp macro="" textlink="">
      <xdr:nvSpPr>
        <xdr:cNvPr id="142" name="テキスト ボックス 141"/>
        <xdr:cNvSpPr txBox="1"/>
      </xdr:nvSpPr>
      <xdr:spPr>
        <a:xfrm>
          <a:off x="3530111" y="93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145608</xdr:rowOff>
    </xdr:from>
    <xdr:to>
      <xdr:col>4</xdr:col>
      <xdr:colOff>206375</xdr:colOff>
      <xdr:row>56</xdr:row>
      <xdr:rowOff>75758</xdr:rowOff>
    </xdr:to>
    <xdr:sp macro="" textlink="">
      <xdr:nvSpPr>
        <xdr:cNvPr id="143" name="円/楕円 142"/>
        <xdr:cNvSpPr/>
      </xdr:nvSpPr>
      <xdr:spPr>
        <a:xfrm>
          <a:off x="2857500" y="95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92285</xdr:rowOff>
    </xdr:from>
    <xdr:ext cx="534377" cy="259045"/>
    <xdr:sp macro="" textlink="">
      <xdr:nvSpPr>
        <xdr:cNvPr id="144" name="テキスト ボックス 143"/>
        <xdr:cNvSpPr txBox="1"/>
      </xdr:nvSpPr>
      <xdr:spPr>
        <a:xfrm>
          <a:off x="2641111" y="93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34127</xdr:rowOff>
    </xdr:from>
    <xdr:to>
      <xdr:col>3</xdr:col>
      <xdr:colOff>3175</xdr:colOff>
      <xdr:row>52</xdr:row>
      <xdr:rowOff>135727</xdr:rowOff>
    </xdr:to>
    <xdr:sp macro="" textlink="">
      <xdr:nvSpPr>
        <xdr:cNvPr id="145" name="円/楕円 144"/>
        <xdr:cNvSpPr/>
      </xdr:nvSpPr>
      <xdr:spPr>
        <a:xfrm>
          <a:off x="1968500" y="89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152254</xdr:rowOff>
    </xdr:from>
    <xdr:ext cx="599010" cy="259045"/>
    <xdr:sp macro="" textlink="">
      <xdr:nvSpPr>
        <xdr:cNvPr id="146" name="テキスト ボックス 145"/>
        <xdr:cNvSpPr txBox="1"/>
      </xdr:nvSpPr>
      <xdr:spPr>
        <a:xfrm>
          <a:off x="1719794" y="872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152,188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42548</xdr:rowOff>
    </xdr:from>
    <xdr:to>
      <xdr:col>1</xdr:col>
      <xdr:colOff>485775</xdr:colOff>
      <xdr:row>55</xdr:row>
      <xdr:rowOff>144148</xdr:rowOff>
    </xdr:to>
    <xdr:sp macro="" textlink="">
      <xdr:nvSpPr>
        <xdr:cNvPr id="147" name="円/楕円 146"/>
        <xdr:cNvSpPr/>
      </xdr:nvSpPr>
      <xdr:spPr>
        <a:xfrm>
          <a:off x="1079500" y="94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160675</xdr:rowOff>
    </xdr:from>
    <xdr:ext cx="534377" cy="259045"/>
    <xdr:sp macro="" textlink="">
      <xdr:nvSpPr>
        <xdr:cNvPr id="148" name="テキスト ボックス 147"/>
        <xdr:cNvSpPr txBox="1"/>
      </xdr:nvSpPr>
      <xdr:spPr>
        <a:xfrm>
          <a:off x="863111" y="92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71165</xdr:rowOff>
    </xdr:from>
    <xdr:to>
      <xdr:col>6</xdr:col>
      <xdr:colOff>511175</xdr:colOff>
      <xdr:row>75</xdr:row>
      <xdr:rowOff>125001</xdr:rowOff>
    </xdr:to>
    <xdr:cxnSp macro="">
      <xdr:nvCxnSpPr>
        <xdr:cNvPr id="178" name="直線コネクタ 177"/>
        <xdr:cNvCxnSpPr/>
      </xdr:nvCxnSpPr>
      <xdr:spPr>
        <a:xfrm>
          <a:off x="3797300" y="12929915"/>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71165</xdr:rowOff>
    </xdr:from>
    <xdr:to>
      <xdr:col>5</xdr:col>
      <xdr:colOff>358775</xdr:colOff>
      <xdr:row>75</xdr:row>
      <xdr:rowOff>143434</xdr:rowOff>
    </xdr:to>
    <xdr:cxnSp macro="">
      <xdr:nvCxnSpPr>
        <xdr:cNvPr id="181" name="直線コネクタ 180"/>
        <xdr:cNvCxnSpPr/>
      </xdr:nvCxnSpPr>
      <xdr:spPr>
        <a:xfrm flipV="1">
          <a:off x="2908300" y="12929915"/>
          <a:ext cx="889000" cy="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143434</xdr:rowOff>
    </xdr:from>
    <xdr:to>
      <xdr:col>4</xdr:col>
      <xdr:colOff>155575</xdr:colOff>
      <xdr:row>76</xdr:row>
      <xdr:rowOff>45265</xdr:rowOff>
    </xdr:to>
    <xdr:cxnSp macro="">
      <xdr:nvCxnSpPr>
        <xdr:cNvPr id="184" name="直線コネクタ 183"/>
        <xdr:cNvCxnSpPr/>
      </xdr:nvCxnSpPr>
      <xdr:spPr>
        <a:xfrm flipV="1">
          <a:off x="2019300" y="13002184"/>
          <a:ext cx="889000" cy="7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3728</xdr:rowOff>
    </xdr:from>
    <xdr:to>
      <xdr:col>2</xdr:col>
      <xdr:colOff>638175</xdr:colOff>
      <xdr:row>76</xdr:row>
      <xdr:rowOff>45265</xdr:rowOff>
    </xdr:to>
    <xdr:cxnSp macro="">
      <xdr:nvCxnSpPr>
        <xdr:cNvPr id="187" name="直線コネクタ 186"/>
        <xdr:cNvCxnSpPr/>
      </xdr:nvCxnSpPr>
      <xdr:spPr>
        <a:xfrm>
          <a:off x="1130300" y="13033928"/>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74201</xdr:rowOff>
    </xdr:from>
    <xdr:to>
      <xdr:col>6</xdr:col>
      <xdr:colOff>561975</xdr:colOff>
      <xdr:row>76</xdr:row>
      <xdr:rowOff>4350</xdr:rowOff>
    </xdr:to>
    <xdr:sp macro="" textlink="">
      <xdr:nvSpPr>
        <xdr:cNvPr id="197" name="円/楕円 196"/>
        <xdr:cNvSpPr/>
      </xdr:nvSpPr>
      <xdr:spPr>
        <a:xfrm>
          <a:off x="4584700" y="12932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97078</xdr:rowOff>
    </xdr:from>
    <xdr:ext cx="599010" cy="259045"/>
    <xdr:sp macro="" textlink="">
      <xdr:nvSpPr>
        <xdr:cNvPr id="198" name="民生費該当値テキスト"/>
        <xdr:cNvSpPr txBox="1"/>
      </xdr:nvSpPr>
      <xdr:spPr>
        <a:xfrm>
          <a:off x="4686300" y="1278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20365</xdr:rowOff>
    </xdr:from>
    <xdr:to>
      <xdr:col>5</xdr:col>
      <xdr:colOff>409575</xdr:colOff>
      <xdr:row>75</xdr:row>
      <xdr:rowOff>121965</xdr:rowOff>
    </xdr:to>
    <xdr:sp macro="" textlink="">
      <xdr:nvSpPr>
        <xdr:cNvPr id="199" name="円/楕円 198"/>
        <xdr:cNvSpPr/>
      </xdr:nvSpPr>
      <xdr:spPr>
        <a:xfrm>
          <a:off x="3746500" y="128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138492</xdr:rowOff>
    </xdr:from>
    <xdr:ext cx="599010" cy="259045"/>
    <xdr:sp macro="" textlink="">
      <xdr:nvSpPr>
        <xdr:cNvPr id="200" name="テキスト ボックス 199"/>
        <xdr:cNvSpPr txBox="1"/>
      </xdr:nvSpPr>
      <xdr:spPr>
        <a:xfrm>
          <a:off x="3497794" y="1265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92634</xdr:rowOff>
    </xdr:from>
    <xdr:to>
      <xdr:col>4</xdr:col>
      <xdr:colOff>206375</xdr:colOff>
      <xdr:row>76</xdr:row>
      <xdr:rowOff>22783</xdr:rowOff>
    </xdr:to>
    <xdr:sp macro="" textlink="">
      <xdr:nvSpPr>
        <xdr:cNvPr id="201" name="円/楕円 200"/>
        <xdr:cNvSpPr/>
      </xdr:nvSpPr>
      <xdr:spPr>
        <a:xfrm>
          <a:off x="2857500" y="12951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39311</xdr:rowOff>
    </xdr:from>
    <xdr:ext cx="599010" cy="259045"/>
    <xdr:sp macro="" textlink="">
      <xdr:nvSpPr>
        <xdr:cNvPr id="202" name="テキスト ボックス 201"/>
        <xdr:cNvSpPr txBox="1"/>
      </xdr:nvSpPr>
      <xdr:spPr>
        <a:xfrm>
          <a:off x="2608794" y="1272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165915</xdr:rowOff>
    </xdr:from>
    <xdr:to>
      <xdr:col>3</xdr:col>
      <xdr:colOff>3175</xdr:colOff>
      <xdr:row>76</xdr:row>
      <xdr:rowOff>96065</xdr:rowOff>
    </xdr:to>
    <xdr:sp macro="" textlink="">
      <xdr:nvSpPr>
        <xdr:cNvPr id="203" name="円/楕円 202"/>
        <xdr:cNvSpPr/>
      </xdr:nvSpPr>
      <xdr:spPr>
        <a:xfrm>
          <a:off x="1968500" y="130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112592</xdr:rowOff>
    </xdr:from>
    <xdr:ext cx="599010" cy="259045"/>
    <xdr:sp macro="" textlink="">
      <xdr:nvSpPr>
        <xdr:cNvPr id="204" name="テキスト ボックス 203"/>
        <xdr:cNvSpPr txBox="1"/>
      </xdr:nvSpPr>
      <xdr:spPr>
        <a:xfrm>
          <a:off x="1719794" y="12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124378</xdr:rowOff>
    </xdr:from>
    <xdr:to>
      <xdr:col>1</xdr:col>
      <xdr:colOff>485775</xdr:colOff>
      <xdr:row>76</xdr:row>
      <xdr:rowOff>54528</xdr:rowOff>
    </xdr:to>
    <xdr:sp macro="" textlink="">
      <xdr:nvSpPr>
        <xdr:cNvPr id="205" name="円/楕円 204"/>
        <xdr:cNvSpPr/>
      </xdr:nvSpPr>
      <xdr:spPr>
        <a:xfrm>
          <a:off x="10795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71055</xdr:rowOff>
    </xdr:from>
    <xdr:ext cx="599010" cy="259045"/>
    <xdr:sp macro="" textlink="">
      <xdr:nvSpPr>
        <xdr:cNvPr id="206" name="テキスト ボックス 205"/>
        <xdr:cNvSpPr txBox="1"/>
      </xdr:nvSpPr>
      <xdr:spPr>
        <a:xfrm>
          <a:off x="830794" y="1275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110130</xdr:rowOff>
    </xdr:from>
    <xdr:to>
      <xdr:col>6</xdr:col>
      <xdr:colOff>511175</xdr:colOff>
      <xdr:row>96</xdr:row>
      <xdr:rowOff>91401</xdr:rowOff>
    </xdr:to>
    <xdr:cxnSp macro="">
      <xdr:nvCxnSpPr>
        <xdr:cNvPr id="238" name="直線コネクタ 237"/>
        <xdr:cNvCxnSpPr/>
      </xdr:nvCxnSpPr>
      <xdr:spPr>
        <a:xfrm flipV="1">
          <a:off x="3797300" y="16397880"/>
          <a:ext cx="838200" cy="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91401</xdr:rowOff>
    </xdr:from>
    <xdr:to>
      <xdr:col>5</xdr:col>
      <xdr:colOff>358775</xdr:colOff>
      <xdr:row>96</xdr:row>
      <xdr:rowOff>95875</xdr:rowOff>
    </xdr:to>
    <xdr:cxnSp macro="">
      <xdr:nvCxnSpPr>
        <xdr:cNvPr id="241" name="直線コネクタ 240"/>
        <xdr:cNvCxnSpPr/>
      </xdr:nvCxnSpPr>
      <xdr:spPr>
        <a:xfrm flipV="1">
          <a:off x="2908300" y="1655060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95875</xdr:rowOff>
    </xdr:from>
    <xdr:to>
      <xdr:col>4</xdr:col>
      <xdr:colOff>155575</xdr:colOff>
      <xdr:row>96</xdr:row>
      <xdr:rowOff>136713</xdr:rowOff>
    </xdr:to>
    <xdr:cxnSp macro="">
      <xdr:nvCxnSpPr>
        <xdr:cNvPr id="244" name="直線コネクタ 243"/>
        <xdr:cNvCxnSpPr/>
      </xdr:nvCxnSpPr>
      <xdr:spPr>
        <a:xfrm flipV="1">
          <a:off x="2019300" y="16555075"/>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94111</xdr:rowOff>
    </xdr:from>
    <xdr:to>
      <xdr:col>2</xdr:col>
      <xdr:colOff>638175</xdr:colOff>
      <xdr:row>96</xdr:row>
      <xdr:rowOff>136713</xdr:rowOff>
    </xdr:to>
    <xdr:cxnSp macro="">
      <xdr:nvCxnSpPr>
        <xdr:cNvPr id="247" name="直線コネクタ 246"/>
        <xdr:cNvCxnSpPr/>
      </xdr:nvCxnSpPr>
      <xdr:spPr>
        <a:xfrm>
          <a:off x="1130300" y="16553311"/>
          <a:ext cx="8890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59330</xdr:rowOff>
    </xdr:from>
    <xdr:to>
      <xdr:col>6</xdr:col>
      <xdr:colOff>561975</xdr:colOff>
      <xdr:row>95</xdr:row>
      <xdr:rowOff>160930</xdr:rowOff>
    </xdr:to>
    <xdr:sp macro="" textlink="">
      <xdr:nvSpPr>
        <xdr:cNvPr id="257" name="円/楕円 256"/>
        <xdr:cNvSpPr/>
      </xdr:nvSpPr>
      <xdr:spPr>
        <a:xfrm>
          <a:off x="4584700" y="16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82207</xdr:rowOff>
    </xdr:from>
    <xdr:ext cx="534377" cy="259045"/>
    <xdr:sp macro="" textlink="">
      <xdr:nvSpPr>
        <xdr:cNvPr id="258" name="衛生費該当値テキスト"/>
        <xdr:cNvSpPr txBox="1"/>
      </xdr:nvSpPr>
      <xdr:spPr>
        <a:xfrm>
          <a:off x="4686300" y="1619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40601</xdr:rowOff>
    </xdr:from>
    <xdr:to>
      <xdr:col>5</xdr:col>
      <xdr:colOff>409575</xdr:colOff>
      <xdr:row>96</xdr:row>
      <xdr:rowOff>142201</xdr:rowOff>
    </xdr:to>
    <xdr:sp macro="" textlink="">
      <xdr:nvSpPr>
        <xdr:cNvPr id="259" name="円/楕円 258"/>
        <xdr:cNvSpPr/>
      </xdr:nvSpPr>
      <xdr:spPr>
        <a:xfrm>
          <a:off x="3746500" y="164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158728</xdr:rowOff>
    </xdr:from>
    <xdr:ext cx="534377" cy="259045"/>
    <xdr:sp macro="" textlink="">
      <xdr:nvSpPr>
        <xdr:cNvPr id="260" name="テキスト ボックス 259"/>
        <xdr:cNvSpPr txBox="1"/>
      </xdr:nvSpPr>
      <xdr:spPr>
        <a:xfrm>
          <a:off x="3530111" y="162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45075</xdr:rowOff>
    </xdr:from>
    <xdr:to>
      <xdr:col>4</xdr:col>
      <xdr:colOff>206375</xdr:colOff>
      <xdr:row>96</xdr:row>
      <xdr:rowOff>146675</xdr:rowOff>
    </xdr:to>
    <xdr:sp macro="" textlink="">
      <xdr:nvSpPr>
        <xdr:cNvPr id="261" name="円/楕円 260"/>
        <xdr:cNvSpPr/>
      </xdr:nvSpPr>
      <xdr:spPr>
        <a:xfrm>
          <a:off x="2857500" y="165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163202</xdr:rowOff>
    </xdr:from>
    <xdr:ext cx="534377" cy="259045"/>
    <xdr:sp macro="" textlink="">
      <xdr:nvSpPr>
        <xdr:cNvPr id="262" name="テキスト ボックス 261"/>
        <xdr:cNvSpPr txBox="1"/>
      </xdr:nvSpPr>
      <xdr:spPr>
        <a:xfrm>
          <a:off x="2641111" y="162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85913</xdr:rowOff>
    </xdr:from>
    <xdr:to>
      <xdr:col>3</xdr:col>
      <xdr:colOff>3175</xdr:colOff>
      <xdr:row>97</xdr:row>
      <xdr:rowOff>16063</xdr:rowOff>
    </xdr:to>
    <xdr:sp macro="" textlink="">
      <xdr:nvSpPr>
        <xdr:cNvPr id="263" name="円/楕円 262"/>
        <xdr:cNvSpPr/>
      </xdr:nvSpPr>
      <xdr:spPr>
        <a:xfrm>
          <a:off x="1968500" y="16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32590</xdr:rowOff>
    </xdr:from>
    <xdr:ext cx="534377" cy="259045"/>
    <xdr:sp macro="" textlink="">
      <xdr:nvSpPr>
        <xdr:cNvPr id="264" name="テキスト ボックス 263"/>
        <xdr:cNvSpPr txBox="1"/>
      </xdr:nvSpPr>
      <xdr:spPr>
        <a:xfrm>
          <a:off x="1752111" y="163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43311</xdr:rowOff>
    </xdr:from>
    <xdr:to>
      <xdr:col>1</xdr:col>
      <xdr:colOff>485775</xdr:colOff>
      <xdr:row>96</xdr:row>
      <xdr:rowOff>144911</xdr:rowOff>
    </xdr:to>
    <xdr:sp macro="" textlink="">
      <xdr:nvSpPr>
        <xdr:cNvPr id="265" name="円/楕円 264"/>
        <xdr:cNvSpPr/>
      </xdr:nvSpPr>
      <xdr:spPr>
        <a:xfrm>
          <a:off x="1079500" y="165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161438</xdr:rowOff>
    </xdr:from>
    <xdr:ext cx="534377" cy="259045"/>
    <xdr:sp macro="" textlink="">
      <xdr:nvSpPr>
        <xdr:cNvPr id="266" name="テキスト ボックス 265"/>
        <xdr:cNvSpPr txBox="1"/>
      </xdr:nvSpPr>
      <xdr:spPr>
        <a:xfrm>
          <a:off x="863111" y="162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77216</xdr:rowOff>
    </xdr:from>
    <xdr:to>
      <xdr:col>15</xdr:col>
      <xdr:colOff>180975</xdr:colOff>
      <xdr:row>38</xdr:row>
      <xdr:rowOff>77216</xdr:rowOff>
    </xdr:to>
    <xdr:cxnSp macro="">
      <xdr:nvCxnSpPr>
        <xdr:cNvPr id="295" name="直線コネクタ 294"/>
        <xdr:cNvCxnSpPr/>
      </xdr:nvCxnSpPr>
      <xdr:spPr>
        <a:xfrm>
          <a:off x="9639300" y="6592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77216</xdr:rowOff>
    </xdr:from>
    <xdr:to>
      <xdr:col>14</xdr:col>
      <xdr:colOff>28575</xdr:colOff>
      <xdr:row>38</xdr:row>
      <xdr:rowOff>82169</xdr:rowOff>
    </xdr:to>
    <xdr:cxnSp macro="">
      <xdr:nvCxnSpPr>
        <xdr:cNvPr id="298" name="直線コネクタ 297"/>
        <xdr:cNvCxnSpPr/>
      </xdr:nvCxnSpPr>
      <xdr:spPr>
        <a:xfrm flipV="1">
          <a:off x="8750300" y="6592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153416</xdr:rowOff>
    </xdr:from>
    <xdr:to>
      <xdr:col>12</xdr:col>
      <xdr:colOff>511175</xdr:colOff>
      <xdr:row>38</xdr:row>
      <xdr:rowOff>82169</xdr:rowOff>
    </xdr:to>
    <xdr:cxnSp macro="">
      <xdr:nvCxnSpPr>
        <xdr:cNvPr id="301" name="直線コネクタ 300"/>
        <xdr:cNvCxnSpPr/>
      </xdr:nvCxnSpPr>
      <xdr:spPr>
        <a:xfrm>
          <a:off x="7861300" y="5982716"/>
          <a:ext cx="8890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153416</xdr:rowOff>
    </xdr:from>
    <xdr:to>
      <xdr:col>11</xdr:col>
      <xdr:colOff>307975</xdr:colOff>
      <xdr:row>36</xdr:row>
      <xdr:rowOff>56642</xdr:rowOff>
    </xdr:to>
    <xdr:cxnSp macro="">
      <xdr:nvCxnSpPr>
        <xdr:cNvPr id="304" name="直線コネクタ 303"/>
        <xdr:cNvCxnSpPr/>
      </xdr:nvCxnSpPr>
      <xdr:spPr>
        <a:xfrm flipV="1">
          <a:off x="6972300" y="598271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26416</xdr:rowOff>
    </xdr:from>
    <xdr:to>
      <xdr:col>15</xdr:col>
      <xdr:colOff>231775</xdr:colOff>
      <xdr:row>38</xdr:row>
      <xdr:rowOff>128016</xdr:rowOff>
    </xdr:to>
    <xdr:sp macro="" textlink="">
      <xdr:nvSpPr>
        <xdr:cNvPr id="314" name="円/楕円 313"/>
        <xdr:cNvSpPr/>
      </xdr:nvSpPr>
      <xdr:spPr>
        <a:xfrm>
          <a:off x="10426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4843</xdr:rowOff>
    </xdr:from>
    <xdr:ext cx="378565" cy="259045"/>
    <xdr:sp macro="" textlink="">
      <xdr:nvSpPr>
        <xdr:cNvPr id="315" name="労働費該当値テキスト"/>
        <xdr:cNvSpPr txBox="1"/>
      </xdr:nvSpPr>
      <xdr:spPr>
        <a:xfrm>
          <a:off x="10528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26416</xdr:rowOff>
    </xdr:from>
    <xdr:to>
      <xdr:col>14</xdr:col>
      <xdr:colOff>79375</xdr:colOff>
      <xdr:row>38</xdr:row>
      <xdr:rowOff>128016</xdr:rowOff>
    </xdr:to>
    <xdr:sp macro="" textlink="">
      <xdr:nvSpPr>
        <xdr:cNvPr id="316" name="円/楕円 315"/>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119143</xdr:rowOff>
    </xdr:from>
    <xdr:ext cx="378565" cy="259045"/>
    <xdr:sp macro="" textlink="">
      <xdr:nvSpPr>
        <xdr:cNvPr id="317" name="テキスト ボックス 316"/>
        <xdr:cNvSpPr txBox="1"/>
      </xdr:nvSpPr>
      <xdr:spPr>
        <a:xfrm>
          <a:off x="9450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31369</xdr:rowOff>
    </xdr:from>
    <xdr:to>
      <xdr:col>12</xdr:col>
      <xdr:colOff>561975</xdr:colOff>
      <xdr:row>38</xdr:row>
      <xdr:rowOff>132969</xdr:rowOff>
    </xdr:to>
    <xdr:sp macro="" textlink="">
      <xdr:nvSpPr>
        <xdr:cNvPr id="318" name="円/楕円 317"/>
        <xdr:cNvSpPr/>
      </xdr:nvSpPr>
      <xdr:spPr>
        <a:xfrm>
          <a:off x="8699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124096</xdr:rowOff>
    </xdr:from>
    <xdr:ext cx="378565" cy="259045"/>
    <xdr:sp macro="" textlink="">
      <xdr:nvSpPr>
        <xdr:cNvPr id="319" name="テキスト ボックス 318"/>
        <xdr:cNvSpPr txBox="1"/>
      </xdr:nvSpPr>
      <xdr:spPr>
        <a:xfrm>
          <a:off x="8561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102616</xdr:rowOff>
    </xdr:from>
    <xdr:to>
      <xdr:col>11</xdr:col>
      <xdr:colOff>358775</xdr:colOff>
      <xdr:row>35</xdr:row>
      <xdr:rowOff>32766</xdr:rowOff>
    </xdr:to>
    <xdr:sp macro="" textlink="">
      <xdr:nvSpPr>
        <xdr:cNvPr id="320" name="円/楕円 319"/>
        <xdr:cNvSpPr/>
      </xdr:nvSpPr>
      <xdr:spPr>
        <a:xfrm>
          <a:off x="7810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49293</xdr:rowOff>
    </xdr:from>
    <xdr:ext cx="469744" cy="259045"/>
    <xdr:sp macro="" textlink="">
      <xdr:nvSpPr>
        <xdr:cNvPr id="321" name="テキスト ボックス 320"/>
        <xdr:cNvSpPr txBox="1"/>
      </xdr:nvSpPr>
      <xdr:spPr>
        <a:xfrm>
          <a:off x="7626427"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5842</xdr:rowOff>
    </xdr:from>
    <xdr:to>
      <xdr:col>10</xdr:col>
      <xdr:colOff>155575</xdr:colOff>
      <xdr:row>36</xdr:row>
      <xdr:rowOff>107442</xdr:rowOff>
    </xdr:to>
    <xdr:sp macro="" textlink="">
      <xdr:nvSpPr>
        <xdr:cNvPr id="322" name="円/楕円 321"/>
        <xdr:cNvSpPr/>
      </xdr:nvSpPr>
      <xdr:spPr>
        <a:xfrm>
          <a:off x="6921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98569</xdr:rowOff>
    </xdr:from>
    <xdr:ext cx="469744" cy="259045"/>
    <xdr:sp macro="" textlink="">
      <xdr:nvSpPr>
        <xdr:cNvPr id="323" name="テキスト ボックス 322"/>
        <xdr:cNvSpPr txBox="1"/>
      </xdr:nvSpPr>
      <xdr:spPr>
        <a:xfrm>
          <a:off x="6737427"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76789</xdr:rowOff>
    </xdr:from>
    <xdr:to>
      <xdr:col>15</xdr:col>
      <xdr:colOff>180975</xdr:colOff>
      <xdr:row>57</xdr:row>
      <xdr:rowOff>93500</xdr:rowOff>
    </xdr:to>
    <xdr:cxnSp macro="">
      <xdr:nvCxnSpPr>
        <xdr:cNvPr id="350" name="直線コネクタ 349"/>
        <xdr:cNvCxnSpPr/>
      </xdr:nvCxnSpPr>
      <xdr:spPr>
        <a:xfrm>
          <a:off x="9639300" y="9849439"/>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73200</xdr:rowOff>
    </xdr:from>
    <xdr:to>
      <xdr:col>14</xdr:col>
      <xdr:colOff>28575</xdr:colOff>
      <xdr:row>57</xdr:row>
      <xdr:rowOff>76789</xdr:rowOff>
    </xdr:to>
    <xdr:cxnSp macro="">
      <xdr:nvCxnSpPr>
        <xdr:cNvPr id="353" name="直線コネクタ 352"/>
        <xdr:cNvCxnSpPr/>
      </xdr:nvCxnSpPr>
      <xdr:spPr>
        <a:xfrm>
          <a:off x="8750300" y="984585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73200</xdr:rowOff>
    </xdr:from>
    <xdr:to>
      <xdr:col>12</xdr:col>
      <xdr:colOff>511175</xdr:colOff>
      <xdr:row>57</xdr:row>
      <xdr:rowOff>84241</xdr:rowOff>
    </xdr:to>
    <xdr:cxnSp macro="">
      <xdr:nvCxnSpPr>
        <xdr:cNvPr id="356" name="直線コネクタ 355"/>
        <xdr:cNvCxnSpPr/>
      </xdr:nvCxnSpPr>
      <xdr:spPr>
        <a:xfrm flipV="1">
          <a:off x="7861300" y="9845850"/>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84241</xdr:rowOff>
    </xdr:from>
    <xdr:to>
      <xdr:col>11</xdr:col>
      <xdr:colOff>307975</xdr:colOff>
      <xdr:row>57</xdr:row>
      <xdr:rowOff>104815</xdr:rowOff>
    </xdr:to>
    <xdr:cxnSp macro="">
      <xdr:nvCxnSpPr>
        <xdr:cNvPr id="359" name="直線コネクタ 358"/>
        <xdr:cNvCxnSpPr/>
      </xdr:nvCxnSpPr>
      <xdr:spPr>
        <a:xfrm flipV="1">
          <a:off x="6972300" y="985689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42700</xdr:rowOff>
    </xdr:from>
    <xdr:to>
      <xdr:col>15</xdr:col>
      <xdr:colOff>231775</xdr:colOff>
      <xdr:row>57</xdr:row>
      <xdr:rowOff>144300</xdr:rowOff>
    </xdr:to>
    <xdr:sp macro="" textlink="">
      <xdr:nvSpPr>
        <xdr:cNvPr id="369" name="円/楕円 368"/>
        <xdr:cNvSpPr/>
      </xdr:nvSpPr>
      <xdr:spPr>
        <a:xfrm>
          <a:off x="104267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65577</xdr:rowOff>
    </xdr:from>
    <xdr:ext cx="469744" cy="259045"/>
    <xdr:sp macro="" textlink="">
      <xdr:nvSpPr>
        <xdr:cNvPr id="370" name="農林水産業費該当値テキスト"/>
        <xdr:cNvSpPr txBox="1"/>
      </xdr:nvSpPr>
      <xdr:spPr>
        <a:xfrm>
          <a:off x="10528300" y="96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25989</xdr:rowOff>
    </xdr:from>
    <xdr:to>
      <xdr:col>14</xdr:col>
      <xdr:colOff>79375</xdr:colOff>
      <xdr:row>57</xdr:row>
      <xdr:rowOff>127589</xdr:rowOff>
    </xdr:to>
    <xdr:sp macro="" textlink="">
      <xdr:nvSpPr>
        <xdr:cNvPr id="371" name="円/楕円 370"/>
        <xdr:cNvSpPr/>
      </xdr:nvSpPr>
      <xdr:spPr>
        <a:xfrm>
          <a:off x="9588500" y="97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118716</xdr:rowOff>
    </xdr:from>
    <xdr:ext cx="534377" cy="259045"/>
    <xdr:sp macro="" textlink="">
      <xdr:nvSpPr>
        <xdr:cNvPr id="372" name="テキスト ボックス 371"/>
        <xdr:cNvSpPr txBox="1"/>
      </xdr:nvSpPr>
      <xdr:spPr>
        <a:xfrm>
          <a:off x="9372111" y="98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22400</xdr:rowOff>
    </xdr:from>
    <xdr:to>
      <xdr:col>12</xdr:col>
      <xdr:colOff>561975</xdr:colOff>
      <xdr:row>57</xdr:row>
      <xdr:rowOff>124000</xdr:rowOff>
    </xdr:to>
    <xdr:sp macro="" textlink="">
      <xdr:nvSpPr>
        <xdr:cNvPr id="373" name="円/楕円 372"/>
        <xdr:cNvSpPr/>
      </xdr:nvSpPr>
      <xdr:spPr>
        <a:xfrm>
          <a:off x="8699500" y="97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115127</xdr:rowOff>
    </xdr:from>
    <xdr:ext cx="534377" cy="259045"/>
    <xdr:sp macro="" textlink="">
      <xdr:nvSpPr>
        <xdr:cNvPr id="374" name="テキスト ボックス 373"/>
        <xdr:cNvSpPr txBox="1"/>
      </xdr:nvSpPr>
      <xdr:spPr>
        <a:xfrm>
          <a:off x="8483111" y="98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33441</xdr:rowOff>
    </xdr:from>
    <xdr:to>
      <xdr:col>11</xdr:col>
      <xdr:colOff>358775</xdr:colOff>
      <xdr:row>57</xdr:row>
      <xdr:rowOff>135041</xdr:rowOff>
    </xdr:to>
    <xdr:sp macro="" textlink="">
      <xdr:nvSpPr>
        <xdr:cNvPr id="375" name="円/楕円 374"/>
        <xdr:cNvSpPr/>
      </xdr:nvSpPr>
      <xdr:spPr>
        <a:xfrm>
          <a:off x="78105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126168</xdr:rowOff>
    </xdr:from>
    <xdr:ext cx="469744" cy="259045"/>
    <xdr:sp macro="" textlink="">
      <xdr:nvSpPr>
        <xdr:cNvPr id="376" name="テキスト ボックス 375"/>
        <xdr:cNvSpPr txBox="1"/>
      </xdr:nvSpPr>
      <xdr:spPr>
        <a:xfrm>
          <a:off x="7626427" y="989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54015</xdr:rowOff>
    </xdr:from>
    <xdr:to>
      <xdr:col>10</xdr:col>
      <xdr:colOff>155575</xdr:colOff>
      <xdr:row>57</xdr:row>
      <xdr:rowOff>155615</xdr:rowOff>
    </xdr:to>
    <xdr:sp macro="" textlink="">
      <xdr:nvSpPr>
        <xdr:cNvPr id="377" name="円/楕円 376"/>
        <xdr:cNvSpPr/>
      </xdr:nvSpPr>
      <xdr:spPr>
        <a:xfrm>
          <a:off x="6921500" y="98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146742</xdr:rowOff>
    </xdr:from>
    <xdr:ext cx="469744" cy="259045"/>
    <xdr:sp macro="" textlink="">
      <xdr:nvSpPr>
        <xdr:cNvPr id="378" name="テキスト ボックス 377"/>
        <xdr:cNvSpPr txBox="1"/>
      </xdr:nvSpPr>
      <xdr:spPr>
        <a:xfrm>
          <a:off x="6737427" y="99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163932</xdr:rowOff>
    </xdr:from>
    <xdr:to>
      <xdr:col>15</xdr:col>
      <xdr:colOff>180975</xdr:colOff>
      <xdr:row>77</xdr:row>
      <xdr:rowOff>145140</xdr:rowOff>
    </xdr:to>
    <xdr:cxnSp macro="">
      <xdr:nvCxnSpPr>
        <xdr:cNvPr id="405" name="直線コネクタ 404"/>
        <xdr:cNvCxnSpPr/>
      </xdr:nvCxnSpPr>
      <xdr:spPr>
        <a:xfrm flipV="1">
          <a:off x="9639300" y="12851232"/>
          <a:ext cx="838200" cy="49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145140</xdr:rowOff>
    </xdr:from>
    <xdr:to>
      <xdr:col>14</xdr:col>
      <xdr:colOff>28575</xdr:colOff>
      <xdr:row>78</xdr:row>
      <xdr:rowOff>10953</xdr:rowOff>
    </xdr:to>
    <xdr:cxnSp macro="">
      <xdr:nvCxnSpPr>
        <xdr:cNvPr id="408" name="直線コネクタ 407"/>
        <xdr:cNvCxnSpPr/>
      </xdr:nvCxnSpPr>
      <xdr:spPr>
        <a:xfrm flipV="1">
          <a:off x="8750300" y="13346790"/>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10953</xdr:rowOff>
    </xdr:from>
    <xdr:to>
      <xdr:col>12</xdr:col>
      <xdr:colOff>511175</xdr:colOff>
      <xdr:row>78</xdr:row>
      <xdr:rowOff>11593</xdr:rowOff>
    </xdr:to>
    <xdr:cxnSp macro="">
      <xdr:nvCxnSpPr>
        <xdr:cNvPr id="411" name="直線コネクタ 410"/>
        <xdr:cNvCxnSpPr/>
      </xdr:nvCxnSpPr>
      <xdr:spPr>
        <a:xfrm flipV="1">
          <a:off x="7861300" y="1338405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161874</xdr:rowOff>
    </xdr:from>
    <xdr:to>
      <xdr:col>11</xdr:col>
      <xdr:colOff>307975</xdr:colOff>
      <xdr:row>78</xdr:row>
      <xdr:rowOff>11593</xdr:rowOff>
    </xdr:to>
    <xdr:cxnSp macro="">
      <xdr:nvCxnSpPr>
        <xdr:cNvPr id="414" name="直線コネクタ 413"/>
        <xdr:cNvCxnSpPr/>
      </xdr:nvCxnSpPr>
      <xdr:spPr>
        <a:xfrm>
          <a:off x="6972300" y="13363524"/>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113132</xdr:rowOff>
    </xdr:from>
    <xdr:to>
      <xdr:col>15</xdr:col>
      <xdr:colOff>231775</xdr:colOff>
      <xdr:row>75</xdr:row>
      <xdr:rowOff>43282</xdr:rowOff>
    </xdr:to>
    <xdr:sp macro="" textlink="">
      <xdr:nvSpPr>
        <xdr:cNvPr id="424" name="円/楕円 423"/>
        <xdr:cNvSpPr/>
      </xdr:nvSpPr>
      <xdr:spPr>
        <a:xfrm>
          <a:off x="104267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136009</xdr:rowOff>
    </xdr:from>
    <xdr:ext cx="534377" cy="259045"/>
    <xdr:sp macro="" textlink="">
      <xdr:nvSpPr>
        <xdr:cNvPr id="425" name="商工費該当値テキスト"/>
        <xdr:cNvSpPr txBox="1"/>
      </xdr:nvSpPr>
      <xdr:spPr>
        <a:xfrm>
          <a:off x="10528300" y="126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94340</xdr:rowOff>
    </xdr:from>
    <xdr:to>
      <xdr:col>14</xdr:col>
      <xdr:colOff>79375</xdr:colOff>
      <xdr:row>78</xdr:row>
      <xdr:rowOff>24490</xdr:rowOff>
    </xdr:to>
    <xdr:sp macro="" textlink="">
      <xdr:nvSpPr>
        <xdr:cNvPr id="426" name="円/楕円 425"/>
        <xdr:cNvSpPr/>
      </xdr:nvSpPr>
      <xdr:spPr>
        <a:xfrm>
          <a:off x="9588500" y="132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15617</xdr:rowOff>
    </xdr:from>
    <xdr:ext cx="469744" cy="259045"/>
    <xdr:sp macro="" textlink="">
      <xdr:nvSpPr>
        <xdr:cNvPr id="427" name="テキスト ボックス 426"/>
        <xdr:cNvSpPr txBox="1"/>
      </xdr:nvSpPr>
      <xdr:spPr>
        <a:xfrm>
          <a:off x="9404427" y="133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131603</xdr:rowOff>
    </xdr:from>
    <xdr:to>
      <xdr:col>12</xdr:col>
      <xdr:colOff>561975</xdr:colOff>
      <xdr:row>78</xdr:row>
      <xdr:rowOff>61753</xdr:rowOff>
    </xdr:to>
    <xdr:sp macro="" textlink="">
      <xdr:nvSpPr>
        <xdr:cNvPr id="428" name="円/楕円 427"/>
        <xdr:cNvSpPr/>
      </xdr:nvSpPr>
      <xdr:spPr>
        <a:xfrm>
          <a:off x="8699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52880</xdr:rowOff>
    </xdr:from>
    <xdr:ext cx="469744" cy="259045"/>
    <xdr:sp macro="" textlink="">
      <xdr:nvSpPr>
        <xdr:cNvPr id="429" name="テキスト ボックス 428"/>
        <xdr:cNvSpPr txBox="1"/>
      </xdr:nvSpPr>
      <xdr:spPr>
        <a:xfrm>
          <a:off x="8515427"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132243</xdr:rowOff>
    </xdr:from>
    <xdr:to>
      <xdr:col>11</xdr:col>
      <xdr:colOff>358775</xdr:colOff>
      <xdr:row>78</xdr:row>
      <xdr:rowOff>62393</xdr:rowOff>
    </xdr:to>
    <xdr:sp macro="" textlink="">
      <xdr:nvSpPr>
        <xdr:cNvPr id="430" name="円/楕円 429"/>
        <xdr:cNvSpPr/>
      </xdr:nvSpPr>
      <xdr:spPr>
        <a:xfrm>
          <a:off x="7810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53520</xdr:rowOff>
    </xdr:from>
    <xdr:ext cx="469744" cy="259045"/>
    <xdr:sp macro="" textlink="">
      <xdr:nvSpPr>
        <xdr:cNvPr id="431" name="テキスト ボックス 430"/>
        <xdr:cNvSpPr txBox="1"/>
      </xdr:nvSpPr>
      <xdr:spPr>
        <a:xfrm>
          <a:off x="7626427"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111074</xdr:rowOff>
    </xdr:from>
    <xdr:to>
      <xdr:col>10</xdr:col>
      <xdr:colOff>155575</xdr:colOff>
      <xdr:row>78</xdr:row>
      <xdr:rowOff>41224</xdr:rowOff>
    </xdr:to>
    <xdr:sp macro="" textlink="">
      <xdr:nvSpPr>
        <xdr:cNvPr id="432" name="円/楕円 431"/>
        <xdr:cNvSpPr/>
      </xdr:nvSpPr>
      <xdr:spPr>
        <a:xfrm>
          <a:off x="6921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32351</xdr:rowOff>
    </xdr:from>
    <xdr:ext cx="469744" cy="259045"/>
    <xdr:sp macro="" textlink="">
      <xdr:nvSpPr>
        <xdr:cNvPr id="433" name="テキスト ボックス 432"/>
        <xdr:cNvSpPr txBox="1"/>
      </xdr:nvSpPr>
      <xdr:spPr>
        <a:xfrm>
          <a:off x="6737427" y="134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30505</xdr:rowOff>
    </xdr:from>
    <xdr:to>
      <xdr:col>15</xdr:col>
      <xdr:colOff>180975</xdr:colOff>
      <xdr:row>92</xdr:row>
      <xdr:rowOff>66460</xdr:rowOff>
    </xdr:to>
    <xdr:cxnSp macro="">
      <xdr:nvCxnSpPr>
        <xdr:cNvPr id="462" name="直線コネクタ 461"/>
        <xdr:cNvCxnSpPr/>
      </xdr:nvCxnSpPr>
      <xdr:spPr>
        <a:xfrm flipV="1">
          <a:off x="9639300" y="15803905"/>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66460</xdr:rowOff>
    </xdr:from>
    <xdr:to>
      <xdr:col>14</xdr:col>
      <xdr:colOff>28575</xdr:colOff>
      <xdr:row>93</xdr:row>
      <xdr:rowOff>168033</xdr:rowOff>
    </xdr:to>
    <xdr:cxnSp macro="">
      <xdr:nvCxnSpPr>
        <xdr:cNvPr id="465" name="直線コネクタ 464"/>
        <xdr:cNvCxnSpPr/>
      </xdr:nvCxnSpPr>
      <xdr:spPr>
        <a:xfrm flipV="1">
          <a:off x="8750300" y="15839860"/>
          <a:ext cx="889000" cy="2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168033</xdr:rowOff>
    </xdr:from>
    <xdr:to>
      <xdr:col>12</xdr:col>
      <xdr:colOff>511175</xdr:colOff>
      <xdr:row>95</xdr:row>
      <xdr:rowOff>111049</xdr:rowOff>
    </xdr:to>
    <xdr:cxnSp macro="">
      <xdr:nvCxnSpPr>
        <xdr:cNvPr id="468" name="直線コネクタ 467"/>
        <xdr:cNvCxnSpPr/>
      </xdr:nvCxnSpPr>
      <xdr:spPr>
        <a:xfrm flipV="1">
          <a:off x="7861300" y="16112883"/>
          <a:ext cx="889000" cy="2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170104</xdr:rowOff>
    </xdr:from>
    <xdr:to>
      <xdr:col>11</xdr:col>
      <xdr:colOff>307975</xdr:colOff>
      <xdr:row>95</xdr:row>
      <xdr:rowOff>111049</xdr:rowOff>
    </xdr:to>
    <xdr:cxnSp macro="">
      <xdr:nvCxnSpPr>
        <xdr:cNvPr id="471" name="直線コネクタ 470"/>
        <xdr:cNvCxnSpPr/>
      </xdr:nvCxnSpPr>
      <xdr:spPr>
        <a:xfrm>
          <a:off x="6972300" y="16114954"/>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151155</xdr:rowOff>
    </xdr:from>
    <xdr:to>
      <xdr:col>15</xdr:col>
      <xdr:colOff>231775</xdr:colOff>
      <xdr:row>92</xdr:row>
      <xdr:rowOff>81305</xdr:rowOff>
    </xdr:to>
    <xdr:sp macro="" textlink="">
      <xdr:nvSpPr>
        <xdr:cNvPr id="481" name="円/楕円 480"/>
        <xdr:cNvSpPr/>
      </xdr:nvSpPr>
      <xdr:spPr>
        <a:xfrm>
          <a:off x="10426700" y="157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2582</xdr:rowOff>
    </xdr:from>
    <xdr:ext cx="534377" cy="259045"/>
    <xdr:sp macro="" textlink="">
      <xdr:nvSpPr>
        <xdr:cNvPr id="482" name="土木費該当値テキスト"/>
        <xdr:cNvSpPr txBox="1"/>
      </xdr:nvSpPr>
      <xdr:spPr>
        <a:xfrm>
          <a:off x="10528300" y="156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15660</xdr:rowOff>
    </xdr:from>
    <xdr:to>
      <xdr:col>14</xdr:col>
      <xdr:colOff>79375</xdr:colOff>
      <xdr:row>92</xdr:row>
      <xdr:rowOff>117260</xdr:rowOff>
    </xdr:to>
    <xdr:sp macro="" textlink="">
      <xdr:nvSpPr>
        <xdr:cNvPr id="483" name="円/楕円 482"/>
        <xdr:cNvSpPr/>
      </xdr:nvSpPr>
      <xdr:spPr>
        <a:xfrm>
          <a:off x="9588500" y="157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133787</xdr:rowOff>
    </xdr:from>
    <xdr:ext cx="534377" cy="259045"/>
    <xdr:sp macro="" textlink="">
      <xdr:nvSpPr>
        <xdr:cNvPr id="484" name="テキスト ボックス 483"/>
        <xdr:cNvSpPr txBox="1"/>
      </xdr:nvSpPr>
      <xdr:spPr>
        <a:xfrm>
          <a:off x="9372111" y="155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117233</xdr:rowOff>
    </xdr:from>
    <xdr:to>
      <xdr:col>12</xdr:col>
      <xdr:colOff>561975</xdr:colOff>
      <xdr:row>94</xdr:row>
      <xdr:rowOff>47383</xdr:rowOff>
    </xdr:to>
    <xdr:sp macro="" textlink="">
      <xdr:nvSpPr>
        <xdr:cNvPr id="485" name="円/楕円 484"/>
        <xdr:cNvSpPr/>
      </xdr:nvSpPr>
      <xdr:spPr>
        <a:xfrm>
          <a:off x="8699500" y="16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63910</xdr:rowOff>
    </xdr:from>
    <xdr:ext cx="534377" cy="259045"/>
    <xdr:sp macro="" textlink="">
      <xdr:nvSpPr>
        <xdr:cNvPr id="486" name="テキスト ボックス 485"/>
        <xdr:cNvSpPr txBox="1"/>
      </xdr:nvSpPr>
      <xdr:spPr>
        <a:xfrm>
          <a:off x="8483111" y="158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60249</xdr:rowOff>
    </xdr:from>
    <xdr:to>
      <xdr:col>11</xdr:col>
      <xdr:colOff>358775</xdr:colOff>
      <xdr:row>95</xdr:row>
      <xdr:rowOff>161849</xdr:rowOff>
    </xdr:to>
    <xdr:sp macro="" textlink="">
      <xdr:nvSpPr>
        <xdr:cNvPr id="487" name="円/楕円 486"/>
        <xdr:cNvSpPr/>
      </xdr:nvSpPr>
      <xdr:spPr>
        <a:xfrm>
          <a:off x="7810500" y="163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6926</xdr:rowOff>
    </xdr:from>
    <xdr:ext cx="534377" cy="259045"/>
    <xdr:sp macro="" textlink="">
      <xdr:nvSpPr>
        <xdr:cNvPr id="488" name="テキスト ボックス 487"/>
        <xdr:cNvSpPr txBox="1"/>
      </xdr:nvSpPr>
      <xdr:spPr>
        <a:xfrm>
          <a:off x="7594111" y="161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119304</xdr:rowOff>
    </xdr:from>
    <xdr:to>
      <xdr:col>10</xdr:col>
      <xdr:colOff>155575</xdr:colOff>
      <xdr:row>94</xdr:row>
      <xdr:rowOff>49454</xdr:rowOff>
    </xdr:to>
    <xdr:sp macro="" textlink="">
      <xdr:nvSpPr>
        <xdr:cNvPr id="489" name="円/楕円 488"/>
        <xdr:cNvSpPr/>
      </xdr:nvSpPr>
      <xdr:spPr>
        <a:xfrm>
          <a:off x="6921500" y="160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65981</xdr:rowOff>
    </xdr:from>
    <xdr:ext cx="534377" cy="259045"/>
    <xdr:sp macro="" textlink="">
      <xdr:nvSpPr>
        <xdr:cNvPr id="490" name="テキスト ボックス 489"/>
        <xdr:cNvSpPr txBox="1"/>
      </xdr:nvSpPr>
      <xdr:spPr>
        <a:xfrm>
          <a:off x="6705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135422</xdr:rowOff>
    </xdr:from>
    <xdr:to>
      <xdr:col>23</xdr:col>
      <xdr:colOff>517525</xdr:colOff>
      <xdr:row>38</xdr:row>
      <xdr:rowOff>100152</xdr:rowOff>
    </xdr:to>
    <xdr:cxnSp macro="">
      <xdr:nvCxnSpPr>
        <xdr:cNvPr id="522" name="直線コネクタ 521"/>
        <xdr:cNvCxnSpPr/>
      </xdr:nvCxnSpPr>
      <xdr:spPr>
        <a:xfrm flipV="1">
          <a:off x="15481300" y="6479072"/>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100152</xdr:rowOff>
    </xdr:from>
    <xdr:to>
      <xdr:col>22</xdr:col>
      <xdr:colOff>365125</xdr:colOff>
      <xdr:row>38</xdr:row>
      <xdr:rowOff>123208</xdr:rowOff>
    </xdr:to>
    <xdr:cxnSp macro="">
      <xdr:nvCxnSpPr>
        <xdr:cNvPr id="525" name="直線コネクタ 524"/>
        <xdr:cNvCxnSpPr/>
      </xdr:nvCxnSpPr>
      <xdr:spPr>
        <a:xfrm flipV="1">
          <a:off x="14592300" y="661525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84640</xdr:rowOff>
    </xdr:from>
    <xdr:to>
      <xdr:col>21</xdr:col>
      <xdr:colOff>161925</xdr:colOff>
      <xdr:row>38</xdr:row>
      <xdr:rowOff>123208</xdr:rowOff>
    </xdr:to>
    <xdr:cxnSp macro="">
      <xdr:nvCxnSpPr>
        <xdr:cNvPr id="528" name="直線コネクタ 527"/>
        <xdr:cNvCxnSpPr/>
      </xdr:nvCxnSpPr>
      <xdr:spPr>
        <a:xfrm>
          <a:off x="13703300" y="6599740"/>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84640</xdr:rowOff>
    </xdr:from>
    <xdr:to>
      <xdr:col>19</xdr:col>
      <xdr:colOff>644525</xdr:colOff>
      <xdr:row>38</xdr:row>
      <xdr:rowOff>102504</xdr:rowOff>
    </xdr:to>
    <xdr:cxnSp macro="">
      <xdr:nvCxnSpPr>
        <xdr:cNvPr id="531" name="直線コネクタ 530"/>
        <xdr:cNvCxnSpPr/>
      </xdr:nvCxnSpPr>
      <xdr:spPr>
        <a:xfrm flipV="1">
          <a:off x="12814300" y="659974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84622</xdr:rowOff>
    </xdr:from>
    <xdr:to>
      <xdr:col>23</xdr:col>
      <xdr:colOff>568325</xdr:colOff>
      <xdr:row>38</xdr:row>
      <xdr:rowOff>14772</xdr:rowOff>
    </xdr:to>
    <xdr:sp macro="" textlink="">
      <xdr:nvSpPr>
        <xdr:cNvPr id="541" name="円/楕円 540"/>
        <xdr:cNvSpPr/>
      </xdr:nvSpPr>
      <xdr:spPr>
        <a:xfrm>
          <a:off x="16268700" y="64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107499</xdr:rowOff>
    </xdr:from>
    <xdr:ext cx="534377" cy="259045"/>
    <xdr:sp macro="" textlink="">
      <xdr:nvSpPr>
        <xdr:cNvPr id="542" name="消防費該当値テキスト"/>
        <xdr:cNvSpPr txBox="1"/>
      </xdr:nvSpPr>
      <xdr:spPr>
        <a:xfrm>
          <a:off x="16370300" y="62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49352</xdr:rowOff>
    </xdr:from>
    <xdr:to>
      <xdr:col>22</xdr:col>
      <xdr:colOff>415925</xdr:colOff>
      <xdr:row>38</xdr:row>
      <xdr:rowOff>150952</xdr:rowOff>
    </xdr:to>
    <xdr:sp macro="" textlink="">
      <xdr:nvSpPr>
        <xdr:cNvPr id="543" name="円/楕円 542"/>
        <xdr:cNvSpPr/>
      </xdr:nvSpPr>
      <xdr:spPr>
        <a:xfrm>
          <a:off x="1543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142079</xdr:rowOff>
    </xdr:from>
    <xdr:ext cx="534377" cy="259045"/>
    <xdr:sp macro="" textlink="">
      <xdr:nvSpPr>
        <xdr:cNvPr id="544" name="テキスト ボックス 543"/>
        <xdr:cNvSpPr txBox="1"/>
      </xdr:nvSpPr>
      <xdr:spPr>
        <a:xfrm>
          <a:off x="15214111" y="66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72408</xdr:rowOff>
    </xdr:from>
    <xdr:to>
      <xdr:col>21</xdr:col>
      <xdr:colOff>212725</xdr:colOff>
      <xdr:row>39</xdr:row>
      <xdr:rowOff>2558</xdr:rowOff>
    </xdr:to>
    <xdr:sp macro="" textlink="">
      <xdr:nvSpPr>
        <xdr:cNvPr id="545" name="円/楕円 544"/>
        <xdr:cNvSpPr/>
      </xdr:nvSpPr>
      <xdr:spPr>
        <a:xfrm>
          <a:off x="14541500" y="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165135</xdr:rowOff>
    </xdr:from>
    <xdr:ext cx="534377" cy="259045"/>
    <xdr:sp macro="" textlink="">
      <xdr:nvSpPr>
        <xdr:cNvPr id="546" name="テキスト ボックス 545"/>
        <xdr:cNvSpPr txBox="1"/>
      </xdr:nvSpPr>
      <xdr:spPr>
        <a:xfrm>
          <a:off x="14325111" y="66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33840</xdr:rowOff>
    </xdr:from>
    <xdr:to>
      <xdr:col>20</xdr:col>
      <xdr:colOff>9525</xdr:colOff>
      <xdr:row>38</xdr:row>
      <xdr:rowOff>135440</xdr:rowOff>
    </xdr:to>
    <xdr:sp macro="" textlink="">
      <xdr:nvSpPr>
        <xdr:cNvPr id="547" name="円/楕円 546"/>
        <xdr:cNvSpPr/>
      </xdr:nvSpPr>
      <xdr:spPr>
        <a:xfrm>
          <a:off x="13652500" y="65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126567</xdr:rowOff>
    </xdr:from>
    <xdr:ext cx="534377" cy="259045"/>
    <xdr:sp macro="" textlink="">
      <xdr:nvSpPr>
        <xdr:cNvPr id="548" name="テキスト ボックス 547"/>
        <xdr:cNvSpPr txBox="1"/>
      </xdr:nvSpPr>
      <xdr:spPr>
        <a:xfrm>
          <a:off x="13436111" y="66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51704</xdr:rowOff>
    </xdr:from>
    <xdr:to>
      <xdr:col>18</xdr:col>
      <xdr:colOff>492125</xdr:colOff>
      <xdr:row>38</xdr:row>
      <xdr:rowOff>153304</xdr:rowOff>
    </xdr:to>
    <xdr:sp macro="" textlink="">
      <xdr:nvSpPr>
        <xdr:cNvPr id="549" name="円/楕円 548"/>
        <xdr:cNvSpPr/>
      </xdr:nvSpPr>
      <xdr:spPr>
        <a:xfrm>
          <a:off x="12763500" y="65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144431</xdr:rowOff>
    </xdr:from>
    <xdr:ext cx="534377" cy="259045"/>
    <xdr:sp macro="" textlink="">
      <xdr:nvSpPr>
        <xdr:cNvPr id="550" name="テキスト ボックス 549"/>
        <xdr:cNvSpPr txBox="1"/>
      </xdr:nvSpPr>
      <xdr:spPr>
        <a:xfrm>
          <a:off x="12547111" y="66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74041</xdr:rowOff>
    </xdr:from>
    <xdr:to>
      <xdr:col>23</xdr:col>
      <xdr:colOff>517525</xdr:colOff>
      <xdr:row>55</xdr:row>
      <xdr:rowOff>152921</xdr:rowOff>
    </xdr:to>
    <xdr:cxnSp macro="">
      <xdr:nvCxnSpPr>
        <xdr:cNvPr id="580" name="直線コネクタ 579"/>
        <xdr:cNvCxnSpPr/>
      </xdr:nvCxnSpPr>
      <xdr:spPr>
        <a:xfrm>
          <a:off x="15481300" y="8817991"/>
          <a:ext cx="838200" cy="7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74041</xdr:rowOff>
    </xdr:from>
    <xdr:to>
      <xdr:col>22</xdr:col>
      <xdr:colOff>365125</xdr:colOff>
      <xdr:row>55</xdr:row>
      <xdr:rowOff>124613</xdr:rowOff>
    </xdr:to>
    <xdr:cxnSp macro="">
      <xdr:nvCxnSpPr>
        <xdr:cNvPr id="583" name="直線コネクタ 582"/>
        <xdr:cNvCxnSpPr/>
      </xdr:nvCxnSpPr>
      <xdr:spPr>
        <a:xfrm flipV="1">
          <a:off x="14592300" y="8817991"/>
          <a:ext cx="889000" cy="7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120510</xdr:rowOff>
    </xdr:from>
    <xdr:to>
      <xdr:col>21</xdr:col>
      <xdr:colOff>161925</xdr:colOff>
      <xdr:row>55</xdr:row>
      <xdr:rowOff>124613</xdr:rowOff>
    </xdr:to>
    <xdr:cxnSp macro="">
      <xdr:nvCxnSpPr>
        <xdr:cNvPr id="586" name="直線コネクタ 585"/>
        <xdr:cNvCxnSpPr/>
      </xdr:nvCxnSpPr>
      <xdr:spPr>
        <a:xfrm>
          <a:off x="13703300" y="9207360"/>
          <a:ext cx="889000" cy="3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120510</xdr:rowOff>
    </xdr:from>
    <xdr:to>
      <xdr:col>19</xdr:col>
      <xdr:colOff>644525</xdr:colOff>
      <xdr:row>54</xdr:row>
      <xdr:rowOff>90830</xdr:rowOff>
    </xdr:to>
    <xdr:cxnSp macro="">
      <xdr:nvCxnSpPr>
        <xdr:cNvPr id="589" name="直線コネクタ 588"/>
        <xdr:cNvCxnSpPr/>
      </xdr:nvCxnSpPr>
      <xdr:spPr>
        <a:xfrm flipV="1">
          <a:off x="12814300" y="9207360"/>
          <a:ext cx="889000" cy="1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102121</xdr:rowOff>
    </xdr:from>
    <xdr:to>
      <xdr:col>23</xdr:col>
      <xdr:colOff>568325</xdr:colOff>
      <xdr:row>56</xdr:row>
      <xdr:rowOff>32271</xdr:rowOff>
    </xdr:to>
    <xdr:sp macro="" textlink="">
      <xdr:nvSpPr>
        <xdr:cNvPr id="599" name="円/楕円 598"/>
        <xdr:cNvSpPr/>
      </xdr:nvSpPr>
      <xdr:spPr>
        <a:xfrm>
          <a:off x="16268700" y="95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124998</xdr:rowOff>
    </xdr:from>
    <xdr:ext cx="534377" cy="259045"/>
    <xdr:sp macro="" textlink="">
      <xdr:nvSpPr>
        <xdr:cNvPr id="600" name="教育費該当値テキスト"/>
        <xdr:cNvSpPr txBox="1"/>
      </xdr:nvSpPr>
      <xdr:spPr>
        <a:xfrm>
          <a:off x="16370300" y="93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23241</xdr:rowOff>
    </xdr:from>
    <xdr:to>
      <xdr:col>22</xdr:col>
      <xdr:colOff>415925</xdr:colOff>
      <xdr:row>51</xdr:row>
      <xdr:rowOff>124841</xdr:rowOff>
    </xdr:to>
    <xdr:sp macro="" textlink="">
      <xdr:nvSpPr>
        <xdr:cNvPr id="601" name="円/楕円 600"/>
        <xdr:cNvSpPr/>
      </xdr:nvSpPr>
      <xdr:spPr>
        <a:xfrm>
          <a:off x="15430500" y="8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141368</xdr:rowOff>
    </xdr:from>
    <xdr:ext cx="599010" cy="259045"/>
    <xdr:sp macro="" textlink="">
      <xdr:nvSpPr>
        <xdr:cNvPr id="602" name="テキスト ボックス 601"/>
        <xdr:cNvSpPr txBox="1"/>
      </xdr:nvSpPr>
      <xdr:spPr>
        <a:xfrm>
          <a:off x="15181794" y="854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73813</xdr:rowOff>
    </xdr:from>
    <xdr:to>
      <xdr:col>21</xdr:col>
      <xdr:colOff>212725</xdr:colOff>
      <xdr:row>56</xdr:row>
      <xdr:rowOff>3963</xdr:rowOff>
    </xdr:to>
    <xdr:sp macro="" textlink="">
      <xdr:nvSpPr>
        <xdr:cNvPr id="603" name="円/楕円 602"/>
        <xdr:cNvSpPr/>
      </xdr:nvSpPr>
      <xdr:spPr>
        <a:xfrm>
          <a:off x="14541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20490</xdr:rowOff>
    </xdr:from>
    <xdr:ext cx="534377" cy="259045"/>
    <xdr:sp macro="" textlink="">
      <xdr:nvSpPr>
        <xdr:cNvPr id="604" name="テキスト ボックス 603"/>
        <xdr:cNvSpPr txBox="1"/>
      </xdr:nvSpPr>
      <xdr:spPr>
        <a:xfrm>
          <a:off x="14325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69710</xdr:rowOff>
    </xdr:from>
    <xdr:to>
      <xdr:col>20</xdr:col>
      <xdr:colOff>9525</xdr:colOff>
      <xdr:row>53</xdr:row>
      <xdr:rowOff>171310</xdr:rowOff>
    </xdr:to>
    <xdr:sp macro="" textlink="">
      <xdr:nvSpPr>
        <xdr:cNvPr id="605" name="円/楕円 604"/>
        <xdr:cNvSpPr/>
      </xdr:nvSpPr>
      <xdr:spPr>
        <a:xfrm>
          <a:off x="13652500" y="91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16387</xdr:rowOff>
    </xdr:from>
    <xdr:ext cx="599010" cy="259045"/>
    <xdr:sp macro="" textlink="">
      <xdr:nvSpPr>
        <xdr:cNvPr id="606" name="テキスト ボックス 605"/>
        <xdr:cNvSpPr txBox="1"/>
      </xdr:nvSpPr>
      <xdr:spPr>
        <a:xfrm>
          <a:off x="13403794" y="893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40030</xdr:rowOff>
    </xdr:from>
    <xdr:to>
      <xdr:col>18</xdr:col>
      <xdr:colOff>492125</xdr:colOff>
      <xdr:row>54</xdr:row>
      <xdr:rowOff>141630</xdr:rowOff>
    </xdr:to>
    <xdr:sp macro="" textlink="">
      <xdr:nvSpPr>
        <xdr:cNvPr id="607" name="円/楕円 606"/>
        <xdr:cNvSpPr/>
      </xdr:nvSpPr>
      <xdr:spPr>
        <a:xfrm>
          <a:off x="12763500" y="92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158157</xdr:rowOff>
    </xdr:from>
    <xdr:ext cx="534377" cy="259045"/>
    <xdr:sp macro="" textlink="">
      <xdr:nvSpPr>
        <xdr:cNvPr id="608" name="テキスト ボックス 607"/>
        <xdr:cNvSpPr txBox="1"/>
      </xdr:nvSpPr>
      <xdr:spPr>
        <a:xfrm>
          <a:off x="12547111" y="90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11592</xdr:rowOff>
    </xdr:from>
    <xdr:to>
      <xdr:col>23</xdr:col>
      <xdr:colOff>516889</xdr:colOff>
      <xdr:row>78</xdr:row>
      <xdr:rowOff>139700</xdr:rowOff>
    </xdr:to>
    <xdr:cxnSp macro="">
      <xdr:nvCxnSpPr>
        <xdr:cNvPr id="630" name="直線コネクタ 629"/>
        <xdr:cNvCxnSpPr/>
      </xdr:nvCxnSpPr>
      <xdr:spPr>
        <a:xfrm flipV="1">
          <a:off x="16317595" y="12698892"/>
          <a:ext cx="1269" cy="813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150664</xdr:rowOff>
    </xdr:from>
    <xdr:ext cx="249299" cy="259045"/>
    <xdr:sp macro="" textlink="">
      <xdr:nvSpPr>
        <xdr:cNvPr id="631" name="災害復旧費最小値テキスト"/>
        <xdr:cNvSpPr txBox="1"/>
      </xdr:nvSpPr>
      <xdr:spPr>
        <a:xfrm>
          <a:off x="16370300" y="13523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129719</xdr:rowOff>
    </xdr:from>
    <xdr:ext cx="534377" cy="259045"/>
    <xdr:sp macro="" textlink="">
      <xdr:nvSpPr>
        <xdr:cNvPr id="633" name="災害復旧費最大値テキスト"/>
        <xdr:cNvSpPr txBox="1"/>
      </xdr:nvSpPr>
      <xdr:spPr>
        <a:xfrm>
          <a:off x="16370300" y="124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74</xdr:row>
      <xdr:rowOff>11592</xdr:rowOff>
    </xdr:from>
    <xdr:to>
      <xdr:col>23</xdr:col>
      <xdr:colOff>606425</xdr:colOff>
      <xdr:row>74</xdr:row>
      <xdr:rowOff>11592</xdr:rowOff>
    </xdr:to>
    <xdr:cxnSp macro="">
      <xdr:nvCxnSpPr>
        <xdr:cNvPr id="634" name="直線コネクタ 633"/>
        <xdr:cNvCxnSpPr/>
      </xdr:nvCxnSpPr>
      <xdr:spPr>
        <a:xfrm>
          <a:off x="16230600" y="1269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148524</xdr:rowOff>
    </xdr:from>
    <xdr:to>
      <xdr:col>23</xdr:col>
      <xdr:colOff>517525</xdr:colOff>
      <xdr:row>78</xdr:row>
      <xdr:rowOff>139700</xdr:rowOff>
    </xdr:to>
    <xdr:cxnSp macro="">
      <xdr:nvCxnSpPr>
        <xdr:cNvPr id="635" name="直線コネクタ 634"/>
        <xdr:cNvCxnSpPr/>
      </xdr:nvCxnSpPr>
      <xdr:spPr>
        <a:xfrm>
          <a:off x="15481300" y="13350174"/>
          <a:ext cx="838200" cy="1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68115</xdr:rowOff>
    </xdr:from>
    <xdr:ext cx="378565" cy="259045"/>
    <xdr:sp macro="" textlink="">
      <xdr:nvSpPr>
        <xdr:cNvPr id="636" name="災害復旧費平均値テキスト"/>
        <xdr:cNvSpPr txBox="1"/>
      </xdr:nvSpPr>
      <xdr:spPr>
        <a:xfrm>
          <a:off x="16370300" y="132697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45238</xdr:rowOff>
    </xdr:from>
    <xdr:to>
      <xdr:col>23</xdr:col>
      <xdr:colOff>568325</xdr:colOff>
      <xdr:row>78</xdr:row>
      <xdr:rowOff>146838</xdr:rowOff>
    </xdr:to>
    <xdr:sp macro="" textlink="">
      <xdr:nvSpPr>
        <xdr:cNvPr id="637" name="フローチャート : 判断 636"/>
        <xdr:cNvSpPr/>
      </xdr:nvSpPr>
      <xdr:spPr>
        <a:xfrm>
          <a:off x="162687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33127</xdr:rowOff>
    </xdr:from>
    <xdr:to>
      <xdr:col>22</xdr:col>
      <xdr:colOff>365125</xdr:colOff>
      <xdr:row>77</xdr:row>
      <xdr:rowOff>148524</xdr:rowOff>
    </xdr:to>
    <xdr:cxnSp macro="">
      <xdr:nvCxnSpPr>
        <xdr:cNvPr id="638" name="直線コネクタ 637"/>
        <xdr:cNvCxnSpPr/>
      </xdr:nvCxnSpPr>
      <xdr:spPr>
        <a:xfrm>
          <a:off x="14592300" y="13063327"/>
          <a:ext cx="889000" cy="28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27636</xdr:rowOff>
    </xdr:from>
    <xdr:to>
      <xdr:col>22</xdr:col>
      <xdr:colOff>415925</xdr:colOff>
      <xdr:row>78</xdr:row>
      <xdr:rowOff>129236</xdr:rowOff>
    </xdr:to>
    <xdr:sp macro="" textlink="">
      <xdr:nvSpPr>
        <xdr:cNvPr id="639" name="フローチャート : 判断 638"/>
        <xdr:cNvSpPr/>
      </xdr:nvSpPr>
      <xdr:spPr>
        <a:xfrm>
          <a:off x="15430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120363</xdr:rowOff>
    </xdr:from>
    <xdr:ext cx="469744" cy="259045"/>
    <xdr:sp macro="" textlink="">
      <xdr:nvSpPr>
        <xdr:cNvPr id="640" name="テキスト ボックス 639"/>
        <xdr:cNvSpPr txBox="1"/>
      </xdr:nvSpPr>
      <xdr:spPr>
        <a:xfrm>
          <a:off x="15246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33127</xdr:rowOff>
    </xdr:from>
    <xdr:to>
      <xdr:col>21</xdr:col>
      <xdr:colOff>161925</xdr:colOff>
      <xdr:row>76</xdr:row>
      <xdr:rowOff>74092</xdr:rowOff>
    </xdr:to>
    <xdr:cxnSp macro="">
      <xdr:nvCxnSpPr>
        <xdr:cNvPr id="641" name="直線コネクタ 640"/>
        <xdr:cNvCxnSpPr/>
      </xdr:nvCxnSpPr>
      <xdr:spPr>
        <a:xfrm flipV="1">
          <a:off x="13703300" y="13063327"/>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167447</xdr:rowOff>
    </xdr:from>
    <xdr:to>
      <xdr:col>21</xdr:col>
      <xdr:colOff>212725</xdr:colOff>
      <xdr:row>78</xdr:row>
      <xdr:rowOff>97597</xdr:rowOff>
    </xdr:to>
    <xdr:sp macro="" textlink="">
      <xdr:nvSpPr>
        <xdr:cNvPr id="642" name="フローチャート : 判断 641"/>
        <xdr:cNvSpPr/>
      </xdr:nvSpPr>
      <xdr:spPr>
        <a:xfrm>
          <a:off x="14541500" y="1336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88724</xdr:rowOff>
    </xdr:from>
    <xdr:ext cx="469744" cy="259045"/>
    <xdr:sp macro="" textlink="">
      <xdr:nvSpPr>
        <xdr:cNvPr id="643" name="テキスト ボックス 642"/>
        <xdr:cNvSpPr txBox="1"/>
      </xdr:nvSpPr>
      <xdr:spPr>
        <a:xfrm>
          <a:off x="14357427"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95031</xdr:rowOff>
    </xdr:from>
    <xdr:to>
      <xdr:col>19</xdr:col>
      <xdr:colOff>644525</xdr:colOff>
      <xdr:row>76</xdr:row>
      <xdr:rowOff>74092</xdr:rowOff>
    </xdr:to>
    <xdr:cxnSp macro="">
      <xdr:nvCxnSpPr>
        <xdr:cNvPr id="644" name="直線コネクタ 643"/>
        <xdr:cNvCxnSpPr/>
      </xdr:nvCxnSpPr>
      <xdr:spPr>
        <a:xfrm>
          <a:off x="12814300" y="12096531"/>
          <a:ext cx="889000" cy="10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115463</xdr:rowOff>
    </xdr:from>
    <xdr:to>
      <xdr:col>20</xdr:col>
      <xdr:colOff>9525</xdr:colOff>
      <xdr:row>78</xdr:row>
      <xdr:rowOff>45613</xdr:rowOff>
    </xdr:to>
    <xdr:sp macro="" textlink="">
      <xdr:nvSpPr>
        <xdr:cNvPr id="645" name="フローチャート : 判断 644"/>
        <xdr:cNvSpPr/>
      </xdr:nvSpPr>
      <xdr:spPr>
        <a:xfrm>
          <a:off x="13652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36740</xdr:rowOff>
    </xdr:from>
    <xdr:ext cx="469744" cy="259045"/>
    <xdr:sp macro="" textlink="">
      <xdr:nvSpPr>
        <xdr:cNvPr id="646" name="テキスト ボックス 645"/>
        <xdr:cNvSpPr txBox="1"/>
      </xdr:nvSpPr>
      <xdr:spPr>
        <a:xfrm>
          <a:off x="13468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98639</xdr:rowOff>
    </xdr:from>
    <xdr:to>
      <xdr:col>18</xdr:col>
      <xdr:colOff>492125</xdr:colOff>
      <xdr:row>78</xdr:row>
      <xdr:rowOff>28789</xdr:rowOff>
    </xdr:to>
    <xdr:sp macro="" textlink="">
      <xdr:nvSpPr>
        <xdr:cNvPr id="647" name="フローチャート : 判断 646"/>
        <xdr:cNvSpPr/>
      </xdr:nvSpPr>
      <xdr:spPr>
        <a:xfrm>
          <a:off x="12763500" y="1330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19916</xdr:rowOff>
    </xdr:from>
    <xdr:ext cx="469744" cy="259045"/>
    <xdr:sp macro="" textlink="">
      <xdr:nvSpPr>
        <xdr:cNvPr id="648" name="テキスト ボックス 647"/>
        <xdr:cNvSpPr txBox="1"/>
      </xdr:nvSpPr>
      <xdr:spPr>
        <a:xfrm>
          <a:off x="12579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23664</xdr:rowOff>
    </xdr:from>
    <xdr:ext cx="249299" cy="259045"/>
    <xdr:sp macro="" textlink="">
      <xdr:nvSpPr>
        <xdr:cNvPr id="655" name="災害復旧費該当値テキスト"/>
        <xdr:cNvSpPr txBox="1"/>
      </xdr:nvSpPr>
      <xdr:spPr>
        <a:xfrm>
          <a:off x="16370300" y="13396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97724</xdr:rowOff>
    </xdr:from>
    <xdr:to>
      <xdr:col>22</xdr:col>
      <xdr:colOff>415925</xdr:colOff>
      <xdr:row>78</xdr:row>
      <xdr:rowOff>27874</xdr:rowOff>
    </xdr:to>
    <xdr:sp macro="" textlink="">
      <xdr:nvSpPr>
        <xdr:cNvPr id="656" name="円/楕円 655"/>
        <xdr:cNvSpPr/>
      </xdr:nvSpPr>
      <xdr:spPr>
        <a:xfrm>
          <a:off x="15430500" y="132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44401</xdr:rowOff>
    </xdr:from>
    <xdr:ext cx="469744" cy="259045"/>
    <xdr:sp macro="" textlink="">
      <xdr:nvSpPr>
        <xdr:cNvPr id="657" name="テキスト ボックス 656"/>
        <xdr:cNvSpPr txBox="1"/>
      </xdr:nvSpPr>
      <xdr:spPr>
        <a:xfrm>
          <a:off x="15246427" y="130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153777</xdr:rowOff>
    </xdr:from>
    <xdr:to>
      <xdr:col>21</xdr:col>
      <xdr:colOff>212725</xdr:colOff>
      <xdr:row>76</xdr:row>
      <xdr:rowOff>83927</xdr:rowOff>
    </xdr:to>
    <xdr:sp macro="" textlink="">
      <xdr:nvSpPr>
        <xdr:cNvPr id="658" name="円/楕円 657"/>
        <xdr:cNvSpPr/>
      </xdr:nvSpPr>
      <xdr:spPr>
        <a:xfrm>
          <a:off x="14541500" y="13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100454</xdr:rowOff>
    </xdr:from>
    <xdr:ext cx="469744" cy="259045"/>
    <xdr:sp macro="" textlink="">
      <xdr:nvSpPr>
        <xdr:cNvPr id="659" name="テキスト ボックス 658"/>
        <xdr:cNvSpPr txBox="1"/>
      </xdr:nvSpPr>
      <xdr:spPr>
        <a:xfrm>
          <a:off x="14357427" y="127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23292</xdr:rowOff>
    </xdr:from>
    <xdr:to>
      <xdr:col>20</xdr:col>
      <xdr:colOff>9525</xdr:colOff>
      <xdr:row>76</xdr:row>
      <xdr:rowOff>124892</xdr:rowOff>
    </xdr:to>
    <xdr:sp macro="" textlink="">
      <xdr:nvSpPr>
        <xdr:cNvPr id="660" name="円/楕円 659"/>
        <xdr:cNvSpPr/>
      </xdr:nvSpPr>
      <xdr:spPr>
        <a:xfrm>
          <a:off x="13652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141419</xdr:rowOff>
    </xdr:from>
    <xdr:ext cx="469744" cy="259045"/>
    <xdr:sp macro="" textlink="">
      <xdr:nvSpPr>
        <xdr:cNvPr id="661" name="テキスト ボックス 660"/>
        <xdr:cNvSpPr txBox="1"/>
      </xdr:nvSpPr>
      <xdr:spPr>
        <a:xfrm>
          <a:off x="13468427" y="1282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44231</xdr:rowOff>
    </xdr:from>
    <xdr:to>
      <xdr:col>18</xdr:col>
      <xdr:colOff>492125</xdr:colOff>
      <xdr:row>70</xdr:row>
      <xdr:rowOff>145831</xdr:rowOff>
    </xdr:to>
    <xdr:sp macro="" textlink="">
      <xdr:nvSpPr>
        <xdr:cNvPr id="662" name="円/楕円 661"/>
        <xdr:cNvSpPr/>
      </xdr:nvSpPr>
      <xdr:spPr>
        <a:xfrm>
          <a:off x="12763500" y="120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162358</xdr:rowOff>
    </xdr:from>
    <xdr:ext cx="534377" cy="259045"/>
    <xdr:sp macro="" textlink="">
      <xdr:nvSpPr>
        <xdr:cNvPr id="663" name="テキスト ボックス 662"/>
        <xdr:cNvSpPr txBox="1"/>
      </xdr:nvSpPr>
      <xdr:spPr>
        <a:xfrm>
          <a:off x="12547111" y="118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9" name="直線コネクタ 688"/>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0"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1" name="直線コネクタ 690"/>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2"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3" name="直線コネクタ 692"/>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104854</xdr:rowOff>
    </xdr:from>
    <xdr:to>
      <xdr:col>23</xdr:col>
      <xdr:colOff>517525</xdr:colOff>
      <xdr:row>97</xdr:row>
      <xdr:rowOff>119241</xdr:rowOff>
    </xdr:to>
    <xdr:cxnSp macro="">
      <xdr:nvCxnSpPr>
        <xdr:cNvPr id="694" name="直線コネクタ 693"/>
        <xdr:cNvCxnSpPr/>
      </xdr:nvCxnSpPr>
      <xdr:spPr>
        <a:xfrm>
          <a:off x="15481300" y="16735504"/>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5"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6" name="フローチャート : 判断 695"/>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92216</xdr:rowOff>
    </xdr:from>
    <xdr:to>
      <xdr:col>22</xdr:col>
      <xdr:colOff>365125</xdr:colOff>
      <xdr:row>97</xdr:row>
      <xdr:rowOff>104854</xdr:rowOff>
    </xdr:to>
    <xdr:cxnSp macro="">
      <xdr:nvCxnSpPr>
        <xdr:cNvPr id="697" name="直線コネクタ 696"/>
        <xdr:cNvCxnSpPr/>
      </xdr:nvCxnSpPr>
      <xdr:spPr>
        <a:xfrm>
          <a:off x="14592300" y="16722866"/>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8" name="フローチャート : 判断 697"/>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9" name="テキスト ボックス 698"/>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92216</xdr:rowOff>
    </xdr:from>
    <xdr:to>
      <xdr:col>21</xdr:col>
      <xdr:colOff>161925</xdr:colOff>
      <xdr:row>97</xdr:row>
      <xdr:rowOff>115746</xdr:rowOff>
    </xdr:to>
    <xdr:cxnSp macro="">
      <xdr:nvCxnSpPr>
        <xdr:cNvPr id="700" name="直線コネクタ 699"/>
        <xdr:cNvCxnSpPr/>
      </xdr:nvCxnSpPr>
      <xdr:spPr>
        <a:xfrm flipV="1">
          <a:off x="13703300" y="16722866"/>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1" name="フローチャート : 判断 700"/>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2" name="テキスト ボックス 701"/>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115746</xdr:rowOff>
    </xdr:from>
    <xdr:to>
      <xdr:col>19</xdr:col>
      <xdr:colOff>644525</xdr:colOff>
      <xdr:row>97</xdr:row>
      <xdr:rowOff>125560</xdr:rowOff>
    </xdr:to>
    <xdr:cxnSp macro="">
      <xdr:nvCxnSpPr>
        <xdr:cNvPr id="703" name="直線コネクタ 702"/>
        <xdr:cNvCxnSpPr/>
      </xdr:nvCxnSpPr>
      <xdr:spPr>
        <a:xfrm flipV="1">
          <a:off x="12814300" y="16746396"/>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4" name="フローチャート : 判断 703"/>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5" name="テキスト ボックス 704"/>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6" name="フローチャート : 判断 705"/>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7" name="テキスト ボックス 706"/>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68441</xdr:rowOff>
    </xdr:from>
    <xdr:to>
      <xdr:col>23</xdr:col>
      <xdr:colOff>568325</xdr:colOff>
      <xdr:row>97</xdr:row>
      <xdr:rowOff>170041</xdr:rowOff>
    </xdr:to>
    <xdr:sp macro="" textlink="">
      <xdr:nvSpPr>
        <xdr:cNvPr id="713" name="円/楕円 712"/>
        <xdr:cNvSpPr/>
      </xdr:nvSpPr>
      <xdr:spPr>
        <a:xfrm>
          <a:off x="162687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46868</xdr:rowOff>
    </xdr:from>
    <xdr:ext cx="534377" cy="259045"/>
    <xdr:sp macro="" textlink="">
      <xdr:nvSpPr>
        <xdr:cNvPr id="714" name="公債費該当値テキスト"/>
        <xdr:cNvSpPr txBox="1"/>
      </xdr:nvSpPr>
      <xdr:spPr>
        <a:xfrm>
          <a:off x="16370300" y="16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54054</xdr:rowOff>
    </xdr:from>
    <xdr:to>
      <xdr:col>22</xdr:col>
      <xdr:colOff>415925</xdr:colOff>
      <xdr:row>97</xdr:row>
      <xdr:rowOff>155654</xdr:rowOff>
    </xdr:to>
    <xdr:sp macro="" textlink="">
      <xdr:nvSpPr>
        <xdr:cNvPr id="715" name="円/楕円 714"/>
        <xdr:cNvSpPr/>
      </xdr:nvSpPr>
      <xdr:spPr>
        <a:xfrm>
          <a:off x="15430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146781</xdr:rowOff>
    </xdr:from>
    <xdr:ext cx="534377" cy="259045"/>
    <xdr:sp macro="" textlink="">
      <xdr:nvSpPr>
        <xdr:cNvPr id="716" name="テキスト ボックス 715"/>
        <xdr:cNvSpPr txBox="1"/>
      </xdr:nvSpPr>
      <xdr:spPr>
        <a:xfrm>
          <a:off x="15214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41416</xdr:rowOff>
    </xdr:from>
    <xdr:to>
      <xdr:col>21</xdr:col>
      <xdr:colOff>212725</xdr:colOff>
      <xdr:row>97</xdr:row>
      <xdr:rowOff>143016</xdr:rowOff>
    </xdr:to>
    <xdr:sp macro="" textlink="">
      <xdr:nvSpPr>
        <xdr:cNvPr id="717" name="円/楕円 716"/>
        <xdr:cNvSpPr/>
      </xdr:nvSpPr>
      <xdr:spPr>
        <a:xfrm>
          <a:off x="14541500" y="166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134143</xdr:rowOff>
    </xdr:from>
    <xdr:ext cx="534377" cy="259045"/>
    <xdr:sp macro="" textlink="">
      <xdr:nvSpPr>
        <xdr:cNvPr id="718" name="テキスト ボックス 717"/>
        <xdr:cNvSpPr txBox="1"/>
      </xdr:nvSpPr>
      <xdr:spPr>
        <a:xfrm>
          <a:off x="14325111" y="167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64946</xdr:rowOff>
    </xdr:from>
    <xdr:to>
      <xdr:col>20</xdr:col>
      <xdr:colOff>9525</xdr:colOff>
      <xdr:row>97</xdr:row>
      <xdr:rowOff>166546</xdr:rowOff>
    </xdr:to>
    <xdr:sp macro="" textlink="">
      <xdr:nvSpPr>
        <xdr:cNvPr id="719" name="円/楕円 718"/>
        <xdr:cNvSpPr/>
      </xdr:nvSpPr>
      <xdr:spPr>
        <a:xfrm>
          <a:off x="13652500" y="16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157673</xdr:rowOff>
    </xdr:from>
    <xdr:ext cx="534377" cy="259045"/>
    <xdr:sp macro="" textlink="">
      <xdr:nvSpPr>
        <xdr:cNvPr id="720" name="テキスト ボックス 719"/>
        <xdr:cNvSpPr txBox="1"/>
      </xdr:nvSpPr>
      <xdr:spPr>
        <a:xfrm>
          <a:off x="13436111" y="167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74760</xdr:rowOff>
    </xdr:from>
    <xdr:to>
      <xdr:col>18</xdr:col>
      <xdr:colOff>492125</xdr:colOff>
      <xdr:row>98</xdr:row>
      <xdr:rowOff>4910</xdr:rowOff>
    </xdr:to>
    <xdr:sp macro="" textlink="">
      <xdr:nvSpPr>
        <xdr:cNvPr id="721" name="円/楕円 720"/>
        <xdr:cNvSpPr/>
      </xdr:nvSpPr>
      <xdr:spPr>
        <a:xfrm>
          <a:off x="12763500" y="167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167487</xdr:rowOff>
    </xdr:from>
    <xdr:ext cx="534377" cy="259045"/>
    <xdr:sp macro="" textlink="">
      <xdr:nvSpPr>
        <xdr:cNvPr id="722" name="テキスト ボックス 721"/>
        <xdr:cNvSpPr txBox="1"/>
      </xdr:nvSpPr>
      <xdr:spPr>
        <a:xfrm>
          <a:off x="12547111" y="167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6" name="直線コネクタ 745"/>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9"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0" name="直線コネクタ 749"/>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2"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3" name="フローチャート : 判断 752"/>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5" name="フローチャート :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8" name="フローチャート : 判断 757"/>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9" name="テキスト ボックス 758"/>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1" name="フローチャート : 判断 760"/>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2" name="テキスト ボックス 761"/>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3" name="フローチャート : 判断 762"/>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4" name="テキスト ボックス 763"/>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1"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129,429</a:t>
          </a:r>
          <a:r>
            <a:rPr kumimoji="1" lang="ja-JP" altLang="en-US" sz="1300">
              <a:latin typeface="ＭＳ Ｐゴシック"/>
            </a:rPr>
            <a:t>円となっており，類似団体平均と比較すると高止まりしている。これは本村単独の福祉施策が多数あることから，福祉費全体（社会福祉費，児童福祉費等）が高水準であることが主な要因である。</a:t>
          </a:r>
          <a:endParaRPr kumimoji="1" lang="en-US" altLang="ja-JP" sz="1300">
            <a:latin typeface="ＭＳ Ｐゴシック"/>
          </a:endParaRPr>
        </a:p>
        <a:p>
          <a:r>
            <a:rPr kumimoji="1" lang="ja-JP" altLang="en-US" sz="1300">
              <a:latin typeface="ＭＳ Ｐゴシック"/>
            </a:rPr>
            <a:t>特に，子育て施策は本村実施計画上の最重点施策の一つとして位置付けており，今後も積極的に取り組みを進めていくものである。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75,459</a:t>
          </a:r>
          <a:r>
            <a:rPr kumimoji="1" lang="ja-JP" altLang="en-US" sz="1300">
              <a:latin typeface="ＭＳ Ｐゴシック"/>
            </a:rPr>
            <a:t>円となっている。決算額全体でみると平成</a:t>
          </a:r>
          <a:r>
            <a:rPr kumimoji="1" lang="en-US" altLang="ja-JP" sz="1300">
              <a:latin typeface="ＭＳ Ｐゴシック"/>
            </a:rPr>
            <a:t>23</a:t>
          </a:r>
          <a:r>
            <a:rPr kumimoji="1" lang="ja-JP" altLang="en-US" sz="1300">
              <a:latin typeface="ＭＳ Ｐゴシック"/>
            </a:rPr>
            <a:t>年度から類似団体平均を上回っている。</a:t>
          </a:r>
          <a:endParaRPr kumimoji="1" lang="en-US" altLang="ja-JP" sz="1300">
            <a:latin typeface="ＭＳ Ｐゴシック"/>
          </a:endParaRPr>
        </a:p>
        <a:p>
          <a:r>
            <a:rPr kumimoji="1" lang="ja-JP" altLang="en-US" sz="1300">
              <a:latin typeface="ＭＳ Ｐゴシック"/>
            </a:rPr>
            <a:t>これは本村単独の教育施策が多数あることや東海中学校，中丸小学校及び文化センター等の建設・改修事業が重なったことにより，教育費全体（教育総務費，小学校費，中学校費，社会教育費等）が高水準となったことが主な要因である。</a:t>
          </a:r>
          <a:endParaRPr kumimoji="1" lang="en-US" altLang="ja-JP" sz="1300">
            <a:latin typeface="ＭＳ Ｐゴシック"/>
          </a:endParaRPr>
        </a:p>
        <a:p>
          <a:r>
            <a:rPr kumimoji="1" lang="ja-JP" altLang="en-US" sz="1300">
              <a:latin typeface="ＭＳ Ｐゴシック"/>
            </a:rPr>
            <a:t>土木費は，住民一人当たり</a:t>
          </a:r>
          <a:r>
            <a:rPr kumimoji="1" lang="en-US" altLang="ja-JP" sz="1300">
              <a:latin typeface="ＭＳ Ｐゴシック"/>
            </a:rPr>
            <a:t>95,598</a:t>
          </a:r>
          <a:r>
            <a:rPr kumimoji="1" lang="ja-JP" altLang="en-US" sz="1300">
              <a:latin typeface="ＭＳ Ｐゴシック"/>
            </a:rPr>
            <a:t>円となっている。決算額全体でみると平成</a:t>
          </a:r>
          <a:r>
            <a:rPr kumimoji="1" lang="en-US" altLang="ja-JP" sz="1300">
              <a:latin typeface="ＭＳ Ｐゴシック"/>
            </a:rPr>
            <a:t>25</a:t>
          </a:r>
          <a:r>
            <a:rPr kumimoji="1" lang="ja-JP" altLang="en-US" sz="1300">
              <a:latin typeface="ＭＳ Ｐゴシック"/>
            </a:rPr>
            <a:t>年度から増加傾向にあるが，これは東日本大震災に係る造成宅地滑動崩落緊急対策工事が本格的に開始されたことが主な要因である。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財政調整基金残高は前年度並みの約</a:t>
          </a:r>
          <a:r>
            <a:rPr kumimoji="1" lang="en-US" altLang="ja-JP" sz="900">
              <a:latin typeface="ＭＳ ゴシック" pitchFamily="49" charset="-128"/>
              <a:ea typeface="ＭＳ ゴシック" pitchFamily="49" charset="-128"/>
            </a:rPr>
            <a:t>65.8</a:t>
          </a:r>
          <a:r>
            <a:rPr kumimoji="1" lang="ja-JP" altLang="en-US" sz="900">
              <a:latin typeface="ＭＳ ゴシック" pitchFamily="49" charset="-128"/>
              <a:ea typeface="ＭＳ ゴシック" pitchFamily="49" charset="-128"/>
            </a:rPr>
            <a:t>億円という高い水準を維持しており，今後も災害等の不測の事態に備えるとともに，大規模事業の実施等による年度間の財源不均衡を調整するための適正額の確保に努めていく。</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実質収支額は標準財政規模比で前年度比</a:t>
          </a:r>
          <a:r>
            <a:rPr kumimoji="1" lang="en-US" altLang="ja-JP" sz="900">
              <a:latin typeface="ＭＳ ゴシック" pitchFamily="49" charset="-128"/>
              <a:ea typeface="ＭＳ ゴシック" pitchFamily="49" charset="-128"/>
            </a:rPr>
            <a:t>2.08</a:t>
          </a:r>
          <a:r>
            <a:rPr kumimoji="1" lang="ja-JP" altLang="en-US" sz="900">
              <a:latin typeface="ＭＳ ゴシック" pitchFamily="49" charset="-128"/>
              <a:ea typeface="ＭＳ ゴシック" pitchFamily="49" charset="-128"/>
            </a:rPr>
            <a:t>ポイント増加している。これは償却資産の経年減価による固定資産税等の税収減により分母である標準財政規模自体が縮小したこと及び平成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年度への繰越事業に多額の不用額が発生し，分子である実質収支額自体を増加させたことが要因であると考えられる。また，実質単年度収支は標準財政規模比で前年度比</a:t>
          </a:r>
          <a:r>
            <a:rPr kumimoji="1" lang="en-US" altLang="ja-JP" sz="900">
              <a:latin typeface="ＭＳ ゴシック" pitchFamily="49" charset="-128"/>
              <a:ea typeface="ＭＳ ゴシック" pitchFamily="49" charset="-128"/>
            </a:rPr>
            <a:t>2.44</a:t>
          </a:r>
          <a:r>
            <a:rPr kumimoji="1" lang="ja-JP" altLang="en-US" sz="900">
              <a:latin typeface="ＭＳ ゴシック" pitchFamily="49" charset="-128"/>
              <a:ea typeface="ＭＳ ゴシック" pitchFamily="49" charset="-128"/>
            </a:rPr>
            <a:t>ポイント増加している。これは平成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年度において財政調整基金の積み立ては行ったが，取り崩しを行わなかったことが要因であると考えられる。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今後も中長期的な財政計画に基づき，歳入に見合った歳出予算の編成に努め，将来に渡って持続可能な財政運営に努めていく。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前年度までと同様，</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年度決算において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全会計で実質収支が黒字となり，実質赤字は生じていないため，連結実質赤字比率は算定されない。</a:t>
          </a:r>
          <a:endParaRPr lang="ja-JP" altLang="ja-JP" sz="1400">
            <a:effectLst/>
          </a:endParaRPr>
        </a:p>
        <a:p>
          <a:r>
            <a:rPr kumimoji="1" lang="ja-JP" altLang="ja-JP" sz="1400">
              <a:solidFill>
                <a:schemeClr val="dk1"/>
              </a:solidFill>
              <a:effectLst/>
              <a:latin typeface="+mn-lt"/>
              <a:ea typeface="+mn-ea"/>
              <a:cs typeface="+mn-cs"/>
            </a:rPr>
            <a:t>　今後も各会計において保険料や利用料金等の見直し等の受益者負担のあり方を再検討し，健全な財政運営に努めていく。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20894213</v>
      </c>
      <c r="BO4" s="379"/>
      <c r="BP4" s="379"/>
      <c r="BQ4" s="379"/>
      <c r="BR4" s="379"/>
      <c r="BS4" s="379"/>
      <c r="BT4" s="379"/>
      <c r="BU4" s="380"/>
      <c r="BV4" s="378">
        <v>22147887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19893409</v>
      </c>
      <c r="BO5" s="416"/>
      <c r="BP5" s="416"/>
      <c r="BQ5" s="416"/>
      <c r="BR5" s="416"/>
      <c r="BS5" s="416"/>
      <c r="BT5" s="416"/>
      <c r="BU5" s="417"/>
      <c r="BV5" s="415">
        <v>21201039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77.599999999999994</v>
      </c>
      <c r="CU5" s="413"/>
      <c r="CV5" s="413"/>
      <c r="CW5" s="413"/>
      <c r="CX5" s="413"/>
      <c r="CY5" s="413"/>
      <c r="CZ5" s="413"/>
      <c r="DA5" s="414"/>
      <c r="DB5" s="412">
        <v>75.900000000000006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1000804</v>
      </c>
      <c r="BO6" s="416"/>
      <c r="BP6" s="416"/>
      <c r="BQ6" s="416"/>
      <c r="BR6" s="416"/>
      <c r="BS6" s="416"/>
      <c r="BT6" s="416"/>
      <c r="BU6" s="417"/>
      <c r="BV6" s="415">
        <v>946848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77.599999999999994</v>
      </c>
      <c r="CU6" s="453"/>
      <c r="CV6" s="453"/>
      <c r="CW6" s="453"/>
      <c r="CX6" s="453"/>
      <c r="CY6" s="453"/>
      <c r="CZ6" s="453"/>
      <c r="DA6" s="454"/>
      <c r="DB6" s="452">
        <v>75.900000000000006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368038</v>
      </c>
      <c r="BO7" s="416"/>
      <c r="BP7" s="416"/>
      <c r="BQ7" s="416"/>
      <c r="BR7" s="416"/>
      <c r="BS7" s="416"/>
      <c r="BT7" s="416"/>
      <c r="BU7" s="417"/>
      <c r="BV7" s="415">
        <v>541519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12188448</v>
      </c>
      <c r="CU7" s="416"/>
      <c r="CV7" s="416"/>
      <c r="CW7" s="416"/>
      <c r="CX7" s="416"/>
      <c r="CY7" s="416"/>
      <c r="CZ7" s="416"/>
      <c r="DA7" s="417"/>
      <c r="DB7" s="415">
        <v>13042045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632766</v>
      </c>
      <c r="BO8" s="416"/>
      <c r="BP8" s="416"/>
      <c r="BQ8" s="416"/>
      <c r="BR8" s="416"/>
      <c r="BS8" s="416"/>
      <c r="BT8" s="416"/>
      <c r="BU8" s="417"/>
      <c r="BV8" s="415">
        <v>405329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1.44</v>
      </c>
      <c r="CU8" s="456"/>
      <c r="CV8" s="456"/>
      <c r="CW8" s="456"/>
      <c r="CX8" s="456"/>
      <c r="CY8" s="456"/>
      <c r="CZ8" s="456"/>
      <c r="DA8" s="457"/>
      <c r="DB8" s="455">
        <v>1.41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37713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155795</v>
      </c>
      <c r="BO9" s="416"/>
      <c r="BP9" s="416"/>
      <c r="BQ9" s="416"/>
      <c r="BR9" s="416"/>
      <c r="BS9" s="416"/>
      <c r="BT9" s="416"/>
      <c r="BU9" s="417"/>
      <c r="BV9" s="415">
        <v>231451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4.5999999999999996</v>
      </c>
      <c r="CU9" s="413"/>
      <c r="CV9" s="413"/>
      <c r="CW9" s="413"/>
      <c r="CX9" s="413"/>
      <c r="CY9" s="413"/>
      <c r="CZ9" s="413"/>
      <c r="DA9" s="414"/>
      <c r="DB9" s="412">
        <v>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37438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258370</v>
      </c>
      <c r="BO10" s="416"/>
      <c r="BP10" s="416"/>
      <c r="BQ10" s="416"/>
      <c r="BR10" s="416"/>
      <c r="BS10" s="416"/>
      <c r="BT10" s="416"/>
      <c r="BU10" s="417"/>
      <c r="BV10" s="415">
        <v>89458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38409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196099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38146</v>
      </c>
      <c r="S13" s="497"/>
      <c r="T13" s="497"/>
      <c r="U13" s="497"/>
      <c r="V13" s="498"/>
      <c r="W13" s="431" t="s">
        <v>120</v>
      </c>
      <c r="X13" s="432"/>
      <c r="Y13" s="432"/>
      <c r="Z13" s="432"/>
      <c r="AA13" s="432"/>
      <c r="AB13" s="422"/>
      <c r="AC13" s="466">
        <v>539</v>
      </c>
      <c r="AD13" s="467"/>
      <c r="AE13" s="467"/>
      <c r="AF13" s="467"/>
      <c r="AG13" s="506"/>
      <c r="AH13" s="466">
        <v>896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414165</v>
      </c>
      <c r="BO13" s="416"/>
      <c r="BP13" s="416"/>
      <c r="BQ13" s="416"/>
      <c r="BR13" s="416"/>
      <c r="BS13" s="416"/>
      <c r="BT13" s="416"/>
      <c r="BU13" s="417"/>
      <c r="BV13" s="415">
        <v>124810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3.4</v>
      </c>
      <c r="CU13" s="413"/>
      <c r="CV13" s="413"/>
      <c r="CW13" s="413"/>
      <c r="CX13" s="413"/>
      <c r="CY13" s="413"/>
      <c r="CZ13" s="413"/>
      <c r="DA13" s="414"/>
      <c r="DB13" s="412">
        <v>2.2999999999999998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38467</v>
      </c>
      <c r="S14" s="497"/>
      <c r="T14" s="497"/>
      <c r="U14" s="497"/>
      <c r="V14" s="498"/>
      <c r="W14" s="405"/>
      <c r="X14" s="406"/>
      <c r="Y14" s="406"/>
      <c r="Z14" s="406"/>
      <c r="AA14" s="406"/>
      <c r="AB14" s="395"/>
      <c r="AC14" s="499">
        <v>3.2</v>
      </c>
      <c r="AD14" s="500"/>
      <c r="AE14" s="500"/>
      <c r="AF14" s="500"/>
      <c r="AG14" s="501"/>
      <c r="AH14" s="499">
        <v>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38244</v>
      </c>
      <c r="S15" s="497"/>
      <c r="T15" s="497"/>
      <c r="U15" s="497"/>
      <c r="V15" s="498"/>
      <c r="W15" s="431" t="s">
        <v>127</v>
      </c>
      <c r="X15" s="432"/>
      <c r="Y15" s="432"/>
      <c r="Z15" s="432"/>
      <c r="AA15" s="432"/>
      <c r="AB15" s="422"/>
      <c r="AC15" s="466">
        <v>4224</v>
      </c>
      <c r="AD15" s="467"/>
      <c r="AE15" s="467"/>
      <c r="AF15" s="467"/>
      <c r="AG15" s="506"/>
      <c r="AH15" s="466">
        <v>4273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9365433</v>
      </c>
      <c r="BO15" s="379"/>
      <c r="BP15" s="379"/>
      <c r="BQ15" s="379"/>
      <c r="BR15" s="379"/>
      <c r="BS15" s="379"/>
      <c r="BT15" s="379"/>
      <c r="BU15" s="380"/>
      <c r="BV15" s="378">
        <v>9940322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25.2</v>
      </c>
      <c r="AD16" s="500"/>
      <c r="AE16" s="500"/>
      <c r="AF16" s="500"/>
      <c r="AG16" s="501"/>
      <c r="AH16" s="499">
        <v>25.3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6318212</v>
      </c>
      <c r="BO16" s="416"/>
      <c r="BP16" s="416"/>
      <c r="BQ16" s="416"/>
      <c r="BR16" s="416"/>
      <c r="BS16" s="416"/>
      <c r="BT16" s="416"/>
      <c r="BU16" s="417"/>
      <c r="BV16" s="415">
        <v>6237728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11979</v>
      </c>
      <c r="AD17" s="467"/>
      <c r="AE17" s="467"/>
      <c r="AF17" s="467"/>
      <c r="AG17" s="506"/>
      <c r="AH17" s="466">
        <v>11629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12188448</v>
      </c>
      <c r="BO17" s="416"/>
      <c r="BP17" s="416"/>
      <c r="BQ17" s="416"/>
      <c r="BR17" s="416"/>
      <c r="BS17" s="416"/>
      <c r="BT17" s="416"/>
      <c r="BU17" s="417"/>
      <c r="BV17" s="415">
        <v>13042045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37.979999999999997</v>
      </c>
      <c r="M18" s="528"/>
      <c r="N18" s="528"/>
      <c r="O18" s="528"/>
      <c r="P18" s="528"/>
      <c r="Q18" s="528"/>
      <c r="R18" s="529"/>
      <c r="S18" s="529"/>
      <c r="T18" s="529"/>
      <c r="U18" s="529"/>
      <c r="V18" s="530"/>
      <c r="W18" s="433"/>
      <c r="X18" s="434"/>
      <c r="Y18" s="434"/>
      <c r="Z18" s="434"/>
      <c r="AA18" s="434"/>
      <c r="AB18" s="425"/>
      <c r="AC18" s="531">
        <v>71.599999999999994</v>
      </c>
      <c r="AD18" s="532"/>
      <c r="AE18" s="532"/>
      <c r="AF18" s="532"/>
      <c r="AG18" s="533"/>
      <c r="AH18" s="531">
        <v>68.900000000000006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9955186</v>
      </c>
      <c r="BO18" s="416"/>
      <c r="BP18" s="416"/>
      <c r="BQ18" s="416"/>
      <c r="BR18" s="416"/>
      <c r="BS18" s="416"/>
      <c r="BT18" s="416"/>
      <c r="BU18" s="417"/>
      <c r="BV18" s="415">
        <v>9897849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993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16380829</v>
      </c>
      <c r="BO19" s="416"/>
      <c r="BP19" s="416"/>
      <c r="BQ19" s="416"/>
      <c r="BR19" s="416"/>
      <c r="BS19" s="416"/>
      <c r="BT19" s="416"/>
      <c r="BU19" s="417"/>
      <c r="BV19" s="415">
        <v>16022269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14494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4140613</v>
      </c>
      <c r="BO23" s="416"/>
      <c r="BP23" s="416"/>
      <c r="BQ23" s="416"/>
      <c r="BR23" s="416"/>
      <c r="BS23" s="416"/>
      <c r="BT23" s="416"/>
      <c r="BU23" s="417"/>
      <c r="BV23" s="415">
        <v>4823885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8500</v>
      </c>
      <c r="R24" s="467"/>
      <c r="S24" s="467"/>
      <c r="T24" s="467"/>
      <c r="U24" s="467"/>
      <c r="V24" s="506"/>
      <c r="W24" s="561"/>
      <c r="X24" s="549"/>
      <c r="Y24" s="550"/>
      <c r="Z24" s="465" t="s">
        <v>151</v>
      </c>
      <c r="AA24" s="445"/>
      <c r="AB24" s="445"/>
      <c r="AC24" s="445"/>
      <c r="AD24" s="445"/>
      <c r="AE24" s="445"/>
      <c r="AF24" s="445"/>
      <c r="AG24" s="446"/>
      <c r="AH24" s="466">
        <v>323</v>
      </c>
      <c r="AI24" s="467"/>
      <c r="AJ24" s="467"/>
      <c r="AK24" s="467"/>
      <c r="AL24" s="506"/>
      <c r="AM24" s="466">
        <v>967385</v>
      </c>
      <c r="AN24" s="467"/>
      <c r="AO24" s="467"/>
      <c r="AP24" s="467"/>
      <c r="AQ24" s="467"/>
      <c r="AR24" s="506"/>
      <c r="AS24" s="466">
        <v>2995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3882910</v>
      </c>
      <c r="BO24" s="416"/>
      <c r="BP24" s="416"/>
      <c r="BQ24" s="416"/>
      <c r="BR24" s="416"/>
      <c r="BS24" s="416"/>
      <c r="BT24" s="416"/>
      <c r="BU24" s="417"/>
      <c r="BV24" s="415">
        <v>4496908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6580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3082060</v>
      </c>
      <c r="BO25" s="379"/>
      <c r="BP25" s="379"/>
      <c r="BQ25" s="379"/>
      <c r="BR25" s="379"/>
      <c r="BS25" s="379"/>
      <c r="BT25" s="379"/>
      <c r="BU25" s="380"/>
      <c r="BV25" s="378">
        <v>3179910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6160</v>
      </c>
      <c r="R26" s="467"/>
      <c r="S26" s="467"/>
      <c r="T26" s="467"/>
      <c r="U26" s="467"/>
      <c r="V26" s="506"/>
      <c r="W26" s="561"/>
      <c r="X26" s="549"/>
      <c r="Y26" s="550"/>
      <c r="Z26" s="465" t="s">
        <v>157</v>
      </c>
      <c r="AA26" s="571"/>
      <c r="AB26" s="571"/>
      <c r="AC26" s="571"/>
      <c r="AD26" s="571"/>
      <c r="AE26" s="571"/>
      <c r="AF26" s="571"/>
      <c r="AG26" s="572"/>
      <c r="AH26" s="466">
        <v>18</v>
      </c>
      <c r="AI26" s="467"/>
      <c r="AJ26" s="467"/>
      <c r="AK26" s="467"/>
      <c r="AL26" s="506"/>
      <c r="AM26" s="466">
        <v>49986</v>
      </c>
      <c r="AN26" s="467"/>
      <c r="AO26" s="467"/>
      <c r="AP26" s="467"/>
      <c r="AQ26" s="467"/>
      <c r="AR26" s="506"/>
      <c r="AS26" s="466">
        <v>2777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4300</v>
      </c>
      <c r="R27" s="467"/>
      <c r="S27" s="467"/>
      <c r="T27" s="467"/>
      <c r="U27" s="467"/>
      <c r="V27" s="506"/>
      <c r="W27" s="561"/>
      <c r="X27" s="549"/>
      <c r="Y27" s="550"/>
      <c r="Z27" s="465" t="s">
        <v>160</v>
      </c>
      <c r="AA27" s="445"/>
      <c r="AB27" s="445"/>
      <c r="AC27" s="445"/>
      <c r="AD27" s="445"/>
      <c r="AE27" s="445"/>
      <c r="AF27" s="445"/>
      <c r="AG27" s="446"/>
      <c r="AH27" s="466">
        <v>32</v>
      </c>
      <c r="AI27" s="467"/>
      <c r="AJ27" s="467"/>
      <c r="AK27" s="467"/>
      <c r="AL27" s="506"/>
      <c r="AM27" s="466">
        <v>88288</v>
      </c>
      <c r="AN27" s="467"/>
      <c r="AO27" s="467"/>
      <c r="AP27" s="467"/>
      <c r="AQ27" s="467"/>
      <c r="AR27" s="506"/>
      <c r="AS27" s="466">
        <v>2759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3880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6579869</v>
      </c>
      <c r="BO28" s="379"/>
      <c r="BP28" s="379"/>
      <c r="BQ28" s="379"/>
      <c r="BR28" s="379"/>
      <c r="BS28" s="379"/>
      <c r="BT28" s="379"/>
      <c r="BU28" s="380"/>
      <c r="BV28" s="378">
        <v>6321499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3670</v>
      </c>
      <c r="R29" s="467"/>
      <c r="S29" s="467"/>
      <c r="T29" s="467"/>
      <c r="U29" s="467"/>
      <c r="V29" s="506"/>
      <c r="W29" s="562"/>
      <c r="X29" s="563"/>
      <c r="Y29" s="564"/>
      <c r="Z29" s="465" t="s">
        <v>167</v>
      </c>
      <c r="AA29" s="445"/>
      <c r="AB29" s="445"/>
      <c r="AC29" s="445"/>
      <c r="AD29" s="445"/>
      <c r="AE29" s="445"/>
      <c r="AF29" s="445"/>
      <c r="AG29" s="446"/>
      <c r="AH29" s="466">
        <v>355</v>
      </c>
      <c r="AI29" s="467"/>
      <c r="AJ29" s="467"/>
      <c r="AK29" s="467"/>
      <c r="AL29" s="506"/>
      <c r="AM29" s="466">
        <v>1055673</v>
      </c>
      <c r="AN29" s="467"/>
      <c r="AO29" s="467"/>
      <c r="AP29" s="467"/>
      <c r="AQ29" s="467"/>
      <c r="AR29" s="506"/>
      <c r="AS29" s="466">
        <v>2974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3126827</v>
      </c>
      <c r="BO29" s="416"/>
      <c r="BP29" s="416"/>
      <c r="BQ29" s="416"/>
      <c r="BR29" s="416"/>
      <c r="BS29" s="416"/>
      <c r="BT29" s="416"/>
      <c r="BU29" s="417"/>
      <c r="BV29" s="415">
        <v>3293567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3674000</v>
      </c>
      <c r="BO30" s="585"/>
      <c r="BP30" s="585"/>
      <c r="BQ30" s="585"/>
      <c r="BR30" s="585"/>
      <c r="BS30" s="585"/>
      <c r="BT30" s="585"/>
      <c r="BU30" s="586"/>
      <c r="BV30" s="584">
        <v>4230750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東海村国民健康保険事業特別会計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東海村水道事業会計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東海村公共下水道事業特別会計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東海村文化・スポーツ振興財団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那珂地方公平委員会特別会計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東海村介護保険事業特別会計（保険事業勘定）</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東海村病院事業会計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水戸・勝田都市計画事業東海駅西土地区画整理事業</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東海村後期高齢者医療特別会計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水戸・勝田都市計画事業東海駅東土地区画整理事業</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東海村介護保険事業特別会計（介護サービス事業勘定）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水戸・勝田都市計画事業東海駅西第二土地区画整理事業</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水戸・勝田都市計画事業東海中央土地区画整理事業</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ひたちなか・東海広域事務組合（一般会計）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ひたちなか・東海広域事務組合（常陸那珂公共下水道事業特別会計）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ひたちなか・東海広域事務組合（一般廃棄物処理事業特別会計）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ひたちなか・東海広域事務組合（消防事業特別会計）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茨城北農業共済事務組合（農業共済事業会計）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529</v>
      </c>
      <c r="D34" s="1181"/>
      <c r="E34" s="1182"/>
      <c r="F34" s="32">
        <v>14.84</v>
      </c>
      <c r="G34" s="33">
        <v>16.48</v>
      </c>
      <c r="H34" s="33">
        <v>17.46</v>
      </c>
      <c r="I34" s="33">
        <v>14.82</v>
      </c>
      <c r="J34" s="34">
        <v>16.71</v>
      </c>
      <c r="K34" s="22"/>
      <c r="L34" s="22"/>
      <c r="M34" s="22"/>
      <c r="N34" s="22"/>
      <c r="O34" s="22"/>
      <c r="P34" s="22"/>
    </row>
    <row r="35" spans="1:16" ht="39" customHeight="1">
      <c r="A35" s="22"/>
      <c r="B35" s="35"/>
      <c r="C35" s="1175" t="s">
        <v>530</v>
      </c>
      <c r="D35" s="1176"/>
      <c r="E35" s="1177"/>
      <c r="F35" s="36">
        <v>8.98</v>
      </c>
      <c r="G35" s="37">
        <v>9.1199999999999992</v>
      </c>
      <c r="H35" s="37">
        <v>6.59</v>
      </c>
      <c r="I35" s="37">
        <v>5.43</v>
      </c>
      <c r="J35" s="38">
        <v>6.09</v>
      </c>
      <c r="K35" s="22"/>
      <c r="L35" s="22"/>
      <c r="M35" s="22"/>
      <c r="N35" s="22"/>
      <c r="O35" s="22"/>
      <c r="P35" s="22"/>
    </row>
    <row r="36" spans="1:16" ht="39" customHeight="1">
      <c r="A36" s="22"/>
      <c r="B36" s="35"/>
      <c r="C36" s="1175" t="s">
        <v>531</v>
      </c>
      <c r="D36" s="1176"/>
      <c r="E36" s="1177"/>
      <c r="F36" s="36">
        <v>10.39</v>
      </c>
      <c r="G36" s="37">
        <v>5.64</v>
      </c>
      <c r="H36" s="37">
        <v>1.68</v>
      </c>
      <c r="I36" s="37">
        <v>3.65</v>
      </c>
      <c r="J36" s="38">
        <v>5.19</v>
      </c>
      <c r="K36" s="22"/>
      <c r="L36" s="22"/>
      <c r="M36" s="22"/>
      <c r="N36" s="22"/>
      <c r="O36" s="22"/>
      <c r="P36" s="22"/>
    </row>
    <row r="37" spans="1:16" ht="39" customHeight="1">
      <c r="A37" s="22"/>
      <c r="B37" s="35"/>
      <c r="C37" s="1175" t="s">
        <v>532</v>
      </c>
      <c r="D37" s="1176"/>
      <c r="E37" s="1177"/>
      <c r="F37" s="36">
        <v>1.41</v>
      </c>
      <c r="G37" s="37">
        <v>2.12</v>
      </c>
      <c r="H37" s="37">
        <v>1.66</v>
      </c>
      <c r="I37" s="37">
        <v>1.92</v>
      </c>
      <c r="J37" s="38">
        <v>2.37</v>
      </c>
      <c r="K37" s="22"/>
      <c r="L37" s="22"/>
      <c r="M37" s="22"/>
      <c r="N37" s="22"/>
      <c r="O37" s="22"/>
      <c r="P37" s="22"/>
    </row>
    <row r="38" spans="1:16" ht="39" customHeight="1">
      <c r="A38" s="22"/>
      <c r="B38" s="35"/>
      <c r="C38" s="1175" t="s">
        <v>533</v>
      </c>
      <c r="D38" s="1176"/>
      <c r="E38" s="1177"/>
      <c r="F38" s="36">
        <v>3.08</v>
      </c>
      <c r="G38" s="37">
        <v>0.27</v>
      </c>
      <c r="H38" s="37">
        <v>1</v>
      </c>
      <c r="I38" s="37">
        <v>0.67</v>
      </c>
      <c r="J38" s="38">
        <v>1.48</v>
      </c>
      <c r="K38" s="22"/>
      <c r="L38" s="22"/>
      <c r="M38" s="22"/>
      <c r="N38" s="22"/>
      <c r="O38" s="22"/>
      <c r="P38" s="22"/>
    </row>
    <row r="39" spans="1:16" ht="39" customHeight="1">
      <c r="A39" s="22"/>
      <c r="B39" s="35"/>
      <c r="C39" s="1175" t="s">
        <v>534</v>
      </c>
      <c r="D39" s="1176"/>
      <c r="E39" s="1177"/>
      <c r="F39" s="36">
        <v>0.69</v>
      </c>
      <c r="G39" s="37">
        <v>0.78</v>
      </c>
      <c r="H39" s="37">
        <v>0.01</v>
      </c>
      <c r="I39" s="37">
        <v>0.57999999999999996</v>
      </c>
      <c r="J39" s="38">
        <v>0.88</v>
      </c>
      <c r="K39" s="22"/>
      <c r="L39" s="22"/>
      <c r="M39" s="22"/>
      <c r="N39" s="22"/>
      <c r="O39" s="22"/>
      <c r="P39" s="22"/>
    </row>
    <row r="40" spans="1:16" ht="39" customHeight="1">
      <c r="A40" s="22"/>
      <c r="B40" s="35"/>
      <c r="C40" s="1175" t="s">
        <v>535</v>
      </c>
      <c r="D40" s="1176"/>
      <c r="E40" s="1177"/>
      <c r="F40" s="36">
        <v>0.38</v>
      </c>
      <c r="G40" s="37">
        <v>2.79</v>
      </c>
      <c r="H40" s="37">
        <v>0.01</v>
      </c>
      <c r="I40" s="37">
        <v>1.1299999999999999</v>
      </c>
      <c r="J40" s="38">
        <v>0.41</v>
      </c>
      <c r="K40" s="22"/>
      <c r="L40" s="22"/>
      <c r="M40" s="22"/>
      <c r="N40" s="22"/>
      <c r="O40" s="22"/>
      <c r="P40" s="22"/>
    </row>
    <row r="41" spans="1:16" ht="39" customHeight="1">
      <c r="A41" s="22"/>
      <c r="B41" s="35"/>
      <c r="C41" s="1175" t="s">
        <v>536</v>
      </c>
      <c r="D41" s="1176"/>
      <c r="E41" s="1177"/>
      <c r="F41" s="36">
        <v>1.1399999999999999</v>
      </c>
      <c r="G41" s="37">
        <v>2.58</v>
      </c>
      <c r="H41" s="37">
        <v>2.84</v>
      </c>
      <c r="I41" s="37">
        <v>1.93</v>
      </c>
      <c r="J41" s="38">
        <v>0.37</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0.89</v>
      </c>
      <c r="G43" s="42">
        <v>0.43</v>
      </c>
      <c r="H43" s="42">
        <v>0.52</v>
      </c>
      <c r="I43" s="42">
        <v>0.44</v>
      </c>
      <c r="J43" s="43">
        <v>0.42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739</v>
      </c>
      <c r="L45" s="60">
        <v>765</v>
      </c>
      <c r="M45" s="60">
        <v>812</v>
      </c>
      <c r="N45" s="60">
        <v>793</v>
      </c>
      <c r="O45" s="61">
        <v>758</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710</v>
      </c>
      <c r="L48" s="64">
        <v>706</v>
      </c>
      <c r="M48" s="64">
        <v>708</v>
      </c>
      <c r="N48" s="64">
        <v>704</v>
      </c>
      <c r="O48" s="65">
        <v>703</v>
      </c>
      <c r="P48" s="48"/>
      <c r="Q48" s="48"/>
      <c r="R48" s="48"/>
      <c r="S48" s="48"/>
      <c r="T48" s="48"/>
      <c r="U48" s="48"/>
    </row>
    <row r="49" spans="1:21" ht="30.75" customHeight="1">
      <c r="A49" s="48"/>
      <c r="B49" s="1193"/>
      <c r="C49" s="1194"/>
      <c r="D49" s="62"/>
      <c r="E49" s="1185" t="s">
        <v>15</v>
      </c>
      <c r="F49" s="1185"/>
      <c r="G49" s="1185"/>
      <c r="H49" s="1185"/>
      <c r="I49" s="1185"/>
      <c r="J49" s="1186"/>
      <c r="K49" s="63">
        <v>8</v>
      </c>
      <c r="L49" s="64">
        <v>18</v>
      </c>
      <c r="M49" s="64">
        <v>23</v>
      </c>
      <c r="N49" s="64">
        <v>82</v>
      </c>
      <c r="O49" s="65">
        <v>216</v>
      </c>
      <c r="P49" s="48"/>
      <c r="Q49" s="48"/>
      <c r="R49" s="48"/>
      <c r="S49" s="48"/>
      <c r="T49" s="48"/>
      <c r="U49" s="48"/>
    </row>
    <row r="50" spans="1:21" ht="30.75" customHeight="1">
      <c r="A50" s="48"/>
      <c r="B50" s="1193"/>
      <c r="C50" s="1194"/>
      <c r="D50" s="62"/>
      <c r="E50" s="1185" t="s">
        <v>16</v>
      </c>
      <c r="F50" s="1185"/>
      <c r="G50" s="1185"/>
      <c r="H50" s="1185"/>
      <c r="I50" s="1185"/>
      <c r="J50" s="1186"/>
      <c r="K50" s="63">
        <v>6</v>
      </c>
      <c r="L50" s="64">
        <v>6</v>
      </c>
      <c r="M50" s="64">
        <v>6</v>
      </c>
      <c r="N50" s="64">
        <v>4</v>
      </c>
      <c r="O50" s="65">
        <v>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1200</v>
      </c>
      <c r="L52" s="64">
        <v>1406</v>
      </c>
      <c r="M52" s="64">
        <v>1285</v>
      </c>
      <c r="N52" s="64">
        <v>1251</v>
      </c>
      <c r="O52" s="65">
        <v>1154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263</v>
      </c>
      <c r="L53" s="69">
        <v>89</v>
      </c>
      <c r="M53" s="69">
        <v>264</v>
      </c>
      <c r="N53" s="69">
        <v>332</v>
      </c>
      <c r="O53" s="70">
        <v>527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6889</v>
      </c>
      <c r="J41" s="83">
        <v>6249</v>
      </c>
      <c r="K41" s="83">
        <v>5528</v>
      </c>
      <c r="L41" s="83">
        <v>4824</v>
      </c>
      <c r="M41" s="84">
        <v>4141</v>
      </c>
    </row>
    <row r="42" spans="2:13" ht="27.75" customHeight="1">
      <c r="B42" s="1201"/>
      <c r="C42" s="1202"/>
      <c r="D42" s="85"/>
      <c r="E42" s="1207" t="s">
        <v>25</v>
      </c>
      <c r="F42" s="1207"/>
      <c r="G42" s="1207"/>
      <c r="H42" s="1208"/>
      <c r="I42" s="86">
        <v>45</v>
      </c>
      <c r="J42" s="87">
        <v>39</v>
      </c>
      <c r="K42" s="87">
        <v>35</v>
      </c>
      <c r="L42" s="87">
        <v>31</v>
      </c>
      <c r="M42" s="88">
        <v>28</v>
      </c>
    </row>
    <row r="43" spans="2:13" ht="27.75" customHeight="1">
      <c r="B43" s="1201"/>
      <c r="C43" s="1202"/>
      <c r="D43" s="85"/>
      <c r="E43" s="1207" t="s">
        <v>26</v>
      </c>
      <c r="F43" s="1207"/>
      <c r="G43" s="1207"/>
      <c r="H43" s="1208"/>
      <c r="I43" s="86">
        <v>8800</v>
      </c>
      <c r="J43" s="87">
        <v>8432</v>
      </c>
      <c r="K43" s="87">
        <v>8065</v>
      </c>
      <c r="L43" s="87">
        <v>7645</v>
      </c>
      <c r="M43" s="88">
        <v>7276</v>
      </c>
    </row>
    <row r="44" spans="2:13" ht="27.75" customHeight="1">
      <c r="B44" s="1201"/>
      <c r="C44" s="1202"/>
      <c r="D44" s="85"/>
      <c r="E44" s="1207" t="s">
        <v>27</v>
      </c>
      <c r="F44" s="1207"/>
      <c r="G44" s="1207"/>
      <c r="H44" s="1208"/>
      <c r="I44" s="86">
        <v>8</v>
      </c>
      <c r="J44" s="87">
        <v>35</v>
      </c>
      <c r="K44" s="87">
        <v>166</v>
      </c>
      <c r="L44" s="87">
        <v>165</v>
      </c>
      <c r="M44" s="88">
        <v>209</v>
      </c>
    </row>
    <row r="45" spans="2:13" ht="27.75" customHeight="1">
      <c r="B45" s="1201"/>
      <c r="C45" s="1202"/>
      <c r="D45" s="85"/>
      <c r="E45" s="1207" t="s">
        <v>28</v>
      </c>
      <c r="F45" s="1207"/>
      <c r="G45" s="1207"/>
      <c r="H45" s="1208"/>
      <c r="I45" s="86">
        <v>2561</v>
      </c>
      <c r="J45" s="87">
        <v>1906</v>
      </c>
      <c r="K45" s="87">
        <v>1815</v>
      </c>
      <c r="L45" s="87">
        <v>1710</v>
      </c>
      <c r="M45" s="88">
        <v>1484</v>
      </c>
    </row>
    <row r="46" spans="2:13" ht="27.75" customHeight="1">
      <c r="B46" s="1201"/>
      <c r="C46" s="1202"/>
      <c r="D46" s="85"/>
      <c r="E46" s="1207" t="s">
        <v>29</v>
      </c>
      <c r="F46" s="1207"/>
      <c r="G46" s="1207"/>
      <c r="H46" s="1208"/>
      <c r="I46" s="86">
        <v>3</v>
      </c>
      <c r="J46" s="87">
        <v>1</v>
      </c>
      <c r="K46" s="87" t="s">
        <v>484</v>
      </c>
      <c r="L46" s="87">
        <v>2</v>
      </c>
      <c r="M46" s="88">
        <v>2</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11551</v>
      </c>
      <c r="J49" s="87">
        <v>12772</v>
      </c>
      <c r="K49" s="87">
        <v>12765</v>
      </c>
      <c r="L49" s="87">
        <v>12300</v>
      </c>
      <c r="M49" s="88">
        <v>12379</v>
      </c>
    </row>
    <row r="50" spans="2:13" ht="27.75" customHeight="1">
      <c r="B50" s="1201"/>
      <c r="C50" s="1202"/>
      <c r="D50" s="85"/>
      <c r="E50" s="1207" t="s">
        <v>34</v>
      </c>
      <c r="F50" s="1207"/>
      <c r="G50" s="1207"/>
      <c r="H50" s="1208"/>
      <c r="I50" s="86">
        <v>2734</v>
      </c>
      <c r="J50" s="87">
        <v>2944</v>
      </c>
      <c r="K50" s="87">
        <v>2681</v>
      </c>
      <c r="L50" s="87">
        <v>2435</v>
      </c>
      <c r="M50" s="88">
        <v>1880</v>
      </c>
    </row>
    <row r="51" spans="2:13" ht="27.75" customHeight="1">
      <c r="B51" s="1203"/>
      <c r="C51" s="1204"/>
      <c r="D51" s="85"/>
      <c r="E51" s="1207" t="s">
        <v>35</v>
      </c>
      <c r="F51" s="1207"/>
      <c r="G51" s="1207"/>
      <c r="H51" s="1208"/>
      <c r="I51" s="86">
        <v>11367</v>
      </c>
      <c r="J51" s="87">
        <v>10753</v>
      </c>
      <c r="K51" s="87">
        <v>10054</v>
      </c>
      <c r="L51" s="87">
        <v>9225</v>
      </c>
      <c r="M51" s="88">
        <v>8470</v>
      </c>
    </row>
    <row r="52" spans="2:13" ht="27.75" customHeight="1" thickBot="1">
      <c r="B52" s="1211" t="s">
        <v>36</v>
      </c>
      <c r="C52" s="1212"/>
      <c r="D52" s="90"/>
      <c r="E52" s="1213" t="s">
        <v>37</v>
      </c>
      <c r="F52" s="1213"/>
      <c r="G52" s="1213"/>
      <c r="H52" s="1214"/>
      <c r="I52" s="91">
        <v>-7345</v>
      </c>
      <c r="J52" s="92">
        <v>-9806</v>
      </c>
      <c r="K52" s="92">
        <v>-9890</v>
      </c>
      <c r="L52" s="92">
        <v>-9584</v>
      </c>
      <c r="M52" s="93">
        <v>-9590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556</v>
      </c>
      <c r="H73" s="1240"/>
      <c r="I73" s="1245" t="s">
        <v>557</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2.5</v>
      </c>
      <c r="L75" s="1247">
        <v>1.8</v>
      </c>
      <c r="M75" s="1247">
        <v>2.2000000000000002</v>
      </c>
      <c r="N75" s="1247">
        <v>2.2999999999999998</v>
      </c>
      <c r="O75" s="1247">
        <v>3.4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56531</v>
      </c>
      <c r="E3" s="116"/>
      <c r="F3" s="117">
        <v>42839</v>
      </c>
      <c r="G3" s="118"/>
      <c r="H3" s="119"/>
    </row>
    <row r="4" spans="1:8">
      <c r="A4" s="120"/>
      <c r="B4" s="121"/>
      <c r="C4" s="122"/>
      <c r="D4" s="123">
        <v>53798</v>
      </c>
      <c r="E4" s="124"/>
      <c r="F4" s="125">
        <v>22027</v>
      </c>
      <c r="G4" s="126"/>
      <c r="H4" s="127"/>
    </row>
    <row r="5" spans="1:8">
      <c r="A5" s="108" t="s">
        <v>517</v>
      </c>
      <c r="B5" s="113"/>
      <c r="C5" s="114"/>
      <c r="D5" s="115">
        <v>63591</v>
      </c>
      <c r="E5" s="116"/>
      <c r="F5" s="117">
        <v>46819</v>
      </c>
      <c r="G5" s="118"/>
      <c r="H5" s="119"/>
    </row>
    <row r="6" spans="1:8">
      <c r="A6" s="120"/>
      <c r="B6" s="121"/>
      <c r="C6" s="122"/>
      <c r="D6" s="123">
        <v>60363</v>
      </c>
      <c r="E6" s="124"/>
      <c r="F6" s="125">
        <v>24121</v>
      </c>
      <c r="G6" s="126"/>
      <c r="H6" s="127"/>
    </row>
    <row r="7" spans="1:8">
      <c r="A7" s="108" t="s">
        <v>518</v>
      </c>
      <c r="B7" s="113"/>
      <c r="C7" s="114"/>
      <c r="D7" s="115">
        <v>54291</v>
      </c>
      <c r="E7" s="116"/>
      <c r="F7" s="117">
        <v>53270</v>
      </c>
      <c r="G7" s="118"/>
      <c r="H7" s="119"/>
    </row>
    <row r="8" spans="1:8">
      <c r="A8" s="120"/>
      <c r="B8" s="121"/>
      <c r="C8" s="122"/>
      <c r="D8" s="123">
        <v>37208</v>
      </c>
      <c r="E8" s="124"/>
      <c r="F8" s="125">
        <v>24316</v>
      </c>
      <c r="G8" s="126"/>
      <c r="H8" s="127"/>
    </row>
    <row r="9" spans="1:8">
      <c r="A9" s="108" t="s">
        <v>519</v>
      </c>
      <c r="B9" s="113"/>
      <c r="C9" s="114"/>
      <c r="D9" s="115">
        <v>156523</v>
      </c>
      <c r="E9" s="116"/>
      <c r="F9" s="117">
        <v>53292</v>
      </c>
      <c r="G9" s="118"/>
      <c r="H9" s="119"/>
    </row>
    <row r="10" spans="1:8">
      <c r="A10" s="120"/>
      <c r="B10" s="121"/>
      <c r="C10" s="122"/>
      <c r="D10" s="123">
        <v>134760</v>
      </c>
      <c r="E10" s="124"/>
      <c r="F10" s="125">
        <v>28900</v>
      </c>
      <c r="G10" s="126"/>
      <c r="H10" s="127"/>
    </row>
    <row r="11" spans="1:8">
      <c r="A11" s="108" t="s">
        <v>520</v>
      </c>
      <c r="B11" s="113"/>
      <c r="C11" s="114"/>
      <c r="D11" s="115">
        <v>110755</v>
      </c>
      <c r="E11" s="116"/>
      <c r="F11" s="117">
        <v>49919</v>
      </c>
      <c r="G11" s="118"/>
      <c r="H11" s="119"/>
    </row>
    <row r="12" spans="1:8">
      <c r="A12" s="120"/>
      <c r="B12" s="121"/>
      <c r="C12" s="128"/>
      <c r="D12" s="123">
        <v>79130</v>
      </c>
      <c r="E12" s="124"/>
      <c r="F12" s="125">
        <v>26398</v>
      </c>
      <c r="G12" s="126"/>
      <c r="H12" s="127"/>
    </row>
    <row r="13" spans="1:8">
      <c r="A13" s="108"/>
      <c r="B13" s="113"/>
      <c r="C13" s="129"/>
      <c r="D13" s="130">
        <v>88338</v>
      </c>
      <c r="E13" s="131"/>
      <c r="F13" s="132">
        <v>49228</v>
      </c>
      <c r="G13" s="133"/>
      <c r="H13" s="119"/>
    </row>
    <row r="14" spans="1:8">
      <c r="A14" s="120"/>
      <c r="B14" s="121"/>
      <c r="C14" s="122"/>
      <c r="D14" s="123">
        <v>73052</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10.4</v>
      </c>
      <c r="C19" s="134">
        <f>ROUND(VALUE(SUBSTITUTE(実質収支比率等に係る経年分析!G$48,"▲","-")),2)</f>
        <v>5.65</v>
      </c>
      <c r="D19" s="134">
        <f>ROUND(VALUE(SUBSTITUTE(実質収支比率等に係る経年分析!H$48,"▲","-")),2)</f>
        <v>1.69</v>
      </c>
      <c r="E19" s="134">
        <f>ROUND(VALUE(SUBSTITUTE(実質収支比率等に係る経年分析!I$48,"▲","-")),2)</f>
        <v>3.11</v>
      </c>
      <c r="F19" s="134">
        <f>ROUND(VALUE(SUBSTITUTE(実質収支比率等に係る経年分析!J$48,"▲","-")),2)</f>
        <v>5.19</v>
      </c>
    </row>
    <row r="20" spans="1:11">
      <c r="A20" s="134" t="s">
        <v>42</v>
      </c>
      <c r="B20" s="134">
        <f>ROUND(VALUE(SUBSTITUTE(実質収支比率等に係る経年分析!F$47,"▲","-")),2)</f>
        <v>42.56</v>
      </c>
      <c r="C20" s="134">
        <f>ROUND(VALUE(SUBSTITUTE(実質収支比率等に係る経年分析!G$47,"▲","-")),2)</f>
        <v>54.33</v>
      </c>
      <c r="D20" s="134">
        <f>ROUND(VALUE(SUBSTITUTE(実質収支比率等に係る経年分析!H$47,"▲","-")),2)</f>
        <v>62.42</v>
      </c>
      <c r="E20" s="134">
        <f>ROUND(VALUE(SUBSTITUTE(実質収支比率等に係る経年分析!I$47,"▲","-")),2)</f>
        <v>48.47</v>
      </c>
      <c r="F20" s="134">
        <f>ROUND(VALUE(SUBSTITUTE(実質収支比率等に係る経年分析!J$47,"▲","-")),2)</f>
        <v>53.98</v>
      </c>
    </row>
    <row r="21" spans="1:11">
      <c r="A21" s="134" t="s">
        <v>43</v>
      </c>
      <c r="B21" s="134">
        <f>IF(ISNUMBER(VALUE(SUBSTITUTE(実質収支比率等に係る経年分析!F$49,"▲","-"))),ROUND(VALUE(SUBSTITUTE(実質収支比率等に係る経年分析!F$49,"▲","-")),2),NA())</f>
        <v>6.7</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-1.37</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3.4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東海村国民健康保険事業特別会計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1.1399999999999999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2.58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2.84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1.93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0.37</v>
      </c>
    </row>
    <row r="30" spans="1:11">
      <c r="A30" s="135" t="str">
        <f>IF(連結実質赤字比率に係る赤字・黒字の構成分析!C$40="",NA(),連結実質赤字比率に係る赤字・黒字の構成分析!C$40)</f>
        <v>東海村公共下水道事業特別会計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2.79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1.1299999999999999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水戸・勝田都市計画事業東海駅西土地区画整理事業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0.88</v>
      </c>
    </row>
    <row r="32" spans="1:11">
      <c r="A32" s="135" t="str">
        <f>IF(連結実質赤字比率に係る赤字・黒字の構成分析!C$38="",NA(),連結実質赤字比率に係る赤字・黒字の構成分析!C$38)</f>
        <v>水戸・勝田都市計画事業東海中央土地区画整理事業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1.48</v>
      </c>
    </row>
    <row r="33" spans="1:16">
      <c r="A33" s="135" t="str">
        <f>IF(連結実質赤字比率に係る赤字・黒字の構成分析!C$37="",NA(),連結実質赤字比率に係る赤字・黒字の構成分析!C$37)</f>
        <v>東海村介護保険事業特別会計（保険事業勘定）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5.19</v>
      </c>
    </row>
    <row r="35" spans="1:16">
      <c r="A35" s="135" t="str">
        <f>IF(連結実質赤字比率に係る赤字・黒字の構成分析!C$35="",NA(),連結実質赤字比率に係る赤字・黒字の構成分析!C$35)</f>
        <v>東海村水道事業会計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6.09</v>
      </c>
    </row>
    <row r="36" spans="1:16">
      <c r="A36" s="135" t="str">
        <f>IF(連結実質赤字比率に係る赤字・黒字の構成分析!C$34="",NA(),連結実質赤字比率に係る赤字・黒字の構成分析!C$34)</f>
        <v>東海村病院事業会計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1200</v>
      </c>
      <c r="E42" s="136"/>
      <c r="F42" s="136"/>
      <c r="G42" s="136">
        <f>'実質公債費比率（分子）の構造'!L$52</f>
        <v>1406</v>
      </c>
      <c r="H42" s="136"/>
      <c r="I42" s="136"/>
      <c r="J42" s="136">
        <f>'実質公債費比率（分子）の構造'!M$52</f>
        <v>1285</v>
      </c>
      <c r="K42" s="136"/>
      <c r="L42" s="136"/>
      <c r="M42" s="136">
        <f>'実質公債費比率（分子）の構造'!N$52</f>
        <v>1251</v>
      </c>
      <c r="N42" s="136"/>
      <c r="O42" s="136"/>
      <c r="P42" s="136">
        <f>'実質公債費比率（分子）の構造'!O$52</f>
        <v>1154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4</v>
      </c>
      <c r="L44" s="136"/>
      <c r="M44" s="136"/>
      <c r="N44" s="136">
        <f>'実質公債費比率（分子）の構造'!O$50</f>
        <v>4</v>
      </c>
      <c r="O44" s="136"/>
      <c r="P44" s="136"/>
    </row>
    <row r="45" spans="1:16">
      <c r="A45" s="136" t="s">
        <v>53</v>
      </c>
      <c r="B45" s="136">
        <f>'実質公債費比率（分子）の構造'!K$49</f>
        <v>8</v>
      </c>
      <c r="C45" s="136"/>
      <c r="D45" s="136"/>
      <c r="E45" s="136">
        <f>'実質公債費比率（分子）の構造'!L$49</f>
        <v>18</v>
      </c>
      <c r="F45" s="136"/>
      <c r="G45" s="136"/>
      <c r="H45" s="136">
        <f>'実質公債費比率（分子）の構造'!M$49</f>
        <v>23</v>
      </c>
      <c r="I45" s="136"/>
      <c r="J45" s="136"/>
      <c r="K45" s="136">
        <f>'実質公債費比率（分子）の構造'!N$49</f>
        <v>82</v>
      </c>
      <c r="L45" s="136"/>
      <c r="M45" s="136"/>
      <c r="N45" s="136">
        <f>'実質公債費比率（分子）の構造'!O$49</f>
        <v>216</v>
      </c>
      <c r="O45" s="136"/>
      <c r="P45" s="136"/>
    </row>
    <row r="46" spans="1:16">
      <c r="A46" s="136" t="s">
        <v>54</v>
      </c>
      <c r="B46" s="136">
        <f>'実質公債費比率（分子）の構造'!K$48</f>
        <v>710</v>
      </c>
      <c r="C46" s="136"/>
      <c r="D46" s="136"/>
      <c r="E46" s="136">
        <f>'実質公債費比率（分子）の構造'!L$48</f>
        <v>706</v>
      </c>
      <c r="F46" s="136"/>
      <c r="G46" s="136"/>
      <c r="H46" s="136">
        <f>'実質公債費比率（分子）の構造'!M$48</f>
        <v>708</v>
      </c>
      <c r="I46" s="136"/>
      <c r="J46" s="136"/>
      <c r="K46" s="136">
        <f>'実質公債費比率（分子）の構造'!N$48</f>
        <v>704</v>
      </c>
      <c r="L46" s="136"/>
      <c r="M46" s="136"/>
      <c r="N46" s="136">
        <f>'実質公債費比率（分子）の構造'!O$48</f>
        <v>703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739</v>
      </c>
      <c r="C49" s="136"/>
      <c r="D49" s="136"/>
      <c r="E49" s="136">
        <f>'実質公債費比率（分子）の構造'!L$45</f>
        <v>765</v>
      </c>
      <c r="F49" s="136"/>
      <c r="G49" s="136"/>
      <c r="H49" s="136">
        <f>'実質公債費比率（分子）の構造'!M$45</f>
        <v>812</v>
      </c>
      <c r="I49" s="136"/>
      <c r="J49" s="136"/>
      <c r="K49" s="136">
        <f>'実質公債費比率（分子）の構造'!N$45</f>
        <v>793</v>
      </c>
      <c r="L49" s="136"/>
      <c r="M49" s="136"/>
      <c r="N49" s="136">
        <f>'実質公債費比率（分子）の構造'!O$45</f>
        <v>758</v>
      </c>
      <c r="O49" s="136"/>
      <c r="P49" s="136"/>
    </row>
    <row r="50" spans="1:16">
      <c r="A50" s="136" t="s">
        <v>58</v>
      </c>
      <c r="B50" s="136" t="e">
        <f>NA()</f>
        <v>#N/A</v>
      </c>
      <c r="C50" s="136">
        <f>IF(ISNUMBER('実質公債費比率（分子）の構造'!K$53),'実質公債費比率（分子）の構造'!K$53,NA())</f>
        <v>263</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264</v>
      </c>
      <c r="J50" s="136" t="e">
        <f>NA()</f>
        <v>#N/A</v>
      </c>
      <c r="K50" s="136" t="e">
        <f>NA()</f>
        <v>#N/A</v>
      </c>
      <c r="L50" s="136">
        <f>IF(ISNUMBER('実質公債費比率（分子）の構造'!N$53),'実質公債費比率（分子）の構造'!N$53,NA())</f>
        <v>332</v>
      </c>
      <c r="M50" s="136" t="e">
        <f>NA()</f>
        <v>#N/A</v>
      </c>
      <c r="N50" s="136" t="e">
        <f>NA()</f>
        <v>#N/A</v>
      </c>
      <c r="O50" s="136">
        <f>IF(ISNUMBER('実質公債費比率（分子）の構造'!O$53),'実質公債費比率（分子）の構造'!O$53,NA())</f>
        <v>527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11367</v>
      </c>
      <c r="E56" s="135"/>
      <c r="F56" s="135"/>
      <c r="G56" s="135">
        <f>'将来負担比率（分子）の構造'!J$51</f>
        <v>10753</v>
      </c>
      <c r="H56" s="135"/>
      <c r="I56" s="135"/>
      <c r="J56" s="135">
        <f>'将来負担比率（分子）の構造'!K$51</f>
        <v>10054</v>
      </c>
      <c r="K56" s="135"/>
      <c r="L56" s="135"/>
      <c r="M56" s="135">
        <f>'将来負担比率（分子）の構造'!L$51</f>
        <v>9225</v>
      </c>
      <c r="N56" s="135"/>
      <c r="O56" s="135"/>
      <c r="P56" s="135">
        <f>'将来負担比率（分子）の構造'!M$51</f>
        <v>8470</v>
      </c>
    </row>
    <row r="57" spans="1:16">
      <c r="A57" s="135" t="s">
        <v>34</v>
      </c>
      <c r="B57" s="135"/>
      <c r="C57" s="135"/>
      <c r="D57" s="135">
        <f>'将来負担比率（分子）の構造'!I$50</f>
        <v>2734</v>
      </c>
      <c r="E57" s="135"/>
      <c r="F57" s="135"/>
      <c r="G57" s="135">
        <f>'将来負担比率（分子）の構造'!J$50</f>
        <v>2944</v>
      </c>
      <c r="H57" s="135"/>
      <c r="I57" s="135"/>
      <c r="J57" s="135">
        <f>'将来負担比率（分子）の構造'!K$50</f>
        <v>2681</v>
      </c>
      <c r="K57" s="135"/>
      <c r="L57" s="135"/>
      <c r="M57" s="135">
        <f>'将来負担比率（分子）の構造'!L$50</f>
        <v>2435</v>
      </c>
      <c r="N57" s="135"/>
      <c r="O57" s="135"/>
      <c r="P57" s="135">
        <f>'将来負担比率（分子）の構造'!M$50</f>
        <v>1880</v>
      </c>
    </row>
    <row r="58" spans="1:16">
      <c r="A58" s="135" t="s">
        <v>33</v>
      </c>
      <c r="B58" s="135"/>
      <c r="C58" s="135"/>
      <c r="D58" s="135">
        <f>'将来負担比率（分子）の構造'!I$49</f>
        <v>11551</v>
      </c>
      <c r="E58" s="135"/>
      <c r="F58" s="135"/>
      <c r="G58" s="135">
        <f>'将来負担比率（分子）の構造'!J$49</f>
        <v>12772</v>
      </c>
      <c r="H58" s="135"/>
      <c r="I58" s="135"/>
      <c r="J58" s="135">
        <f>'将来負担比率（分子）の構造'!K$49</f>
        <v>12765</v>
      </c>
      <c r="K58" s="135"/>
      <c r="L58" s="135"/>
      <c r="M58" s="135">
        <f>'将来負担比率（分子）の構造'!L$49</f>
        <v>12300</v>
      </c>
      <c r="N58" s="135"/>
      <c r="O58" s="135"/>
      <c r="P58" s="135">
        <f>'将来負担比率（分子）の構造'!M$49</f>
        <v>12379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1</v>
      </c>
      <c r="F61" s="135"/>
      <c r="G61" s="135"/>
      <c r="H61" s="135" t="str">
        <f>'将来負担比率（分子）の構造'!K$46</f>
        <v>-</v>
      </c>
      <c r="I61" s="135"/>
      <c r="J61" s="135"/>
      <c r="K61" s="135">
        <f>'将来負担比率（分子）の構造'!L$46</f>
        <v>2</v>
      </c>
      <c r="L61" s="135"/>
      <c r="M61" s="135"/>
      <c r="N61" s="135">
        <f>'将来負担比率（分子）の構造'!M$46</f>
        <v>2</v>
      </c>
      <c r="O61" s="135"/>
      <c r="P61" s="135"/>
    </row>
    <row r="62" spans="1:16">
      <c r="A62" s="135" t="s">
        <v>28</v>
      </c>
      <c r="B62" s="135">
        <f>'将来負担比率（分子）の構造'!I$45</f>
        <v>2561</v>
      </c>
      <c r="C62" s="135"/>
      <c r="D62" s="135"/>
      <c r="E62" s="135">
        <f>'将来負担比率（分子）の構造'!J$45</f>
        <v>1906</v>
      </c>
      <c r="F62" s="135"/>
      <c r="G62" s="135"/>
      <c r="H62" s="135">
        <f>'将来負担比率（分子）の構造'!K$45</f>
        <v>1815</v>
      </c>
      <c r="I62" s="135"/>
      <c r="J62" s="135"/>
      <c r="K62" s="135">
        <f>'将来負担比率（分子）の構造'!L$45</f>
        <v>1710</v>
      </c>
      <c r="L62" s="135"/>
      <c r="M62" s="135"/>
      <c r="N62" s="135">
        <f>'将来負担比率（分子）の構造'!M$45</f>
        <v>1484</v>
      </c>
      <c r="O62" s="135"/>
      <c r="P62" s="135"/>
    </row>
    <row r="63" spans="1:16">
      <c r="A63" s="135" t="s">
        <v>27</v>
      </c>
      <c r="B63" s="135">
        <f>'将来負担比率（分子）の構造'!I$44</f>
        <v>8</v>
      </c>
      <c r="C63" s="135"/>
      <c r="D63" s="135"/>
      <c r="E63" s="135">
        <f>'将来負担比率（分子）の構造'!J$44</f>
        <v>35</v>
      </c>
      <c r="F63" s="135"/>
      <c r="G63" s="135"/>
      <c r="H63" s="135">
        <f>'将来負担比率（分子）の構造'!K$44</f>
        <v>166</v>
      </c>
      <c r="I63" s="135"/>
      <c r="J63" s="135"/>
      <c r="K63" s="135">
        <f>'将来負担比率（分子）の構造'!L$44</f>
        <v>165</v>
      </c>
      <c r="L63" s="135"/>
      <c r="M63" s="135"/>
      <c r="N63" s="135">
        <f>'将来負担比率（分子）の構造'!M$44</f>
        <v>209</v>
      </c>
      <c r="O63" s="135"/>
      <c r="P63" s="135"/>
    </row>
    <row r="64" spans="1:16">
      <c r="A64" s="135" t="s">
        <v>26</v>
      </c>
      <c r="B64" s="135">
        <f>'将来負担比率（分子）の構造'!I$43</f>
        <v>8800</v>
      </c>
      <c r="C64" s="135"/>
      <c r="D64" s="135"/>
      <c r="E64" s="135">
        <f>'将来負担比率（分子）の構造'!J$43</f>
        <v>8432</v>
      </c>
      <c r="F64" s="135"/>
      <c r="G64" s="135"/>
      <c r="H64" s="135">
        <f>'将来負担比率（分子）の構造'!K$43</f>
        <v>8065</v>
      </c>
      <c r="I64" s="135"/>
      <c r="J64" s="135"/>
      <c r="K64" s="135">
        <f>'将来負担比率（分子）の構造'!L$43</f>
        <v>7645</v>
      </c>
      <c r="L64" s="135"/>
      <c r="M64" s="135"/>
      <c r="N64" s="135">
        <f>'将来負担比率（分子）の構造'!M$43</f>
        <v>7276</v>
      </c>
      <c r="O64" s="135"/>
      <c r="P64" s="135"/>
    </row>
    <row r="65" spans="1:16">
      <c r="A65" s="135" t="s">
        <v>25</v>
      </c>
      <c r="B65" s="135">
        <f>'将来負担比率（分子）の構造'!I$42</f>
        <v>45</v>
      </c>
      <c r="C65" s="135"/>
      <c r="D65" s="135"/>
      <c r="E65" s="135">
        <f>'将来負担比率（分子）の構造'!J$42</f>
        <v>39</v>
      </c>
      <c r="F65" s="135"/>
      <c r="G65" s="135"/>
      <c r="H65" s="135">
        <f>'将来負担比率（分子）の構造'!K$42</f>
        <v>35</v>
      </c>
      <c r="I65" s="135"/>
      <c r="J65" s="135"/>
      <c r="K65" s="135">
        <f>'将来負担比率（分子）の構造'!L$42</f>
        <v>31</v>
      </c>
      <c r="L65" s="135"/>
      <c r="M65" s="135"/>
      <c r="N65" s="135">
        <f>'将来負担比率（分子）の構造'!M$42</f>
        <v>28</v>
      </c>
      <c r="O65" s="135"/>
      <c r="P65" s="135"/>
    </row>
    <row r="66" spans="1:16">
      <c r="A66" s="135" t="s">
        <v>24</v>
      </c>
      <c r="B66" s="135">
        <f>'将来負担比率（分子）の構造'!I$41</f>
        <v>6889</v>
      </c>
      <c r="C66" s="135"/>
      <c r="D66" s="135"/>
      <c r="E66" s="135">
        <f>'将来負担比率（分子）の構造'!J$41</f>
        <v>6249</v>
      </c>
      <c r="F66" s="135"/>
      <c r="G66" s="135"/>
      <c r="H66" s="135">
        <f>'将来負担比率（分子）の構造'!K$41</f>
        <v>5528</v>
      </c>
      <c r="I66" s="135"/>
      <c r="J66" s="135"/>
      <c r="K66" s="135">
        <f>'将来負担比率（分子）の構造'!L$41</f>
        <v>4824</v>
      </c>
      <c r="L66" s="135"/>
      <c r="M66" s="135"/>
      <c r="N66" s="135">
        <f>'将来負担比率（分子）の構造'!M$41</f>
        <v>4141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12460083</v>
      </c>
      <c r="S5" s="613"/>
      <c r="T5" s="613"/>
      <c r="U5" s="613"/>
      <c r="V5" s="613"/>
      <c r="W5" s="613"/>
      <c r="X5" s="613"/>
      <c r="Y5" s="614"/>
      <c r="Z5" s="615">
        <v>59.6</v>
      </c>
      <c r="AA5" s="615"/>
      <c r="AB5" s="615"/>
      <c r="AC5" s="615"/>
      <c r="AD5" s="616">
        <v>11818560</v>
      </c>
      <c r="AE5" s="616"/>
      <c r="AF5" s="616"/>
      <c r="AG5" s="616"/>
      <c r="AH5" s="616"/>
      <c r="AI5" s="616"/>
      <c r="AJ5" s="616"/>
      <c r="AK5" s="616"/>
      <c r="AL5" s="617">
        <v>92.2</v>
      </c>
      <c r="AM5" s="618"/>
      <c r="AN5" s="618"/>
      <c r="AO5" s="619"/>
      <c r="AP5" s="609" t="s">
        <v>206</v>
      </c>
      <c r="AQ5" s="610"/>
      <c r="AR5" s="610"/>
      <c r="AS5" s="610"/>
      <c r="AT5" s="610"/>
      <c r="AU5" s="610"/>
      <c r="AV5" s="610"/>
      <c r="AW5" s="610"/>
      <c r="AX5" s="610"/>
      <c r="AY5" s="610"/>
      <c r="AZ5" s="610"/>
      <c r="BA5" s="610"/>
      <c r="BB5" s="610"/>
      <c r="BC5" s="610"/>
      <c r="BD5" s="610"/>
      <c r="BE5" s="610"/>
      <c r="BF5" s="611"/>
      <c r="BG5" s="623">
        <v>11818560</v>
      </c>
      <c r="BH5" s="624"/>
      <c r="BI5" s="624"/>
      <c r="BJ5" s="624"/>
      <c r="BK5" s="624"/>
      <c r="BL5" s="624"/>
      <c r="BM5" s="624"/>
      <c r="BN5" s="625"/>
      <c r="BO5" s="626">
        <v>94.9</v>
      </c>
      <c r="BP5" s="626"/>
      <c r="BQ5" s="626"/>
      <c r="BR5" s="626"/>
      <c r="BS5" s="627">
        <v>86191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170603</v>
      </c>
      <c r="S6" s="624"/>
      <c r="T6" s="624"/>
      <c r="U6" s="624"/>
      <c r="V6" s="624"/>
      <c r="W6" s="624"/>
      <c r="X6" s="624"/>
      <c r="Y6" s="625"/>
      <c r="Z6" s="626">
        <v>0.8</v>
      </c>
      <c r="AA6" s="626"/>
      <c r="AB6" s="626"/>
      <c r="AC6" s="626"/>
      <c r="AD6" s="627">
        <v>170603</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11818560</v>
      </c>
      <c r="BH6" s="624"/>
      <c r="BI6" s="624"/>
      <c r="BJ6" s="624"/>
      <c r="BK6" s="624"/>
      <c r="BL6" s="624"/>
      <c r="BM6" s="624"/>
      <c r="BN6" s="625"/>
      <c r="BO6" s="626">
        <v>94.9</v>
      </c>
      <c r="BP6" s="626"/>
      <c r="BQ6" s="626"/>
      <c r="BR6" s="626"/>
      <c r="BS6" s="627">
        <v>86191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218012</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217999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8410</v>
      </c>
      <c r="S7" s="624"/>
      <c r="T7" s="624"/>
      <c r="U7" s="624"/>
      <c r="V7" s="624"/>
      <c r="W7" s="624"/>
      <c r="X7" s="624"/>
      <c r="Y7" s="625"/>
      <c r="Z7" s="626">
        <v>0</v>
      </c>
      <c r="AA7" s="626"/>
      <c r="AB7" s="626"/>
      <c r="AC7" s="626"/>
      <c r="AD7" s="627">
        <v>8410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2730042</v>
      </c>
      <c r="BH7" s="624"/>
      <c r="BI7" s="624"/>
      <c r="BJ7" s="624"/>
      <c r="BK7" s="624"/>
      <c r="BL7" s="624"/>
      <c r="BM7" s="624"/>
      <c r="BN7" s="625"/>
      <c r="BO7" s="626">
        <v>21.9</v>
      </c>
      <c r="BP7" s="626"/>
      <c r="BQ7" s="626"/>
      <c r="BR7" s="626"/>
      <c r="BS7" s="627">
        <v>86191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3340575</v>
      </c>
      <c r="CS7" s="624"/>
      <c r="CT7" s="624"/>
      <c r="CU7" s="624"/>
      <c r="CV7" s="624"/>
      <c r="CW7" s="624"/>
      <c r="CX7" s="624"/>
      <c r="CY7" s="625"/>
      <c r="CZ7" s="626">
        <v>16.8</v>
      </c>
      <c r="DA7" s="626"/>
      <c r="DB7" s="626"/>
      <c r="DC7" s="626"/>
      <c r="DD7" s="632">
        <v>319818</v>
      </c>
      <c r="DE7" s="624"/>
      <c r="DF7" s="624"/>
      <c r="DG7" s="624"/>
      <c r="DH7" s="624"/>
      <c r="DI7" s="624"/>
      <c r="DJ7" s="624"/>
      <c r="DK7" s="624"/>
      <c r="DL7" s="624"/>
      <c r="DM7" s="624"/>
      <c r="DN7" s="624"/>
      <c r="DO7" s="624"/>
      <c r="DP7" s="625"/>
      <c r="DQ7" s="632">
        <v>3063633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31676</v>
      </c>
      <c r="S8" s="624"/>
      <c r="T8" s="624"/>
      <c r="U8" s="624"/>
      <c r="V8" s="624"/>
      <c r="W8" s="624"/>
      <c r="X8" s="624"/>
      <c r="Y8" s="625"/>
      <c r="Z8" s="626">
        <v>0.2</v>
      </c>
      <c r="AA8" s="626"/>
      <c r="AB8" s="626"/>
      <c r="AC8" s="626"/>
      <c r="AD8" s="627">
        <v>31676</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64942</v>
      </c>
      <c r="BH8" s="624"/>
      <c r="BI8" s="624"/>
      <c r="BJ8" s="624"/>
      <c r="BK8" s="624"/>
      <c r="BL8" s="624"/>
      <c r="BM8" s="624"/>
      <c r="BN8" s="625"/>
      <c r="BO8" s="626">
        <v>0.5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4971251</v>
      </c>
      <c r="CS8" s="624"/>
      <c r="CT8" s="624"/>
      <c r="CU8" s="624"/>
      <c r="CV8" s="624"/>
      <c r="CW8" s="624"/>
      <c r="CX8" s="624"/>
      <c r="CY8" s="625"/>
      <c r="CZ8" s="626">
        <v>25</v>
      </c>
      <c r="DA8" s="626"/>
      <c r="DB8" s="626"/>
      <c r="DC8" s="626"/>
      <c r="DD8" s="632">
        <v>298973</v>
      </c>
      <c r="DE8" s="624"/>
      <c r="DF8" s="624"/>
      <c r="DG8" s="624"/>
      <c r="DH8" s="624"/>
      <c r="DI8" s="624"/>
      <c r="DJ8" s="624"/>
      <c r="DK8" s="624"/>
      <c r="DL8" s="624"/>
      <c r="DM8" s="624"/>
      <c r="DN8" s="624"/>
      <c r="DO8" s="624"/>
      <c r="DP8" s="625"/>
      <c r="DQ8" s="632">
        <v>2889871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30816</v>
      </c>
      <c r="S9" s="624"/>
      <c r="T9" s="624"/>
      <c r="U9" s="624"/>
      <c r="V9" s="624"/>
      <c r="W9" s="624"/>
      <c r="X9" s="624"/>
      <c r="Y9" s="625"/>
      <c r="Z9" s="626">
        <v>0.1</v>
      </c>
      <c r="AA9" s="626"/>
      <c r="AB9" s="626"/>
      <c r="AC9" s="626"/>
      <c r="AD9" s="627">
        <v>30816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2159479</v>
      </c>
      <c r="BH9" s="624"/>
      <c r="BI9" s="624"/>
      <c r="BJ9" s="624"/>
      <c r="BK9" s="624"/>
      <c r="BL9" s="624"/>
      <c r="BM9" s="624"/>
      <c r="BN9" s="625"/>
      <c r="BO9" s="626">
        <v>17.3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2354913</v>
      </c>
      <c r="CS9" s="624"/>
      <c r="CT9" s="624"/>
      <c r="CU9" s="624"/>
      <c r="CV9" s="624"/>
      <c r="CW9" s="624"/>
      <c r="CX9" s="624"/>
      <c r="CY9" s="625"/>
      <c r="CZ9" s="626">
        <v>11.8</v>
      </c>
      <c r="DA9" s="626"/>
      <c r="DB9" s="626"/>
      <c r="DC9" s="626"/>
      <c r="DD9" s="632">
        <v>260457</v>
      </c>
      <c r="DE9" s="624"/>
      <c r="DF9" s="624"/>
      <c r="DG9" s="624"/>
      <c r="DH9" s="624"/>
      <c r="DI9" s="624"/>
      <c r="DJ9" s="624"/>
      <c r="DK9" s="624"/>
      <c r="DL9" s="624"/>
      <c r="DM9" s="624"/>
      <c r="DN9" s="624"/>
      <c r="DO9" s="624"/>
      <c r="DP9" s="625"/>
      <c r="DQ9" s="632">
        <v>2047547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667498</v>
      </c>
      <c r="S10" s="624"/>
      <c r="T10" s="624"/>
      <c r="U10" s="624"/>
      <c r="V10" s="624"/>
      <c r="W10" s="624"/>
      <c r="X10" s="624"/>
      <c r="Y10" s="625"/>
      <c r="Z10" s="626">
        <v>3.2</v>
      </c>
      <c r="AA10" s="626"/>
      <c r="AB10" s="626"/>
      <c r="AC10" s="626"/>
      <c r="AD10" s="627">
        <v>667498</v>
      </c>
      <c r="AE10" s="627"/>
      <c r="AF10" s="627"/>
      <c r="AG10" s="627"/>
      <c r="AH10" s="627"/>
      <c r="AI10" s="627"/>
      <c r="AJ10" s="627"/>
      <c r="AK10" s="627"/>
      <c r="AL10" s="628">
        <v>5.2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119785</v>
      </c>
      <c r="BH10" s="624"/>
      <c r="BI10" s="624"/>
      <c r="BJ10" s="624"/>
      <c r="BK10" s="624"/>
      <c r="BL10" s="624"/>
      <c r="BM10" s="624"/>
      <c r="BN10" s="625"/>
      <c r="BO10" s="626">
        <v>1</v>
      </c>
      <c r="BP10" s="626"/>
      <c r="BQ10" s="626"/>
      <c r="BR10" s="626"/>
      <c r="BS10" s="632">
        <v>20417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14000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14000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385836</v>
      </c>
      <c r="BH11" s="624"/>
      <c r="BI11" s="624"/>
      <c r="BJ11" s="624"/>
      <c r="BK11" s="624"/>
      <c r="BL11" s="624"/>
      <c r="BM11" s="624"/>
      <c r="BN11" s="625"/>
      <c r="BO11" s="626">
        <v>3.1</v>
      </c>
      <c r="BP11" s="626"/>
      <c r="BQ11" s="626"/>
      <c r="BR11" s="626"/>
      <c r="BS11" s="632">
        <v>65774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365673</v>
      </c>
      <c r="CS11" s="624"/>
      <c r="CT11" s="624"/>
      <c r="CU11" s="624"/>
      <c r="CV11" s="624"/>
      <c r="CW11" s="624"/>
      <c r="CX11" s="624"/>
      <c r="CY11" s="625"/>
      <c r="CZ11" s="626">
        <v>1.8</v>
      </c>
      <c r="DA11" s="626"/>
      <c r="DB11" s="626"/>
      <c r="DC11" s="626"/>
      <c r="DD11" s="632">
        <v>64594</v>
      </c>
      <c r="DE11" s="624"/>
      <c r="DF11" s="624"/>
      <c r="DG11" s="624"/>
      <c r="DH11" s="624"/>
      <c r="DI11" s="624"/>
      <c r="DJ11" s="624"/>
      <c r="DK11" s="624"/>
      <c r="DL11" s="624"/>
      <c r="DM11" s="624"/>
      <c r="DN11" s="624"/>
      <c r="DO11" s="624"/>
      <c r="DP11" s="625"/>
      <c r="DQ11" s="632">
        <v>356542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8752457</v>
      </c>
      <c r="BH12" s="624"/>
      <c r="BI12" s="624"/>
      <c r="BJ12" s="624"/>
      <c r="BK12" s="624"/>
      <c r="BL12" s="624"/>
      <c r="BM12" s="624"/>
      <c r="BN12" s="625"/>
      <c r="BO12" s="626">
        <v>70.2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555772</v>
      </c>
      <c r="CS12" s="624"/>
      <c r="CT12" s="624"/>
      <c r="CU12" s="624"/>
      <c r="CV12" s="624"/>
      <c r="CW12" s="624"/>
      <c r="CX12" s="624"/>
      <c r="CY12" s="625"/>
      <c r="CZ12" s="626">
        <v>2.8</v>
      </c>
      <c r="DA12" s="626"/>
      <c r="DB12" s="626"/>
      <c r="DC12" s="626"/>
      <c r="DD12" s="632">
        <v>350344</v>
      </c>
      <c r="DE12" s="624"/>
      <c r="DF12" s="624"/>
      <c r="DG12" s="624"/>
      <c r="DH12" s="624"/>
      <c r="DI12" s="624"/>
      <c r="DJ12" s="624"/>
      <c r="DK12" s="624"/>
      <c r="DL12" s="624"/>
      <c r="DM12" s="624"/>
      <c r="DN12" s="624"/>
      <c r="DO12" s="624"/>
      <c r="DP12" s="625"/>
      <c r="DQ12" s="632">
        <v>508901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22976</v>
      </c>
      <c r="S13" s="624"/>
      <c r="T13" s="624"/>
      <c r="U13" s="624"/>
      <c r="V13" s="624"/>
      <c r="W13" s="624"/>
      <c r="X13" s="624"/>
      <c r="Y13" s="625"/>
      <c r="Z13" s="626">
        <v>0.1</v>
      </c>
      <c r="AA13" s="626"/>
      <c r="AB13" s="626"/>
      <c r="AC13" s="626"/>
      <c r="AD13" s="627">
        <v>22976</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8737250</v>
      </c>
      <c r="BH13" s="624"/>
      <c r="BI13" s="624"/>
      <c r="BJ13" s="624"/>
      <c r="BK13" s="624"/>
      <c r="BL13" s="624"/>
      <c r="BM13" s="624"/>
      <c r="BN13" s="625"/>
      <c r="BO13" s="626">
        <v>70.099999999999994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3671815</v>
      </c>
      <c r="CS13" s="624"/>
      <c r="CT13" s="624"/>
      <c r="CU13" s="624"/>
      <c r="CV13" s="624"/>
      <c r="CW13" s="624"/>
      <c r="CX13" s="624"/>
      <c r="CY13" s="625"/>
      <c r="CZ13" s="626">
        <v>18.5</v>
      </c>
      <c r="DA13" s="626"/>
      <c r="DB13" s="626"/>
      <c r="DC13" s="626"/>
      <c r="DD13" s="632">
        <v>1493059</v>
      </c>
      <c r="DE13" s="624"/>
      <c r="DF13" s="624"/>
      <c r="DG13" s="624"/>
      <c r="DH13" s="624"/>
      <c r="DI13" s="624"/>
      <c r="DJ13" s="624"/>
      <c r="DK13" s="624"/>
      <c r="DL13" s="624"/>
      <c r="DM13" s="624"/>
      <c r="DN13" s="624"/>
      <c r="DO13" s="624"/>
      <c r="DP13" s="625"/>
      <c r="DQ13" s="632">
        <v>2879486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73060</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744400</v>
      </c>
      <c r="CS14" s="624"/>
      <c r="CT14" s="624"/>
      <c r="CU14" s="624"/>
      <c r="CV14" s="624"/>
      <c r="CW14" s="624"/>
      <c r="CX14" s="624"/>
      <c r="CY14" s="625"/>
      <c r="CZ14" s="626">
        <v>3.7</v>
      </c>
      <c r="DA14" s="626"/>
      <c r="DB14" s="626"/>
      <c r="DC14" s="626"/>
      <c r="DD14" s="632">
        <v>176686</v>
      </c>
      <c r="DE14" s="624"/>
      <c r="DF14" s="624"/>
      <c r="DG14" s="624"/>
      <c r="DH14" s="624"/>
      <c r="DI14" s="624"/>
      <c r="DJ14" s="624"/>
      <c r="DK14" s="624"/>
      <c r="DL14" s="624"/>
      <c r="DM14" s="624"/>
      <c r="DN14" s="624"/>
      <c r="DO14" s="624"/>
      <c r="DP14" s="625"/>
      <c r="DQ14" s="632">
        <v>551616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26973</v>
      </c>
      <c r="S15" s="624"/>
      <c r="T15" s="624"/>
      <c r="U15" s="624"/>
      <c r="V15" s="624"/>
      <c r="W15" s="624"/>
      <c r="X15" s="624"/>
      <c r="Y15" s="625"/>
      <c r="Z15" s="626">
        <v>0.1</v>
      </c>
      <c r="AA15" s="626"/>
      <c r="AB15" s="626"/>
      <c r="AC15" s="626"/>
      <c r="AD15" s="627">
        <v>26973</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243520</v>
      </c>
      <c r="BH15" s="624"/>
      <c r="BI15" s="624"/>
      <c r="BJ15" s="624"/>
      <c r="BK15" s="624"/>
      <c r="BL15" s="624"/>
      <c r="BM15" s="624"/>
      <c r="BN15" s="625"/>
      <c r="BO15" s="626">
        <v>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2898315</v>
      </c>
      <c r="CS15" s="624"/>
      <c r="CT15" s="624"/>
      <c r="CU15" s="624"/>
      <c r="CV15" s="624"/>
      <c r="CW15" s="624"/>
      <c r="CX15" s="624"/>
      <c r="CY15" s="625"/>
      <c r="CZ15" s="626">
        <v>14.6</v>
      </c>
      <c r="DA15" s="626"/>
      <c r="DB15" s="626"/>
      <c r="DC15" s="626"/>
      <c r="DD15" s="632">
        <v>1290051</v>
      </c>
      <c r="DE15" s="624"/>
      <c r="DF15" s="624"/>
      <c r="DG15" s="624"/>
      <c r="DH15" s="624"/>
      <c r="DI15" s="624"/>
      <c r="DJ15" s="624"/>
      <c r="DK15" s="624"/>
      <c r="DL15" s="624"/>
      <c r="DM15" s="624"/>
      <c r="DN15" s="624"/>
      <c r="DO15" s="624"/>
      <c r="DP15" s="625"/>
      <c r="DQ15" s="632">
        <v>2092377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237164</v>
      </c>
      <c r="S16" s="624"/>
      <c r="T16" s="624"/>
      <c r="U16" s="624"/>
      <c r="V16" s="624"/>
      <c r="W16" s="624"/>
      <c r="X16" s="624"/>
      <c r="Y16" s="625"/>
      <c r="Z16" s="626">
        <v>1.1000000000000001</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19481</v>
      </c>
      <c r="BH17" s="624"/>
      <c r="BI17" s="624"/>
      <c r="BJ17" s="624"/>
      <c r="BK17" s="624"/>
      <c r="BL17" s="624"/>
      <c r="BM17" s="624"/>
      <c r="BN17" s="625"/>
      <c r="BO17" s="626">
        <v>0.2</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758683</v>
      </c>
      <c r="CS17" s="624"/>
      <c r="CT17" s="624"/>
      <c r="CU17" s="624"/>
      <c r="CV17" s="624"/>
      <c r="CW17" s="624"/>
      <c r="CX17" s="624"/>
      <c r="CY17" s="625"/>
      <c r="CZ17" s="626">
        <v>3.8</v>
      </c>
      <c r="DA17" s="626"/>
      <c r="DB17" s="626"/>
      <c r="DC17" s="626"/>
      <c r="DD17" s="632" t="s">
        <v>108</v>
      </c>
      <c r="DE17" s="624"/>
      <c r="DF17" s="624"/>
      <c r="DG17" s="624"/>
      <c r="DH17" s="624"/>
      <c r="DI17" s="624"/>
      <c r="DJ17" s="624"/>
      <c r="DK17" s="624"/>
      <c r="DL17" s="624"/>
      <c r="DM17" s="624"/>
      <c r="DN17" s="624"/>
      <c r="DO17" s="624"/>
      <c r="DP17" s="625"/>
      <c r="DQ17" s="632">
        <v>758053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12724</v>
      </c>
      <c r="S18" s="624"/>
      <c r="T18" s="624"/>
      <c r="U18" s="624"/>
      <c r="V18" s="624"/>
      <c r="W18" s="624"/>
      <c r="X18" s="624"/>
      <c r="Y18" s="625"/>
      <c r="Z18" s="626">
        <v>0.1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224440</v>
      </c>
      <c r="S19" s="624"/>
      <c r="T19" s="624"/>
      <c r="U19" s="624"/>
      <c r="V19" s="624"/>
      <c r="W19" s="624"/>
      <c r="X19" s="624"/>
      <c r="Y19" s="625"/>
      <c r="Z19" s="626">
        <v>1.1000000000000001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641523</v>
      </c>
      <c r="BH19" s="624"/>
      <c r="BI19" s="624"/>
      <c r="BJ19" s="624"/>
      <c r="BK19" s="624"/>
      <c r="BL19" s="624"/>
      <c r="BM19" s="624"/>
      <c r="BN19" s="625"/>
      <c r="BO19" s="626">
        <v>5.0999999999999996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13656199</v>
      </c>
      <c r="S20" s="624"/>
      <c r="T20" s="624"/>
      <c r="U20" s="624"/>
      <c r="V20" s="624"/>
      <c r="W20" s="624"/>
      <c r="X20" s="624"/>
      <c r="Y20" s="625"/>
      <c r="Z20" s="626">
        <v>65.400000000000006</v>
      </c>
      <c r="AA20" s="626"/>
      <c r="AB20" s="626"/>
      <c r="AC20" s="626"/>
      <c r="AD20" s="627">
        <v>12777512</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641523</v>
      </c>
      <c r="BH20" s="624"/>
      <c r="BI20" s="624"/>
      <c r="BJ20" s="624"/>
      <c r="BK20" s="624"/>
      <c r="BL20" s="624"/>
      <c r="BM20" s="624"/>
      <c r="BN20" s="625"/>
      <c r="BO20" s="626">
        <v>5.0999999999999996</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19893409</v>
      </c>
      <c r="CS20" s="624"/>
      <c r="CT20" s="624"/>
      <c r="CU20" s="624"/>
      <c r="CV20" s="624"/>
      <c r="CW20" s="624"/>
      <c r="CX20" s="624"/>
      <c r="CY20" s="625"/>
      <c r="CZ20" s="626">
        <v>100</v>
      </c>
      <c r="DA20" s="626"/>
      <c r="DB20" s="626"/>
      <c r="DC20" s="626"/>
      <c r="DD20" s="632">
        <v>4253982</v>
      </c>
      <c r="DE20" s="624"/>
      <c r="DF20" s="624"/>
      <c r="DG20" s="624"/>
      <c r="DH20" s="624"/>
      <c r="DI20" s="624"/>
      <c r="DJ20" s="624"/>
      <c r="DK20" s="624"/>
      <c r="DL20" s="624"/>
      <c r="DM20" s="624"/>
      <c r="DN20" s="624"/>
      <c r="DO20" s="624"/>
      <c r="DP20" s="625"/>
      <c r="DQ20" s="632">
        <v>15380025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6313</v>
      </c>
      <c r="S21" s="624"/>
      <c r="T21" s="624"/>
      <c r="U21" s="624"/>
      <c r="V21" s="624"/>
      <c r="W21" s="624"/>
      <c r="X21" s="624"/>
      <c r="Y21" s="625"/>
      <c r="Z21" s="626">
        <v>0</v>
      </c>
      <c r="AA21" s="626"/>
      <c r="AB21" s="626"/>
      <c r="AC21" s="626"/>
      <c r="AD21" s="627">
        <v>6313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111021</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184370</v>
      </c>
      <c r="S23" s="624"/>
      <c r="T23" s="624"/>
      <c r="U23" s="624"/>
      <c r="V23" s="624"/>
      <c r="W23" s="624"/>
      <c r="X23" s="624"/>
      <c r="Y23" s="625"/>
      <c r="Z23" s="626">
        <v>0.9</v>
      </c>
      <c r="AA23" s="626"/>
      <c r="AB23" s="626"/>
      <c r="AC23" s="626"/>
      <c r="AD23" s="627">
        <v>34840</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641523</v>
      </c>
      <c r="BH23" s="624"/>
      <c r="BI23" s="624"/>
      <c r="BJ23" s="624"/>
      <c r="BK23" s="624"/>
      <c r="BL23" s="624"/>
      <c r="BM23" s="624"/>
      <c r="BN23" s="625"/>
      <c r="BO23" s="626">
        <v>5.0999999999999996</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69026</v>
      </c>
      <c r="S24" s="624"/>
      <c r="T24" s="624"/>
      <c r="U24" s="624"/>
      <c r="V24" s="624"/>
      <c r="W24" s="624"/>
      <c r="X24" s="624"/>
      <c r="Y24" s="625"/>
      <c r="Z24" s="626">
        <v>0.3</v>
      </c>
      <c r="AA24" s="626"/>
      <c r="AB24" s="626"/>
      <c r="AC24" s="626"/>
      <c r="AD24" s="627">
        <v>11</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6246799</v>
      </c>
      <c r="CS24" s="613"/>
      <c r="CT24" s="613"/>
      <c r="CU24" s="613"/>
      <c r="CV24" s="613"/>
      <c r="CW24" s="613"/>
      <c r="CX24" s="613"/>
      <c r="CY24" s="614"/>
      <c r="CZ24" s="650">
        <v>31.4</v>
      </c>
      <c r="DA24" s="651"/>
      <c r="DB24" s="651"/>
      <c r="DC24" s="652"/>
      <c r="DD24" s="649">
        <v>4654807</v>
      </c>
      <c r="DE24" s="613"/>
      <c r="DF24" s="613"/>
      <c r="DG24" s="613"/>
      <c r="DH24" s="613"/>
      <c r="DI24" s="613"/>
      <c r="DJ24" s="613"/>
      <c r="DK24" s="614"/>
      <c r="DL24" s="649">
        <v>4631649</v>
      </c>
      <c r="DM24" s="613"/>
      <c r="DN24" s="613"/>
      <c r="DO24" s="613"/>
      <c r="DP24" s="613"/>
      <c r="DQ24" s="613"/>
      <c r="DR24" s="613"/>
      <c r="DS24" s="613"/>
      <c r="DT24" s="613"/>
      <c r="DU24" s="613"/>
      <c r="DV24" s="614"/>
      <c r="DW24" s="617">
        <v>36.1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2740195</v>
      </c>
      <c r="S25" s="624"/>
      <c r="T25" s="624"/>
      <c r="U25" s="624"/>
      <c r="V25" s="624"/>
      <c r="W25" s="624"/>
      <c r="X25" s="624"/>
      <c r="Y25" s="625"/>
      <c r="Z25" s="626">
        <v>13.1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3081523</v>
      </c>
      <c r="CS25" s="655"/>
      <c r="CT25" s="655"/>
      <c r="CU25" s="655"/>
      <c r="CV25" s="655"/>
      <c r="CW25" s="655"/>
      <c r="CX25" s="655"/>
      <c r="CY25" s="656"/>
      <c r="CZ25" s="657">
        <v>15.5</v>
      </c>
      <c r="DA25" s="658"/>
      <c r="DB25" s="658"/>
      <c r="DC25" s="659"/>
      <c r="DD25" s="632">
        <v>2919259</v>
      </c>
      <c r="DE25" s="655"/>
      <c r="DF25" s="655"/>
      <c r="DG25" s="655"/>
      <c r="DH25" s="655"/>
      <c r="DI25" s="655"/>
      <c r="DJ25" s="655"/>
      <c r="DK25" s="656"/>
      <c r="DL25" s="632">
        <v>2896231</v>
      </c>
      <c r="DM25" s="655"/>
      <c r="DN25" s="655"/>
      <c r="DO25" s="655"/>
      <c r="DP25" s="655"/>
      <c r="DQ25" s="655"/>
      <c r="DR25" s="655"/>
      <c r="DS25" s="655"/>
      <c r="DT25" s="655"/>
      <c r="DU25" s="655"/>
      <c r="DV25" s="656"/>
      <c r="DW25" s="628">
        <v>22.6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1873450</v>
      </c>
      <c r="CS26" s="624"/>
      <c r="CT26" s="624"/>
      <c r="CU26" s="624"/>
      <c r="CV26" s="624"/>
      <c r="CW26" s="624"/>
      <c r="CX26" s="624"/>
      <c r="CY26" s="625"/>
      <c r="CZ26" s="657">
        <v>9.4</v>
      </c>
      <c r="DA26" s="658"/>
      <c r="DB26" s="658"/>
      <c r="DC26" s="659"/>
      <c r="DD26" s="632">
        <v>1727737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1304003</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12460083</v>
      </c>
      <c r="BH27" s="624"/>
      <c r="BI27" s="624"/>
      <c r="BJ27" s="624"/>
      <c r="BK27" s="624"/>
      <c r="BL27" s="624"/>
      <c r="BM27" s="624"/>
      <c r="BN27" s="625"/>
      <c r="BO27" s="626">
        <v>100</v>
      </c>
      <c r="BP27" s="626"/>
      <c r="BQ27" s="626"/>
      <c r="BR27" s="626"/>
      <c r="BS27" s="632">
        <v>86191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2406593</v>
      </c>
      <c r="CS27" s="655"/>
      <c r="CT27" s="655"/>
      <c r="CU27" s="655"/>
      <c r="CV27" s="655"/>
      <c r="CW27" s="655"/>
      <c r="CX27" s="655"/>
      <c r="CY27" s="656"/>
      <c r="CZ27" s="657">
        <v>12.1</v>
      </c>
      <c r="DA27" s="658"/>
      <c r="DB27" s="658"/>
      <c r="DC27" s="659"/>
      <c r="DD27" s="632">
        <v>977495</v>
      </c>
      <c r="DE27" s="655"/>
      <c r="DF27" s="655"/>
      <c r="DG27" s="655"/>
      <c r="DH27" s="655"/>
      <c r="DI27" s="655"/>
      <c r="DJ27" s="655"/>
      <c r="DK27" s="656"/>
      <c r="DL27" s="632">
        <v>977365</v>
      </c>
      <c r="DM27" s="655"/>
      <c r="DN27" s="655"/>
      <c r="DO27" s="655"/>
      <c r="DP27" s="655"/>
      <c r="DQ27" s="655"/>
      <c r="DR27" s="655"/>
      <c r="DS27" s="655"/>
      <c r="DT27" s="655"/>
      <c r="DU27" s="655"/>
      <c r="DV27" s="656"/>
      <c r="DW27" s="628">
        <v>7.6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24227</v>
      </c>
      <c r="S28" s="624"/>
      <c r="T28" s="624"/>
      <c r="U28" s="624"/>
      <c r="V28" s="624"/>
      <c r="W28" s="624"/>
      <c r="X28" s="624"/>
      <c r="Y28" s="625"/>
      <c r="Z28" s="626">
        <v>0.1</v>
      </c>
      <c r="AA28" s="626"/>
      <c r="AB28" s="626"/>
      <c r="AC28" s="626"/>
      <c r="AD28" s="627">
        <v>1241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758683</v>
      </c>
      <c r="CS28" s="624"/>
      <c r="CT28" s="624"/>
      <c r="CU28" s="624"/>
      <c r="CV28" s="624"/>
      <c r="CW28" s="624"/>
      <c r="CX28" s="624"/>
      <c r="CY28" s="625"/>
      <c r="CZ28" s="657">
        <v>3.8</v>
      </c>
      <c r="DA28" s="658"/>
      <c r="DB28" s="658"/>
      <c r="DC28" s="659"/>
      <c r="DD28" s="632">
        <v>758053</v>
      </c>
      <c r="DE28" s="624"/>
      <c r="DF28" s="624"/>
      <c r="DG28" s="624"/>
      <c r="DH28" s="624"/>
      <c r="DI28" s="624"/>
      <c r="DJ28" s="624"/>
      <c r="DK28" s="625"/>
      <c r="DL28" s="632">
        <v>758053</v>
      </c>
      <c r="DM28" s="624"/>
      <c r="DN28" s="624"/>
      <c r="DO28" s="624"/>
      <c r="DP28" s="624"/>
      <c r="DQ28" s="624"/>
      <c r="DR28" s="624"/>
      <c r="DS28" s="624"/>
      <c r="DT28" s="624"/>
      <c r="DU28" s="624"/>
      <c r="DV28" s="625"/>
      <c r="DW28" s="628">
        <v>5.9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884</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758683</v>
      </c>
      <c r="CS29" s="655"/>
      <c r="CT29" s="655"/>
      <c r="CU29" s="655"/>
      <c r="CV29" s="655"/>
      <c r="CW29" s="655"/>
      <c r="CX29" s="655"/>
      <c r="CY29" s="656"/>
      <c r="CZ29" s="657">
        <v>3.8</v>
      </c>
      <c r="DA29" s="658"/>
      <c r="DB29" s="658"/>
      <c r="DC29" s="659"/>
      <c r="DD29" s="632">
        <v>758053</v>
      </c>
      <c r="DE29" s="655"/>
      <c r="DF29" s="655"/>
      <c r="DG29" s="655"/>
      <c r="DH29" s="655"/>
      <c r="DI29" s="655"/>
      <c r="DJ29" s="655"/>
      <c r="DK29" s="656"/>
      <c r="DL29" s="632">
        <v>758053</v>
      </c>
      <c r="DM29" s="655"/>
      <c r="DN29" s="655"/>
      <c r="DO29" s="655"/>
      <c r="DP29" s="655"/>
      <c r="DQ29" s="655"/>
      <c r="DR29" s="655"/>
      <c r="DS29" s="655"/>
      <c r="DT29" s="655"/>
      <c r="DU29" s="655"/>
      <c r="DV29" s="656"/>
      <c r="DW29" s="628">
        <v>5.9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1666559</v>
      </c>
      <c r="S30" s="624"/>
      <c r="T30" s="624"/>
      <c r="U30" s="624"/>
      <c r="V30" s="624"/>
      <c r="W30" s="624"/>
      <c r="X30" s="624"/>
      <c r="Y30" s="625"/>
      <c r="Z30" s="626">
        <v>8</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98.2</v>
      </c>
      <c r="BN30" s="682"/>
      <c r="BO30" s="682"/>
      <c r="BP30" s="682"/>
      <c r="BQ30" s="683"/>
      <c r="BR30" s="681">
        <v>99.6</v>
      </c>
      <c r="BS30" s="682"/>
      <c r="BT30" s="682"/>
      <c r="BU30" s="682"/>
      <c r="BV30" s="682"/>
      <c r="BW30" s="682"/>
      <c r="BX30" s="618">
        <v>98.1</v>
      </c>
      <c r="BY30" s="682"/>
      <c r="BZ30" s="682"/>
      <c r="CA30" s="682"/>
      <c r="CB30" s="683"/>
      <c r="CD30" s="686"/>
      <c r="CE30" s="687"/>
      <c r="CF30" s="637" t="s">
        <v>290</v>
      </c>
      <c r="CG30" s="638"/>
      <c r="CH30" s="638"/>
      <c r="CI30" s="638"/>
      <c r="CJ30" s="638"/>
      <c r="CK30" s="638"/>
      <c r="CL30" s="638"/>
      <c r="CM30" s="638"/>
      <c r="CN30" s="638"/>
      <c r="CO30" s="638"/>
      <c r="CP30" s="638"/>
      <c r="CQ30" s="639"/>
      <c r="CR30" s="623">
        <v>683272</v>
      </c>
      <c r="CS30" s="624"/>
      <c r="CT30" s="624"/>
      <c r="CU30" s="624"/>
      <c r="CV30" s="624"/>
      <c r="CW30" s="624"/>
      <c r="CX30" s="624"/>
      <c r="CY30" s="625"/>
      <c r="CZ30" s="657">
        <v>3.4</v>
      </c>
      <c r="DA30" s="658"/>
      <c r="DB30" s="658"/>
      <c r="DC30" s="659"/>
      <c r="DD30" s="632">
        <v>682642</v>
      </c>
      <c r="DE30" s="624"/>
      <c r="DF30" s="624"/>
      <c r="DG30" s="624"/>
      <c r="DH30" s="624"/>
      <c r="DI30" s="624"/>
      <c r="DJ30" s="624"/>
      <c r="DK30" s="625"/>
      <c r="DL30" s="632">
        <v>682642</v>
      </c>
      <c r="DM30" s="624"/>
      <c r="DN30" s="624"/>
      <c r="DO30" s="624"/>
      <c r="DP30" s="624"/>
      <c r="DQ30" s="624"/>
      <c r="DR30" s="624"/>
      <c r="DS30" s="624"/>
      <c r="DT30" s="624"/>
      <c r="DU30" s="624"/>
      <c r="DV30" s="625"/>
      <c r="DW30" s="628">
        <v>5.3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946848</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97.8</v>
      </c>
      <c r="BN31" s="679"/>
      <c r="BO31" s="679"/>
      <c r="BP31" s="679"/>
      <c r="BQ31" s="680"/>
      <c r="BR31" s="678">
        <v>99.1</v>
      </c>
      <c r="BS31" s="655"/>
      <c r="BT31" s="655"/>
      <c r="BU31" s="655"/>
      <c r="BV31" s="655"/>
      <c r="BW31" s="655"/>
      <c r="BX31" s="629">
        <v>97.2</v>
      </c>
      <c r="BY31" s="679"/>
      <c r="BZ31" s="679"/>
      <c r="CA31" s="679"/>
      <c r="CB31" s="680"/>
      <c r="CD31" s="686"/>
      <c r="CE31" s="687"/>
      <c r="CF31" s="637" t="s">
        <v>294</v>
      </c>
      <c r="CG31" s="638"/>
      <c r="CH31" s="638"/>
      <c r="CI31" s="638"/>
      <c r="CJ31" s="638"/>
      <c r="CK31" s="638"/>
      <c r="CL31" s="638"/>
      <c r="CM31" s="638"/>
      <c r="CN31" s="638"/>
      <c r="CO31" s="638"/>
      <c r="CP31" s="638"/>
      <c r="CQ31" s="639"/>
      <c r="CR31" s="623">
        <v>75411</v>
      </c>
      <c r="CS31" s="655"/>
      <c r="CT31" s="655"/>
      <c r="CU31" s="655"/>
      <c r="CV31" s="655"/>
      <c r="CW31" s="655"/>
      <c r="CX31" s="655"/>
      <c r="CY31" s="656"/>
      <c r="CZ31" s="657">
        <v>0.4</v>
      </c>
      <c r="DA31" s="658"/>
      <c r="DB31" s="658"/>
      <c r="DC31" s="659"/>
      <c r="DD31" s="632">
        <v>75411</v>
      </c>
      <c r="DE31" s="655"/>
      <c r="DF31" s="655"/>
      <c r="DG31" s="655"/>
      <c r="DH31" s="655"/>
      <c r="DI31" s="655"/>
      <c r="DJ31" s="655"/>
      <c r="DK31" s="656"/>
      <c r="DL31" s="632">
        <v>75411</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184568</v>
      </c>
      <c r="S32" s="624"/>
      <c r="T32" s="624"/>
      <c r="U32" s="624"/>
      <c r="V32" s="624"/>
      <c r="W32" s="624"/>
      <c r="X32" s="624"/>
      <c r="Y32" s="625"/>
      <c r="Z32" s="626">
        <v>0.9</v>
      </c>
      <c r="AA32" s="626"/>
      <c r="AB32" s="626"/>
      <c r="AC32" s="626"/>
      <c r="AD32" s="627">
        <v>2060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99.8</v>
      </c>
      <c r="BH32" s="691"/>
      <c r="BI32" s="691"/>
      <c r="BJ32" s="691"/>
      <c r="BK32" s="691"/>
      <c r="BL32" s="691"/>
      <c r="BM32" s="692">
        <v>98.4</v>
      </c>
      <c r="BN32" s="691"/>
      <c r="BO32" s="691"/>
      <c r="BP32" s="691"/>
      <c r="BQ32" s="693"/>
      <c r="BR32" s="690">
        <v>99.8</v>
      </c>
      <c r="BS32" s="691"/>
      <c r="BT32" s="691"/>
      <c r="BU32" s="691"/>
      <c r="BV32" s="691"/>
      <c r="BW32" s="691"/>
      <c r="BX32" s="692">
        <v>98.5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9392628</v>
      </c>
      <c r="CS33" s="655"/>
      <c r="CT33" s="655"/>
      <c r="CU33" s="655"/>
      <c r="CV33" s="655"/>
      <c r="CW33" s="655"/>
      <c r="CX33" s="655"/>
      <c r="CY33" s="656"/>
      <c r="CZ33" s="657">
        <v>47.2</v>
      </c>
      <c r="DA33" s="658"/>
      <c r="DB33" s="658"/>
      <c r="DC33" s="659"/>
      <c r="DD33" s="632">
        <v>8577646</v>
      </c>
      <c r="DE33" s="655"/>
      <c r="DF33" s="655"/>
      <c r="DG33" s="655"/>
      <c r="DH33" s="655"/>
      <c r="DI33" s="655"/>
      <c r="DJ33" s="655"/>
      <c r="DK33" s="656"/>
      <c r="DL33" s="632">
        <v>5323537</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3030114</v>
      </c>
      <c r="CS34" s="624"/>
      <c r="CT34" s="624"/>
      <c r="CU34" s="624"/>
      <c r="CV34" s="624"/>
      <c r="CW34" s="624"/>
      <c r="CX34" s="624"/>
      <c r="CY34" s="625"/>
      <c r="CZ34" s="657">
        <v>15.2</v>
      </c>
      <c r="DA34" s="658"/>
      <c r="DB34" s="658"/>
      <c r="DC34" s="659"/>
      <c r="DD34" s="632">
        <v>2727605</v>
      </c>
      <c r="DE34" s="624"/>
      <c r="DF34" s="624"/>
      <c r="DG34" s="624"/>
      <c r="DH34" s="624"/>
      <c r="DI34" s="624"/>
      <c r="DJ34" s="624"/>
      <c r="DK34" s="625"/>
      <c r="DL34" s="632">
        <v>2567099</v>
      </c>
      <c r="DM34" s="624"/>
      <c r="DN34" s="624"/>
      <c r="DO34" s="624"/>
      <c r="DP34" s="624"/>
      <c r="DQ34" s="624"/>
      <c r="DR34" s="624"/>
      <c r="DS34" s="624"/>
      <c r="DT34" s="624"/>
      <c r="DU34" s="624"/>
      <c r="DV34" s="625"/>
      <c r="DW34" s="628">
        <v>20</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3436149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45193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214503</v>
      </c>
      <c r="CS35" s="655"/>
      <c r="CT35" s="655"/>
      <c r="CU35" s="655"/>
      <c r="CV35" s="655"/>
      <c r="CW35" s="655"/>
      <c r="CX35" s="655"/>
      <c r="CY35" s="656"/>
      <c r="CZ35" s="657">
        <v>1.1000000000000001</v>
      </c>
      <c r="DA35" s="658"/>
      <c r="DB35" s="658"/>
      <c r="DC35" s="659"/>
      <c r="DD35" s="632">
        <v>179528</v>
      </c>
      <c r="DE35" s="655"/>
      <c r="DF35" s="655"/>
      <c r="DG35" s="655"/>
      <c r="DH35" s="655"/>
      <c r="DI35" s="655"/>
      <c r="DJ35" s="655"/>
      <c r="DK35" s="656"/>
      <c r="DL35" s="632">
        <v>179528</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20894213</v>
      </c>
      <c r="S36" s="696"/>
      <c r="T36" s="696"/>
      <c r="U36" s="696"/>
      <c r="V36" s="696"/>
      <c r="W36" s="696"/>
      <c r="X36" s="696"/>
      <c r="Y36" s="697"/>
      <c r="Z36" s="698">
        <v>100</v>
      </c>
      <c r="AA36" s="698"/>
      <c r="AB36" s="698"/>
      <c r="AC36" s="698"/>
      <c r="AD36" s="699">
        <v>12821977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776312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-83918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2134394</v>
      </c>
      <c r="CS36" s="624"/>
      <c r="CT36" s="624"/>
      <c r="CU36" s="624"/>
      <c r="CV36" s="624"/>
      <c r="CW36" s="624"/>
      <c r="CX36" s="624"/>
      <c r="CY36" s="625"/>
      <c r="CZ36" s="657">
        <v>10.7</v>
      </c>
      <c r="DA36" s="658"/>
      <c r="DB36" s="658"/>
      <c r="DC36" s="659"/>
      <c r="DD36" s="632">
        <v>2032868</v>
      </c>
      <c r="DE36" s="624"/>
      <c r="DF36" s="624"/>
      <c r="DG36" s="624"/>
      <c r="DH36" s="624"/>
      <c r="DI36" s="624"/>
      <c r="DJ36" s="624"/>
      <c r="DK36" s="625"/>
      <c r="DL36" s="632">
        <v>1540170</v>
      </c>
      <c r="DM36" s="624"/>
      <c r="DN36" s="624"/>
      <c r="DO36" s="624"/>
      <c r="DP36" s="624"/>
      <c r="DQ36" s="624"/>
      <c r="DR36" s="624"/>
      <c r="DS36" s="624"/>
      <c r="DT36" s="624"/>
      <c r="DU36" s="624"/>
      <c r="DV36" s="625"/>
      <c r="DW36" s="628">
        <v>12</v>
      </c>
      <c r="DX36" s="653"/>
      <c r="DY36" s="653"/>
      <c r="DZ36" s="653"/>
      <c r="EA36" s="653"/>
      <c r="EB36" s="653"/>
      <c r="EC36" s="654"/>
    </row>
    <row r="37" spans="2:133" ht="11.25" customHeight="1">
      <c r="AQ37" s="702" t="s">
        <v>312</v>
      </c>
      <c r="AR37" s="703"/>
      <c r="AS37" s="703"/>
      <c r="AT37" s="703"/>
      <c r="AU37" s="703"/>
      <c r="AV37" s="703"/>
      <c r="AW37" s="703"/>
      <c r="AX37" s="703"/>
      <c r="AY37" s="704"/>
      <c r="AZ37" s="623">
        <v>753709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4804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639488</v>
      </c>
      <c r="CS37" s="655"/>
      <c r="CT37" s="655"/>
      <c r="CU37" s="655"/>
      <c r="CV37" s="655"/>
      <c r="CW37" s="655"/>
      <c r="CX37" s="655"/>
      <c r="CY37" s="656"/>
      <c r="CZ37" s="657">
        <v>3.2</v>
      </c>
      <c r="DA37" s="658"/>
      <c r="DB37" s="658"/>
      <c r="DC37" s="659"/>
      <c r="DD37" s="632">
        <v>638635</v>
      </c>
      <c r="DE37" s="655"/>
      <c r="DF37" s="655"/>
      <c r="DG37" s="655"/>
      <c r="DH37" s="655"/>
      <c r="DI37" s="655"/>
      <c r="DJ37" s="655"/>
      <c r="DK37" s="656"/>
      <c r="DL37" s="632">
        <v>624970</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315</v>
      </c>
      <c r="AR38" s="703"/>
      <c r="AS38" s="703"/>
      <c r="AT38" s="703"/>
      <c r="AU38" s="703"/>
      <c r="AV38" s="703"/>
      <c r="AW38" s="703"/>
      <c r="AX38" s="703"/>
      <c r="AY38" s="704"/>
      <c r="AZ38" s="623">
        <v>576363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8118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2681839</v>
      </c>
      <c r="CS38" s="624"/>
      <c r="CT38" s="624"/>
      <c r="CU38" s="624"/>
      <c r="CV38" s="624"/>
      <c r="CW38" s="624"/>
      <c r="CX38" s="624"/>
      <c r="CY38" s="625"/>
      <c r="CZ38" s="657">
        <v>13.5</v>
      </c>
      <c r="DA38" s="658"/>
      <c r="DB38" s="658"/>
      <c r="DC38" s="659"/>
      <c r="DD38" s="632">
        <v>2545458</v>
      </c>
      <c r="DE38" s="624"/>
      <c r="DF38" s="624"/>
      <c r="DG38" s="624"/>
      <c r="DH38" s="624"/>
      <c r="DI38" s="624"/>
      <c r="DJ38" s="624"/>
      <c r="DK38" s="625"/>
      <c r="DL38" s="632">
        <v>995650</v>
      </c>
      <c r="DM38" s="624"/>
      <c r="DN38" s="624"/>
      <c r="DO38" s="624"/>
      <c r="DP38" s="624"/>
      <c r="DQ38" s="624"/>
      <c r="DR38" s="624"/>
      <c r="DS38" s="624"/>
      <c r="DT38" s="624"/>
      <c r="DU38" s="624"/>
      <c r="DV38" s="625"/>
      <c r="DW38" s="628">
        <v>7.8</v>
      </c>
      <c r="DX38" s="653"/>
      <c r="DY38" s="653"/>
      <c r="DZ38" s="653"/>
      <c r="EA38" s="653"/>
      <c r="EB38" s="653"/>
      <c r="EC38" s="654"/>
    </row>
    <row r="39" spans="2:133" ht="11.25" customHeight="1">
      <c r="AQ39" s="702" t="s">
        <v>318</v>
      </c>
      <c r="AR39" s="703"/>
      <c r="AS39" s="703"/>
      <c r="AT39" s="703"/>
      <c r="AU39" s="703"/>
      <c r="AV39" s="703"/>
      <c r="AW39" s="703"/>
      <c r="AX39" s="703"/>
      <c r="AY39" s="704"/>
      <c r="AZ39" s="623">
        <v>165508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968909</v>
      </c>
      <c r="CS39" s="655"/>
      <c r="CT39" s="655"/>
      <c r="CU39" s="655"/>
      <c r="CV39" s="655"/>
      <c r="CW39" s="655"/>
      <c r="CX39" s="655"/>
      <c r="CY39" s="656"/>
      <c r="CZ39" s="657">
        <v>4.9000000000000004</v>
      </c>
      <c r="DA39" s="658"/>
      <c r="DB39" s="658"/>
      <c r="DC39" s="659"/>
      <c r="DD39" s="632">
        <v>946266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293000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362869</v>
      </c>
      <c r="CS40" s="624"/>
      <c r="CT40" s="624"/>
      <c r="CU40" s="624"/>
      <c r="CV40" s="624"/>
      <c r="CW40" s="624"/>
      <c r="CX40" s="624"/>
      <c r="CY40" s="625"/>
      <c r="CZ40" s="657">
        <v>1.8</v>
      </c>
      <c r="DA40" s="658"/>
      <c r="DB40" s="658"/>
      <c r="DC40" s="659"/>
      <c r="DD40" s="632">
        <v>145921</v>
      </c>
      <c r="DE40" s="624"/>
      <c r="DF40" s="624"/>
      <c r="DG40" s="624"/>
      <c r="DH40" s="624"/>
      <c r="DI40" s="624"/>
      <c r="DJ40" s="624"/>
      <c r="DK40" s="625"/>
      <c r="DL40" s="632">
        <v>41090</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871257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4253982</v>
      </c>
      <c r="CS42" s="624"/>
      <c r="CT42" s="624"/>
      <c r="CU42" s="624"/>
      <c r="CV42" s="624"/>
      <c r="CW42" s="624"/>
      <c r="CX42" s="624"/>
      <c r="CY42" s="625"/>
      <c r="CZ42" s="657">
        <v>21.4</v>
      </c>
      <c r="DA42" s="706"/>
      <c r="DB42" s="706"/>
      <c r="DC42" s="707"/>
      <c r="DD42" s="632">
        <v>2147572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82797</v>
      </c>
      <c r="CS43" s="655"/>
      <c r="CT43" s="655"/>
      <c r="CU43" s="655"/>
      <c r="CV43" s="655"/>
      <c r="CW43" s="655"/>
      <c r="CX43" s="655"/>
      <c r="CY43" s="656"/>
      <c r="CZ43" s="657">
        <v>0.4</v>
      </c>
      <c r="DA43" s="658"/>
      <c r="DB43" s="658"/>
      <c r="DC43" s="659"/>
      <c r="DD43" s="632">
        <v>82797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4253982</v>
      </c>
      <c r="CS44" s="624"/>
      <c r="CT44" s="624"/>
      <c r="CU44" s="624"/>
      <c r="CV44" s="624"/>
      <c r="CW44" s="624"/>
      <c r="CX44" s="624"/>
      <c r="CY44" s="625"/>
      <c r="CZ44" s="657">
        <v>21.4</v>
      </c>
      <c r="DA44" s="706"/>
      <c r="DB44" s="706"/>
      <c r="DC44" s="707"/>
      <c r="DD44" s="632">
        <v>2147572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1161612</v>
      </c>
      <c r="CS45" s="655"/>
      <c r="CT45" s="655"/>
      <c r="CU45" s="655"/>
      <c r="CV45" s="655"/>
      <c r="CW45" s="655"/>
      <c r="CX45" s="655"/>
      <c r="CY45" s="656"/>
      <c r="CZ45" s="657">
        <v>5.8</v>
      </c>
      <c r="DA45" s="658"/>
      <c r="DB45" s="658"/>
      <c r="DC45" s="659"/>
      <c r="DD45" s="632">
        <v>212307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3039312</v>
      </c>
      <c r="CS46" s="624"/>
      <c r="CT46" s="624"/>
      <c r="CU46" s="624"/>
      <c r="CV46" s="624"/>
      <c r="CW46" s="624"/>
      <c r="CX46" s="624"/>
      <c r="CY46" s="625"/>
      <c r="CZ46" s="657">
        <v>15.3</v>
      </c>
      <c r="DA46" s="706"/>
      <c r="DB46" s="706"/>
      <c r="DC46" s="707"/>
      <c r="DD46" s="632">
        <v>1882207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19893409</v>
      </c>
      <c r="CS49" s="691"/>
      <c r="CT49" s="691"/>
      <c r="CU49" s="691"/>
      <c r="CV49" s="691"/>
      <c r="CW49" s="691"/>
      <c r="CX49" s="691"/>
      <c r="CY49" s="718"/>
      <c r="CZ49" s="719">
        <v>100</v>
      </c>
      <c r="DA49" s="720"/>
      <c r="DB49" s="720"/>
      <c r="DC49" s="721"/>
      <c r="DD49" s="722">
        <v>15380025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20736</v>
      </c>
      <c r="R7" s="753"/>
      <c r="S7" s="753"/>
      <c r="T7" s="753"/>
      <c r="U7" s="753"/>
      <c r="V7" s="753">
        <v>19811</v>
      </c>
      <c r="W7" s="753"/>
      <c r="X7" s="753"/>
      <c r="Y7" s="753"/>
      <c r="Z7" s="753"/>
      <c r="AA7" s="753">
        <v>926</v>
      </c>
      <c r="AB7" s="753"/>
      <c r="AC7" s="753"/>
      <c r="AD7" s="753"/>
      <c r="AE7" s="754"/>
      <c r="AF7" s="755">
        <v>633</v>
      </c>
      <c r="AG7" s="756"/>
      <c r="AH7" s="756"/>
      <c r="AI7" s="756"/>
      <c r="AJ7" s="757"/>
      <c r="AK7" s="792">
        <v>1667</v>
      </c>
      <c r="AL7" s="793"/>
      <c r="AM7" s="793"/>
      <c r="AN7" s="793"/>
      <c r="AO7" s="793"/>
      <c r="AP7" s="793">
        <v>4141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0</v>
      </c>
      <c r="CI7" s="790"/>
      <c r="CJ7" s="790"/>
      <c r="CK7" s="790"/>
      <c r="CL7" s="791"/>
      <c r="CM7" s="789">
        <v>107</v>
      </c>
      <c r="CN7" s="790"/>
      <c r="CO7" s="790"/>
      <c r="CP7" s="790"/>
      <c r="CQ7" s="791"/>
      <c r="CR7" s="789">
        <v>100</v>
      </c>
      <c r="CS7" s="790"/>
      <c r="CT7" s="790"/>
      <c r="CU7" s="790"/>
      <c r="CV7" s="791"/>
      <c r="CW7" s="789" t="s">
        <v>539</v>
      </c>
      <c r="CX7" s="790"/>
      <c r="CY7" s="790"/>
      <c r="CZ7" s="790"/>
      <c r="DA7" s="791"/>
      <c r="DB7" s="789" t="s">
        <v>539</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v>
      </c>
      <c r="R8" s="777"/>
      <c r="S8" s="777"/>
      <c r="T8" s="777"/>
      <c r="U8" s="777"/>
      <c r="V8" s="777">
        <v>0</v>
      </c>
      <c r="W8" s="777"/>
      <c r="X8" s="777"/>
      <c r="Y8" s="777"/>
      <c r="Z8" s="777"/>
      <c r="AA8" s="777">
        <v>1</v>
      </c>
      <c r="AB8" s="777"/>
      <c r="AC8" s="777"/>
      <c r="AD8" s="777"/>
      <c r="AE8" s="778"/>
      <c r="AF8" s="779">
        <v>1</v>
      </c>
      <c r="AG8" s="780"/>
      <c r="AH8" s="780"/>
      <c r="AI8" s="780"/>
      <c r="AJ8" s="781"/>
      <c r="AK8" s="782" t="s">
        <v>539</v>
      </c>
      <c r="AL8" s="783"/>
      <c r="AM8" s="783"/>
      <c r="AN8" s="783"/>
      <c r="AO8" s="783"/>
      <c r="AP8" s="783" t="s">
        <v>539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20737</v>
      </c>
      <c r="R23" s="812"/>
      <c r="S23" s="812"/>
      <c r="T23" s="812"/>
      <c r="U23" s="812"/>
      <c r="V23" s="812">
        <v>19811</v>
      </c>
      <c r="W23" s="812"/>
      <c r="X23" s="812"/>
      <c r="Y23" s="812"/>
      <c r="Z23" s="812"/>
      <c r="AA23" s="812">
        <v>926</v>
      </c>
      <c r="AB23" s="812"/>
      <c r="AC23" s="812"/>
      <c r="AD23" s="812"/>
      <c r="AE23" s="813"/>
      <c r="AF23" s="814">
        <v>634</v>
      </c>
      <c r="AG23" s="812"/>
      <c r="AH23" s="812"/>
      <c r="AI23" s="812"/>
      <c r="AJ23" s="815"/>
      <c r="AK23" s="816"/>
      <c r="AL23" s="817"/>
      <c r="AM23" s="817"/>
      <c r="AN23" s="817"/>
      <c r="AO23" s="817"/>
      <c r="AP23" s="812">
        <v>4141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3922</v>
      </c>
      <c r="R28" s="841"/>
      <c r="S28" s="841"/>
      <c r="T28" s="841"/>
      <c r="U28" s="841"/>
      <c r="V28" s="841">
        <v>3877</v>
      </c>
      <c r="W28" s="841"/>
      <c r="X28" s="841"/>
      <c r="Y28" s="841"/>
      <c r="Z28" s="841"/>
      <c r="AA28" s="841">
        <v>45</v>
      </c>
      <c r="AB28" s="841"/>
      <c r="AC28" s="841"/>
      <c r="AD28" s="841"/>
      <c r="AE28" s="842"/>
      <c r="AF28" s="843">
        <v>45</v>
      </c>
      <c r="AG28" s="841"/>
      <c r="AH28" s="841"/>
      <c r="AI28" s="841"/>
      <c r="AJ28" s="844"/>
      <c r="AK28" s="845">
        <v>293</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2739</v>
      </c>
      <c r="R29" s="777"/>
      <c r="S29" s="777"/>
      <c r="T29" s="777"/>
      <c r="U29" s="777"/>
      <c r="V29" s="777">
        <v>2449</v>
      </c>
      <c r="W29" s="777"/>
      <c r="X29" s="777"/>
      <c r="Y29" s="777"/>
      <c r="Z29" s="777"/>
      <c r="AA29" s="777">
        <v>290</v>
      </c>
      <c r="AB29" s="777"/>
      <c r="AC29" s="777"/>
      <c r="AD29" s="777"/>
      <c r="AE29" s="778"/>
      <c r="AF29" s="779">
        <v>290</v>
      </c>
      <c r="AG29" s="780"/>
      <c r="AH29" s="780"/>
      <c r="AI29" s="780"/>
      <c r="AJ29" s="781"/>
      <c r="AK29" s="848">
        <v>573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360</v>
      </c>
      <c r="R30" s="777"/>
      <c r="S30" s="777"/>
      <c r="T30" s="777"/>
      <c r="U30" s="777"/>
      <c r="V30" s="777">
        <v>360</v>
      </c>
      <c r="W30" s="777"/>
      <c r="X30" s="777"/>
      <c r="Y30" s="777"/>
      <c r="Z30" s="777"/>
      <c r="AA30" s="777">
        <v>0</v>
      </c>
      <c r="AB30" s="777"/>
      <c r="AC30" s="777"/>
      <c r="AD30" s="777"/>
      <c r="AE30" s="778"/>
      <c r="AF30" s="779">
        <v>0</v>
      </c>
      <c r="AG30" s="780"/>
      <c r="AH30" s="780"/>
      <c r="AI30" s="780"/>
      <c r="AJ30" s="781"/>
      <c r="AK30" s="848">
        <v>59</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12</v>
      </c>
      <c r="R31" s="777"/>
      <c r="S31" s="777"/>
      <c r="T31" s="777"/>
      <c r="U31" s="777"/>
      <c r="V31" s="777">
        <v>10</v>
      </c>
      <c r="W31" s="777"/>
      <c r="X31" s="777"/>
      <c r="Y31" s="777"/>
      <c r="Z31" s="777"/>
      <c r="AA31" s="777">
        <v>2</v>
      </c>
      <c r="AB31" s="777"/>
      <c r="AC31" s="777"/>
      <c r="AD31" s="777"/>
      <c r="AE31" s="778"/>
      <c r="AF31" s="779">
        <v>2</v>
      </c>
      <c r="AG31" s="780"/>
      <c r="AH31" s="780"/>
      <c r="AI31" s="780"/>
      <c r="AJ31" s="781"/>
      <c r="AK31" s="848" t="s">
        <v>539</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783</v>
      </c>
      <c r="R32" s="777"/>
      <c r="S32" s="777"/>
      <c r="T32" s="777"/>
      <c r="U32" s="777"/>
      <c r="V32" s="777">
        <v>718</v>
      </c>
      <c r="W32" s="777"/>
      <c r="X32" s="777"/>
      <c r="Y32" s="777"/>
      <c r="Z32" s="777"/>
      <c r="AA32" s="777">
        <v>65</v>
      </c>
      <c r="AB32" s="777"/>
      <c r="AC32" s="777"/>
      <c r="AD32" s="777"/>
      <c r="AE32" s="778"/>
      <c r="AF32" s="779">
        <v>742</v>
      </c>
      <c r="AG32" s="780"/>
      <c r="AH32" s="780"/>
      <c r="AI32" s="780"/>
      <c r="AJ32" s="781"/>
      <c r="AK32" s="848">
        <v>166</v>
      </c>
      <c r="AL32" s="849"/>
      <c r="AM32" s="849"/>
      <c r="AN32" s="849"/>
      <c r="AO32" s="849"/>
      <c r="AP32" s="849">
        <v>2046</v>
      </c>
      <c r="AQ32" s="849"/>
      <c r="AR32" s="849"/>
      <c r="AS32" s="849"/>
      <c r="AT32" s="849"/>
      <c r="AU32" s="849">
        <v>299</v>
      </c>
      <c r="AV32" s="849"/>
      <c r="AW32" s="849"/>
      <c r="AX32" s="849"/>
      <c r="AY32" s="849"/>
      <c r="AZ32" s="850" t="s">
        <v>484</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1859</v>
      </c>
      <c r="R33" s="777"/>
      <c r="S33" s="777"/>
      <c r="T33" s="777"/>
      <c r="U33" s="777"/>
      <c r="V33" s="777">
        <v>1805</v>
      </c>
      <c r="W33" s="777"/>
      <c r="X33" s="777"/>
      <c r="Y33" s="777"/>
      <c r="Z33" s="777"/>
      <c r="AA33" s="777">
        <v>54</v>
      </c>
      <c r="AB33" s="777"/>
      <c r="AC33" s="777"/>
      <c r="AD33" s="777"/>
      <c r="AE33" s="778"/>
      <c r="AF33" s="779">
        <v>2037</v>
      </c>
      <c r="AG33" s="780"/>
      <c r="AH33" s="780"/>
      <c r="AI33" s="780"/>
      <c r="AJ33" s="781"/>
      <c r="AK33" s="848">
        <v>576</v>
      </c>
      <c r="AL33" s="849"/>
      <c r="AM33" s="849"/>
      <c r="AN33" s="849"/>
      <c r="AO33" s="849"/>
      <c r="AP33" s="849">
        <v>1464</v>
      </c>
      <c r="AQ33" s="849"/>
      <c r="AR33" s="849"/>
      <c r="AS33" s="849"/>
      <c r="AT33" s="849"/>
      <c r="AU33" s="849">
        <v>1063</v>
      </c>
      <c r="AV33" s="849"/>
      <c r="AW33" s="849"/>
      <c r="AX33" s="849"/>
      <c r="AY33" s="849"/>
      <c r="AZ33" s="850" t="s">
        <v>484</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1796</v>
      </c>
      <c r="R34" s="777"/>
      <c r="S34" s="777"/>
      <c r="T34" s="777"/>
      <c r="U34" s="777"/>
      <c r="V34" s="777">
        <v>1699</v>
      </c>
      <c r="W34" s="777"/>
      <c r="X34" s="777"/>
      <c r="Y34" s="777"/>
      <c r="Z34" s="777"/>
      <c r="AA34" s="777">
        <v>97</v>
      </c>
      <c r="AB34" s="777"/>
      <c r="AC34" s="777"/>
      <c r="AD34" s="777"/>
      <c r="AE34" s="778"/>
      <c r="AF34" s="779">
        <v>50</v>
      </c>
      <c r="AG34" s="780"/>
      <c r="AH34" s="780"/>
      <c r="AI34" s="780"/>
      <c r="AJ34" s="781"/>
      <c r="AK34" s="848">
        <v>776</v>
      </c>
      <c r="AL34" s="849"/>
      <c r="AM34" s="849"/>
      <c r="AN34" s="849"/>
      <c r="AO34" s="849"/>
      <c r="AP34" s="849">
        <v>6925</v>
      </c>
      <c r="AQ34" s="849"/>
      <c r="AR34" s="849"/>
      <c r="AS34" s="849"/>
      <c r="AT34" s="849"/>
      <c r="AU34" s="849">
        <v>5914</v>
      </c>
      <c r="AV34" s="849"/>
      <c r="AW34" s="849"/>
      <c r="AX34" s="849"/>
      <c r="AY34" s="849"/>
      <c r="AZ34" s="850" t="s">
        <v>484</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228</v>
      </c>
      <c r="R35" s="777"/>
      <c r="S35" s="777"/>
      <c r="T35" s="777"/>
      <c r="U35" s="777"/>
      <c r="V35" s="777">
        <v>120</v>
      </c>
      <c r="W35" s="777"/>
      <c r="X35" s="777"/>
      <c r="Y35" s="777"/>
      <c r="Z35" s="777"/>
      <c r="AA35" s="777">
        <v>108</v>
      </c>
      <c r="AB35" s="777"/>
      <c r="AC35" s="777"/>
      <c r="AD35" s="777"/>
      <c r="AE35" s="778"/>
      <c r="AF35" s="779">
        <v>108</v>
      </c>
      <c r="AG35" s="780"/>
      <c r="AH35" s="780"/>
      <c r="AI35" s="780"/>
      <c r="AJ35" s="781"/>
      <c r="AK35" s="848">
        <v>129</v>
      </c>
      <c r="AL35" s="849"/>
      <c r="AM35" s="849"/>
      <c r="AN35" s="849"/>
      <c r="AO35" s="849"/>
      <c r="AP35" s="849" t="s">
        <v>484</v>
      </c>
      <c r="AQ35" s="849"/>
      <c r="AR35" s="849"/>
      <c r="AS35" s="849"/>
      <c r="AT35" s="849"/>
      <c r="AU35" s="849" t="s">
        <v>484</v>
      </c>
      <c r="AV35" s="849"/>
      <c r="AW35" s="849"/>
      <c r="AX35" s="849"/>
      <c r="AY35" s="849"/>
      <c r="AZ35" s="850" t="s">
        <v>484</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113</v>
      </c>
      <c r="R36" s="777"/>
      <c r="S36" s="777"/>
      <c r="T36" s="777"/>
      <c r="U36" s="777"/>
      <c r="V36" s="777">
        <v>78</v>
      </c>
      <c r="W36" s="777"/>
      <c r="X36" s="777"/>
      <c r="Y36" s="777"/>
      <c r="Z36" s="777"/>
      <c r="AA36" s="777">
        <v>35</v>
      </c>
      <c r="AB36" s="777"/>
      <c r="AC36" s="777"/>
      <c r="AD36" s="777"/>
      <c r="AE36" s="778"/>
      <c r="AF36" s="779">
        <v>35</v>
      </c>
      <c r="AG36" s="780"/>
      <c r="AH36" s="780"/>
      <c r="AI36" s="780"/>
      <c r="AJ36" s="781"/>
      <c r="AK36" s="848">
        <v>70</v>
      </c>
      <c r="AL36" s="849"/>
      <c r="AM36" s="849"/>
      <c r="AN36" s="849"/>
      <c r="AO36" s="849"/>
      <c r="AP36" s="849" t="s">
        <v>484</v>
      </c>
      <c r="AQ36" s="849"/>
      <c r="AR36" s="849"/>
      <c r="AS36" s="849"/>
      <c r="AT36" s="849"/>
      <c r="AU36" s="849" t="s">
        <v>484</v>
      </c>
      <c r="AV36" s="849"/>
      <c r="AW36" s="849"/>
      <c r="AX36" s="849"/>
      <c r="AY36" s="849"/>
      <c r="AZ36" s="850" t="s">
        <v>484</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148</v>
      </c>
      <c r="R37" s="777"/>
      <c r="S37" s="777"/>
      <c r="T37" s="777"/>
      <c r="U37" s="777"/>
      <c r="V37" s="777">
        <v>110</v>
      </c>
      <c r="W37" s="777"/>
      <c r="X37" s="777"/>
      <c r="Y37" s="777"/>
      <c r="Z37" s="777"/>
      <c r="AA37" s="777">
        <v>37</v>
      </c>
      <c r="AB37" s="777"/>
      <c r="AC37" s="777"/>
      <c r="AD37" s="777"/>
      <c r="AE37" s="778"/>
      <c r="AF37" s="779">
        <v>14</v>
      </c>
      <c r="AG37" s="780"/>
      <c r="AH37" s="780"/>
      <c r="AI37" s="780"/>
      <c r="AJ37" s="781"/>
      <c r="AK37" s="848">
        <v>106</v>
      </c>
      <c r="AL37" s="849"/>
      <c r="AM37" s="849"/>
      <c r="AN37" s="849"/>
      <c r="AO37" s="849"/>
      <c r="AP37" s="849" t="s">
        <v>484</v>
      </c>
      <c r="AQ37" s="849"/>
      <c r="AR37" s="849"/>
      <c r="AS37" s="849"/>
      <c r="AT37" s="849"/>
      <c r="AU37" s="849" t="s">
        <v>484</v>
      </c>
      <c r="AV37" s="849"/>
      <c r="AW37" s="849"/>
      <c r="AX37" s="849"/>
      <c r="AY37" s="849"/>
      <c r="AZ37" s="850" t="s">
        <v>484</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981</v>
      </c>
      <c r="R38" s="777"/>
      <c r="S38" s="777"/>
      <c r="T38" s="777"/>
      <c r="U38" s="777"/>
      <c r="V38" s="777">
        <v>709</v>
      </c>
      <c r="W38" s="777"/>
      <c r="X38" s="777"/>
      <c r="Y38" s="777"/>
      <c r="Z38" s="777"/>
      <c r="AA38" s="777">
        <v>272</v>
      </c>
      <c r="AB38" s="777"/>
      <c r="AC38" s="777"/>
      <c r="AD38" s="777"/>
      <c r="AE38" s="778"/>
      <c r="AF38" s="779">
        <v>181</v>
      </c>
      <c r="AG38" s="780"/>
      <c r="AH38" s="780"/>
      <c r="AI38" s="780"/>
      <c r="AJ38" s="781"/>
      <c r="AK38" s="848">
        <v>574</v>
      </c>
      <c r="AL38" s="849"/>
      <c r="AM38" s="849"/>
      <c r="AN38" s="849"/>
      <c r="AO38" s="849"/>
      <c r="AP38" s="849" t="s">
        <v>484</v>
      </c>
      <c r="AQ38" s="849"/>
      <c r="AR38" s="849"/>
      <c r="AS38" s="849"/>
      <c r="AT38" s="849"/>
      <c r="AU38" s="849" t="s">
        <v>484</v>
      </c>
      <c r="AV38" s="849"/>
      <c r="AW38" s="849"/>
      <c r="AX38" s="849"/>
      <c r="AY38" s="849"/>
      <c r="AZ38" s="850" t="s">
        <v>484</v>
      </c>
      <c r="BA38" s="850"/>
      <c r="BB38" s="850"/>
      <c r="BC38" s="850"/>
      <c r="BD38" s="850"/>
      <c r="BE38" s="846" t="s">
        <v>384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3505</v>
      </c>
      <c r="AG63" s="860"/>
      <c r="AH63" s="860"/>
      <c r="AI63" s="860"/>
      <c r="AJ63" s="861"/>
      <c r="AK63" s="862"/>
      <c r="AL63" s="857"/>
      <c r="AM63" s="857"/>
      <c r="AN63" s="857"/>
      <c r="AO63" s="857"/>
      <c r="AP63" s="860">
        <v>10435</v>
      </c>
      <c r="AQ63" s="860"/>
      <c r="AR63" s="860"/>
      <c r="AS63" s="860"/>
      <c r="AT63" s="860"/>
      <c r="AU63" s="860">
        <v>7276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551</v>
      </c>
      <c r="AL70" s="849"/>
      <c r="AM70" s="849"/>
      <c r="AN70" s="849"/>
      <c r="AO70" s="849"/>
      <c r="AP70" s="849" t="s">
        <v>551</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551</v>
      </c>
      <c r="AL71" s="849"/>
      <c r="AM71" s="849"/>
      <c r="AN71" s="849"/>
      <c r="AO71" s="849"/>
      <c r="AP71" s="849" t="s">
        <v>551</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551</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221</v>
      </c>
      <c r="R73" s="849"/>
      <c r="S73" s="849"/>
      <c r="T73" s="849"/>
      <c r="U73" s="849"/>
      <c r="V73" s="849">
        <v>211</v>
      </c>
      <c r="W73" s="849"/>
      <c r="X73" s="849"/>
      <c r="Y73" s="849"/>
      <c r="Z73" s="849"/>
      <c r="AA73" s="849">
        <v>9</v>
      </c>
      <c r="AB73" s="849"/>
      <c r="AC73" s="849"/>
      <c r="AD73" s="849"/>
      <c r="AE73" s="849"/>
      <c r="AF73" s="849">
        <v>9</v>
      </c>
      <c r="AG73" s="849"/>
      <c r="AH73" s="849"/>
      <c r="AI73" s="849"/>
      <c r="AJ73" s="849"/>
      <c r="AK73" s="849" t="s">
        <v>551</v>
      </c>
      <c r="AL73" s="849"/>
      <c r="AM73" s="849"/>
      <c r="AN73" s="849"/>
      <c r="AO73" s="849"/>
      <c r="AP73" s="849">
        <v>27</v>
      </c>
      <c r="AQ73" s="849"/>
      <c r="AR73" s="849"/>
      <c r="AS73" s="849"/>
      <c r="AT73" s="849"/>
      <c r="AU73" s="849">
        <v>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113</v>
      </c>
      <c r="R74" s="849"/>
      <c r="S74" s="849"/>
      <c r="T74" s="849"/>
      <c r="U74" s="849"/>
      <c r="V74" s="849">
        <v>106</v>
      </c>
      <c r="W74" s="849"/>
      <c r="X74" s="849"/>
      <c r="Y74" s="849"/>
      <c r="Z74" s="849"/>
      <c r="AA74" s="849">
        <v>6</v>
      </c>
      <c r="AB74" s="849"/>
      <c r="AC74" s="849"/>
      <c r="AD74" s="849"/>
      <c r="AE74" s="849"/>
      <c r="AF74" s="849">
        <v>6</v>
      </c>
      <c r="AG74" s="849"/>
      <c r="AH74" s="849"/>
      <c r="AI74" s="849"/>
      <c r="AJ74" s="849"/>
      <c r="AK74" s="849" t="s">
        <v>551</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531</v>
      </c>
      <c r="R75" s="898"/>
      <c r="S75" s="898"/>
      <c r="T75" s="898"/>
      <c r="U75" s="848"/>
      <c r="V75" s="899">
        <v>529</v>
      </c>
      <c r="W75" s="898"/>
      <c r="X75" s="898"/>
      <c r="Y75" s="898"/>
      <c r="Z75" s="848"/>
      <c r="AA75" s="899">
        <v>2</v>
      </c>
      <c r="AB75" s="898"/>
      <c r="AC75" s="898"/>
      <c r="AD75" s="898"/>
      <c r="AE75" s="848"/>
      <c r="AF75" s="899">
        <v>2</v>
      </c>
      <c r="AG75" s="898"/>
      <c r="AH75" s="898"/>
      <c r="AI75" s="898"/>
      <c r="AJ75" s="848"/>
      <c r="AK75" s="899" t="s">
        <v>551</v>
      </c>
      <c r="AL75" s="898"/>
      <c r="AM75" s="898"/>
      <c r="AN75" s="898"/>
      <c r="AO75" s="848"/>
      <c r="AP75" s="899" t="s">
        <v>551</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2206</v>
      </c>
      <c r="R76" s="898"/>
      <c r="S76" s="898"/>
      <c r="T76" s="898"/>
      <c r="U76" s="848"/>
      <c r="V76" s="899">
        <v>2188</v>
      </c>
      <c r="W76" s="898"/>
      <c r="X76" s="898"/>
      <c r="Y76" s="898"/>
      <c r="Z76" s="848"/>
      <c r="AA76" s="899">
        <v>18</v>
      </c>
      <c r="AB76" s="898"/>
      <c r="AC76" s="898"/>
      <c r="AD76" s="898"/>
      <c r="AE76" s="848"/>
      <c r="AF76" s="899">
        <v>18</v>
      </c>
      <c r="AG76" s="898"/>
      <c r="AH76" s="898"/>
      <c r="AI76" s="898"/>
      <c r="AJ76" s="848"/>
      <c r="AK76" s="899" t="s">
        <v>551</v>
      </c>
      <c r="AL76" s="898"/>
      <c r="AM76" s="898"/>
      <c r="AN76" s="898"/>
      <c r="AO76" s="848"/>
      <c r="AP76" s="899">
        <v>812</v>
      </c>
      <c r="AQ76" s="898"/>
      <c r="AR76" s="898"/>
      <c r="AS76" s="898"/>
      <c r="AT76" s="848"/>
      <c r="AU76" s="899">
        <v>202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817</v>
      </c>
      <c r="R77" s="898"/>
      <c r="S77" s="898"/>
      <c r="T77" s="898"/>
      <c r="U77" s="848"/>
      <c r="V77" s="899">
        <v>796</v>
      </c>
      <c r="W77" s="898"/>
      <c r="X77" s="898"/>
      <c r="Y77" s="898"/>
      <c r="Z77" s="848"/>
      <c r="AA77" s="899">
        <v>21</v>
      </c>
      <c r="AB77" s="898"/>
      <c r="AC77" s="898"/>
      <c r="AD77" s="898"/>
      <c r="AE77" s="848"/>
      <c r="AF77" s="899">
        <v>1384</v>
      </c>
      <c r="AG77" s="898"/>
      <c r="AH77" s="898"/>
      <c r="AI77" s="898"/>
      <c r="AJ77" s="848"/>
      <c r="AK77" s="899" t="s">
        <v>551</v>
      </c>
      <c r="AL77" s="898"/>
      <c r="AM77" s="898"/>
      <c r="AN77" s="898"/>
      <c r="AO77" s="848"/>
      <c r="AP77" s="899" t="s">
        <v>551</v>
      </c>
      <c r="AQ77" s="898"/>
      <c r="AR77" s="898"/>
      <c r="AS77" s="898"/>
      <c r="AT77" s="848"/>
      <c r="AU77" s="899" t="s">
        <v>551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6512</v>
      </c>
      <c r="AG88" s="860"/>
      <c r="AH88" s="860"/>
      <c r="AI88" s="860"/>
      <c r="AJ88" s="860"/>
      <c r="AK88" s="857"/>
      <c r="AL88" s="857"/>
      <c r="AM88" s="857"/>
      <c r="AN88" s="857"/>
      <c r="AO88" s="857"/>
      <c r="AP88" s="860">
        <v>839</v>
      </c>
      <c r="AQ88" s="860"/>
      <c r="AR88" s="860"/>
      <c r="AS88" s="860"/>
      <c r="AT88" s="860"/>
      <c r="AU88" s="860">
        <v>209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v>
      </c>
      <c r="CS102" s="868"/>
      <c r="CT102" s="868"/>
      <c r="CU102" s="868"/>
      <c r="CV102" s="911"/>
      <c r="CW102" s="910" t="s">
        <v>551</v>
      </c>
      <c r="CX102" s="868"/>
      <c r="CY102" s="868"/>
      <c r="CZ102" s="868"/>
      <c r="DA102" s="911"/>
      <c r="DB102" s="910" t="s">
        <v>551</v>
      </c>
      <c r="DC102" s="868"/>
      <c r="DD102" s="868"/>
      <c r="DE102" s="868"/>
      <c r="DF102" s="911"/>
      <c r="DG102" s="910" t="s">
        <v>551</v>
      </c>
      <c r="DH102" s="868"/>
      <c r="DI102" s="868"/>
      <c r="DJ102" s="868"/>
      <c r="DK102" s="911"/>
      <c r="DL102" s="910" t="s">
        <v>551</v>
      </c>
      <c r="DM102" s="868"/>
      <c r="DN102" s="868"/>
      <c r="DO102" s="868"/>
      <c r="DP102" s="911"/>
      <c r="DQ102" s="910" t="s">
        <v>551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811981</v>
      </c>
      <c r="AB110" s="920"/>
      <c r="AC110" s="920"/>
      <c r="AD110" s="920"/>
      <c r="AE110" s="921"/>
      <c r="AF110" s="922">
        <v>793116</v>
      </c>
      <c r="AG110" s="920"/>
      <c r="AH110" s="920"/>
      <c r="AI110" s="920"/>
      <c r="AJ110" s="921"/>
      <c r="AK110" s="922">
        <v>758053</v>
      </c>
      <c r="AL110" s="920"/>
      <c r="AM110" s="920"/>
      <c r="AN110" s="920"/>
      <c r="AO110" s="921"/>
      <c r="AP110" s="923">
        <v>6.8</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5527622</v>
      </c>
      <c r="BR110" s="957"/>
      <c r="BS110" s="957"/>
      <c r="BT110" s="957"/>
      <c r="BU110" s="957"/>
      <c r="BV110" s="957">
        <v>4823885</v>
      </c>
      <c r="BW110" s="957"/>
      <c r="BX110" s="957"/>
      <c r="BY110" s="957"/>
      <c r="BZ110" s="957"/>
      <c r="CA110" s="957">
        <v>4140613</v>
      </c>
      <c r="CB110" s="957"/>
      <c r="CC110" s="957"/>
      <c r="CD110" s="957"/>
      <c r="CE110" s="957"/>
      <c r="CF110" s="971">
        <v>36.9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35093</v>
      </c>
      <c r="BR111" s="950"/>
      <c r="BS111" s="950"/>
      <c r="BT111" s="950"/>
      <c r="BU111" s="950"/>
      <c r="BV111" s="950">
        <v>31408</v>
      </c>
      <c r="BW111" s="950"/>
      <c r="BX111" s="950"/>
      <c r="BY111" s="950"/>
      <c r="BZ111" s="950"/>
      <c r="CA111" s="950">
        <v>27723</v>
      </c>
      <c r="CB111" s="950"/>
      <c r="CC111" s="950"/>
      <c r="CD111" s="950"/>
      <c r="CE111" s="950"/>
      <c r="CF111" s="944">
        <v>0.2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8065074</v>
      </c>
      <c r="BR112" s="950"/>
      <c r="BS112" s="950"/>
      <c r="BT112" s="950"/>
      <c r="BU112" s="950"/>
      <c r="BV112" s="950">
        <v>7644825</v>
      </c>
      <c r="BW112" s="950"/>
      <c r="BX112" s="950"/>
      <c r="BY112" s="950"/>
      <c r="BZ112" s="950"/>
      <c r="CA112" s="950">
        <v>7275510</v>
      </c>
      <c r="CB112" s="950"/>
      <c r="CC112" s="950"/>
      <c r="CD112" s="950"/>
      <c r="CE112" s="950"/>
      <c r="CF112" s="944">
        <v>64.900000000000006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35093</v>
      </c>
      <c r="DH112" s="950"/>
      <c r="DI112" s="950"/>
      <c r="DJ112" s="950"/>
      <c r="DK112" s="950"/>
      <c r="DL112" s="950">
        <v>31408</v>
      </c>
      <c r="DM112" s="950"/>
      <c r="DN112" s="950"/>
      <c r="DO112" s="950"/>
      <c r="DP112" s="950"/>
      <c r="DQ112" s="950">
        <v>27723</v>
      </c>
      <c r="DR112" s="950"/>
      <c r="DS112" s="950"/>
      <c r="DT112" s="950"/>
      <c r="DU112" s="950"/>
      <c r="DV112" s="951">
        <v>0.2</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708029</v>
      </c>
      <c r="AB113" s="964"/>
      <c r="AC113" s="964"/>
      <c r="AD113" s="964"/>
      <c r="AE113" s="965"/>
      <c r="AF113" s="966">
        <v>707000</v>
      </c>
      <c r="AG113" s="964"/>
      <c r="AH113" s="964"/>
      <c r="AI113" s="964"/>
      <c r="AJ113" s="965"/>
      <c r="AK113" s="966">
        <v>703144</v>
      </c>
      <c r="AL113" s="964"/>
      <c r="AM113" s="964"/>
      <c r="AN113" s="964"/>
      <c r="AO113" s="965"/>
      <c r="AP113" s="967">
        <v>6.3</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166279</v>
      </c>
      <c r="BR113" s="950"/>
      <c r="BS113" s="950"/>
      <c r="BT113" s="950"/>
      <c r="BU113" s="950"/>
      <c r="BV113" s="950">
        <v>164684</v>
      </c>
      <c r="BW113" s="950"/>
      <c r="BX113" s="950"/>
      <c r="BY113" s="950"/>
      <c r="BZ113" s="950"/>
      <c r="CA113" s="950">
        <v>208777</v>
      </c>
      <c r="CB113" s="950"/>
      <c r="CC113" s="950"/>
      <c r="CD113" s="950"/>
      <c r="CE113" s="950"/>
      <c r="CF113" s="944">
        <v>1.9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23169</v>
      </c>
      <c r="AB114" s="989"/>
      <c r="AC114" s="989"/>
      <c r="AD114" s="989"/>
      <c r="AE114" s="990"/>
      <c r="AF114" s="991">
        <v>81830</v>
      </c>
      <c r="AG114" s="989"/>
      <c r="AH114" s="989"/>
      <c r="AI114" s="989"/>
      <c r="AJ114" s="990"/>
      <c r="AK114" s="991">
        <v>215988</v>
      </c>
      <c r="AL114" s="989"/>
      <c r="AM114" s="989"/>
      <c r="AN114" s="989"/>
      <c r="AO114" s="990"/>
      <c r="AP114" s="992">
        <v>1.9</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1814815</v>
      </c>
      <c r="BR114" s="950"/>
      <c r="BS114" s="950"/>
      <c r="BT114" s="950"/>
      <c r="BU114" s="950"/>
      <c r="BV114" s="950">
        <v>1710213</v>
      </c>
      <c r="BW114" s="950"/>
      <c r="BX114" s="950"/>
      <c r="BY114" s="950"/>
      <c r="BZ114" s="950"/>
      <c r="CA114" s="950">
        <v>1484498</v>
      </c>
      <c r="CB114" s="950"/>
      <c r="CC114" s="950"/>
      <c r="CD114" s="950"/>
      <c r="CE114" s="950"/>
      <c r="CF114" s="944">
        <v>13.2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6142</v>
      </c>
      <c r="AB115" s="964"/>
      <c r="AC115" s="964"/>
      <c r="AD115" s="964"/>
      <c r="AE115" s="965"/>
      <c r="AF115" s="966">
        <v>4394</v>
      </c>
      <c r="AG115" s="964"/>
      <c r="AH115" s="964"/>
      <c r="AI115" s="964"/>
      <c r="AJ115" s="965"/>
      <c r="AK115" s="966">
        <v>4351</v>
      </c>
      <c r="AL115" s="964"/>
      <c r="AM115" s="964"/>
      <c r="AN115" s="964"/>
      <c r="AO115" s="965"/>
      <c r="AP115" s="967">
        <v>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v>2113</v>
      </c>
      <c r="BW115" s="950"/>
      <c r="BX115" s="950"/>
      <c r="BY115" s="950"/>
      <c r="BZ115" s="950"/>
      <c r="CA115" s="950">
        <v>2276</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1549321</v>
      </c>
      <c r="AB117" s="996"/>
      <c r="AC117" s="996"/>
      <c r="AD117" s="996"/>
      <c r="AE117" s="997"/>
      <c r="AF117" s="995">
        <v>1586340</v>
      </c>
      <c r="AG117" s="996"/>
      <c r="AH117" s="996"/>
      <c r="AI117" s="996"/>
      <c r="AJ117" s="997"/>
      <c r="AK117" s="995">
        <v>1681536</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432</v>
      </c>
      <c r="BR117" s="1016"/>
      <c r="BS117" s="1016"/>
      <c r="BT117" s="1016"/>
      <c r="BU117" s="1016"/>
      <c r="BV117" s="1016" t="s">
        <v>432</v>
      </c>
      <c r="BW117" s="1016"/>
      <c r="BX117" s="1016"/>
      <c r="BY117" s="1016"/>
      <c r="BZ117" s="1016"/>
      <c r="CA117" s="1016" t="s">
        <v>432</v>
      </c>
      <c r="CB117" s="1016"/>
      <c r="CC117" s="1016"/>
      <c r="CD117" s="1016"/>
      <c r="CE117" s="1016"/>
      <c r="CF117" s="944" t="s">
        <v>432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432</v>
      </c>
      <c r="DH117" s="989"/>
      <c r="DI117" s="989"/>
      <c r="DJ117" s="989"/>
      <c r="DK117" s="990"/>
      <c r="DL117" s="991" t="s">
        <v>432</v>
      </c>
      <c r="DM117" s="989"/>
      <c r="DN117" s="989"/>
      <c r="DO117" s="989"/>
      <c r="DP117" s="990"/>
      <c r="DQ117" s="991" t="s">
        <v>432</v>
      </c>
      <c r="DR117" s="989"/>
      <c r="DS117" s="989"/>
      <c r="DT117" s="989"/>
      <c r="DU117" s="990"/>
      <c r="DV117" s="992" t="s">
        <v>432</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15608883</v>
      </c>
      <c r="BR118" s="1016"/>
      <c r="BS118" s="1016"/>
      <c r="BT118" s="1016"/>
      <c r="BU118" s="1016"/>
      <c r="BV118" s="1016">
        <v>14377128</v>
      </c>
      <c r="BW118" s="1016"/>
      <c r="BX118" s="1016"/>
      <c r="BY118" s="1016"/>
      <c r="BZ118" s="1016"/>
      <c r="CA118" s="1016">
        <v>13139397</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12764818</v>
      </c>
      <c r="BR119" s="957"/>
      <c r="BS119" s="957"/>
      <c r="BT119" s="957"/>
      <c r="BU119" s="957"/>
      <c r="BV119" s="957">
        <v>12300196</v>
      </c>
      <c r="BW119" s="957"/>
      <c r="BX119" s="957"/>
      <c r="BY119" s="957"/>
      <c r="BZ119" s="957"/>
      <c r="CA119" s="957">
        <v>12379157</v>
      </c>
      <c r="CB119" s="957"/>
      <c r="CC119" s="957"/>
      <c r="CD119" s="957"/>
      <c r="CE119" s="957"/>
      <c r="CF119" s="971">
        <v>110.4</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432</v>
      </c>
      <c r="DH119" s="1028"/>
      <c r="DI119" s="1028"/>
      <c r="DJ119" s="1028"/>
      <c r="DK119" s="1029"/>
      <c r="DL119" s="1030" t="s">
        <v>432</v>
      </c>
      <c r="DM119" s="1028"/>
      <c r="DN119" s="1028"/>
      <c r="DO119" s="1028"/>
      <c r="DP119" s="1029"/>
      <c r="DQ119" s="1030" t="s">
        <v>432</v>
      </c>
      <c r="DR119" s="1028"/>
      <c r="DS119" s="1028"/>
      <c r="DT119" s="1028"/>
      <c r="DU119" s="1029"/>
      <c r="DV119" s="1031" t="s">
        <v>432</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2680532</v>
      </c>
      <c r="BR120" s="950"/>
      <c r="BS120" s="950"/>
      <c r="BT120" s="950"/>
      <c r="BU120" s="950"/>
      <c r="BV120" s="950">
        <v>2435388</v>
      </c>
      <c r="BW120" s="950"/>
      <c r="BX120" s="950"/>
      <c r="BY120" s="950"/>
      <c r="BZ120" s="950"/>
      <c r="CA120" s="950">
        <v>1880040</v>
      </c>
      <c r="CB120" s="950"/>
      <c r="CC120" s="950"/>
      <c r="CD120" s="950"/>
      <c r="CE120" s="950"/>
      <c r="CF120" s="944">
        <v>16.8</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6599395</v>
      </c>
      <c r="DH120" s="957"/>
      <c r="DI120" s="957"/>
      <c r="DJ120" s="957"/>
      <c r="DK120" s="957"/>
      <c r="DL120" s="957">
        <v>6247225</v>
      </c>
      <c r="DM120" s="957"/>
      <c r="DN120" s="957"/>
      <c r="DO120" s="957"/>
      <c r="DP120" s="957"/>
      <c r="DQ120" s="957">
        <v>5913847</v>
      </c>
      <c r="DR120" s="957"/>
      <c r="DS120" s="957"/>
      <c r="DT120" s="957"/>
      <c r="DU120" s="957"/>
      <c r="DV120" s="958">
        <v>52.8</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6142</v>
      </c>
      <c r="AB121" s="989"/>
      <c r="AC121" s="989"/>
      <c r="AD121" s="989"/>
      <c r="AE121" s="990"/>
      <c r="AF121" s="991">
        <v>4394</v>
      </c>
      <c r="AG121" s="989"/>
      <c r="AH121" s="989"/>
      <c r="AI121" s="989"/>
      <c r="AJ121" s="990"/>
      <c r="AK121" s="991">
        <v>4351</v>
      </c>
      <c r="AL121" s="989"/>
      <c r="AM121" s="989"/>
      <c r="AN121" s="989"/>
      <c r="AO121" s="990"/>
      <c r="AP121" s="992">
        <v>0</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10053840</v>
      </c>
      <c r="BR121" s="1016"/>
      <c r="BS121" s="1016"/>
      <c r="BT121" s="1016"/>
      <c r="BU121" s="1016"/>
      <c r="BV121" s="1016">
        <v>9225427</v>
      </c>
      <c r="BW121" s="1016"/>
      <c r="BX121" s="1016"/>
      <c r="BY121" s="1016"/>
      <c r="BZ121" s="1016"/>
      <c r="CA121" s="1016">
        <v>8470004</v>
      </c>
      <c r="CB121" s="1016"/>
      <c r="CC121" s="1016"/>
      <c r="CD121" s="1016"/>
      <c r="CE121" s="1016"/>
      <c r="CF121" s="1054">
        <v>75.599999999999994</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1156337</v>
      </c>
      <c r="DH121" s="950"/>
      <c r="DI121" s="950"/>
      <c r="DJ121" s="950"/>
      <c r="DK121" s="950"/>
      <c r="DL121" s="950">
        <v>1109265</v>
      </c>
      <c r="DM121" s="950"/>
      <c r="DN121" s="950"/>
      <c r="DO121" s="950"/>
      <c r="DP121" s="950"/>
      <c r="DQ121" s="950">
        <v>1062991</v>
      </c>
      <c r="DR121" s="950"/>
      <c r="DS121" s="950"/>
      <c r="DT121" s="950"/>
      <c r="DU121" s="950"/>
      <c r="DV121" s="951">
        <v>9.5</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432</v>
      </c>
      <c r="AB122" s="989"/>
      <c r="AC122" s="989"/>
      <c r="AD122" s="989"/>
      <c r="AE122" s="990"/>
      <c r="AF122" s="991" t="s">
        <v>432</v>
      </c>
      <c r="AG122" s="989"/>
      <c r="AH122" s="989"/>
      <c r="AI122" s="989"/>
      <c r="AJ122" s="990"/>
      <c r="AK122" s="991" t="s">
        <v>432</v>
      </c>
      <c r="AL122" s="989"/>
      <c r="AM122" s="989"/>
      <c r="AN122" s="989"/>
      <c r="AO122" s="990"/>
      <c r="AP122" s="992" t="s">
        <v>432</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25499190</v>
      </c>
      <c r="BR122" s="1065"/>
      <c r="BS122" s="1065"/>
      <c r="BT122" s="1065"/>
      <c r="BU122" s="1065"/>
      <c r="BV122" s="1065">
        <v>23961011</v>
      </c>
      <c r="BW122" s="1065"/>
      <c r="BX122" s="1065"/>
      <c r="BY122" s="1065"/>
      <c r="BZ122" s="1065"/>
      <c r="CA122" s="1065">
        <v>22729201</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309342</v>
      </c>
      <c r="DH122" s="950"/>
      <c r="DI122" s="950"/>
      <c r="DJ122" s="950"/>
      <c r="DK122" s="950"/>
      <c r="DL122" s="950">
        <v>288335</v>
      </c>
      <c r="DM122" s="950"/>
      <c r="DN122" s="950"/>
      <c r="DO122" s="950"/>
      <c r="DP122" s="950"/>
      <c r="DQ122" s="950">
        <v>298672</v>
      </c>
      <c r="DR122" s="950"/>
      <c r="DS122" s="950"/>
      <c r="DT122" s="950"/>
      <c r="DU122" s="950"/>
      <c r="DV122" s="951">
        <v>2.7</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387</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456</v>
      </c>
      <c r="AY127" s="917"/>
      <c r="AZ127" s="917"/>
      <c r="BA127" s="917"/>
      <c r="BB127" s="917"/>
      <c r="BC127" s="917"/>
      <c r="BD127" s="917"/>
      <c r="BE127" s="918"/>
      <c r="BF127" s="1071" t="s">
        <v>108</v>
      </c>
      <c r="BG127" s="1072"/>
      <c r="BH127" s="1072"/>
      <c r="BI127" s="1072"/>
      <c r="BJ127" s="1072"/>
      <c r="BK127" s="1072"/>
      <c r="BL127" s="1081"/>
      <c r="BM127" s="1071">
        <v>13.03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v>2113</v>
      </c>
      <c r="DM127" s="1078"/>
      <c r="DN127" s="1078"/>
      <c r="DO127" s="1078"/>
      <c r="DP127" s="1078"/>
      <c r="DQ127" s="1078">
        <v>2276</v>
      </c>
      <c r="DR127" s="1078"/>
      <c r="DS127" s="1078"/>
      <c r="DT127" s="1078"/>
      <c r="DU127" s="1078"/>
      <c r="DV127" s="1079">
        <v>0</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228648</v>
      </c>
      <c r="AB128" s="1120"/>
      <c r="AC128" s="1120"/>
      <c r="AD128" s="1120"/>
      <c r="AE128" s="1121"/>
      <c r="AF128" s="1122">
        <v>184499</v>
      </c>
      <c r="AG128" s="1120"/>
      <c r="AH128" s="1120"/>
      <c r="AI128" s="1120"/>
      <c r="AJ128" s="1121"/>
      <c r="AK128" s="1122">
        <v>175557</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18.03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10298038</v>
      </c>
      <c r="AB129" s="989"/>
      <c r="AC129" s="989"/>
      <c r="AD129" s="989"/>
      <c r="AE129" s="990"/>
      <c r="AF129" s="991">
        <v>13042045</v>
      </c>
      <c r="AG129" s="989"/>
      <c r="AH129" s="989"/>
      <c r="AI129" s="989"/>
      <c r="AJ129" s="990"/>
      <c r="AK129" s="991">
        <v>12188448</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3.4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1055781</v>
      </c>
      <c r="AB130" s="989"/>
      <c r="AC130" s="989"/>
      <c r="AD130" s="989"/>
      <c r="AE130" s="990"/>
      <c r="AF130" s="991">
        <v>1067368</v>
      </c>
      <c r="AG130" s="989"/>
      <c r="AH130" s="989"/>
      <c r="AI130" s="989"/>
      <c r="AJ130" s="990"/>
      <c r="AK130" s="991">
        <v>979042</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467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9242257</v>
      </c>
      <c r="AB131" s="1028"/>
      <c r="AC131" s="1028"/>
      <c r="AD131" s="1028"/>
      <c r="AE131" s="1029"/>
      <c r="AF131" s="1030">
        <v>11974677</v>
      </c>
      <c r="AG131" s="1028"/>
      <c r="AH131" s="1028"/>
      <c r="AI131" s="1028"/>
      <c r="AJ131" s="1029"/>
      <c r="AK131" s="1030">
        <v>11209406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2.8660964519999999</v>
      </c>
      <c r="AB132" s="1134"/>
      <c r="AC132" s="1134"/>
      <c r="AD132" s="1134"/>
      <c r="AE132" s="1135"/>
      <c r="AF132" s="1136">
        <v>2.7931692849999998</v>
      </c>
      <c r="AG132" s="1134"/>
      <c r="AH132" s="1134"/>
      <c r="AI132" s="1134"/>
      <c r="AJ132" s="1135"/>
      <c r="AK132" s="1136">
        <v>4.7008467710000001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2.2000000000000002</v>
      </c>
      <c r="AB133" s="1141"/>
      <c r="AC133" s="1141"/>
      <c r="AD133" s="1141"/>
      <c r="AE133" s="1142"/>
      <c r="AF133" s="1140">
        <v>2.2999999999999998</v>
      </c>
      <c r="AG133" s="1141"/>
      <c r="AH133" s="1141"/>
      <c r="AI133" s="1141"/>
      <c r="AJ133" s="1142"/>
      <c r="AK133" s="1140">
        <v>3.4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3081523</v>
      </c>
      <c r="L9" s="264">
        <v>80229</v>
      </c>
      <c r="M9" s="265">
        <v>55347</v>
      </c>
      <c r="N9" s="266">
        <v>45</v>
      </c>
    </row>
    <row r="10" spans="1:16">
      <c r="A10" s="248"/>
      <c r="B10" s="244"/>
      <c r="C10" s="244"/>
      <c r="D10" s="244"/>
      <c r="E10" s="244"/>
      <c r="F10" s="244"/>
      <c r="G10" s="1149" t="s">
        <v>480</v>
      </c>
      <c r="H10" s="1150"/>
      <c r="I10" s="1150"/>
      <c r="J10" s="1151"/>
      <c r="K10" s="267">
        <v>266156</v>
      </c>
      <c r="L10" s="268">
        <v>6930</v>
      </c>
      <c r="M10" s="269">
        <v>5378</v>
      </c>
      <c r="N10" s="270">
        <v>28.9</v>
      </c>
    </row>
    <row r="11" spans="1:16" ht="13.5" customHeight="1">
      <c r="A11" s="248"/>
      <c r="B11" s="244"/>
      <c r="C11" s="244"/>
      <c r="D11" s="244"/>
      <c r="E11" s="244"/>
      <c r="F11" s="244"/>
      <c r="G11" s="1149" t="s">
        <v>481</v>
      </c>
      <c r="H11" s="1150"/>
      <c r="I11" s="1150"/>
      <c r="J11" s="1151"/>
      <c r="K11" s="267">
        <v>421224</v>
      </c>
      <c r="L11" s="268">
        <v>10967</v>
      </c>
      <c r="M11" s="269">
        <v>7824</v>
      </c>
      <c r="N11" s="270">
        <v>40.200000000000003</v>
      </c>
    </row>
    <row r="12" spans="1:16" ht="13.5" customHeight="1">
      <c r="A12" s="248"/>
      <c r="B12" s="244"/>
      <c r="C12" s="244"/>
      <c r="D12" s="244"/>
      <c r="E12" s="244"/>
      <c r="F12" s="244"/>
      <c r="G12" s="1149" t="s">
        <v>482</v>
      </c>
      <c r="H12" s="1150"/>
      <c r="I12" s="1150"/>
      <c r="J12" s="1151"/>
      <c r="K12" s="267">
        <v>16014</v>
      </c>
      <c r="L12" s="268">
        <v>417</v>
      </c>
      <c r="M12" s="269">
        <v>137</v>
      </c>
      <c r="N12" s="270">
        <v>204.4</v>
      </c>
    </row>
    <row r="13" spans="1:16" ht="13.5" customHeight="1">
      <c r="A13" s="248"/>
      <c r="B13" s="244"/>
      <c r="C13" s="244"/>
      <c r="D13" s="244"/>
      <c r="E13" s="244"/>
      <c r="F13" s="244"/>
      <c r="G13" s="1149" t="s">
        <v>483</v>
      </c>
      <c r="H13" s="1150"/>
      <c r="I13" s="1150"/>
      <c r="J13" s="1151"/>
      <c r="K13" s="267" t="s">
        <v>484</v>
      </c>
      <c r="L13" s="268" t="s">
        <v>484</v>
      </c>
      <c r="M13" s="269">
        <v>6</v>
      </c>
      <c r="N13" s="270" t="s">
        <v>484</v>
      </c>
    </row>
    <row r="14" spans="1:16" ht="13.5" customHeight="1">
      <c r="A14" s="248"/>
      <c r="B14" s="244"/>
      <c r="C14" s="244"/>
      <c r="D14" s="244"/>
      <c r="E14" s="244"/>
      <c r="F14" s="244"/>
      <c r="G14" s="1149" t="s">
        <v>485</v>
      </c>
      <c r="H14" s="1150"/>
      <c r="I14" s="1150"/>
      <c r="J14" s="1151"/>
      <c r="K14" s="267">
        <v>151086</v>
      </c>
      <c r="L14" s="268">
        <v>3934</v>
      </c>
      <c r="M14" s="269">
        <v>2598</v>
      </c>
      <c r="N14" s="270">
        <v>51.4</v>
      </c>
    </row>
    <row r="15" spans="1:16" ht="13.5" customHeight="1">
      <c r="A15" s="248"/>
      <c r="B15" s="244"/>
      <c r="C15" s="244"/>
      <c r="D15" s="244"/>
      <c r="E15" s="244"/>
      <c r="F15" s="244"/>
      <c r="G15" s="1149" t="s">
        <v>486</v>
      </c>
      <c r="H15" s="1150"/>
      <c r="I15" s="1150"/>
      <c r="J15" s="1151"/>
      <c r="K15" s="267">
        <v>82797</v>
      </c>
      <c r="L15" s="268">
        <v>2156</v>
      </c>
      <c r="M15" s="269">
        <v>1203</v>
      </c>
      <c r="N15" s="270">
        <v>79.2</v>
      </c>
    </row>
    <row r="16" spans="1:16">
      <c r="A16" s="248"/>
      <c r="B16" s="244"/>
      <c r="C16" s="244"/>
      <c r="D16" s="244"/>
      <c r="E16" s="244"/>
      <c r="F16" s="244"/>
      <c r="G16" s="1152" t="s">
        <v>487</v>
      </c>
      <c r="H16" s="1153"/>
      <c r="I16" s="1153"/>
      <c r="J16" s="1154"/>
      <c r="K16" s="268">
        <v>-255799</v>
      </c>
      <c r="L16" s="268">
        <v>-6660</v>
      </c>
      <c r="M16" s="269">
        <v>-5188</v>
      </c>
      <c r="N16" s="270">
        <v>28.4</v>
      </c>
    </row>
    <row r="17" spans="1:16">
      <c r="A17" s="248"/>
      <c r="B17" s="244"/>
      <c r="C17" s="244"/>
      <c r="D17" s="244"/>
      <c r="E17" s="244"/>
      <c r="F17" s="244"/>
      <c r="G17" s="1152" t="s">
        <v>167</v>
      </c>
      <c r="H17" s="1153"/>
      <c r="I17" s="1153"/>
      <c r="J17" s="1154"/>
      <c r="K17" s="268">
        <v>3763001</v>
      </c>
      <c r="L17" s="268">
        <v>97972</v>
      </c>
      <c r="M17" s="269">
        <v>67305</v>
      </c>
      <c r="N17" s="270">
        <v>45.6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9.24</v>
      </c>
      <c r="L21" s="281">
        <v>6.27</v>
      </c>
      <c r="M21" s="282">
        <v>2.97</v>
      </c>
      <c r="N21" s="249"/>
      <c r="O21" s="283"/>
      <c r="P21" s="279"/>
    </row>
    <row r="22" spans="1:16" s="284" customFormat="1">
      <c r="A22" s="279"/>
      <c r="B22" s="249"/>
      <c r="C22" s="249"/>
      <c r="D22" s="249"/>
      <c r="E22" s="249"/>
      <c r="F22" s="249"/>
      <c r="G22" s="1144" t="s">
        <v>493</v>
      </c>
      <c r="H22" s="1145"/>
      <c r="I22" s="1145"/>
      <c r="J22" s="1146"/>
      <c r="K22" s="285">
        <v>102.1</v>
      </c>
      <c r="L22" s="286">
        <v>97.2</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758053</v>
      </c>
      <c r="L32" s="294">
        <v>19736</v>
      </c>
      <c r="M32" s="295">
        <v>29478</v>
      </c>
      <c r="N32" s="296">
        <v>-33</v>
      </c>
    </row>
    <row r="33" spans="1:16" ht="13.5" customHeight="1">
      <c r="A33" s="248"/>
      <c r="B33" s="244"/>
      <c r="C33" s="244"/>
      <c r="D33" s="244"/>
      <c r="E33" s="244"/>
      <c r="F33" s="244"/>
      <c r="G33" s="1160" t="s">
        <v>498</v>
      </c>
      <c r="H33" s="1161"/>
      <c r="I33" s="1161"/>
      <c r="J33" s="1162"/>
      <c r="K33" s="294" t="s">
        <v>484</v>
      </c>
      <c r="L33" s="294" t="s">
        <v>484</v>
      </c>
      <c r="M33" s="295" t="s">
        <v>484</v>
      </c>
      <c r="N33" s="296" t="s">
        <v>484</v>
      </c>
    </row>
    <row r="34" spans="1:16" ht="27" customHeight="1">
      <c r="A34" s="248"/>
      <c r="B34" s="244"/>
      <c r="C34" s="244"/>
      <c r="D34" s="244"/>
      <c r="E34" s="244"/>
      <c r="F34" s="244"/>
      <c r="G34" s="1160" t="s">
        <v>499</v>
      </c>
      <c r="H34" s="1161"/>
      <c r="I34" s="1161"/>
      <c r="J34" s="1162"/>
      <c r="K34" s="294" t="s">
        <v>484</v>
      </c>
      <c r="L34" s="294" t="s">
        <v>484</v>
      </c>
      <c r="M34" s="295" t="s">
        <v>484</v>
      </c>
      <c r="N34" s="296" t="s">
        <v>484</v>
      </c>
    </row>
    <row r="35" spans="1:16" ht="27" customHeight="1">
      <c r="A35" s="248"/>
      <c r="B35" s="244"/>
      <c r="C35" s="244"/>
      <c r="D35" s="244"/>
      <c r="E35" s="244"/>
      <c r="F35" s="244"/>
      <c r="G35" s="1160" t="s">
        <v>500</v>
      </c>
      <c r="H35" s="1161"/>
      <c r="I35" s="1161"/>
      <c r="J35" s="1162"/>
      <c r="K35" s="294">
        <v>703144</v>
      </c>
      <c r="L35" s="294">
        <v>18307</v>
      </c>
      <c r="M35" s="295">
        <v>9466</v>
      </c>
      <c r="N35" s="296">
        <v>93.4</v>
      </c>
    </row>
    <row r="36" spans="1:16" ht="27" customHeight="1">
      <c r="A36" s="248"/>
      <c r="B36" s="244"/>
      <c r="C36" s="244"/>
      <c r="D36" s="244"/>
      <c r="E36" s="244"/>
      <c r="F36" s="244"/>
      <c r="G36" s="1160" t="s">
        <v>501</v>
      </c>
      <c r="H36" s="1161"/>
      <c r="I36" s="1161"/>
      <c r="J36" s="1162"/>
      <c r="K36" s="294">
        <v>215988</v>
      </c>
      <c r="L36" s="294">
        <v>5623</v>
      </c>
      <c r="M36" s="295">
        <v>2568</v>
      </c>
      <c r="N36" s="296">
        <v>119</v>
      </c>
    </row>
    <row r="37" spans="1:16" ht="13.5" customHeight="1">
      <c r="A37" s="248"/>
      <c r="B37" s="244"/>
      <c r="C37" s="244"/>
      <c r="D37" s="244"/>
      <c r="E37" s="244"/>
      <c r="F37" s="244"/>
      <c r="G37" s="1160" t="s">
        <v>502</v>
      </c>
      <c r="H37" s="1161"/>
      <c r="I37" s="1161"/>
      <c r="J37" s="1162"/>
      <c r="K37" s="294">
        <v>4351</v>
      </c>
      <c r="L37" s="294">
        <v>113</v>
      </c>
      <c r="M37" s="295">
        <v>1267</v>
      </c>
      <c r="N37" s="296">
        <v>-91.1</v>
      </c>
    </row>
    <row r="38" spans="1:16" ht="27" customHeight="1">
      <c r="A38" s="248"/>
      <c r="B38" s="244"/>
      <c r="C38" s="244"/>
      <c r="D38" s="244"/>
      <c r="E38" s="244"/>
      <c r="F38" s="244"/>
      <c r="G38" s="1163" t="s">
        <v>503</v>
      </c>
      <c r="H38" s="1164"/>
      <c r="I38" s="1164"/>
      <c r="J38" s="1165"/>
      <c r="K38" s="297" t="s">
        <v>484</v>
      </c>
      <c r="L38" s="297" t="s">
        <v>484</v>
      </c>
      <c r="M38" s="298">
        <v>1</v>
      </c>
      <c r="N38" s="299" t="s">
        <v>484</v>
      </c>
      <c r="O38" s="293"/>
    </row>
    <row r="39" spans="1:16">
      <c r="A39" s="248"/>
      <c r="B39" s="244"/>
      <c r="C39" s="244"/>
      <c r="D39" s="244"/>
      <c r="E39" s="244"/>
      <c r="F39" s="244"/>
      <c r="G39" s="1163" t="s">
        <v>504</v>
      </c>
      <c r="H39" s="1164"/>
      <c r="I39" s="1164"/>
      <c r="J39" s="1165"/>
      <c r="K39" s="300">
        <v>-175557</v>
      </c>
      <c r="L39" s="300">
        <v>-4571</v>
      </c>
      <c r="M39" s="301">
        <v>-3176</v>
      </c>
      <c r="N39" s="302">
        <v>43.9</v>
      </c>
      <c r="O39" s="293"/>
    </row>
    <row r="40" spans="1:16" ht="27" customHeight="1">
      <c r="A40" s="248"/>
      <c r="B40" s="244"/>
      <c r="C40" s="244"/>
      <c r="D40" s="244"/>
      <c r="E40" s="244"/>
      <c r="F40" s="244"/>
      <c r="G40" s="1160" t="s">
        <v>505</v>
      </c>
      <c r="H40" s="1161"/>
      <c r="I40" s="1161"/>
      <c r="J40" s="1162"/>
      <c r="K40" s="300">
        <v>-979042</v>
      </c>
      <c r="L40" s="300">
        <v>-25490</v>
      </c>
      <c r="M40" s="301">
        <v>-27766</v>
      </c>
      <c r="N40" s="302">
        <v>-8.1999999999999993</v>
      </c>
      <c r="O40" s="293"/>
    </row>
    <row r="41" spans="1:16">
      <c r="A41" s="248"/>
      <c r="B41" s="244"/>
      <c r="C41" s="244"/>
      <c r="D41" s="244"/>
      <c r="E41" s="244"/>
      <c r="F41" s="244"/>
      <c r="G41" s="1166" t="s">
        <v>278</v>
      </c>
      <c r="H41" s="1167"/>
      <c r="I41" s="1167"/>
      <c r="J41" s="1168"/>
      <c r="K41" s="294">
        <v>526937</v>
      </c>
      <c r="L41" s="300">
        <v>13719</v>
      </c>
      <c r="M41" s="301">
        <v>11838</v>
      </c>
      <c r="N41" s="302">
        <v>15.9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2155993</v>
      </c>
      <c r="J51" s="320">
        <v>56531</v>
      </c>
      <c r="K51" s="321">
        <v>2.8</v>
      </c>
      <c r="L51" s="322">
        <v>42839</v>
      </c>
      <c r="M51" s="323">
        <v>-13.3</v>
      </c>
      <c r="N51" s="324">
        <v>16.100000000000001</v>
      </c>
    </row>
    <row r="52" spans="1:14">
      <c r="A52" s="248"/>
      <c r="B52" s="244"/>
      <c r="C52" s="244"/>
      <c r="D52" s="244"/>
      <c r="E52" s="244"/>
      <c r="F52" s="244"/>
      <c r="G52" s="325"/>
      <c r="H52" s="326" t="s">
        <v>516</v>
      </c>
      <c r="I52" s="327">
        <v>2051730</v>
      </c>
      <c r="J52" s="328">
        <v>53798</v>
      </c>
      <c r="K52" s="329">
        <v>4.0999999999999996</v>
      </c>
      <c r="L52" s="330">
        <v>22027</v>
      </c>
      <c r="M52" s="331">
        <v>-17.100000000000001</v>
      </c>
      <c r="N52" s="332">
        <v>21.2</v>
      </c>
    </row>
    <row r="53" spans="1:14">
      <c r="A53" s="248"/>
      <c r="B53" s="244"/>
      <c r="C53" s="244"/>
      <c r="D53" s="244"/>
      <c r="E53" s="244"/>
      <c r="F53" s="244"/>
      <c r="G53" s="310" t="s">
        <v>517</v>
      </c>
      <c r="H53" s="311"/>
      <c r="I53" s="319">
        <v>2437574</v>
      </c>
      <c r="J53" s="320">
        <v>63591</v>
      </c>
      <c r="K53" s="321">
        <v>12.5</v>
      </c>
      <c r="L53" s="322">
        <v>46819</v>
      </c>
      <c r="M53" s="323">
        <v>9.3000000000000007</v>
      </c>
      <c r="N53" s="324">
        <v>3.2</v>
      </c>
    </row>
    <row r="54" spans="1:14">
      <c r="A54" s="248"/>
      <c r="B54" s="244"/>
      <c r="C54" s="244"/>
      <c r="D54" s="244"/>
      <c r="E54" s="244"/>
      <c r="F54" s="244"/>
      <c r="G54" s="325"/>
      <c r="H54" s="326" t="s">
        <v>516</v>
      </c>
      <c r="I54" s="327">
        <v>2313836</v>
      </c>
      <c r="J54" s="328">
        <v>60363</v>
      </c>
      <c r="K54" s="329">
        <v>12.2</v>
      </c>
      <c r="L54" s="330">
        <v>24121</v>
      </c>
      <c r="M54" s="331">
        <v>9.5</v>
      </c>
      <c r="N54" s="332">
        <v>2.7</v>
      </c>
    </row>
    <row r="55" spans="1:14">
      <c r="A55" s="248"/>
      <c r="B55" s="244"/>
      <c r="C55" s="244"/>
      <c r="D55" s="244"/>
      <c r="E55" s="244"/>
      <c r="F55" s="244"/>
      <c r="G55" s="310" t="s">
        <v>518</v>
      </c>
      <c r="H55" s="311"/>
      <c r="I55" s="319">
        <v>2091091</v>
      </c>
      <c r="J55" s="320">
        <v>54291</v>
      </c>
      <c r="K55" s="321">
        <v>-14.6</v>
      </c>
      <c r="L55" s="322">
        <v>53270</v>
      </c>
      <c r="M55" s="323">
        <v>13.8</v>
      </c>
      <c r="N55" s="324">
        <v>-28.4</v>
      </c>
    </row>
    <row r="56" spans="1:14">
      <c r="A56" s="248"/>
      <c r="B56" s="244"/>
      <c r="C56" s="244"/>
      <c r="D56" s="244"/>
      <c r="E56" s="244"/>
      <c r="F56" s="244"/>
      <c r="G56" s="325"/>
      <c r="H56" s="326" t="s">
        <v>516</v>
      </c>
      <c r="I56" s="327">
        <v>1433109</v>
      </c>
      <c r="J56" s="328">
        <v>37208</v>
      </c>
      <c r="K56" s="329">
        <v>-38.4</v>
      </c>
      <c r="L56" s="330">
        <v>24316</v>
      </c>
      <c r="M56" s="331">
        <v>0.8</v>
      </c>
      <c r="N56" s="332">
        <v>-39.200000000000003</v>
      </c>
    </row>
    <row r="57" spans="1:14">
      <c r="A57" s="248"/>
      <c r="B57" s="244"/>
      <c r="C57" s="244"/>
      <c r="D57" s="244"/>
      <c r="E57" s="244"/>
      <c r="F57" s="244"/>
      <c r="G57" s="310" t="s">
        <v>519</v>
      </c>
      <c r="H57" s="311"/>
      <c r="I57" s="319">
        <v>6020958</v>
      </c>
      <c r="J57" s="320">
        <v>156523</v>
      </c>
      <c r="K57" s="321">
        <v>188.3</v>
      </c>
      <c r="L57" s="322">
        <v>53292</v>
      </c>
      <c r="M57" s="323">
        <v>0</v>
      </c>
      <c r="N57" s="324">
        <v>188.3</v>
      </c>
    </row>
    <row r="58" spans="1:14">
      <c r="A58" s="248"/>
      <c r="B58" s="244"/>
      <c r="C58" s="244"/>
      <c r="D58" s="244"/>
      <c r="E58" s="244"/>
      <c r="F58" s="244"/>
      <c r="G58" s="325"/>
      <c r="H58" s="326" t="s">
        <v>516</v>
      </c>
      <c r="I58" s="327">
        <v>5183798</v>
      </c>
      <c r="J58" s="328">
        <v>134760</v>
      </c>
      <c r="K58" s="329">
        <v>262.2</v>
      </c>
      <c r="L58" s="330">
        <v>28900</v>
      </c>
      <c r="M58" s="331">
        <v>18.899999999999999</v>
      </c>
      <c r="N58" s="332">
        <v>243.3</v>
      </c>
    </row>
    <row r="59" spans="1:14">
      <c r="A59" s="248"/>
      <c r="B59" s="244"/>
      <c r="C59" s="244"/>
      <c r="D59" s="244"/>
      <c r="E59" s="244"/>
      <c r="F59" s="244"/>
      <c r="G59" s="310" t="s">
        <v>520</v>
      </c>
      <c r="H59" s="311"/>
      <c r="I59" s="319">
        <v>4253982</v>
      </c>
      <c r="J59" s="320">
        <v>110755</v>
      </c>
      <c r="K59" s="321">
        <v>-29.2</v>
      </c>
      <c r="L59" s="322">
        <v>49919</v>
      </c>
      <c r="M59" s="323">
        <v>-6.3</v>
      </c>
      <c r="N59" s="324">
        <v>-22.9</v>
      </c>
    </row>
    <row r="60" spans="1:14">
      <c r="A60" s="248"/>
      <c r="B60" s="244"/>
      <c r="C60" s="244"/>
      <c r="D60" s="244"/>
      <c r="E60" s="244"/>
      <c r="F60" s="244"/>
      <c r="G60" s="325"/>
      <c r="H60" s="326" t="s">
        <v>516</v>
      </c>
      <c r="I60" s="333">
        <v>3039312</v>
      </c>
      <c r="J60" s="328">
        <v>79130</v>
      </c>
      <c r="K60" s="329">
        <v>-41.3</v>
      </c>
      <c r="L60" s="330">
        <v>26398</v>
      </c>
      <c r="M60" s="331">
        <v>-8.6999999999999993</v>
      </c>
      <c r="N60" s="332">
        <v>-32.6</v>
      </c>
    </row>
    <row r="61" spans="1:14">
      <c r="A61" s="248"/>
      <c r="B61" s="244"/>
      <c r="C61" s="244"/>
      <c r="D61" s="244"/>
      <c r="E61" s="244"/>
      <c r="F61" s="244"/>
      <c r="G61" s="310" t="s">
        <v>521</v>
      </c>
      <c r="H61" s="334"/>
      <c r="I61" s="335">
        <v>3391920</v>
      </c>
      <c r="J61" s="336">
        <v>88338</v>
      </c>
      <c r="K61" s="337">
        <v>32</v>
      </c>
      <c r="L61" s="338">
        <v>49228</v>
      </c>
      <c r="M61" s="339">
        <v>0.7</v>
      </c>
      <c r="N61" s="324">
        <v>31.3</v>
      </c>
    </row>
    <row r="62" spans="1:14">
      <c r="A62" s="248"/>
      <c r="B62" s="244"/>
      <c r="C62" s="244"/>
      <c r="D62" s="244"/>
      <c r="E62" s="244"/>
      <c r="F62" s="244"/>
      <c r="G62" s="325"/>
      <c r="H62" s="326" t="s">
        <v>516</v>
      </c>
      <c r="I62" s="327">
        <v>2804357</v>
      </c>
      <c r="J62" s="328">
        <v>73052</v>
      </c>
      <c r="K62" s="329">
        <v>39.799999999999997</v>
      </c>
      <c r="L62" s="330">
        <v>25152</v>
      </c>
      <c r="M62" s="331">
        <v>0.7</v>
      </c>
      <c r="N62" s="332">
        <v>39.1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42.56</v>
      </c>
      <c r="G47" s="12">
        <v>54.33</v>
      </c>
      <c r="H47" s="12">
        <v>62.42</v>
      </c>
      <c r="I47" s="12">
        <v>48.47</v>
      </c>
      <c r="J47" s="13">
        <v>53.98</v>
      </c>
    </row>
    <row r="48" spans="2:10" ht="57.75" customHeight="1">
      <c r="B48" s="14"/>
      <c r="C48" s="1171" t="s">
        <v>4</v>
      </c>
      <c r="D48" s="1171"/>
      <c r="E48" s="1172"/>
      <c r="F48" s="15">
        <v>10.4</v>
      </c>
      <c r="G48" s="16">
        <v>5.65</v>
      </c>
      <c r="H48" s="16">
        <v>1.69</v>
      </c>
      <c r="I48" s="16">
        <v>3.11</v>
      </c>
      <c r="J48" s="17">
        <v>5.19</v>
      </c>
    </row>
    <row r="49" spans="2:10" ht="57.75" customHeight="1" thickBot="1">
      <c r="B49" s="18"/>
      <c r="C49" s="1173" t="s">
        <v>5</v>
      </c>
      <c r="D49" s="1173"/>
      <c r="E49" s="1174"/>
      <c r="F49" s="19">
        <v>6.7</v>
      </c>
      <c r="G49" s="20">
        <v>5.18</v>
      </c>
      <c r="H49" s="20" t="s">
        <v>528</v>
      </c>
      <c r="I49" s="20">
        <v>0.96</v>
      </c>
      <c r="J49" s="21">
        <v>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2017-05-09T06:56:07Z</cp:lastPrinted>
  <dcterms:created xsi:type="dcterms:W3CDTF">2017-02-15T16:35:22Z</dcterms:created>
  <dcterms:modified xsi:type="dcterms:W3CDTF">2017-05-26T09:14:10Z</dcterms:modified>
</cp:coreProperties>
</file>