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C34" i="9"/>
  <c r="U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l="1"/>
  <c r="BW34" i="9"/>
  <c r="BW35" i="9" s="1"/>
  <c r="BW36" i="9" s="1"/>
  <c r="BW37" i="9" s="1"/>
  <c r="BW38" i="9" s="1"/>
  <c r="BW39" i="9" s="1"/>
  <c r="BW40" i="9" s="1"/>
  <c r="BW41" i="9" s="1"/>
  <c r="BW42" i="9" s="1"/>
  <c r="BW43" i="9" s="1"/>
</calcChain>
</file>

<file path=xl/sharedStrings.xml><?xml version="1.0" encoding="utf-8"?>
<sst xmlns="http://schemas.openxmlformats.org/spreadsheetml/2006/main" count="1104" uniqueCount="570">
  <si>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</si>
  <si>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</si>
  <si>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</si>
  <si>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</si>
  <si>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</si>
  <si>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</si>
  <si>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</si>
  <si>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</si>
  <si>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</si>
  <si>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</si>
  <si>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</si>
  <si>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</si>
  <si>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</si>
  <si>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</si>
  <si>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</si>
  <si>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</si>
  <si>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</si>
  <si>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</si>
  <si>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</si>
  <si>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</si>
  <si>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</si>
  <si>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</si>
  <si>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</si>
  <si>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</si>
  <si>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</si>
  <si>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</si>
  <si>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</si>
  <si>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</si>
  <si>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</si>
  <si>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</si>
  <si>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</si>
  <si>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</si>
  <si>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</si>
  <si>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</si>
  <si>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</si>
  <si>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</si>
  <si>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</si>
  <si>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</si>
  <si>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</si>
  <si>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</si>
  <si>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</si>
  <si>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</si>
  <si>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</si>
  <si>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</si>
  <si>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</si>
  <si>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</si>
  <si>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</si>
  <si>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</si>
  <si>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</si>
  <si>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</si>
  <si>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</si>
  <si>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</si>
  <si>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</si>
  <si>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</si>
  <si>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</si>
  <si>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</si>
  <si>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</si>
  <si>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</si>
  <si>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</si>
  <si>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</si>
  <si>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</si>
  <si>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</si>
  <si>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</si>
  <si>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</si>
  <si>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</si>
  <si>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</si>
  <si>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</si>
  <si>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</si>
  <si>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</si>
  <si>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</si>
  <si>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</si>
  <si>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</si>
  <si>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</si>
  <si>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</si>
  <si>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</si>
  <si>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</si>
  <si>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</si>
  <si>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</si>
  <si>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</si>
  <si>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</si>
  <si>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</si>
  <si>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</si>
  <si>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</si>
  <si>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</si>
  <si>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</si>
  <si>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</si>
  <si>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</si>
  <si>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</si>
  <si>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</si>
  <si>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</si>
  <si>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</si>
  <si>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</si>
  <si>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</si>
  <si>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</si>
  <si>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</si>
  <si>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</si>
  <si>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</si>
  <si>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</si>
  <si>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</si>
  <si>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</si>
  <si>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</si>
  <si>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</si>
  <si>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</si>
  <si>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</si>
  <si>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</si>
  <si>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</si>
  <si>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</si>
  <si>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</si>
  <si>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</si>
  <si>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</si>
  <si>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</si>
  <si>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</si>
  <si>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</si>
  <si>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</si>
  <si>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</si>
  <si>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</si>
  <si>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</si>
  <si>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</si>
  <si>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</si>
  <si>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</si>
  <si>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</si>
  <si>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</si>
  <si>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</si>
  <si>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</si>
  <si>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</si>
  <si>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</si>
  <si>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</si>
  <si>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</si>
  <si>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</si>
  <si>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</si>
  <si>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</si>
  <si>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</si>
  <si>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</si>
  <si>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</si>
  <si>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</si>
  <si>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</si>
  <si>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</si>
  <si>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</si>
  <si>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</si>
  <si>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</si>
  <si>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</si>
  <si>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</si>
  <si>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</si>
  <si>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</si>
  <si>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</si>
  <si>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</si>
  <si>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</si>
  <si>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</si>
  <si>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</si>
  <si>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</si>
  <si>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</si>
  <si>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</si>
  <si>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</si>
  <si>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</si>
  <si>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</si>
  <si>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</si>
  <si>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</si>
  <si>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</si>
  <si>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</si>
  <si>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</si>
  <si>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</si>
  <si>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</si>
  <si>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</si>
  <si>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</si>
  <si>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</si>
  <si>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</si>
  <si>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</si>
  <si>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</si>
  <si>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</si>
  <si>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</si>
  <si>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</si>
  <si>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</si>
  <si>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</si>
  <si>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</si>
  <si>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</si>
  <si>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</si>
  <si>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</si>
  <si>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</si>
  <si>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</si>
  <si>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</si>
  <si>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</si>
  <si>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</si>
  <si>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</si>
  <si>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</si>
  <si>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</si>
  <si>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</si>
  <si>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</si>
  <si>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</si>
  <si>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</si>
  <si>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</si>
  <si>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</si>
  <si>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</si>
  <si>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</si>
  <si>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</si>
  <si>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</si>
  <si>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</si>
  <si>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</si>
  <si>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</si>
  <si>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</si>
  <si>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</si>
  <si>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</si>
  <si>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</si>
  <si>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</si>
  <si>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</si>
  <si>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</si>
  <si>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</si>
  <si>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</si>
  <si>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</si>
  <si>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</si>
  <si>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</si>
  <si>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</si>
  <si>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</si>
  <si>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</si>
  <si>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</si>
  <si>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</si>
  <si>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</si>
  <si>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</si>
  <si>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</si>
  <si>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</si>
  <si>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</si>
  <si>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</si>
  <si>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</si>
  <si>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</si>
  <si>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</si>
  <si>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</si>
  <si>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</si>
  <si>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</si>
  <si>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</si>
  <si>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</si>
  <si>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</si>
  <si>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</si>
  <si>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</si>
  <si>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</si>
  <si>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</si>
  <si>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</si>
  <si>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</si>
  <si>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</si>
  <si>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</si>
  <si>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</si>
  <si>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</si>
  <si>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</si>
  <si>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</si>
  <si>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</si>
  <si>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</si>
  <si>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</si>
  <si>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</si>
  <si>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</si>
  <si>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</si>
  <si>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</si>
  <si>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</si>
  <si>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</si>
  <si>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</si>
  <si>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</si>
  <si>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</si>
  <si>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</si>
  <si>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</si>
  <si>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</si>
  <si>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</si>
  <si>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</si>
  <si>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</si>
  <si>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</si>
  <si>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</si>
  <si>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</si>
  <si>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</si>
  <si>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</si>
  <si>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</si>
  <si>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</si>
  <si>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</si>
  <si>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</si>
  <si>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</si>
  <si>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</si>
  <si>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</si>
  <si>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</si>
  <si>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</si>
  <si>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</si>
  <si>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</si>
  <si>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</si>
  <si>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</si>
  <si>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</si>
  <si>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</si>
  <si>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</si>
  <si>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</si>
  <si>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</si>
  <si>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</si>
  <si>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</si>
  <si>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</si>
  <si>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</si>
  <si>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</si>
  <si>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</si>
  <si>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</si>
  <si>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</si>
  <si>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</si>
  <si>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</si>
  <si>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</si>
  <si>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</si>
  <si>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</si>
  <si>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</si>
  <si>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</si>
  <si>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</si>
  <si>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</si>
  <si>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</si>
  <si>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</si>
  <si>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</si>
  <si>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</si>
  <si>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</si>
  <si>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</si>
  <si>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</si>
  <si>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</si>
  <si>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</si>
  <si>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</si>
  <si>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</si>
  <si>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</si>
  <si>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</si>
  <si>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</si>
  <si>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</si>
  <si>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</si>
  <si>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</si>
  <si>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</si>
  <si>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</si>
  <si>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</si>
  <si>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</si>
  <si>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</si>
  <si>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</si>
  <si>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</si>
  <si>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</si>
  <si>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</si>
  <si>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</si>
  <si>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</si>
  <si>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</si>
  <si>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</si>
  <si>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</si>
  <si>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</si>
  <si>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</si>
  <si>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</si>
  <si>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</si>
  <si>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</si>
  <si>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</si>
  <si>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</si>
  <si>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</si>
  <si>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</si>
  <si>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</si>
  <si>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</si>
  <si>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</si>
  <si>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</si>
  <si>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</si>
  <si>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</si>
  <si>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</si>
  <si>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</si>
  <si>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</si>
  <si>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</si>
  <si>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</si>
  <si>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</si>
  <si>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</si>
  <si>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</si>
  <si>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</si>
  <si>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</si>
  <si>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</si>
  <si>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</si>
  <si>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</si>
  <si>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</si>
  <si>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</si>
  <si>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</si>
  <si>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</si>
  <si>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</si>
  <si>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</si>
  <si>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</si>
  <si>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</si>
  <si>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</si>
  <si>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</si>
  <si>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</si>
  <si>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</si>
  <si>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</si>
  <si>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</si>
  <si>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</si>
  <si>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</si>
  <si>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</si>
  <si>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</si>
  <si>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</si>
  <si>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</si>
  <si>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</si>
  <si>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</si>
  <si>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</si>
  <si>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</si>
  <si>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</si>
  <si>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</si>
  <si>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</si>
  <si>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</si>
  <si>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</si>
  <si>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</si>
  <si>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</si>
  <si>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</si>
  <si>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</si>
  <si>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</si>
  <si>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</si>
  <si>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</si>
  <si>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</si>
  <si>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</si>
  <si>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</si>
  <si>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</si>
  <si>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</si>
  <si>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</si>
  <si>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</si>
  <si>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</si>
  <si>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</si>
  <si>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</si>
  <si>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</si>
  <si>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</si>
  <si>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</si>
  <si>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</si>
  <si>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</si>
  <si>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</si>
  <si>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</si>
  <si>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</si>
  <si>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</si>
  <si>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</si>
  <si>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</si>
  <si>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</si>
  <si>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</si>
  <si>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</si>
  <si>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</si>
  <si>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</si>
  <si>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</si>
  <si>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</si>
  <si>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</si>
  <si>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</si>
  <si>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</si>
  <si>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</si>
  <si>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</si>
  <si>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</si>
  <si>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</si>
  <si>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</si>
  <si>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</si>
  <si>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</si>
  <si>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</si>
  <si>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</si>
  <si>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</si>
  <si>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</si>
  <si>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</si>
  <si>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</si>
  <si>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</si>
  <si>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</si>
  <si>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</si>
  <si>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</si>
  <si>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</si>
  <si>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</si>
  <si>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</si>
  <si>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</si>
  <si>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</si>
  <si>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</si>
  <si>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</si>
  <si>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</si>
  <si>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</si>
  <si>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</si>
  <si>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</si>
  <si>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</si>
  <si>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</si>
  <si>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</si>
  <si>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</si>
  <si>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</si>
  <si>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</si>
  <si>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</si>
  <si>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</si>
  <si>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</si>
  <si>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</si>
  <si>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</si>
  <si>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</si>
  <si>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</si>
  <si>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</si>
  <si>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</si>
  <si>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</si>
  <si>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</si>
  <si>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</si>
  <si>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</si>
  <si>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</si>
  <si>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</si>
  <si>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</si>
  <si>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</si>
  <si>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</si>
  <si>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</si>
  <si>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</si>
  <si>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</si>
  <si>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</si>
  <si>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</si>
  <si>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</si>
  <si>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</si>
  <si>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</si>
  <si>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</si>
  <si>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</si>
  <si>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</si>
  <si>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</si>
  <si>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</si>
  <si>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</si>
  <si>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</si>
  <si>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</si>
  <si>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</si>
  <si>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</si>
  <si>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</si>
  <si>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</si>
  <si>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</si>
  <si>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</si>
  <si>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</si>
  <si>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</si>
  <si>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</si>
  <si>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</si>
  <si>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</si>
  <si>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</si>
  <si>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</si>
  <si>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</si>
  <si>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</si>
  <si>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</si>
  <si>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</si>
  <si>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</si>
  <si>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</si>
  <si>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</si>
  <si>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</si>
  <si>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</si>
  <si>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</si>
  <si>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</si>
  <si>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</si>
  <si>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</si>
  <si>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</si>
  <si>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</si>
  <si>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</si>
  <si>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</si>
  <si>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</si>
  <si>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</si>
  <si>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</si>
  <si>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</si>
  <si>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</si>
  <si>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</si>
  <si>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</si>
  <si>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4.61</t>
  </si>
  <si>
    <t>▲ 1.58</t>
  </si>
  <si>
    <t>▲ 2.11</t>
  </si>
  <si>
    <t>水道事業会計</t>
  </si>
  <si>
    <t>一般会計</t>
  </si>
  <si>
    <t>電気事業会計</t>
  </si>
  <si>
    <t>国民健康保険特別会計</t>
  </si>
  <si>
    <t>公共下水道事業特別会計</t>
  </si>
  <si>
    <t>介護保険特別会計</t>
  </si>
  <si>
    <t>農業集落排水事業特別会計</t>
  </si>
  <si>
    <t>後期高齢者医療特別会計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</si>
  <si>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</si>
  <si>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</si>
  <si>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</si>
  <si>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</si>
  <si>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</si>
  <si>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</si>
  <si>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</si>
  <si>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</si>
  <si>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</si>
  <si>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</si>
  <si>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</si>
  <si>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</si>
  <si>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</si>
  <si>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</si>
  <si>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</si>
  <si>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</si>
  <si>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</si>
  <si>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</si>
  <si>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</si>
  <si>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</si>
  <si>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</si>
  <si>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</si>
  <si>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</si>
  <si>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</si>
  <si>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</si>
  <si>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</si>
  <si>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</si>
  <si>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将来負担比率は類似団体を若干上回って推移しているが、実質公債費比率は下回って推移している。
　どちらの比率も、公共下水道使用料の増加により公共下水道事業会計で公営企業地方債償還の繰入金が減少したこと等により、減少傾向で推移している。
　なお、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きわめながら行い、起債事業を抑制し財政の健全化に努める。
</t>
    <rPh sb="32" eb="3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</si>
</sst>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36288</c:v>
                </c:pt>
                <c:pt idx="1">
                  <c:v>34649</c:v>
                </c:pt>
                <c:pt idx="2">
                  <c:v>60853</c:v>
                </c:pt>
                <c:pt idx="3">
                  <c:v>24722</c:v>
                </c:pt>
                <c:pt idx="4">
                  <c:v>74269</c:v>
                </c:pt>
              </c:numCache>
            </c:numRef>
          </c:val>
          <c:smooth val="0"/>
        </c:ser>
        <c:dLbls>
          <c:showLegendKey val="0"/>
          <c:showVal val="0"/>
          <c:showCatName val="0"/>
          <c:showSerName val="0"/>
          <c:showPercent val="0"/>
          <c:showBubbleSize val="0"/>
        </c:dLbls>
        <c:marker val="1"/>
        <c:smooth val="0"/>
        <c:axId val="106517248"/>
        <c:axId val="106518784"/>
      </c:lineChart>
      <c:catAx>
        <c:axId val="10651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18784"/>
        <c:crosses val="autoZero"/>
        <c:auto val="1"/>
        <c:lblAlgn val="ctr"/>
        <c:lblOffset val="100"/>
        <c:tickLblSkip val="1"/>
        <c:tickMarkSkip val="1"/>
        <c:noMultiLvlLbl val="0"/>
      </c:catAx>
      <c:valAx>
        <c:axId val="106518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5.76</c:v>
                </c:pt>
                <c:pt idx="1">
                  <c:v>4.1500000000000004</c:v>
                </c:pt>
                <c:pt idx="2">
                  <c:v>2.5499999999999998</c:v>
                </c:pt>
                <c:pt idx="3">
                  <c:v>4.2</c:v>
                </c:pt>
                <c:pt idx="4">
                  <c:v>7.32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22.15</c:v>
                </c:pt>
                <c:pt idx="1">
                  <c:v>19.329999999999998</c:v>
                </c:pt>
                <c:pt idx="2">
                  <c:v>19.260000000000002</c:v>
                </c:pt>
                <c:pt idx="3">
                  <c:v>15.54</c:v>
                </c:pt>
                <c:pt idx="4">
                  <c:v>15.1</c:v>
                </c:pt>
              </c:numCache>
            </c:numRef>
          </c:val>
        </c:ser>
        <c:dLbls>
          <c:showLegendKey val="0"/>
          <c:showVal val="0"/>
          <c:showCatName val="0"/>
          <c:showSerName val="0"/>
          <c:showPercent val="0"/>
          <c:showBubbleSize val="0"/>
        </c:dLbls>
        <c:gapWidth val="250"/>
        <c:overlap val="100"/>
        <c:axId val="106526208"/>
        <c:axId val="10652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4.25</c:v>
                </c:pt>
                <c:pt idx="1">
                  <c:v>-4.6100000000000003</c:v>
                </c:pt>
                <c:pt idx="2">
                  <c:v>-1.58</c:v>
                </c:pt>
                <c:pt idx="3">
                  <c:v>-2.11</c:v>
                </c:pt>
                <c:pt idx="4">
                  <c:v>3.24</c:v>
                </c:pt>
              </c:numCache>
            </c:numRef>
          </c:val>
          <c:smooth val="0"/>
        </c:ser>
        <c:dLbls>
          <c:showLegendKey val="0"/>
          <c:showVal val="0"/>
          <c:showCatName val="0"/>
          <c:showSerName val="0"/>
          <c:showPercent val="0"/>
          <c:showBubbleSize val="0"/>
        </c:dLbls>
        <c:marker val="1"/>
        <c:smooth val="0"/>
        <c:axId val="106526208"/>
        <c:axId val="106528128"/>
      </c:lineChart>
      <c:catAx>
        <c:axId val="1065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28128"/>
        <c:crosses val="autoZero"/>
        <c:auto val="1"/>
        <c:lblAlgn val="ctr"/>
        <c:lblOffset val="100"/>
        <c:tickLblSkip val="1"/>
        <c:tickMarkSkip val="1"/>
        <c:noMultiLvlLbl val="0"/>
      </c:catAx>
      <c:valAx>
        <c:axId val="10652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0.03</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0.23</c:v>
                </c:pt>
                <c:pt idx="4">
                  <c:v>#N/A</c:v>
                </c:pt>
                <c:pt idx="5">
                  <c:v>0.43</c:v>
                </c:pt>
                <c:pt idx="6">
                  <c:v>#N/A</c:v>
                </c:pt>
                <c:pt idx="7">
                  <c:v>0.41</c:v>
                </c:pt>
                <c:pt idx="8">
                  <c:v>#N/A</c:v>
                </c:pt>
                <c:pt idx="9">
                  <c:v>0.28000000000000003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0.78</c:v>
                </c:pt>
                <c:pt idx="2">
                  <c:v>#N/A</c:v>
                </c:pt>
                <c:pt idx="3">
                  <c:v>1.1299999999999999</c:v>
                </c:pt>
                <c:pt idx="4">
                  <c:v>#N/A</c:v>
                </c:pt>
                <c:pt idx="5">
                  <c:v>0.77</c:v>
                </c:pt>
                <c:pt idx="6">
                  <c:v>#N/A</c:v>
                </c:pt>
                <c:pt idx="7">
                  <c:v>1.18</c:v>
                </c:pt>
                <c:pt idx="8">
                  <c:v>#N/A</c:v>
                </c:pt>
                <c:pt idx="9">
                  <c:v>1.03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c:v>
                </c:pt>
                <c:pt idx="4">
                  <c:v>#N/A</c:v>
                </c:pt>
                <c:pt idx="5">
                  <c:v>0.84</c:v>
                </c:pt>
                <c:pt idx="6">
                  <c:v>#N/A</c:v>
                </c:pt>
                <c:pt idx="7">
                  <c:v>0.6</c:v>
                </c:pt>
                <c:pt idx="8">
                  <c:v>#N/A</c:v>
                </c:pt>
                <c:pt idx="9">
                  <c:v>1.0900000000000001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2.4700000000000002</c:v>
                </c:pt>
                <c:pt idx="2">
                  <c:v>#N/A</c:v>
                </c:pt>
                <c:pt idx="3">
                  <c:v>3.28</c:v>
                </c:pt>
                <c:pt idx="4">
                  <c:v>#N/A</c:v>
                </c:pt>
                <c:pt idx="5">
                  <c:v>3.51</c:v>
                </c:pt>
                <c:pt idx="6">
                  <c:v>#N/A</c:v>
                </c:pt>
                <c:pt idx="7">
                  <c:v>1.3</c:v>
                </c:pt>
                <c:pt idx="8">
                  <c:v>#N/A</c:v>
                </c:pt>
                <c:pt idx="9">
                  <c:v>1.42</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1.26</c:v>
                </c:pt>
                <c:pt idx="8">
                  <c:v>#N/A</c:v>
                </c:pt>
                <c:pt idx="9">
                  <c:v>3.29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5.76</c:v>
                </c:pt>
                <c:pt idx="2">
                  <c:v>#N/A</c:v>
                </c:pt>
                <c:pt idx="3">
                  <c:v>4.1399999999999997</c:v>
                </c:pt>
                <c:pt idx="4">
                  <c:v>#N/A</c:v>
                </c:pt>
                <c:pt idx="5">
                  <c:v>2.54</c:v>
                </c:pt>
                <c:pt idx="6">
                  <c:v>#N/A</c:v>
                </c:pt>
                <c:pt idx="7">
                  <c:v>4.2</c:v>
                </c:pt>
                <c:pt idx="8">
                  <c:v>#N/A</c:v>
                </c:pt>
                <c:pt idx="9">
                  <c:v>7.31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18.329999999999998</c:v>
                </c:pt>
                <c:pt idx="2">
                  <c:v>#N/A</c:v>
                </c:pt>
                <c:pt idx="3">
                  <c:v>19.93</c:v>
                </c:pt>
                <c:pt idx="4">
                  <c:v>#N/A</c:v>
                </c:pt>
                <c:pt idx="5">
                  <c:v>19.43</c:v>
                </c:pt>
                <c:pt idx="6">
                  <c:v>#N/A</c:v>
                </c:pt>
                <c:pt idx="7">
                  <c:v>20.45</c:v>
                </c:pt>
                <c:pt idx="8">
                  <c:v>#N/A</c:v>
                </c:pt>
                <c:pt idx="9">
                  <c:v>18.739999999999998</c:v>
                </c:pt>
              </c:numCache>
            </c:numRef>
          </c:val>
        </c:ser>
        <c:dLbls>
          <c:showLegendKey val="0"/>
          <c:showVal val="0"/>
          <c:showCatName val="0"/>
          <c:showSerName val="0"/>
          <c:showPercent val="0"/>
          <c:showBubbleSize val="0"/>
        </c:dLbls>
        <c:gapWidth val="150"/>
        <c:overlap val="100"/>
        <c:axId val="115027328"/>
        <c:axId val="115029120"/>
      </c:barChart>
      <c:catAx>
        <c:axId val="1150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29120"/>
        <c:crosses val="autoZero"/>
        <c:auto val="1"/>
        <c:lblAlgn val="ctr"/>
        <c:lblOffset val="100"/>
        <c:tickLblSkip val="1"/>
        <c:tickMarkSkip val="1"/>
        <c:noMultiLvlLbl val="0"/>
      </c:catAx>
      <c:valAx>
        <c:axId val="11502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419</c:v>
                </c:pt>
                <c:pt idx="5">
                  <c:v>453</c:v>
                </c:pt>
                <c:pt idx="8">
                  <c:v>478</c:v>
                </c:pt>
                <c:pt idx="11">
                  <c:v>523</c:v>
                </c:pt>
                <c:pt idx="14">
                  <c:v>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112</c:v>
                </c:pt>
                <c:pt idx="3">
                  <c:v>88</c:v>
                </c:pt>
                <c:pt idx="6">
                  <c:v>52</c:v>
                </c:pt>
                <c:pt idx="9">
                  <c:v>32</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241</c:v>
                </c:pt>
                <c:pt idx="3">
                  <c:v>241</c:v>
                </c:pt>
                <c:pt idx="6">
                  <c:v>204</c:v>
                </c:pt>
                <c:pt idx="9">
                  <c:v>164</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c:v>
                </c:pt>
                <c:pt idx="3">
                  <c:v>415</c:v>
                </c:pt>
                <c:pt idx="6">
                  <c:v>425</c:v>
                </c:pt>
                <c:pt idx="9">
                  <c:v>445</c:v>
                </c:pt>
                <c:pt idx="12">
                  <c:v>469</c:v>
                </c:pt>
              </c:numCache>
            </c:numRef>
          </c:val>
        </c:ser>
        <c:dLbls>
          <c:showLegendKey val="0"/>
          <c:showVal val="0"/>
          <c:showCatName val="0"/>
          <c:showSerName val="0"/>
          <c:showPercent val="0"/>
          <c:showBubbleSize val="0"/>
        </c:dLbls>
        <c:gapWidth val="100"/>
        <c:overlap val="100"/>
        <c:axId val="115061888"/>
        <c:axId val="11506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291</c:v>
                </c:pt>
                <c:pt idx="5">
                  <c:v>#N/A</c:v>
                </c:pt>
                <c:pt idx="6">
                  <c:v>#N/A</c:v>
                </c:pt>
                <c:pt idx="7">
                  <c:v>203</c:v>
                </c:pt>
                <c:pt idx="8">
                  <c:v>#N/A</c:v>
                </c:pt>
                <c:pt idx="9">
                  <c:v>#N/A</c:v>
                </c:pt>
                <c:pt idx="10">
                  <c:v>118</c:v>
                </c:pt>
                <c:pt idx="11">
                  <c:v>#N/A</c:v>
                </c:pt>
                <c:pt idx="12">
                  <c:v>#N/A</c:v>
                </c:pt>
                <c:pt idx="13">
                  <c:v>164</c:v>
                </c:pt>
                <c:pt idx="14">
                  <c:v>#N/A</c:v>
                </c:pt>
              </c:numCache>
            </c:numRef>
          </c:val>
          <c:smooth val="0"/>
        </c:ser>
        <c:dLbls>
          <c:showLegendKey val="0"/>
          <c:showVal val="0"/>
          <c:showCatName val="0"/>
          <c:showSerName val="0"/>
          <c:showPercent val="0"/>
          <c:showBubbleSize val="0"/>
        </c:dLbls>
        <c:marker val="1"/>
        <c:smooth val="0"/>
        <c:axId val="115061888"/>
        <c:axId val="115063808"/>
      </c:lineChart>
      <c:catAx>
        <c:axId val="1150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63808"/>
        <c:crosses val="autoZero"/>
        <c:auto val="1"/>
        <c:lblAlgn val="ctr"/>
        <c:lblOffset val="100"/>
        <c:tickLblSkip val="1"/>
        <c:tickMarkSkip val="1"/>
        <c:noMultiLvlLbl val="0"/>
      </c:catAx>
      <c:valAx>
        <c:axId val="11506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6433</c:v>
                </c:pt>
                <c:pt idx="5">
                  <c:v>6866</c:v>
                </c:pt>
                <c:pt idx="8">
                  <c:v>7000</c:v>
                </c:pt>
                <c:pt idx="11">
                  <c:v>7189</c:v>
                </c:pt>
                <c:pt idx="14">
                  <c:v>7455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2335</c:v>
                </c:pt>
                <c:pt idx="5">
                  <c:v>2259</c:v>
                </c:pt>
                <c:pt idx="8">
                  <c:v>2160</c:v>
                </c:pt>
                <c:pt idx="11">
                  <c:v>1802</c:v>
                </c:pt>
                <c:pt idx="14">
                  <c:v>1678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818</c:v>
                </c:pt>
                <c:pt idx="3">
                  <c:v>791</c:v>
                </c:pt>
                <c:pt idx="6">
                  <c:v>777</c:v>
                </c:pt>
                <c:pt idx="9">
                  <c:v>721</c:v>
                </c:pt>
                <c:pt idx="12">
                  <c:v>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324</c:v>
                </c:pt>
                <c:pt idx="3">
                  <c:v>253</c:v>
                </c:pt>
                <c:pt idx="6">
                  <c:v>211</c:v>
                </c:pt>
                <c:pt idx="9">
                  <c:v>229</c:v>
                </c:pt>
                <c:pt idx="12">
                  <c:v>228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4289</c:v>
                </c:pt>
                <c:pt idx="3">
                  <c:v>4590</c:v>
                </c:pt>
                <c:pt idx="6">
                  <c:v>4177</c:v>
                </c:pt>
                <c:pt idx="9">
                  <c:v>3627</c:v>
                </c:pt>
                <c:pt idx="12">
                  <c:v>3043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5370</c:v>
                </c:pt>
                <c:pt idx="3">
                  <c:v>5760</c:v>
                </c:pt>
                <c:pt idx="6">
                  <c:v>6227</c:v>
                </c:pt>
                <c:pt idx="9">
                  <c:v>6346</c:v>
                </c:pt>
                <c:pt idx="12">
                  <c:v>6831</c:v>
                </c:pt>
              </c:numCache>
            </c:numRef>
          </c:val>
        </c:ser>
        <c:dLbls>
          <c:showLegendKey val="0"/>
          <c:showVal val="0"/>
          <c:showCatName val="0"/>
          <c:showSerName val="0"/>
          <c:showPercent val="0"/>
          <c:showBubbleSize val="0"/>
        </c:dLbls>
        <c:gapWidth val="100"/>
        <c:overlap val="100"/>
        <c:axId val="108846464"/>
        <c:axId val="10884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2033</c:v>
                </c:pt>
                <c:pt idx="2">
                  <c:v>#N/A</c:v>
                </c:pt>
                <c:pt idx="3">
                  <c:v>#N/A</c:v>
                </c:pt>
                <c:pt idx="4">
                  <c:v>2269</c:v>
                </c:pt>
                <c:pt idx="5">
                  <c:v>#N/A</c:v>
                </c:pt>
                <c:pt idx="6">
                  <c:v>#N/A</c:v>
                </c:pt>
                <c:pt idx="7">
                  <c:v>2232</c:v>
                </c:pt>
                <c:pt idx="8">
                  <c:v>#N/A</c:v>
                </c:pt>
                <c:pt idx="9">
                  <c:v>#N/A</c:v>
                </c:pt>
                <c:pt idx="10">
                  <c:v>1933</c:v>
                </c:pt>
                <c:pt idx="11">
                  <c:v>#N/A</c:v>
                </c:pt>
                <c:pt idx="12">
                  <c:v>#N/A</c:v>
                </c:pt>
                <c:pt idx="13">
                  <c:v>1503</c:v>
                </c:pt>
                <c:pt idx="14">
                  <c:v>#N/A</c:v>
                </c:pt>
              </c:numCache>
            </c:numRef>
          </c:val>
          <c:smooth val="0"/>
        </c:ser>
        <c:dLbls>
          <c:showLegendKey val="0"/>
          <c:showVal val="0"/>
          <c:showCatName val="0"/>
          <c:showSerName val="0"/>
          <c:showPercent val="0"/>
          <c:showBubbleSize val="0"/>
        </c:dLbls>
        <c:marker val="1"/>
        <c:smooth val="0"/>
        <c:axId val="108846464"/>
        <c:axId val="108848640"/>
      </c:lineChart>
      <c:catAx>
        <c:axId val="1088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48640"/>
        <c:crosses val="autoZero"/>
        <c:auto val="1"/>
        <c:lblAlgn val="ctr"/>
        <c:lblOffset val="100"/>
        <c:tickLblSkip val="1"/>
        <c:tickMarkSkip val="1"/>
        <c:noMultiLvlLbl val="0"/>
      </c:catAx>
      <c:valAx>
        <c:axId val="10884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{97F87865-1EB0-41D6-8A5E-94B7B7283F69}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{BF8B0891-0AEE-4169-91D2-0A57C950F97E}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{22685874-77CB-4041-ADCA-FBD8352895E2}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{21CB3229-D721-477E-A15B-12ECB7D508C4}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{E6656946-737E-451E-B1DE-0FCEEA21F8DE}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{A0A07170-5F5B-430D-884E-0EBACCD9DC33}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{F627AE61-17EF-4458-9E40-E68227B136E0}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{728CD69B-414D-4248-9086-3F3583995D60}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{1447507C-9833-4602-AD83-C51F1638A8AF}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{854FAE62-02A9-4C95-BDD1-5F8110EA27A1}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082368"/>
        <c:axId val="115084288"/>
      </c:scatterChart>
      <c:valAx>
        <c:axId val="115082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84288"/>
        <c:crosses val="autoZero"/>
        <c:crossBetween val="midCat"/>
      </c:valAx>
      <c:valAx>
        <c:axId val="115084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8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{19AC1DF3-B383-48E8-B618-DFFF4CDE6D06}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{26D97F42-FA73-49CD-BD57-4818D2905758}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{8F0B86D2-D94E-411B-951D-09FA28076737}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{9CCC597B-13BE-4744-ACB9-A14E23A46B37}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{1F145455-205B-48C0-A708-70AACE170668}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8.6999999999999993</c:v>
                </c:pt>
                <c:pt idx="2">
                  <c:v>7.6</c:v>
                </c:pt>
                <c:pt idx="3">
                  <c:v>5.7</c:v>
                </c:pt>
                <c:pt idx="4">
                  <c:v>4.5</c:v>
                </c:pt>
              </c:numCache>
            </c:numRef>
          </c:xVal>
          <c:yVal>
            <c:numRef>
              <c:f>公会計指標分析・財政指標組合せ分析表!$K$73:$O$73</c:f>
              <c:numCache>
                <c:formatCode>#,##0.0;"▲ "#,##0.0</c:formatCode>
                <c:ptCount val="5"/>
                <c:pt idx="0">
                  <c:v>56.4</c:v>
                </c:pt>
                <c:pt idx="1">
                  <c:v>63.9</c:v>
                </c:pt>
                <c:pt idx="2">
                  <c:v>63.1</c:v>
                </c:pt>
                <c:pt idx="3">
                  <c:v>55.4</c:v>
                </c:pt>
                <c:pt idx="4">
                  <c:v>41.5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{26E7213F-DACC-4359-9069-5C2592D36710}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{F20418B1-E024-4AE3-BEC3-CFFC8513E49A}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{33EB4C4F-597C-4CB1-BE4F-A9A4189516B7}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{C27F2C39-280B-416A-8BD5-B5F4F778CF52}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{07506D81-88D9-4F3A-8822-355B17C4CB64}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15577216"/>
        <c:axId val="115579136"/>
      </c:scatterChart>
      <c:valAx>
        <c:axId val="115577216"/>
        <c:scaling>
          <c:orientation val="minMax"/>
          <c:max val="13"/>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79136"/>
        <c:crosses val="autoZero"/>
        <c:crossBetween val="midCat"/>
      </c:valAx>
      <c:valAx>
        <c:axId val="115579136"/>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77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るが、算入公債費等についても、臨時財政対策債償還費の算入額の増、及び事業費補正による算入額の増により増加傾向にあるため、実質公債費比率の分子の増加は抑制されている。</a:t>
          </a:r>
        </a:p>
        <a:p>
          <a:r>
            <a:rPr kumimoji="1" lang="ja-JP" altLang="en-US" sz="1400">
              <a:latin typeface="ＭＳ ゴシック" pitchFamily="49" charset="-128"/>
              <a:ea typeface="ＭＳ ゴシック" pitchFamily="49" charset="-128"/>
            </a:rPr>
            <a:t>　なお、公共下水道事業会計では、公共下水道使用料の増加により公営企業債の元利債償還に対する繰入金が減少傾向にあったが、平成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年度は公共下水道の整備を推進したことにより増加に転じている。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臨時財政対策債発行及び公共施設の耐震改修事業の実施により増加傾向にあるが、公営企業債等繰入見込額は、公共下水道事業会計で公共下水道使用料の増加により減少し、退職手当負担見込額は、退職手当支給率の引下げにより大きく減少している。</a:t>
          </a:r>
        </a:p>
        <a:p>
          <a:r>
            <a:rPr kumimoji="1" lang="ja-JP" altLang="en-US" sz="1300">
              <a:latin typeface="ＭＳ ゴシック" pitchFamily="49" charset="-128"/>
              <a:ea typeface="ＭＳ ゴシック" pitchFamily="49" charset="-128"/>
            </a:rPr>
            <a:t>　また、充当可能財源の基準財政需要額算入見込額についても、臨時財政対策債償還費の算入額の増、及び事業費補正による算入額の増により増加傾向にあるため、将来負担比率の分子の増加は抑制されている。</a:t>
          </a:r>
        </a:p>
        <a:p>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年度以降は、財源不足により財政調整基金等の取り崩しがあり充当可能基金が減少している。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財政力指数は、日本中央競馬会の美浦トレーニング・センター立地等により類似団体を上回る税収があるため</a:t>
          </a:r>
          <a:r>
            <a:rPr kumimoji="1" lang="en-US" altLang="ja-JP" sz="1300">
              <a:latin typeface="ＭＳ Ｐゴシック"/>
            </a:rPr>
            <a:t>0.78</a:t>
          </a:r>
          <a:r>
            <a:rPr kumimoji="1" lang="ja-JP" altLang="en-US" sz="1300">
              <a:latin typeface="ＭＳ Ｐゴシック"/>
            </a:rPr>
            <a:t>となっているが、土地の評価額の下落等による固定資産税の減収傾向、個人村民税でも労働人口流出等による減収傾向等により、財政力指数は低下傾向にある。なお、平成</a:t>
          </a:r>
          <a:r>
            <a:rPr kumimoji="1" lang="en-US" altLang="ja-JP" sz="1300">
              <a:latin typeface="ＭＳ Ｐゴシック"/>
            </a:rPr>
            <a:t>26</a:t>
          </a:r>
          <a:r>
            <a:rPr kumimoji="1" lang="ja-JP" altLang="en-US" sz="1300">
              <a:latin typeface="ＭＳ Ｐゴシック"/>
            </a:rPr>
            <a:t>年度については、法人村民税の増収等により現状維持となっている。今後も、歳出抑制を図るとともに、収納対策の強化を継続し税収の確保を図り、税収増を図るため企業誘致及び定住化施策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116417</xdr:rowOff>
    </xdr:to>
    <xdr:cxnSp macro="">
      <xdr:nvCxnSpPr>
        <xdr:cNvPr id="68" name="直線コネクタ 67"/>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76200</xdr:rowOff>
    </xdr:to>
    <xdr:cxnSp macro="">
      <xdr:nvCxnSpPr>
        <xdr:cNvPr id="74" name="直線コネクタ 73"/>
        <xdr:cNvCxnSpPr/>
      </xdr:nvCxnSpPr>
      <xdr:spPr>
        <a:xfrm>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49389</xdr:rowOff>
    </xdr:to>
    <xdr:cxnSp macro="">
      <xdr:nvCxnSpPr>
        <xdr:cNvPr id="77" name="直線コネクタ 76"/>
        <xdr:cNvCxnSpPr/>
      </xdr:nvCxnSpPr>
      <xdr:spPr>
        <a:xfrm>
          <a:off x="1447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年度は、分子の経常経費充当一般財源が、</a:t>
          </a:r>
          <a:r>
            <a:rPr kumimoji="1" lang="en-US" altLang="ja-JP" sz="1300">
              <a:latin typeface="ＭＳ Ｐゴシック"/>
            </a:rPr>
            <a:t>13</a:t>
          </a:r>
          <a:r>
            <a:rPr kumimoji="1" lang="ja-JP" altLang="en-US" sz="1300">
              <a:latin typeface="ＭＳ Ｐゴシック"/>
            </a:rPr>
            <a:t>百万円（</a:t>
          </a:r>
          <a:r>
            <a:rPr kumimoji="1" lang="en-US" altLang="ja-JP" sz="1300">
              <a:latin typeface="ＭＳ Ｐゴシック"/>
            </a:rPr>
            <a:t>0.4%</a:t>
          </a:r>
          <a:r>
            <a:rPr kumimoji="1" lang="ja-JP" altLang="en-US" sz="1300">
              <a:latin typeface="ＭＳ Ｐゴシック"/>
            </a:rPr>
            <a:t>）減と前年度とほぼ同額となり、分母の経常一般財源額が交付税の</a:t>
          </a:r>
          <a:r>
            <a:rPr kumimoji="1" lang="en-US" altLang="ja-JP" sz="1300">
              <a:latin typeface="ＭＳ Ｐゴシック"/>
            </a:rPr>
            <a:t>261</a:t>
          </a:r>
          <a:r>
            <a:rPr kumimoji="1" lang="ja-JP" altLang="en-US" sz="1300">
              <a:latin typeface="ＭＳ Ｐゴシック"/>
            </a:rPr>
            <a:t>百万円（</a:t>
          </a:r>
          <a:r>
            <a:rPr kumimoji="1" lang="en-US" altLang="ja-JP" sz="1300">
              <a:latin typeface="ＭＳ Ｐゴシック"/>
            </a:rPr>
            <a:t>45.8%</a:t>
          </a:r>
          <a:r>
            <a:rPr kumimoji="1" lang="ja-JP" altLang="en-US" sz="1300">
              <a:latin typeface="ＭＳ Ｐゴシック"/>
            </a:rPr>
            <a:t>）増等により</a:t>
          </a:r>
          <a:r>
            <a:rPr kumimoji="1" lang="en-US" altLang="ja-JP" sz="1300">
              <a:latin typeface="ＭＳ Ｐゴシック"/>
            </a:rPr>
            <a:t>381</a:t>
          </a:r>
          <a:r>
            <a:rPr kumimoji="1" lang="ja-JP" altLang="en-US" sz="1300">
              <a:latin typeface="ＭＳ Ｐゴシック"/>
            </a:rPr>
            <a:t>百万円（</a:t>
          </a:r>
          <a:r>
            <a:rPr kumimoji="1" lang="en-US" altLang="ja-JP" sz="1300">
              <a:latin typeface="ＭＳ Ｐゴシック"/>
            </a:rPr>
            <a:t>9.9%</a:t>
          </a:r>
          <a:r>
            <a:rPr kumimoji="1" lang="ja-JP" altLang="en-US" sz="1300">
              <a:latin typeface="ＭＳ Ｐゴシック"/>
            </a:rPr>
            <a:t>）増加したため、前年度比</a:t>
          </a:r>
          <a:r>
            <a:rPr kumimoji="1" lang="en-US" altLang="ja-JP" sz="1300">
              <a:latin typeface="ＭＳ Ｐゴシック"/>
            </a:rPr>
            <a:t>9.2</a:t>
          </a:r>
          <a:r>
            <a:rPr kumimoji="1" lang="ja-JP" altLang="en-US" sz="1300">
              <a:latin typeface="ＭＳ Ｐゴシック"/>
            </a:rPr>
            <a:t>ポイント減の</a:t>
          </a:r>
          <a:r>
            <a:rPr kumimoji="1" lang="en-US" altLang="ja-JP" sz="1300">
              <a:latin typeface="ＭＳ Ｐゴシック"/>
            </a:rPr>
            <a:t>88.5</a:t>
          </a:r>
          <a:r>
            <a:rPr kumimoji="1" lang="ja-JP" altLang="en-US" sz="1300">
              <a:latin typeface="ＭＳ Ｐゴシック"/>
            </a:rPr>
            <a:t>％となったが、類似団体平均を</a:t>
          </a:r>
          <a:r>
            <a:rPr kumimoji="1" lang="en-US" altLang="ja-JP" sz="1300">
              <a:latin typeface="ＭＳ Ｐゴシック"/>
            </a:rPr>
            <a:t>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年度の数値は大きく改善したが、</a:t>
          </a:r>
          <a:r>
            <a:rPr kumimoji="1" lang="en-US" altLang="ja-JP" sz="1300">
              <a:latin typeface="ＭＳ Ｐゴシック"/>
            </a:rPr>
            <a:t>90</a:t>
          </a:r>
          <a:r>
            <a:rPr kumimoji="1" lang="ja-JP" altLang="en-US" sz="1300">
              <a:latin typeface="ＭＳ Ｐゴシック"/>
            </a:rPr>
            <a:t>％前後と高い水準で推移しており、今後も、繰出金を含めた社会保障費及び公債費の増加が見込まれるため、人件費の抑制、民間委託等による経常経費の抑制を図るとともに、企業誘致及び収納対策の強化を継続し税収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64</xdr:row>
      <xdr:rowOff>8001</xdr:rowOff>
    </xdr:to>
    <xdr:cxnSp macro="">
      <xdr:nvCxnSpPr>
        <xdr:cNvPr id="129" name="直線コネクタ 128"/>
        <xdr:cNvCxnSpPr/>
      </xdr:nvCxnSpPr>
      <xdr:spPr>
        <a:xfrm flipV="1">
          <a:off x="4114800" y="10758805"/>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64</xdr:row>
      <xdr:rowOff>8001</xdr:rowOff>
    </xdr:to>
    <xdr:cxnSp macro="">
      <xdr:nvCxnSpPr>
        <xdr:cNvPr id="132" name="直線コネクタ 131"/>
        <xdr:cNvCxnSpPr/>
      </xdr:nvCxnSpPr>
      <xdr:spPr>
        <a:xfrm>
          <a:off x="3225800" y="10758805"/>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53975</xdr:rowOff>
    </xdr:to>
    <xdr:cxnSp macro="">
      <xdr:nvCxnSpPr>
        <xdr:cNvPr id="135" name="直線コネクタ 134"/>
        <xdr:cNvCxnSpPr/>
      </xdr:nvCxnSpPr>
      <xdr:spPr>
        <a:xfrm flipV="1">
          <a:off x="2336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15367</xdr:rowOff>
    </xdr:from>
    <xdr:to>
      <xdr:col>3</xdr:col>
      <xdr:colOff>279400</xdr:colOff>
      <xdr:row>63</xdr:row>
      <xdr:rowOff>53975</xdr:rowOff>
    </xdr:to>
    <xdr:cxnSp macro="">
      <xdr:nvCxnSpPr>
        <xdr:cNvPr id="138" name="直線コネクタ 137"/>
        <xdr:cNvCxnSpPr/>
      </xdr:nvCxnSpPr>
      <xdr:spPr>
        <a:xfrm>
          <a:off x="1447800" y="1081671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48" name="円/楕円 147"/>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50182</xdr:rowOff>
    </xdr:from>
    <xdr:ext cx="762000" cy="259045"/>
    <xdr:sp macro="" textlink="">
      <xdr:nvSpPr>
        <xdr:cNvPr id="149" name="財政構造の弾力性該当値テキスト"/>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128651</xdr:rowOff>
    </xdr:from>
    <xdr:to>
      <xdr:col>6</xdr:col>
      <xdr:colOff>50800</xdr:colOff>
      <xdr:row>64</xdr:row>
      <xdr:rowOff>58801</xdr:rowOff>
    </xdr:to>
    <xdr:sp macro="" textlink="">
      <xdr:nvSpPr>
        <xdr:cNvPr id="150" name="円/楕円 149"/>
        <xdr:cNvSpPr/>
      </xdr:nvSpPr>
      <xdr:spPr>
        <a:xfrm>
          <a:off x="4064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43578</xdr:rowOff>
    </xdr:from>
    <xdr:ext cx="736600" cy="259045"/>
    <xdr:sp macro="" textlink="">
      <xdr:nvSpPr>
        <xdr:cNvPr id="151" name="テキスト ボックス 150"/>
        <xdr:cNvSpPr txBox="1"/>
      </xdr:nvSpPr>
      <xdr:spPr>
        <a:xfrm>
          <a:off x="3733800" y="1101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78105</xdr:rowOff>
    </xdr:from>
    <xdr:to>
      <xdr:col>4</xdr:col>
      <xdr:colOff>533400</xdr:colOff>
      <xdr:row>63</xdr:row>
      <xdr:rowOff>8255</xdr:rowOff>
    </xdr:to>
    <xdr:sp macro="" textlink="">
      <xdr:nvSpPr>
        <xdr:cNvPr id="152" name="円/楕円 151"/>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53" name="テキスト ボックス 152"/>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5" name="テキスト ボックス 154"/>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136017</xdr:rowOff>
    </xdr:from>
    <xdr:to>
      <xdr:col>2</xdr:col>
      <xdr:colOff>127000</xdr:colOff>
      <xdr:row>63</xdr:row>
      <xdr:rowOff>66167</xdr:rowOff>
    </xdr:to>
    <xdr:sp macro="" textlink="">
      <xdr:nvSpPr>
        <xdr:cNvPr id="156" name="円/楕円 155"/>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50944</xdr:rowOff>
    </xdr:from>
    <xdr:ext cx="762000" cy="259045"/>
    <xdr:sp macro="" textlink="">
      <xdr:nvSpPr>
        <xdr:cNvPr id="157" name="テキスト ボックス 156"/>
        <xdr:cNvSpPr txBox="1"/>
      </xdr:nvSpPr>
      <xdr:spPr>
        <a:xfrm>
          <a:off x="1066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年度に策定した定員適正化計画の目標値は達成しているが、今後は、民間委託等による経常経費の抑制を図るとともに、内部事務経費等の抑制を推進し物件費の削減を図る。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80516</xdr:rowOff>
    </xdr:from>
    <xdr:to>
      <xdr:col>7</xdr:col>
      <xdr:colOff>152400</xdr:colOff>
      <xdr:row>82</xdr:row>
      <xdr:rowOff>123275</xdr:rowOff>
    </xdr:to>
    <xdr:cxnSp macro="">
      <xdr:nvCxnSpPr>
        <xdr:cNvPr id="190" name="直線コネクタ 189"/>
        <xdr:cNvCxnSpPr/>
      </xdr:nvCxnSpPr>
      <xdr:spPr>
        <a:xfrm>
          <a:off x="4114800" y="14139416"/>
          <a:ext cx="8382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80516</xdr:rowOff>
    </xdr:from>
    <xdr:to>
      <xdr:col>6</xdr:col>
      <xdr:colOff>0</xdr:colOff>
      <xdr:row>82</xdr:row>
      <xdr:rowOff>117291</xdr:rowOff>
    </xdr:to>
    <xdr:cxnSp macro="">
      <xdr:nvCxnSpPr>
        <xdr:cNvPr id="193" name="直線コネクタ 192"/>
        <xdr:cNvCxnSpPr/>
      </xdr:nvCxnSpPr>
      <xdr:spPr>
        <a:xfrm flipV="1">
          <a:off x="3225800" y="14139416"/>
          <a:ext cx="889000" cy="3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29776</xdr:rowOff>
    </xdr:from>
    <xdr:to>
      <xdr:col>4</xdr:col>
      <xdr:colOff>482600</xdr:colOff>
      <xdr:row>82</xdr:row>
      <xdr:rowOff>117291</xdr:rowOff>
    </xdr:to>
    <xdr:cxnSp macro="">
      <xdr:nvCxnSpPr>
        <xdr:cNvPr id="196" name="直線コネクタ 195"/>
        <xdr:cNvCxnSpPr/>
      </xdr:nvCxnSpPr>
      <xdr:spPr>
        <a:xfrm>
          <a:off x="2336800" y="14088676"/>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29776</xdr:rowOff>
    </xdr:from>
    <xdr:to>
      <xdr:col>3</xdr:col>
      <xdr:colOff>279400</xdr:colOff>
      <xdr:row>82</xdr:row>
      <xdr:rowOff>48809</xdr:rowOff>
    </xdr:to>
    <xdr:cxnSp macro="">
      <xdr:nvCxnSpPr>
        <xdr:cNvPr id="199" name="直線コネクタ 198"/>
        <xdr:cNvCxnSpPr/>
      </xdr:nvCxnSpPr>
      <xdr:spPr>
        <a:xfrm flipV="1">
          <a:off x="1447800" y="14088676"/>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72475</xdr:rowOff>
    </xdr:from>
    <xdr:to>
      <xdr:col>7</xdr:col>
      <xdr:colOff>203200</xdr:colOff>
      <xdr:row>83</xdr:row>
      <xdr:rowOff>2625</xdr:rowOff>
    </xdr:to>
    <xdr:sp macro="" textlink="">
      <xdr:nvSpPr>
        <xdr:cNvPr id="209" name="円/楕円 208"/>
        <xdr:cNvSpPr/>
      </xdr:nvSpPr>
      <xdr:spPr>
        <a:xfrm>
          <a:off x="4902200" y="141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89002</xdr:rowOff>
    </xdr:from>
    <xdr:ext cx="762000" cy="259045"/>
    <xdr:sp macro="" textlink="">
      <xdr:nvSpPr>
        <xdr:cNvPr id="210" name="人件費・物件費等の状況該当値テキスト"/>
        <xdr:cNvSpPr txBox="1"/>
      </xdr:nvSpPr>
      <xdr:spPr>
        <a:xfrm>
          <a:off x="5041900" y="1397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29716</xdr:rowOff>
    </xdr:from>
    <xdr:to>
      <xdr:col>6</xdr:col>
      <xdr:colOff>50800</xdr:colOff>
      <xdr:row>82</xdr:row>
      <xdr:rowOff>131316</xdr:rowOff>
    </xdr:to>
    <xdr:sp macro="" textlink="">
      <xdr:nvSpPr>
        <xdr:cNvPr id="211" name="円/楕円 210"/>
        <xdr:cNvSpPr/>
      </xdr:nvSpPr>
      <xdr:spPr>
        <a:xfrm>
          <a:off x="4064000" y="140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141493</xdr:rowOff>
    </xdr:from>
    <xdr:ext cx="736600" cy="259045"/>
    <xdr:sp macro="" textlink="">
      <xdr:nvSpPr>
        <xdr:cNvPr id="212" name="テキスト ボックス 211"/>
        <xdr:cNvSpPr txBox="1"/>
      </xdr:nvSpPr>
      <xdr:spPr>
        <a:xfrm>
          <a:off x="3733800" y="1385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66491</xdr:rowOff>
    </xdr:from>
    <xdr:to>
      <xdr:col>4</xdr:col>
      <xdr:colOff>533400</xdr:colOff>
      <xdr:row>82</xdr:row>
      <xdr:rowOff>168091</xdr:rowOff>
    </xdr:to>
    <xdr:sp macro="" textlink="">
      <xdr:nvSpPr>
        <xdr:cNvPr id="213" name="円/楕円 212"/>
        <xdr:cNvSpPr/>
      </xdr:nvSpPr>
      <xdr:spPr>
        <a:xfrm>
          <a:off x="3175000" y="141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6818</xdr:rowOff>
    </xdr:from>
    <xdr:ext cx="762000" cy="259045"/>
    <xdr:sp macro="" textlink="">
      <xdr:nvSpPr>
        <xdr:cNvPr id="214" name="テキスト ボックス 213"/>
        <xdr:cNvSpPr txBox="1"/>
      </xdr:nvSpPr>
      <xdr:spPr>
        <a:xfrm>
          <a:off x="2844800" y="138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150426</xdr:rowOff>
    </xdr:from>
    <xdr:to>
      <xdr:col>3</xdr:col>
      <xdr:colOff>330200</xdr:colOff>
      <xdr:row>82</xdr:row>
      <xdr:rowOff>80576</xdr:rowOff>
    </xdr:to>
    <xdr:sp macro="" textlink="">
      <xdr:nvSpPr>
        <xdr:cNvPr id="215" name="円/楕円 214"/>
        <xdr:cNvSpPr/>
      </xdr:nvSpPr>
      <xdr:spPr>
        <a:xfrm>
          <a:off x="2286000" y="14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90753</xdr:rowOff>
    </xdr:from>
    <xdr:ext cx="762000" cy="259045"/>
    <xdr:sp macro="" textlink="">
      <xdr:nvSpPr>
        <xdr:cNvPr id="216" name="テキスト ボックス 215"/>
        <xdr:cNvSpPr txBox="1"/>
      </xdr:nvSpPr>
      <xdr:spPr>
        <a:xfrm>
          <a:off x="1955800" y="138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169459</xdr:rowOff>
    </xdr:from>
    <xdr:to>
      <xdr:col>2</xdr:col>
      <xdr:colOff>127000</xdr:colOff>
      <xdr:row>82</xdr:row>
      <xdr:rowOff>99609</xdr:rowOff>
    </xdr:to>
    <xdr:sp macro="" textlink="">
      <xdr:nvSpPr>
        <xdr:cNvPr id="217" name="円/楕円 216"/>
        <xdr:cNvSpPr/>
      </xdr:nvSpPr>
      <xdr:spPr>
        <a:xfrm>
          <a:off x="1397000" y="14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109786</xdr:rowOff>
    </xdr:from>
    <xdr:ext cx="762000" cy="259045"/>
    <xdr:sp macro="" textlink="">
      <xdr:nvSpPr>
        <xdr:cNvPr id="218" name="テキスト ボックス 217"/>
        <xdr:cNvSpPr txBox="1"/>
      </xdr:nvSpPr>
      <xdr:spPr>
        <a:xfrm>
          <a:off x="1066800" y="13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給与水準は、類似団体平均を上回って推移しているが、類似団体の差は前年度より</a:t>
          </a:r>
          <a:r>
            <a:rPr kumimoji="1" lang="en-US" altLang="ja-JP" sz="1300">
              <a:latin typeface="ＭＳ Ｐゴシック"/>
            </a:rPr>
            <a:t>1.1</a:t>
          </a:r>
          <a:r>
            <a:rPr kumimoji="1" lang="ja-JP" altLang="en-US" sz="1300">
              <a:latin typeface="ＭＳ Ｐゴシック"/>
            </a:rPr>
            <a:t>ポイント減少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2" name="直線コネクタ 251"/>
        <xdr:cNvCxnSpPr/>
      </xdr:nvCxnSpPr>
      <xdr:spPr>
        <a:xfrm flipV="1">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130811</xdr:rowOff>
    </xdr:to>
    <xdr:cxnSp macro="">
      <xdr:nvCxnSpPr>
        <xdr:cNvPr id="255" name="直線コネクタ 254"/>
        <xdr:cNvCxnSpPr/>
      </xdr:nvCxnSpPr>
      <xdr:spPr>
        <a:xfrm>
          <a:off x="15290800" y="1446826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87</xdr:row>
      <xdr:rowOff>155363</xdr:rowOff>
    </xdr:to>
    <xdr:cxnSp macro="">
      <xdr:nvCxnSpPr>
        <xdr:cNvPr id="258" name="直線コネクタ 257"/>
        <xdr:cNvCxnSpPr/>
      </xdr:nvCxnSpPr>
      <xdr:spPr>
        <a:xfrm flipV="1">
          <a:off x="14401800" y="1446826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48261</xdr:rowOff>
    </xdr:to>
    <xdr:cxnSp macro="">
      <xdr:nvCxnSpPr>
        <xdr:cNvPr id="261" name="直線コネクタ 260"/>
        <xdr:cNvCxnSpPr/>
      </xdr:nvCxnSpPr>
      <xdr:spPr>
        <a:xfrm flipV="1">
          <a:off x="13512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1" name="円/楕円 270"/>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2"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3" name="円/楕円 272"/>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4" name="テキスト ボックス 273"/>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5" name="円/楕円 274"/>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6" name="テキスト ボックス 275"/>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77" name="円/楕円 276"/>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19490</xdr:rowOff>
    </xdr:from>
    <xdr:ext cx="762000" cy="259045"/>
    <xdr:sp macro="" textlink="">
      <xdr:nvSpPr>
        <xdr:cNvPr id="278" name="テキスト ボックス 277"/>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9" name="円/楕円 278"/>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0" name="テキスト ボックス 279"/>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人口千人当たり職員数は、</a:t>
          </a:r>
          <a:r>
            <a:rPr kumimoji="1" lang="en-US" altLang="ja-JP" sz="1100">
              <a:latin typeface="ＭＳ Ｐゴシック"/>
            </a:rPr>
            <a:t>8.74</a:t>
          </a:r>
          <a:r>
            <a:rPr kumimoji="1" lang="ja-JP" altLang="en-US" sz="1100">
              <a:latin typeface="ＭＳ Ｐゴシック"/>
            </a:rPr>
            <a:t>人と前年度と比較して</a:t>
          </a:r>
          <a:r>
            <a:rPr kumimoji="1" lang="en-US" altLang="ja-JP" sz="1100">
              <a:latin typeface="ＭＳ Ｐゴシック"/>
            </a:rPr>
            <a:t>0.04</a:t>
          </a:r>
          <a:r>
            <a:rPr kumimoji="1" lang="ja-JP" altLang="en-US" sz="1100">
              <a:latin typeface="ＭＳ Ｐゴシック"/>
            </a:rPr>
            <a:t>ポイント増加したが、類似団体平均との比較では</a:t>
          </a:r>
          <a:r>
            <a:rPr kumimoji="1" lang="en-US" altLang="ja-JP" sz="1100">
              <a:latin typeface="ＭＳ Ｐゴシック"/>
            </a:rPr>
            <a:t>0.16</a:t>
          </a:r>
          <a:r>
            <a:rPr kumimoji="1" lang="ja-JP" altLang="en-US" sz="1100">
              <a:latin typeface="ＭＳ Ｐゴシック"/>
            </a:rPr>
            <a:t>ポイント下回っている。平成</a:t>
          </a:r>
          <a:r>
            <a:rPr kumimoji="1" lang="en-US" altLang="ja-JP" sz="1100">
              <a:latin typeface="ＭＳ Ｐゴシック"/>
            </a:rPr>
            <a:t>26</a:t>
          </a:r>
          <a:r>
            <a:rPr kumimoji="1" lang="ja-JP" altLang="en-US" sz="1100">
              <a:latin typeface="ＭＳ Ｐゴシック"/>
            </a:rPr>
            <a:t>年度に策定した定員適正化計画では、平成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日現在で</a:t>
          </a:r>
          <a:r>
            <a:rPr kumimoji="1" lang="en-US" altLang="ja-JP" sz="1100">
              <a:latin typeface="ＭＳ Ｐゴシック"/>
            </a:rPr>
            <a:t>169</a:t>
          </a:r>
          <a:r>
            <a:rPr kumimoji="1" lang="ja-JP" altLang="en-US" sz="1100">
              <a:latin typeface="ＭＳ Ｐゴシック"/>
            </a:rPr>
            <a:t>人を目標としており、実績では</a:t>
          </a:r>
          <a:r>
            <a:rPr kumimoji="1" lang="en-US" altLang="ja-JP" sz="1100">
              <a:latin typeface="ＭＳ Ｐゴシック"/>
            </a:rPr>
            <a:t>166</a:t>
          </a:r>
          <a:r>
            <a:rPr kumimoji="1" lang="ja-JP" altLang="en-US" sz="1100">
              <a:latin typeface="ＭＳ Ｐゴシック"/>
            </a:rPr>
            <a:t>人と年度目標は達成されている。しかしながら、全国平均と県平均を上回っていることから、今後においても、技能労務職員の退職不補充、さらなる事務事業の見直し、業務の民間委託等による職員数削減を目標とした定員適正化計画を着実に実行し、行政サービスの低下にならぬようバランスを考慮しつつ、今後も適正な職員の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129722</xdr:rowOff>
    </xdr:from>
    <xdr:to>
      <xdr:col>24</xdr:col>
      <xdr:colOff>558800</xdr:colOff>
      <xdr:row>61</xdr:row>
      <xdr:rowOff>134317</xdr:rowOff>
    </xdr:to>
    <xdr:cxnSp macro="">
      <xdr:nvCxnSpPr>
        <xdr:cNvPr id="317" name="直線コネクタ 316"/>
        <xdr:cNvCxnSpPr/>
      </xdr:nvCxnSpPr>
      <xdr:spPr>
        <a:xfrm>
          <a:off x="16179800" y="10588172"/>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96399</xdr:rowOff>
    </xdr:from>
    <xdr:to>
      <xdr:col>23</xdr:col>
      <xdr:colOff>406400</xdr:colOff>
      <xdr:row>61</xdr:row>
      <xdr:rowOff>129722</xdr:rowOff>
    </xdr:to>
    <xdr:cxnSp macro="">
      <xdr:nvCxnSpPr>
        <xdr:cNvPr id="320" name="直線コネクタ 319"/>
        <xdr:cNvCxnSpPr/>
      </xdr:nvCxnSpPr>
      <xdr:spPr>
        <a:xfrm>
          <a:off x="15290800" y="1055484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78015</xdr:rowOff>
    </xdr:from>
    <xdr:to>
      <xdr:col>22</xdr:col>
      <xdr:colOff>203200</xdr:colOff>
      <xdr:row>61</xdr:row>
      <xdr:rowOff>96399</xdr:rowOff>
    </xdr:to>
    <xdr:cxnSp macro="">
      <xdr:nvCxnSpPr>
        <xdr:cNvPr id="323" name="直線コネクタ 322"/>
        <xdr:cNvCxnSpPr/>
      </xdr:nvCxnSpPr>
      <xdr:spPr>
        <a:xfrm>
          <a:off x="14401800" y="1053646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95250</xdr:rowOff>
    </xdr:to>
    <xdr:cxnSp macro="">
      <xdr:nvCxnSpPr>
        <xdr:cNvPr id="326" name="直線コネクタ 325"/>
        <xdr:cNvCxnSpPr/>
      </xdr:nvCxnSpPr>
      <xdr:spPr>
        <a:xfrm flipV="1">
          <a:off x="13512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83517</xdr:rowOff>
    </xdr:from>
    <xdr:to>
      <xdr:col>24</xdr:col>
      <xdr:colOff>609600</xdr:colOff>
      <xdr:row>62</xdr:row>
      <xdr:rowOff>13667</xdr:rowOff>
    </xdr:to>
    <xdr:sp macro="" textlink="">
      <xdr:nvSpPr>
        <xdr:cNvPr id="336" name="円/楕円 335"/>
        <xdr:cNvSpPr/>
      </xdr:nvSpPr>
      <xdr:spPr>
        <a:xfrm>
          <a:off x="169672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100044</xdr:rowOff>
    </xdr:from>
    <xdr:ext cx="762000" cy="259045"/>
    <xdr:sp macro="" textlink="">
      <xdr:nvSpPr>
        <xdr:cNvPr id="337" name="定員管理の状況該当値テキスト"/>
        <xdr:cNvSpPr txBox="1"/>
      </xdr:nvSpPr>
      <xdr:spPr>
        <a:xfrm>
          <a:off x="171069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78922</xdr:rowOff>
    </xdr:from>
    <xdr:to>
      <xdr:col>23</xdr:col>
      <xdr:colOff>457200</xdr:colOff>
      <xdr:row>62</xdr:row>
      <xdr:rowOff>9072</xdr:rowOff>
    </xdr:to>
    <xdr:sp macro="" textlink="">
      <xdr:nvSpPr>
        <xdr:cNvPr id="338" name="円/楕円 337"/>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19249</xdr:rowOff>
    </xdr:from>
    <xdr:ext cx="736600" cy="259045"/>
    <xdr:sp macro="" textlink="">
      <xdr:nvSpPr>
        <xdr:cNvPr id="339" name="テキスト ボックス 338"/>
        <xdr:cNvSpPr txBox="1"/>
      </xdr:nvSpPr>
      <xdr:spPr>
        <a:xfrm>
          <a:off x="15798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45599</xdr:rowOff>
    </xdr:from>
    <xdr:to>
      <xdr:col>22</xdr:col>
      <xdr:colOff>254000</xdr:colOff>
      <xdr:row>61</xdr:row>
      <xdr:rowOff>147199</xdr:rowOff>
    </xdr:to>
    <xdr:sp macro="" textlink="">
      <xdr:nvSpPr>
        <xdr:cNvPr id="340" name="円/楕円 339"/>
        <xdr:cNvSpPr/>
      </xdr:nvSpPr>
      <xdr:spPr>
        <a:xfrm>
          <a:off x="15240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157376</xdr:rowOff>
    </xdr:from>
    <xdr:ext cx="762000" cy="259045"/>
    <xdr:sp macro="" textlink="">
      <xdr:nvSpPr>
        <xdr:cNvPr id="341" name="テキスト ボックス 340"/>
        <xdr:cNvSpPr txBox="1"/>
      </xdr:nvSpPr>
      <xdr:spPr>
        <a:xfrm>
          <a:off x="14909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27215</xdr:rowOff>
    </xdr:from>
    <xdr:to>
      <xdr:col>21</xdr:col>
      <xdr:colOff>50800</xdr:colOff>
      <xdr:row>61</xdr:row>
      <xdr:rowOff>128815</xdr:rowOff>
    </xdr:to>
    <xdr:sp macro="" textlink="">
      <xdr:nvSpPr>
        <xdr:cNvPr id="342" name="円/楕円 341"/>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138992</xdr:rowOff>
    </xdr:from>
    <xdr:ext cx="762000" cy="259045"/>
    <xdr:sp macro="" textlink="">
      <xdr:nvSpPr>
        <xdr:cNvPr id="343" name="テキスト ボックス 342"/>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4" name="円/楕円 343"/>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45" name="テキスト ボックス 344"/>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使用料の増加により公共下水道事業会計で公営企業地方債償還の繰入金の減少、地方債の償還終了により一部事務組合地方債償還の負担金の減少等により、下降傾向で推移しており、前年度比</a:t>
          </a:r>
          <a:r>
            <a:rPr kumimoji="1" lang="en-US" altLang="ja-JP" sz="1200">
              <a:latin typeface="ＭＳ Ｐゴシック"/>
            </a:rPr>
            <a:t>1.2</a:t>
          </a:r>
          <a:r>
            <a:rPr kumimoji="1" lang="ja-JP" altLang="en-US" sz="1200">
              <a:latin typeface="ＭＳ Ｐゴシック"/>
            </a:rPr>
            <a:t>ポイント減の</a:t>
          </a:r>
          <a:r>
            <a:rPr kumimoji="1" lang="en-US" altLang="ja-JP" sz="1200">
              <a:latin typeface="ＭＳ Ｐゴシック"/>
            </a:rPr>
            <a:t>4.5</a:t>
          </a:r>
          <a:r>
            <a:rPr kumimoji="1" lang="ja-JP" altLang="en-US" sz="1200">
              <a:latin typeface="ＭＳ Ｐゴシック"/>
            </a:rPr>
            <a:t>％となり、類似団体平均を</a:t>
          </a:r>
          <a:r>
            <a:rPr kumimoji="1" lang="en-US" altLang="ja-JP" sz="1200">
              <a:latin typeface="ＭＳ Ｐゴシック"/>
            </a:rPr>
            <a:t>4.5</a:t>
          </a:r>
          <a:r>
            <a:rPr kumimoji="1" lang="ja-JP" altLang="en-US" sz="1200">
              <a:latin typeface="ＭＳ Ｐゴシック"/>
            </a:rPr>
            <a:t>ポイント下回っている。</a:t>
          </a:r>
        </a:p>
        <a:p>
          <a:r>
            <a:rPr kumimoji="1" lang="ja-JP" altLang="en-US" sz="1200">
              <a:latin typeface="ＭＳ Ｐゴシック"/>
            </a:rPr>
            <a:t>　なお、単年度の数値では、公共下水道事業の推進による下水道事業債償還の繰入金の増加等により上昇に転じており、公共施設の耐震改修事業の元金償還開始等により上昇傾向で推移することが見込まれるため、今後は更に慎重な財政運営が必要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39</xdr:row>
      <xdr:rowOff>39053</xdr:rowOff>
    </xdr:to>
    <xdr:cxnSp macro="">
      <xdr:nvCxnSpPr>
        <xdr:cNvPr id="375" name="直線コネクタ 374"/>
        <xdr:cNvCxnSpPr/>
      </xdr:nvCxnSpPr>
      <xdr:spPr>
        <a:xfrm flipV="1">
          <a:off x="16179800" y="665321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39053</xdr:rowOff>
    </xdr:from>
    <xdr:to>
      <xdr:col>23</xdr:col>
      <xdr:colOff>406400</xdr:colOff>
      <xdr:row>39</xdr:row>
      <xdr:rowOff>153670</xdr:rowOff>
    </xdr:to>
    <xdr:cxnSp macro="">
      <xdr:nvCxnSpPr>
        <xdr:cNvPr id="378" name="直線コネクタ 377"/>
        <xdr:cNvCxnSpPr/>
      </xdr:nvCxnSpPr>
      <xdr:spPr>
        <a:xfrm flipV="1">
          <a:off x="15290800" y="67256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48578</xdr:rowOff>
    </xdr:to>
    <xdr:cxnSp macro="">
      <xdr:nvCxnSpPr>
        <xdr:cNvPr id="381" name="直線コネクタ 380"/>
        <xdr:cNvCxnSpPr/>
      </xdr:nvCxnSpPr>
      <xdr:spPr>
        <a:xfrm flipV="1">
          <a:off x="14401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60643</xdr:rowOff>
    </xdr:to>
    <xdr:cxnSp macro="">
      <xdr:nvCxnSpPr>
        <xdr:cNvPr id="384" name="直線コネクタ 383"/>
        <xdr:cNvCxnSpPr/>
      </xdr:nvCxnSpPr>
      <xdr:spPr>
        <a:xfrm flipV="1">
          <a:off x="13512800" y="690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4" name="円/楕円 393"/>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5"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159703</xdr:rowOff>
    </xdr:from>
    <xdr:to>
      <xdr:col>23</xdr:col>
      <xdr:colOff>457200</xdr:colOff>
      <xdr:row>39</xdr:row>
      <xdr:rowOff>89853</xdr:rowOff>
    </xdr:to>
    <xdr:sp macro="" textlink="">
      <xdr:nvSpPr>
        <xdr:cNvPr id="396" name="円/楕円 395"/>
        <xdr:cNvSpPr/>
      </xdr:nvSpPr>
      <xdr:spPr>
        <a:xfrm>
          <a:off x="16129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100030</xdr:rowOff>
    </xdr:from>
    <xdr:ext cx="736600" cy="259045"/>
    <xdr:sp macro="" textlink="">
      <xdr:nvSpPr>
        <xdr:cNvPr id="397" name="テキスト ボックス 396"/>
        <xdr:cNvSpPr txBox="1"/>
      </xdr:nvSpPr>
      <xdr:spPr>
        <a:xfrm>
          <a:off x="15798800" y="644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0" name="円/楕円 399"/>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1" name="テキスト ボックス 400"/>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2" name="円/楕円 401"/>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3" name="テキスト ボックス 402"/>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将来負担比率は、公共下水道使用料の増加により公共下水道事業会計で下水道事業債償還に対する繰入金が減少し、退職手当支給率の引下げにより退職手当負担見込額が減少したこと等により、前年度比</a:t>
          </a:r>
          <a:r>
            <a:rPr kumimoji="1" lang="en-US" altLang="ja-JP" sz="1100">
              <a:latin typeface="ＭＳ Ｐゴシック"/>
            </a:rPr>
            <a:t>13.9</a:t>
          </a:r>
          <a:r>
            <a:rPr kumimoji="1" lang="ja-JP" altLang="en-US" sz="1100">
              <a:latin typeface="ＭＳ Ｐゴシック"/>
            </a:rPr>
            <a:t>ポイント減の</a:t>
          </a:r>
          <a:r>
            <a:rPr kumimoji="1" lang="en-US" altLang="ja-JP" sz="1100">
              <a:latin typeface="ＭＳ Ｐゴシック"/>
            </a:rPr>
            <a:t>41.5</a:t>
          </a:r>
          <a:r>
            <a:rPr kumimoji="1" lang="ja-JP" altLang="en-US" sz="1100">
              <a:latin typeface="ＭＳ Ｐゴシック"/>
            </a:rPr>
            <a:t>％となったが、類似団体平均を</a:t>
          </a:r>
          <a:r>
            <a:rPr kumimoji="1" lang="en-US" altLang="ja-JP" sz="1100">
              <a:latin typeface="ＭＳ Ｐゴシック"/>
            </a:rPr>
            <a:t>5.0</a:t>
          </a:r>
          <a:r>
            <a:rPr kumimoji="1" lang="ja-JP" altLang="en-US" sz="1100">
              <a:latin typeface="ＭＳ Ｐゴシック"/>
            </a:rPr>
            <a:t>ポイント上回っている。</a:t>
          </a:r>
        </a:p>
        <a:p>
          <a:r>
            <a:rPr kumimoji="1" lang="ja-JP" altLang="en-US" sz="1100">
              <a:latin typeface="ＭＳ Ｐゴシック"/>
            </a:rPr>
            <a:t>　なお、公共下水道事業会計への繰入見込額は、公共下水道使用料が増加により減少したが、今後の事業推進により下水道事業債の残高の増加が見込まれ、また一般会計でも公共施設の耐震改修事業による村債の残高の増加しており、建設事業の実施については緊急性や優先順位を見きわめながら行い、起債事業を抑制し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79629</xdr:rowOff>
    </xdr:from>
    <xdr:to>
      <xdr:col>24</xdr:col>
      <xdr:colOff>558800</xdr:colOff>
      <xdr:row>15</xdr:row>
      <xdr:rowOff>146710</xdr:rowOff>
    </xdr:to>
    <xdr:cxnSp macro="">
      <xdr:nvCxnSpPr>
        <xdr:cNvPr id="435" name="直線コネクタ 434"/>
        <xdr:cNvCxnSpPr/>
      </xdr:nvCxnSpPr>
      <xdr:spPr>
        <a:xfrm flipV="1">
          <a:off x="16179800" y="2651379"/>
          <a:ext cx="8382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146710</xdr:rowOff>
    </xdr:from>
    <xdr:to>
      <xdr:col>23</xdr:col>
      <xdr:colOff>406400</xdr:colOff>
      <xdr:row>16</xdr:row>
      <xdr:rowOff>12421</xdr:rowOff>
    </xdr:to>
    <xdr:cxnSp macro="">
      <xdr:nvCxnSpPr>
        <xdr:cNvPr id="438" name="直線コネクタ 437"/>
        <xdr:cNvCxnSpPr/>
      </xdr:nvCxnSpPr>
      <xdr:spPr>
        <a:xfrm flipV="1">
          <a:off x="15290800" y="2718460"/>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12421</xdr:rowOff>
    </xdr:from>
    <xdr:to>
      <xdr:col>22</xdr:col>
      <xdr:colOff>203200</xdr:colOff>
      <xdr:row>16</xdr:row>
      <xdr:rowOff>16281</xdr:rowOff>
    </xdr:to>
    <xdr:cxnSp macro="">
      <xdr:nvCxnSpPr>
        <xdr:cNvPr id="441" name="直線コネクタ 440"/>
        <xdr:cNvCxnSpPr/>
      </xdr:nvCxnSpPr>
      <xdr:spPr>
        <a:xfrm flipV="1">
          <a:off x="14401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151536</xdr:rowOff>
    </xdr:from>
    <xdr:to>
      <xdr:col>21</xdr:col>
      <xdr:colOff>0</xdr:colOff>
      <xdr:row>16</xdr:row>
      <xdr:rowOff>16281</xdr:rowOff>
    </xdr:to>
    <xdr:cxnSp macro="">
      <xdr:nvCxnSpPr>
        <xdr:cNvPr id="444" name="直線コネクタ 443"/>
        <xdr:cNvCxnSpPr/>
      </xdr:nvCxnSpPr>
      <xdr:spPr>
        <a:xfrm>
          <a:off x="13512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28829</xdr:rowOff>
    </xdr:from>
    <xdr:to>
      <xdr:col>24</xdr:col>
      <xdr:colOff>609600</xdr:colOff>
      <xdr:row>15</xdr:row>
      <xdr:rowOff>130429</xdr:rowOff>
    </xdr:to>
    <xdr:sp macro="" textlink="">
      <xdr:nvSpPr>
        <xdr:cNvPr id="454" name="円/楕円 453"/>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906</xdr:rowOff>
    </xdr:from>
    <xdr:ext cx="762000" cy="259045"/>
    <xdr:sp macro="" textlink="">
      <xdr:nvSpPr>
        <xdr:cNvPr id="455"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95910</xdr:rowOff>
    </xdr:from>
    <xdr:to>
      <xdr:col>23</xdr:col>
      <xdr:colOff>457200</xdr:colOff>
      <xdr:row>16</xdr:row>
      <xdr:rowOff>26060</xdr:rowOff>
    </xdr:to>
    <xdr:sp macro="" textlink="">
      <xdr:nvSpPr>
        <xdr:cNvPr id="456" name="円/楕円 455"/>
        <xdr:cNvSpPr/>
      </xdr:nvSpPr>
      <xdr:spPr>
        <a:xfrm>
          <a:off x="16129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10837</xdr:rowOff>
    </xdr:from>
    <xdr:ext cx="736600" cy="259045"/>
    <xdr:sp macro="" textlink="">
      <xdr:nvSpPr>
        <xdr:cNvPr id="457" name="テキスト ボックス 456"/>
        <xdr:cNvSpPr txBox="1"/>
      </xdr:nvSpPr>
      <xdr:spPr>
        <a:xfrm>
          <a:off x="15798800" y="275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133071</xdr:rowOff>
    </xdr:from>
    <xdr:to>
      <xdr:col>22</xdr:col>
      <xdr:colOff>254000</xdr:colOff>
      <xdr:row>16</xdr:row>
      <xdr:rowOff>63221</xdr:rowOff>
    </xdr:to>
    <xdr:sp macro="" textlink="">
      <xdr:nvSpPr>
        <xdr:cNvPr id="458" name="円/楕円 457"/>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47998</xdr:rowOff>
    </xdr:from>
    <xdr:ext cx="762000" cy="259045"/>
    <xdr:sp macro="" textlink="">
      <xdr:nvSpPr>
        <xdr:cNvPr id="459" name="テキスト ボックス 458"/>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136931</xdr:rowOff>
    </xdr:from>
    <xdr:to>
      <xdr:col>21</xdr:col>
      <xdr:colOff>50800</xdr:colOff>
      <xdr:row>16</xdr:row>
      <xdr:rowOff>67081</xdr:rowOff>
    </xdr:to>
    <xdr:sp macro="" textlink="">
      <xdr:nvSpPr>
        <xdr:cNvPr id="460" name="円/楕円 459"/>
        <xdr:cNvSpPr/>
      </xdr:nvSpPr>
      <xdr:spPr>
        <a:xfrm>
          <a:off x="14351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51858</xdr:rowOff>
    </xdr:from>
    <xdr:ext cx="762000" cy="259045"/>
    <xdr:sp macro="" textlink="">
      <xdr:nvSpPr>
        <xdr:cNvPr id="461" name="テキスト ボックス 460"/>
        <xdr:cNvSpPr txBox="1"/>
      </xdr:nvSpPr>
      <xdr:spPr>
        <a:xfrm>
          <a:off x="14020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100736</xdr:rowOff>
    </xdr:from>
    <xdr:to>
      <xdr:col>19</xdr:col>
      <xdr:colOff>533400</xdr:colOff>
      <xdr:row>16</xdr:row>
      <xdr:rowOff>30886</xdr:rowOff>
    </xdr:to>
    <xdr:sp macro="" textlink="">
      <xdr:nvSpPr>
        <xdr:cNvPr id="462" name="円/楕円 461"/>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41063</xdr:rowOff>
    </xdr:from>
    <xdr:ext cx="762000" cy="259045"/>
    <xdr:sp macro="" textlink="">
      <xdr:nvSpPr>
        <xdr:cNvPr id="463" name="テキスト ボックス 462"/>
        <xdr:cNvSpPr txBox="1"/>
      </xdr:nvSpPr>
      <xdr:spPr>
        <a:xfrm>
          <a:off x="13131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人件費に係る経常収支比率は、平成</a:t>
          </a:r>
          <a:r>
            <a:rPr kumimoji="1" lang="en-US" altLang="ja-JP" sz="1100">
              <a:latin typeface="+mn-ea"/>
              <a:ea typeface="+mn-ea"/>
            </a:rPr>
            <a:t>19</a:t>
          </a:r>
          <a:r>
            <a:rPr kumimoji="1" lang="ja-JP" altLang="en-US" sz="1100">
              <a:latin typeface="+mn-ea"/>
              <a:ea typeface="+mn-ea"/>
            </a:rPr>
            <a:t>年度に継続雇用している臨時職員を一般職非常勤職員としたこと等により、類似団体平均と比較して、高い水準で推移している。</a:t>
          </a:r>
        </a:p>
        <a:p>
          <a:r>
            <a:rPr kumimoji="1" lang="ja-JP" altLang="en-US" sz="1100">
              <a:latin typeface="+mn-ea"/>
              <a:ea typeface="+mn-ea"/>
            </a:rPr>
            <a:t>　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2.8</a:t>
          </a:r>
          <a:r>
            <a:rPr kumimoji="1" lang="ja-JP" altLang="en-US" sz="1100">
              <a:latin typeface="+mn-ea"/>
              <a:ea typeface="+mn-ea"/>
            </a:rPr>
            <a:t>ポイント減の</a:t>
          </a:r>
          <a:r>
            <a:rPr kumimoji="1" lang="en-US" altLang="ja-JP" sz="1100">
              <a:latin typeface="+mn-ea"/>
              <a:ea typeface="+mn-ea"/>
            </a:rPr>
            <a:t>30.3</a:t>
          </a:r>
          <a:r>
            <a:rPr kumimoji="1" lang="ja-JP" altLang="en-US" sz="1100">
              <a:latin typeface="+mn-ea"/>
              <a:ea typeface="+mn-ea"/>
            </a:rPr>
            <a:t>％となったが、分母となる経常一般財源額が交付税の増等により増加したためで、職員給与関係経費及び一般職非常勤職員の保育士報酬は増加している。</a:t>
          </a:r>
        </a:p>
        <a:p>
          <a:r>
            <a:rPr kumimoji="1" lang="ja-JP" altLang="en-US" sz="1100">
              <a:latin typeface="+mn-ea"/>
              <a:ea typeface="+mn-ea"/>
            </a:rPr>
            <a:t>　なお、平成</a:t>
          </a:r>
          <a:r>
            <a:rPr kumimoji="1" lang="en-US" altLang="ja-JP" sz="1100">
              <a:latin typeface="+mn-ea"/>
              <a:ea typeface="+mn-ea"/>
            </a:rPr>
            <a:t>26</a:t>
          </a:r>
          <a:r>
            <a:rPr kumimoji="1" lang="ja-JP" altLang="en-US" sz="1100">
              <a:latin typeface="+mn-ea"/>
              <a:ea typeface="+mn-ea"/>
            </a:rPr>
            <a:t>年度に策定した定員適正化計画の目標値は達成しているが、更に一般職非常勤職員の整理縮小を図り、人件費の抑制に努める。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140716</xdr:rowOff>
    </xdr:from>
    <xdr:to>
      <xdr:col>7</xdr:col>
      <xdr:colOff>15875</xdr:colOff>
      <xdr:row>39</xdr:row>
      <xdr:rowOff>97282</xdr:rowOff>
    </xdr:to>
    <xdr:cxnSp macro="">
      <xdr:nvCxnSpPr>
        <xdr:cNvPr id="64" name="直線コネクタ 63"/>
        <xdr:cNvCxnSpPr/>
      </xdr:nvCxnSpPr>
      <xdr:spPr>
        <a:xfrm flipV="1">
          <a:off x="3987800" y="66558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97282</xdr:rowOff>
    </xdr:to>
    <xdr:cxnSp macro="">
      <xdr:nvCxnSpPr>
        <xdr:cNvPr id="67" name="直線コネクタ 66"/>
        <xdr:cNvCxnSpPr/>
      </xdr:nvCxnSpPr>
      <xdr:spPr>
        <a:xfrm>
          <a:off x="3098800" y="66649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56134</xdr:rowOff>
    </xdr:to>
    <xdr:cxnSp macro="">
      <xdr:nvCxnSpPr>
        <xdr:cNvPr id="70" name="直線コネクタ 69"/>
        <xdr:cNvCxnSpPr/>
      </xdr:nvCxnSpPr>
      <xdr:spPr>
        <a:xfrm flipV="1">
          <a:off x="2209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56134</xdr:rowOff>
    </xdr:to>
    <xdr:cxnSp macro="">
      <xdr:nvCxnSpPr>
        <xdr:cNvPr id="73" name="直線コネクタ 72"/>
        <xdr:cNvCxnSpPr/>
      </xdr:nvCxnSpPr>
      <xdr:spPr>
        <a:xfrm>
          <a:off x="1320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89916</xdr:rowOff>
    </xdr:from>
    <xdr:to>
      <xdr:col>7</xdr:col>
      <xdr:colOff>66675</xdr:colOff>
      <xdr:row>39</xdr:row>
      <xdr:rowOff>20066</xdr:rowOff>
    </xdr:to>
    <xdr:sp macro="" textlink="">
      <xdr:nvSpPr>
        <xdr:cNvPr id="83" name="円/楕円 82"/>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61993</xdr:rowOff>
    </xdr:from>
    <xdr:ext cx="762000" cy="259045"/>
    <xdr:sp macro="" textlink="">
      <xdr:nvSpPr>
        <xdr:cNvPr id="84"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46482</xdr:rowOff>
    </xdr:from>
    <xdr:to>
      <xdr:col>5</xdr:col>
      <xdr:colOff>600075</xdr:colOff>
      <xdr:row>39</xdr:row>
      <xdr:rowOff>148082</xdr:rowOff>
    </xdr:to>
    <xdr:sp macro="" textlink="">
      <xdr:nvSpPr>
        <xdr:cNvPr id="85" name="円/楕円 84"/>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132859</xdr:rowOff>
    </xdr:from>
    <xdr:ext cx="736600" cy="259045"/>
    <xdr:sp macro="" textlink="">
      <xdr:nvSpPr>
        <xdr:cNvPr id="86" name="テキスト ボックス 85"/>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9" name="円/楕円 88"/>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90" name="テキスト ボックス 89"/>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158496</xdr:rowOff>
    </xdr:from>
    <xdr:to>
      <xdr:col>1</xdr:col>
      <xdr:colOff>676275</xdr:colOff>
      <xdr:row>39</xdr:row>
      <xdr:rowOff>88646</xdr:rowOff>
    </xdr:to>
    <xdr:sp macro="" textlink="">
      <xdr:nvSpPr>
        <xdr:cNvPr id="91" name="円/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物件費に係る経常収支比率は、類似団体平均を下回り推移しているが、物件費は上昇傾向にあり、平成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0.9</a:t>
          </a:r>
          <a:r>
            <a:rPr kumimoji="1" lang="ja-JP" altLang="en-US" sz="1100">
              <a:latin typeface="+mn-ea"/>
              <a:ea typeface="+mn-ea"/>
            </a:rPr>
            <a:t>ポイント減の</a:t>
          </a:r>
          <a:r>
            <a:rPr kumimoji="1" lang="en-US" altLang="ja-JP" sz="1100">
              <a:latin typeface="+mn-ea"/>
              <a:ea typeface="+mn-ea"/>
            </a:rPr>
            <a:t>12.3</a:t>
          </a:r>
          <a:r>
            <a:rPr kumimoji="1" lang="ja-JP" altLang="en-US" sz="1100">
              <a:latin typeface="+mn-ea"/>
              <a:ea typeface="+mn-ea"/>
            </a:rPr>
            <a:t>％となったが、分母となる経常一般財源額が交付税の増等により増加したためで、物件費は増加している。</a:t>
          </a:r>
        </a:p>
        <a:p>
          <a:r>
            <a:rPr kumimoji="1" lang="ja-JP" altLang="en-US" sz="1100">
              <a:latin typeface="+mn-ea"/>
              <a:ea typeface="+mn-ea"/>
            </a:rPr>
            <a:t>　今後も、行政事務の民間委託の検討を行うとともに、引き続き内部事務経費等の効率化を図り、物件費の抑制に努める。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73116</xdr:rowOff>
    </xdr:from>
    <xdr:to>
      <xdr:col>24</xdr:col>
      <xdr:colOff>31750</xdr:colOff>
      <xdr:row>15</xdr:row>
      <xdr:rowOff>131899</xdr:rowOff>
    </xdr:to>
    <xdr:cxnSp macro="">
      <xdr:nvCxnSpPr>
        <xdr:cNvPr id="127" name="直線コネクタ 126"/>
        <xdr:cNvCxnSpPr/>
      </xdr:nvCxnSpPr>
      <xdr:spPr>
        <a:xfrm flipV="1">
          <a:off x="15671800" y="2644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15</xdr:row>
      <xdr:rowOff>131899</xdr:rowOff>
    </xdr:to>
    <xdr:cxnSp macro="">
      <xdr:nvCxnSpPr>
        <xdr:cNvPr id="130" name="直線コネクタ 129"/>
        <xdr:cNvCxnSpPr/>
      </xdr:nvCxnSpPr>
      <xdr:spPr>
        <a:xfrm>
          <a:off x="14782800" y="25991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27396</xdr:rowOff>
    </xdr:to>
    <xdr:cxnSp macro="">
      <xdr:nvCxnSpPr>
        <xdr:cNvPr id="133" name="直線コネクタ 132"/>
        <xdr:cNvCxnSpPr/>
      </xdr:nvCxnSpPr>
      <xdr:spPr>
        <a:xfrm>
          <a:off x="13893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14333</xdr:rowOff>
    </xdr:to>
    <xdr:cxnSp macro="">
      <xdr:nvCxnSpPr>
        <xdr:cNvPr id="136" name="直線コネクタ 135"/>
        <xdr:cNvCxnSpPr/>
      </xdr:nvCxnSpPr>
      <xdr:spPr>
        <a:xfrm flipV="1">
          <a:off x="13004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22316</xdr:rowOff>
    </xdr:from>
    <xdr:to>
      <xdr:col>24</xdr:col>
      <xdr:colOff>82550</xdr:colOff>
      <xdr:row>15</xdr:row>
      <xdr:rowOff>123916</xdr:rowOff>
    </xdr:to>
    <xdr:sp macro="" textlink="">
      <xdr:nvSpPr>
        <xdr:cNvPr id="146" name="円/楕円 145"/>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38843</xdr:rowOff>
    </xdr:from>
    <xdr:ext cx="762000" cy="259045"/>
    <xdr:sp macro="" textlink="">
      <xdr:nvSpPr>
        <xdr:cNvPr id="147"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81099</xdr:rowOff>
    </xdr:from>
    <xdr:to>
      <xdr:col>22</xdr:col>
      <xdr:colOff>615950</xdr:colOff>
      <xdr:row>16</xdr:row>
      <xdr:rowOff>11249</xdr:rowOff>
    </xdr:to>
    <xdr:sp macro="" textlink="">
      <xdr:nvSpPr>
        <xdr:cNvPr id="148" name="円/楕円 147"/>
        <xdr:cNvSpPr/>
      </xdr:nvSpPr>
      <xdr:spPr>
        <a:xfrm>
          <a:off x="15621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49" name="テキスト ボックス 148"/>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50" name="円/楕円 149"/>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51" name="テキスト ボックス 150"/>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2" name="円/楕円 151"/>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3" name="テキスト ボックス 152"/>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4" name="円/楕円 153"/>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5" name="テキスト ボックス 154"/>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扶助費に係る経常収支比率は、類似団体平均を下回り推移しているが、障害福祉サービス費及び平成</a:t>
          </a:r>
          <a:r>
            <a:rPr kumimoji="1" lang="en-US" altLang="ja-JP" sz="1100">
              <a:latin typeface="+mn-ea"/>
              <a:ea typeface="+mn-ea"/>
            </a:rPr>
            <a:t>23</a:t>
          </a:r>
          <a:r>
            <a:rPr kumimoji="1" lang="ja-JP" altLang="en-US" sz="1100">
              <a:latin typeface="+mn-ea"/>
              <a:ea typeface="+mn-ea"/>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0.3</a:t>
          </a:r>
          <a:r>
            <a:rPr kumimoji="1" lang="ja-JP" altLang="en-US" sz="1100">
              <a:latin typeface="+mn-ea"/>
              <a:ea typeface="+mn-ea"/>
            </a:rPr>
            <a:t>ポイント減の</a:t>
          </a:r>
          <a:r>
            <a:rPr kumimoji="1" lang="en-US" altLang="ja-JP" sz="1100">
              <a:latin typeface="+mn-ea"/>
              <a:ea typeface="+mn-ea"/>
            </a:rPr>
            <a:t>4.9</a:t>
          </a:r>
          <a:r>
            <a:rPr kumimoji="1" lang="ja-JP" altLang="en-US" sz="1100">
              <a:latin typeface="+mn-ea"/>
              <a:ea typeface="+mn-ea"/>
            </a:rPr>
            <a:t>％となったが、分母となる経常一般財源額が交付税の増等により増加したためで、扶助費は増加している。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90" name="直線コネクタ 189"/>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118835</xdr:rowOff>
    </xdr:to>
    <xdr:cxnSp macro="">
      <xdr:nvCxnSpPr>
        <xdr:cNvPr id="193" name="直線コネクタ 192"/>
        <xdr:cNvCxnSpPr/>
      </xdr:nvCxnSpPr>
      <xdr:spPr>
        <a:xfrm>
          <a:off x="3098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6" name="直線コネクタ 195"/>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9" name="直線コネクタ 198"/>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その他に係る経常収支比率は、公共下水道事業特別会計繰出金が減少し、分母となる経常一般財源額が交付税の増等により増加したため、前年度比</a:t>
          </a:r>
          <a:r>
            <a:rPr kumimoji="1" lang="en-US" altLang="ja-JP" sz="1100">
              <a:latin typeface="+mn-ea"/>
              <a:ea typeface="+mn-ea"/>
            </a:rPr>
            <a:t>1.3</a:t>
          </a:r>
          <a:r>
            <a:rPr kumimoji="1" lang="ja-JP" altLang="en-US" sz="1100">
              <a:latin typeface="+mn-ea"/>
              <a:ea typeface="+mn-ea"/>
            </a:rPr>
            <a:t>ポイント減の</a:t>
          </a:r>
          <a:r>
            <a:rPr kumimoji="1" lang="en-US" altLang="ja-JP" sz="1100">
              <a:latin typeface="+mn-ea"/>
              <a:ea typeface="+mn-ea"/>
            </a:rPr>
            <a:t>11.8</a:t>
          </a:r>
          <a:r>
            <a:rPr kumimoji="1" lang="ja-JP" altLang="en-US" sz="1100">
              <a:latin typeface="+mn-ea"/>
              <a:ea typeface="+mn-ea"/>
            </a:rPr>
            <a:t>％となった。</a:t>
          </a:r>
        </a:p>
        <a:p>
          <a:r>
            <a:rPr kumimoji="1" lang="ja-JP" altLang="en-US" sz="1100">
              <a:latin typeface="+mn-ea"/>
              <a:ea typeface="+mn-ea"/>
            </a:rPr>
            <a:t>　なお、公共下水道事業特別会計繰出金は、加入率の向上により公共下水道使用料が増加したため減少しているが、今後は、公共下水道事業特別会計の下水道事業債償還に対する繰出金の増加が見込まれるため、公共下水道事業については、事業量の平準化を図るとともに、更なる加入率の向上に努め料金収入の増収を図り、普通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96520</xdr:rowOff>
    </xdr:to>
    <xdr:cxnSp macro="">
      <xdr:nvCxnSpPr>
        <xdr:cNvPr id="251" name="直線コネクタ 250"/>
        <xdr:cNvCxnSpPr/>
      </xdr:nvCxnSpPr>
      <xdr:spPr>
        <a:xfrm flipV="1">
          <a:off x="15671800" y="9598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96520</xdr:rowOff>
    </xdr:to>
    <xdr:cxnSp macro="">
      <xdr:nvCxnSpPr>
        <xdr:cNvPr id="254" name="直線コネクタ 253"/>
        <xdr:cNvCxnSpPr/>
      </xdr:nvCxnSpPr>
      <xdr:spPr>
        <a:xfrm>
          <a:off x="14782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111760</xdr:rowOff>
    </xdr:to>
    <xdr:cxnSp macro="">
      <xdr:nvCxnSpPr>
        <xdr:cNvPr id="257" name="直線コネクタ 256"/>
        <xdr:cNvCxnSpPr/>
      </xdr:nvCxnSpPr>
      <xdr:spPr>
        <a:xfrm flipV="1">
          <a:off x="13893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1270</xdr:rowOff>
    </xdr:to>
    <xdr:cxnSp macro="">
      <xdr:nvCxnSpPr>
        <xdr:cNvPr id="260" name="直線コネクタ 259"/>
        <xdr:cNvCxnSpPr/>
      </xdr:nvCxnSpPr>
      <xdr:spPr>
        <a:xfrm flipV="1">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補助費等に係る経常収支比率は、類似団体平均と比較して、上回って推移している。これは、一部事務組合で行っているゴミ処理及び消防業務等のための負担金が約</a:t>
          </a:r>
          <a:r>
            <a:rPr kumimoji="1" lang="en-US" altLang="ja-JP" sz="1100">
              <a:latin typeface="+mn-ea"/>
              <a:ea typeface="+mn-ea"/>
            </a:rPr>
            <a:t>3/4</a:t>
          </a:r>
          <a:r>
            <a:rPr kumimoji="1" lang="ja-JP" altLang="en-US" sz="1100">
              <a:latin typeface="+mn-ea"/>
              <a:ea typeface="+mn-ea"/>
            </a:rPr>
            <a:t>（</a:t>
          </a:r>
          <a:r>
            <a:rPr kumimoji="1" lang="en-US" altLang="ja-JP" sz="1100">
              <a:latin typeface="+mn-ea"/>
              <a:ea typeface="+mn-ea"/>
            </a:rPr>
            <a:t>18.1%</a:t>
          </a:r>
          <a:r>
            <a:rPr kumimoji="1" lang="ja-JP" altLang="en-US" sz="1100">
              <a:latin typeface="+mn-ea"/>
              <a:ea typeface="+mn-ea"/>
            </a:rPr>
            <a:t>のうち</a:t>
          </a:r>
          <a:r>
            <a:rPr kumimoji="1" lang="en-US" altLang="ja-JP" sz="1100">
              <a:latin typeface="+mn-ea"/>
              <a:ea typeface="+mn-ea"/>
            </a:rPr>
            <a:t>13.5</a:t>
          </a:r>
          <a:r>
            <a:rPr kumimoji="1" lang="ja-JP" altLang="en-US" sz="1100">
              <a:latin typeface="+mn-ea"/>
              <a:ea typeface="+mn-ea"/>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年度は、一部事務組合に対する負担金の減少に加え、分母となる経常一般財源額が交付税の増等により増加したため、前年度比</a:t>
          </a:r>
          <a:r>
            <a:rPr kumimoji="1" lang="en-US" altLang="ja-JP" sz="1100">
              <a:latin typeface="+mn-ea"/>
              <a:ea typeface="+mn-ea"/>
            </a:rPr>
            <a:t>3.4</a:t>
          </a:r>
          <a:r>
            <a:rPr kumimoji="1" lang="ja-JP" altLang="en-US" sz="1100">
              <a:latin typeface="+mn-ea"/>
              <a:ea typeface="+mn-ea"/>
            </a:rPr>
            <a:t>ポイント減の</a:t>
          </a:r>
          <a:r>
            <a:rPr kumimoji="1" lang="en-US" altLang="ja-JP" sz="1100">
              <a:latin typeface="+mn-ea"/>
              <a:ea typeface="+mn-ea"/>
            </a:rPr>
            <a:t>18.1</a:t>
          </a:r>
          <a:r>
            <a:rPr kumimoji="1" lang="ja-JP" altLang="en-US" sz="1100">
              <a:latin typeface="+mn-ea"/>
              <a:ea typeface="+mn-ea"/>
            </a:rPr>
            <a:t>％となった。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39</xdr:row>
      <xdr:rowOff>24130</xdr:rowOff>
    </xdr:to>
    <xdr:cxnSp macro="">
      <xdr:nvCxnSpPr>
        <xdr:cNvPr id="309" name="直線コネクタ 308"/>
        <xdr:cNvCxnSpPr/>
      </xdr:nvCxnSpPr>
      <xdr:spPr>
        <a:xfrm flipV="1">
          <a:off x="15671800" y="65552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39</xdr:row>
      <xdr:rowOff>24130</xdr:rowOff>
    </xdr:to>
    <xdr:cxnSp macro="">
      <xdr:nvCxnSpPr>
        <xdr:cNvPr id="312" name="直線コネクタ 311"/>
        <xdr:cNvCxnSpPr/>
      </xdr:nvCxnSpPr>
      <xdr:spPr>
        <a:xfrm>
          <a:off x="14782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168148</xdr:rowOff>
    </xdr:to>
    <xdr:cxnSp macro="">
      <xdr:nvCxnSpPr>
        <xdr:cNvPr id="315" name="直線コネクタ 314"/>
        <xdr:cNvCxnSpPr/>
      </xdr:nvCxnSpPr>
      <xdr:spPr>
        <a:xfrm flipV="1">
          <a:off x="13893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38</xdr:row>
      <xdr:rowOff>168148</xdr:rowOff>
    </xdr:to>
    <xdr:cxnSp macro="">
      <xdr:nvCxnSpPr>
        <xdr:cNvPr id="318" name="直線コネクタ 317"/>
        <xdr:cNvCxnSpPr/>
      </xdr:nvCxnSpPr>
      <xdr:spPr>
        <a:xfrm>
          <a:off x="13004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8" name="円/楕円 327"/>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9"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0" name="円/楕円 329"/>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1" name="テキスト ボックス 330"/>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32" name="円/楕円 331"/>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33" name="テキスト ボックス 332"/>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117348</xdr:rowOff>
    </xdr:from>
    <xdr:to>
      <xdr:col>20</xdr:col>
      <xdr:colOff>209550</xdr:colOff>
      <xdr:row>39</xdr:row>
      <xdr:rowOff>47498</xdr:rowOff>
    </xdr:to>
    <xdr:sp macro="" textlink="">
      <xdr:nvSpPr>
        <xdr:cNvPr id="334" name="円/楕円 333"/>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32275</xdr:rowOff>
    </xdr:from>
    <xdr:ext cx="762000" cy="259045"/>
    <xdr:sp macro="" textlink="">
      <xdr:nvSpPr>
        <xdr:cNvPr id="335" name="テキスト ボックス 334"/>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6" name="円/楕円 335"/>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7" name="テキスト ボックス 336"/>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公債費に係る経常収支比率は、平成</a:t>
          </a:r>
          <a:r>
            <a:rPr kumimoji="1" lang="en-US" altLang="ja-JP" sz="1100">
              <a:latin typeface="+mn-ea"/>
              <a:ea typeface="+mn-ea"/>
            </a:rPr>
            <a:t>8</a:t>
          </a:r>
          <a:r>
            <a:rPr kumimoji="1" lang="ja-JP" altLang="en-US" sz="1100">
              <a:latin typeface="+mn-ea"/>
              <a:ea typeface="+mn-ea"/>
            </a:rPr>
            <a:t>年度以降、大規模な起債事業が無かったこと等により、類似団体平均と比較して大幅に低い水準で推移しているが、臨時財政対策債の償還費の増加等により上昇傾向にある。</a:t>
          </a:r>
        </a:p>
        <a:p>
          <a:r>
            <a:rPr kumimoji="1" lang="ja-JP" altLang="en-US" sz="1100">
              <a:latin typeface="+mn-ea"/>
              <a:ea typeface="+mn-ea"/>
            </a:rPr>
            <a:t>　なお、平成</a:t>
          </a:r>
          <a:r>
            <a:rPr kumimoji="1" lang="en-US" altLang="ja-JP" sz="1100">
              <a:latin typeface="+mn-ea"/>
              <a:ea typeface="+mn-ea"/>
            </a:rPr>
            <a:t>27</a:t>
          </a:r>
          <a:r>
            <a:rPr kumimoji="1" lang="ja-JP" altLang="en-US" sz="1100">
              <a:latin typeface="+mn-ea"/>
              <a:ea typeface="+mn-ea"/>
            </a:rPr>
            <a:t>年度は、前年度比</a:t>
          </a:r>
          <a:r>
            <a:rPr kumimoji="1" lang="en-US" altLang="ja-JP" sz="1100">
              <a:latin typeface="+mn-ea"/>
              <a:ea typeface="+mn-ea"/>
            </a:rPr>
            <a:t>0.5</a:t>
          </a:r>
          <a:r>
            <a:rPr kumimoji="1" lang="ja-JP" altLang="en-US" sz="1100">
              <a:latin typeface="+mn-ea"/>
              <a:ea typeface="+mn-ea"/>
            </a:rPr>
            <a:t>ポイント減の</a:t>
          </a:r>
          <a:r>
            <a:rPr kumimoji="1" lang="en-US" altLang="ja-JP" sz="1100">
              <a:latin typeface="+mn-ea"/>
              <a:ea typeface="+mn-ea"/>
            </a:rPr>
            <a:t>11.1</a:t>
          </a:r>
          <a:r>
            <a:rPr kumimoji="1" lang="ja-JP" altLang="en-US" sz="1100">
              <a:latin typeface="+mn-ea"/>
              <a:ea typeface="+mn-ea"/>
            </a:rPr>
            <a:t>％となったが、分母となる経常一般財源額が交付税の増等により増加したためで、平成</a:t>
          </a:r>
          <a:r>
            <a:rPr kumimoji="1" lang="en-US" altLang="ja-JP" sz="1100">
              <a:latin typeface="+mn-ea"/>
              <a:ea typeface="+mn-ea"/>
            </a:rPr>
            <a:t>23</a:t>
          </a:r>
          <a:r>
            <a:rPr kumimoji="1" lang="ja-JP" altLang="en-US" sz="1100">
              <a:latin typeface="+mn-ea"/>
              <a:ea typeface="+mn-ea"/>
            </a:rPr>
            <a:t>年度借入の臨時財政対策債、小学校耐震改修事業の元金償還開始等により公債費は増加している。</a:t>
          </a:r>
        </a:p>
        <a:p>
          <a:r>
            <a:rPr kumimoji="1" lang="ja-JP" altLang="en-US" sz="1100">
              <a:latin typeface="+mn-ea"/>
              <a:ea typeface="+mn-ea"/>
            </a:rPr>
            <a:t>　今後も、公共施設の耐震改修事業の元金償還開始等により、公債費の増加が見込まれるため、起債事業の抑制に努める必要がある。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85852</xdr:rowOff>
    </xdr:to>
    <xdr:cxnSp macro="">
      <xdr:nvCxnSpPr>
        <xdr:cNvPr id="367" name="直線コネクタ 366"/>
        <xdr:cNvCxnSpPr/>
      </xdr:nvCxnSpPr>
      <xdr:spPr>
        <a:xfrm flipV="1">
          <a:off x="3987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85852</xdr:rowOff>
    </xdr:to>
    <xdr:cxnSp macro="">
      <xdr:nvCxnSpPr>
        <xdr:cNvPr id="370" name="直線コネクタ 369"/>
        <xdr:cNvCxnSpPr/>
      </xdr:nvCxnSpPr>
      <xdr:spPr>
        <a:xfrm>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30987</xdr:rowOff>
    </xdr:to>
    <xdr:cxnSp macro="">
      <xdr:nvCxnSpPr>
        <xdr:cNvPr id="373" name="直線コネクタ 372"/>
        <xdr:cNvCxnSpPr/>
      </xdr:nvCxnSpPr>
      <xdr:spPr>
        <a:xfrm>
          <a:off x="2209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30987</xdr:rowOff>
    </xdr:to>
    <xdr:cxnSp macro="">
      <xdr:nvCxnSpPr>
        <xdr:cNvPr id="376" name="直線コネクタ 375"/>
        <xdr:cNvCxnSpPr/>
      </xdr:nvCxnSpPr>
      <xdr:spPr>
        <a:xfrm>
          <a:off x="1320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6" name="円/楕円 385"/>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7"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90" name="円/楕円 389"/>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91" name="テキスト ボックス 390"/>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4" name="円/楕円 393"/>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5" name="テキスト ボックス 39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公債費以外に係る経常収支比率は、人件費及び補助費等の比率が高くなっているため、類似団体平均と比較して大きく上回って推移している。</a:t>
          </a:r>
        </a:p>
        <a:p>
          <a:r>
            <a:rPr lang="ja-JP" altLang="ja-JP" sz="1100">
              <a:solidFill>
                <a:schemeClr val="dk1"/>
              </a:solidFill>
              <a:effectLst/>
              <a:latin typeface="+mn-lt"/>
              <a:ea typeface="+mn-ea"/>
              <a:cs typeface="+mn-cs"/>
            </a:rPr>
            <a:t>　今後は、人件費及び補助費等を、類似団体平均を目標に経費の削減に努める。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148227</xdr:rowOff>
    </xdr:from>
    <xdr:to>
      <xdr:col>24</xdr:col>
      <xdr:colOff>31750</xdr:colOff>
      <xdr:row>79</xdr:row>
      <xdr:rowOff>89444</xdr:rowOff>
    </xdr:to>
    <xdr:cxnSp macro="">
      <xdr:nvCxnSpPr>
        <xdr:cNvPr id="430" name="直線コネクタ 429"/>
        <xdr:cNvCxnSpPr/>
      </xdr:nvCxnSpPr>
      <xdr:spPr>
        <a:xfrm flipV="1">
          <a:off x="15671800" y="13349877"/>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171087</xdr:rowOff>
    </xdr:from>
    <xdr:to>
      <xdr:col>22</xdr:col>
      <xdr:colOff>565150</xdr:colOff>
      <xdr:row>79</xdr:row>
      <xdr:rowOff>89444</xdr:rowOff>
    </xdr:to>
    <xdr:cxnSp macro="">
      <xdr:nvCxnSpPr>
        <xdr:cNvPr id="433" name="直線コネクタ 432"/>
        <xdr:cNvCxnSpPr/>
      </xdr:nvCxnSpPr>
      <xdr:spPr>
        <a:xfrm>
          <a:off x="14782800" y="1337273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171087</xdr:rowOff>
    </xdr:from>
    <xdr:to>
      <xdr:col>21</xdr:col>
      <xdr:colOff>361950</xdr:colOff>
      <xdr:row>78</xdr:row>
      <xdr:rowOff>130266</xdr:rowOff>
    </xdr:to>
    <xdr:cxnSp macro="">
      <xdr:nvCxnSpPr>
        <xdr:cNvPr id="436" name="直線コネクタ 435"/>
        <xdr:cNvCxnSpPr/>
      </xdr:nvCxnSpPr>
      <xdr:spPr>
        <a:xfrm flipV="1">
          <a:off x="13893800" y="133727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107406</xdr:rowOff>
    </xdr:from>
    <xdr:to>
      <xdr:col>20</xdr:col>
      <xdr:colOff>158750</xdr:colOff>
      <xdr:row>78</xdr:row>
      <xdr:rowOff>130266</xdr:rowOff>
    </xdr:to>
    <xdr:cxnSp macro="">
      <xdr:nvCxnSpPr>
        <xdr:cNvPr id="439" name="直線コネクタ 438"/>
        <xdr:cNvCxnSpPr/>
      </xdr:nvCxnSpPr>
      <xdr:spPr>
        <a:xfrm>
          <a:off x="13004800" y="134805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97427</xdr:rowOff>
    </xdr:from>
    <xdr:to>
      <xdr:col>24</xdr:col>
      <xdr:colOff>82550</xdr:colOff>
      <xdr:row>78</xdr:row>
      <xdr:rowOff>27577</xdr:rowOff>
    </xdr:to>
    <xdr:sp macro="" textlink="">
      <xdr:nvSpPr>
        <xdr:cNvPr id="449" name="円/楕円 448"/>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69504</xdr:rowOff>
    </xdr:from>
    <xdr:ext cx="762000" cy="259045"/>
    <xdr:sp macro="" textlink="">
      <xdr:nvSpPr>
        <xdr:cNvPr id="450"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38644</xdr:rowOff>
    </xdr:from>
    <xdr:to>
      <xdr:col>22</xdr:col>
      <xdr:colOff>615950</xdr:colOff>
      <xdr:row>79</xdr:row>
      <xdr:rowOff>140244</xdr:rowOff>
    </xdr:to>
    <xdr:sp macro="" textlink="">
      <xdr:nvSpPr>
        <xdr:cNvPr id="451" name="円/楕円 450"/>
        <xdr:cNvSpPr/>
      </xdr:nvSpPr>
      <xdr:spPr>
        <a:xfrm>
          <a:off x="15621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125021</xdr:rowOff>
    </xdr:from>
    <xdr:ext cx="736600" cy="259045"/>
    <xdr:sp macro="" textlink="">
      <xdr:nvSpPr>
        <xdr:cNvPr id="452" name="テキスト ボックス 451"/>
        <xdr:cNvSpPr txBox="1"/>
      </xdr:nvSpPr>
      <xdr:spPr>
        <a:xfrm>
          <a:off x="15290800" y="1366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120287</xdr:rowOff>
    </xdr:from>
    <xdr:to>
      <xdr:col>21</xdr:col>
      <xdr:colOff>412750</xdr:colOff>
      <xdr:row>78</xdr:row>
      <xdr:rowOff>50437</xdr:rowOff>
    </xdr:to>
    <xdr:sp macro="" textlink="">
      <xdr:nvSpPr>
        <xdr:cNvPr id="453" name="円/楕円 452"/>
        <xdr:cNvSpPr/>
      </xdr:nvSpPr>
      <xdr:spPr>
        <a:xfrm>
          <a:off x="14732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35214</xdr:rowOff>
    </xdr:from>
    <xdr:ext cx="762000" cy="259045"/>
    <xdr:sp macro="" textlink="">
      <xdr:nvSpPr>
        <xdr:cNvPr id="454" name="テキスト ボックス 453"/>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79466</xdr:rowOff>
    </xdr:from>
    <xdr:to>
      <xdr:col>20</xdr:col>
      <xdr:colOff>209550</xdr:colOff>
      <xdr:row>79</xdr:row>
      <xdr:rowOff>9616</xdr:rowOff>
    </xdr:to>
    <xdr:sp macro="" textlink="">
      <xdr:nvSpPr>
        <xdr:cNvPr id="455" name="円/楕円 454"/>
        <xdr:cNvSpPr/>
      </xdr:nvSpPr>
      <xdr:spPr>
        <a:xfrm>
          <a:off x="13843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165843</xdr:rowOff>
    </xdr:from>
    <xdr:ext cx="762000" cy="259045"/>
    <xdr:sp macro="" textlink="">
      <xdr:nvSpPr>
        <xdr:cNvPr id="456" name="テキスト ボックス 455"/>
        <xdr:cNvSpPr txBox="1"/>
      </xdr:nvSpPr>
      <xdr:spPr>
        <a:xfrm>
          <a:off x="13512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56606</xdr:rowOff>
    </xdr:from>
    <xdr:to>
      <xdr:col>19</xdr:col>
      <xdr:colOff>6350</xdr:colOff>
      <xdr:row>78</xdr:row>
      <xdr:rowOff>158206</xdr:rowOff>
    </xdr:to>
    <xdr:sp macro="" textlink="">
      <xdr:nvSpPr>
        <xdr:cNvPr id="457" name="円/楕円 456"/>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142983</xdr:rowOff>
    </xdr:from>
    <xdr:ext cx="762000" cy="259045"/>
    <xdr:sp macro="" textlink="">
      <xdr:nvSpPr>
        <xdr:cNvPr id="458" name="テキスト ボックス 457"/>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98322</xdr:rowOff>
    </xdr:from>
    <xdr:to>
      <xdr:col>4</xdr:col>
      <xdr:colOff>1117600</xdr:colOff>
      <xdr:row>16</xdr:row>
      <xdr:rowOff>114422</xdr:rowOff>
    </xdr:to>
    <xdr:cxnSp macro="">
      <xdr:nvCxnSpPr>
        <xdr:cNvPr id="52" name="直線コネクタ 51"/>
        <xdr:cNvCxnSpPr/>
      </xdr:nvCxnSpPr>
      <xdr:spPr bwMode="auto">
        <a:xfrm flipV="1">
          <a:off x="5003800" y="2889147"/>
          <a:ext cx="6477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114422</xdr:rowOff>
    </xdr:from>
    <xdr:to>
      <xdr:col>4</xdr:col>
      <xdr:colOff>469900</xdr:colOff>
      <xdr:row>17</xdr:row>
      <xdr:rowOff>12580</xdr:rowOff>
    </xdr:to>
    <xdr:cxnSp macro="">
      <xdr:nvCxnSpPr>
        <xdr:cNvPr id="55" name="直線コネクタ 54"/>
        <xdr:cNvCxnSpPr/>
      </xdr:nvCxnSpPr>
      <xdr:spPr bwMode="auto">
        <a:xfrm flipV="1">
          <a:off x="4305300" y="290524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150214</xdr:rowOff>
    </xdr:from>
    <xdr:to>
      <xdr:col>3</xdr:col>
      <xdr:colOff>904875</xdr:colOff>
      <xdr:row>17</xdr:row>
      <xdr:rowOff>12580</xdr:rowOff>
    </xdr:to>
    <xdr:cxnSp macro="">
      <xdr:nvCxnSpPr>
        <xdr:cNvPr id="58" name="直線コネクタ 57"/>
        <xdr:cNvCxnSpPr/>
      </xdr:nvCxnSpPr>
      <xdr:spPr bwMode="auto">
        <a:xfrm>
          <a:off x="3606800" y="2941039"/>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140237</xdr:rowOff>
    </xdr:from>
    <xdr:to>
      <xdr:col>3</xdr:col>
      <xdr:colOff>206375</xdr:colOff>
      <xdr:row>16</xdr:row>
      <xdr:rowOff>150214</xdr:rowOff>
    </xdr:to>
    <xdr:cxnSp macro="">
      <xdr:nvCxnSpPr>
        <xdr:cNvPr id="61" name="直線コネクタ 60"/>
        <xdr:cNvCxnSpPr/>
      </xdr:nvCxnSpPr>
      <xdr:spPr bwMode="auto">
        <a:xfrm>
          <a:off x="2908300" y="2931062"/>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47522</xdr:rowOff>
    </xdr:from>
    <xdr:to>
      <xdr:col>5</xdr:col>
      <xdr:colOff>34925</xdr:colOff>
      <xdr:row>16</xdr:row>
      <xdr:rowOff>149122</xdr:rowOff>
    </xdr:to>
    <xdr:sp macro="" textlink="">
      <xdr:nvSpPr>
        <xdr:cNvPr id="71" name="円/楕円 70"/>
        <xdr:cNvSpPr/>
      </xdr:nvSpPr>
      <xdr:spPr bwMode="auto">
        <a:xfrm>
          <a:off x="56007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64049</xdr:rowOff>
    </xdr:from>
    <xdr:ext cx="762000" cy="259045"/>
    <xdr:sp macro="" textlink="">
      <xdr:nvSpPr>
        <xdr:cNvPr id="72" name="人口1人当たり決算額の推移該当値テキスト130"/>
        <xdr:cNvSpPr txBox="1"/>
      </xdr:nvSpPr>
      <xdr:spPr>
        <a:xfrm>
          <a:off x="5740400" y="268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63622</xdr:rowOff>
    </xdr:from>
    <xdr:to>
      <xdr:col>4</xdr:col>
      <xdr:colOff>520700</xdr:colOff>
      <xdr:row>16</xdr:row>
      <xdr:rowOff>165222</xdr:rowOff>
    </xdr:to>
    <xdr:sp macro="" textlink="">
      <xdr:nvSpPr>
        <xdr:cNvPr id="73" name="円/楕円 72"/>
        <xdr:cNvSpPr/>
      </xdr:nvSpPr>
      <xdr:spPr bwMode="auto">
        <a:xfrm>
          <a:off x="49530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3949</xdr:rowOff>
    </xdr:from>
    <xdr:ext cx="736600" cy="259045"/>
    <xdr:sp macro="" textlink="">
      <xdr:nvSpPr>
        <xdr:cNvPr id="74" name="テキスト ボックス 73"/>
        <xdr:cNvSpPr txBox="1"/>
      </xdr:nvSpPr>
      <xdr:spPr>
        <a:xfrm>
          <a:off x="4622800" y="262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133230</xdr:rowOff>
    </xdr:from>
    <xdr:to>
      <xdr:col>3</xdr:col>
      <xdr:colOff>955675</xdr:colOff>
      <xdr:row>17</xdr:row>
      <xdr:rowOff>63380</xdr:rowOff>
    </xdr:to>
    <xdr:sp macro="" textlink="">
      <xdr:nvSpPr>
        <xdr:cNvPr id="75" name="円/楕円 74"/>
        <xdr:cNvSpPr/>
      </xdr:nvSpPr>
      <xdr:spPr bwMode="auto">
        <a:xfrm>
          <a:off x="4254500" y="292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73557</xdr:rowOff>
    </xdr:from>
    <xdr:ext cx="762000" cy="259045"/>
    <xdr:sp macro="" textlink="">
      <xdr:nvSpPr>
        <xdr:cNvPr id="76" name="テキスト ボックス 75"/>
        <xdr:cNvSpPr txBox="1"/>
      </xdr:nvSpPr>
      <xdr:spPr>
        <a:xfrm>
          <a:off x="3924300" y="269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99414</xdr:rowOff>
    </xdr:from>
    <xdr:to>
      <xdr:col>3</xdr:col>
      <xdr:colOff>257175</xdr:colOff>
      <xdr:row>17</xdr:row>
      <xdr:rowOff>29564</xdr:rowOff>
    </xdr:to>
    <xdr:sp macro="" textlink="">
      <xdr:nvSpPr>
        <xdr:cNvPr id="77" name="円/楕円 76"/>
        <xdr:cNvSpPr/>
      </xdr:nvSpPr>
      <xdr:spPr bwMode="auto">
        <a:xfrm>
          <a:off x="3556000" y="289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39741</xdr:rowOff>
    </xdr:from>
    <xdr:ext cx="762000" cy="259045"/>
    <xdr:sp macro="" textlink="">
      <xdr:nvSpPr>
        <xdr:cNvPr id="78" name="テキスト ボックス 77"/>
        <xdr:cNvSpPr txBox="1"/>
      </xdr:nvSpPr>
      <xdr:spPr>
        <a:xfrm>
          <a:off x="3225800" y="26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89437</xdr:rowOff>
    </xdr:from>
    <xdr:to>
      <xdr:col>2</xdr:col>
      <xdr:colOff>692150</xdr:colOff>
      <xdr:row>17</xdr:row>
      <xdr:rowOff>19587</xdr:rowOff>
    </xdr:to>
    <xdr:sp macro="" textlink="">
      <xdr:nvSpPr>
        <xdr:cNvPr id="79" name="円/楕円 78"/>
        <xdr:cNvSpPr/>
      </xdr:nvSpPr>
      <xdr:spPr bwMode="auto">
        <a:xfrm>
          <a:off x="2857500" y="288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29764</xdr:rowOff>
    </xdr:from>
    <xdr:ext cx="762000" cy="259045"/>
    <xdr:sp macro="" textlink="">
      <xdr:nvSpPr>
        <xdr:cNvPr id="80" name="テキスト ボックス 79"/>
        <xdr:cNvSpPr txBox="1"/>
      </xdr:nvSpPr>
      <xdr:spPr>
        <a:xfrm>
          <a:off x="2527300" y="26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125240</xdr:rowOff>
    </xdr:from>
    <xdr:to>
      <xdr:col>4</xdr:col>
      <xdr:colOff>1117600</xdr:colOff>
      <xdr:row>37</xdr:row>
      <xdr:rowOff>195306</xdr:rowOff>
    </xdr:to>
    <xdr:cxnSp macro="">
      <xdr:nvCxnSpPr>
        <xdr:cNvPr id="112" name="直線コネクタ 111"/>
        <xdr:cNvCxnSpPr/>
      </xdr:nvCxnSpPr>
      <xdr:spPr bwMode="auto">
        <a:xfrm flipV="1">
          <a:off x="5003800" y="7249940"/>
          <a:ext cx="647700" cy="7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79222</xdr:rowOff>
    </xdr:from>
    <xdr:to>
      <xdr:col>4</xdr:col>
      <xdr:colOff>469900</xdr:colOff>
      <xdr:row>37</xdr:row>
      <xdr:rowOff>195306</xdr:rowOff>
    </xdr:to>
    <xdr:cxnSp macro="">
      <xdr:nvCxnSpPr>
        <xdr:cNvPr id="115" name="直線コネクタ 114"/>
        <xdr:cNvCxnSpPr/>
      </xdr:nvCxnSpPr>
      <xdr:spPr bwMode="auto">
        <a:xfrm>
          <a:off x="4305300" y="7203922"/>
          <a:ext cx="698500" cy="1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137721</xdr:rowOff>
    </xdr:from>
    <xdr:to>
      <xdr:col>3</xdr:col>
      <xdr:colOff>904875</xdr:colOff>
      <xdr:row>37</xdr:row>
      <xdr:rowOff>79222</xdr:rowOff>
    </xdr:to>
    <xdr:cxnSp macro="">
      <xdr:nvCxnSpPr>
        <xdr:cNvPr id="118" name="直線コネクタ 117"/>
        <xdr:cNvCxnSpPr/>
      </xdr:nvCxnSpPr>
      <xdr:spPr bwMode="auto">
        <a:xfrm>
          <a:off x="3606800" y="7090971"/>
          <a:ext cx="698500" cy="11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99819</xdr:rowOff>
    </xdr:from>
    <xdr:to>
      <xdr:col>3</xdr:col>
      <xdr:colOff>206375</xdr:colOff>
      <xdr:row>36</xdr:row>
      <xdr:rowOff>137721</xdr:rowOff>
    </xdr:to>
    <xdr:cxnSp macro="">
      <xdr:nvCxnSpPr>
        <xdr:cNvPr id="121" name="直線コネクタ 120"/>
        <xdr:cNvCxnSpPr/>
      </xdr:nvCxnSpPr>
      <xdr:spPr bwMode="auto">
        <a:xfrm>
          <a:off x="2908300" y="7053069"/>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74440</xdr:rowOff>
    </xdr:from>
    <xdr:to>
      <xdr:col>5</xdr:col>
      <xdr:colOff>34925</xdr:colOff>
      <xdr:row>37</xdr:row>
      <xdr:rowOff>176040</xdr:rowOff>
    </xdr:to>
    <xdr:sp macro="" textlink="">
      <xdr:nvSpPr>
        <xdr:cNvPr id="131" name="円/楕円 130"/>
        <xdr:cNvSpPr/>
      </xdr:nvSpPr>
      <xdr:spPr bwMode="auto">
        <a:xfrm>
          <a:off x="5600700" y="719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46517</xdr:rowOff>
    </xdr:from>
    <xdr:ext cx="762000" cy="259045"/>
    <xdr:sp macro="" textlink="">
      <xdr:nvSpPr>
        <xdr:cNvPr id="132" name="人口1人当たり決算額の推移該当値テキスト445"/>
        <xdr:cNvSpPr txBox="1"/>
      </xdr:nvSpPr>
      <xdr:spPr>
        <a:xfrm>
          <a:off x="5740400" y="717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144506</xdr:rowOff>
    </xdr:from>
    <xdr:to>
      <xdr:col>4</xdr:col>
      <xdr:colOff>520700</xdr:colOff>
      <xdr:row>37</xdr:row>
      <xdr:rowOff>246106</xdr:rowOff>
    </xdr:to>
    <xdr:sp macro="" textlink="">
      <xdr:nvSpPr>
        <xdr:cNvPr id="133" name="円/楕円 132"/>
        <xdr:cNvSpPr/>
      </xdr:nvSpPr>
      <xdr:spPr bwMode="auto">
        <a:xfrm>
          <a:off x="49530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230883</xdr:rowOff>
    </xdr:from>
    <xdr:ext cx="736600" cy="259045"/>
    <xdr:sp macro="" textlink="">
      <xdr:nvSpPr>
        <xdr:cNvPr id="134" name="テキスト ボックス 133"/>
        <xdr:cNvSpPr txBox="1"/>
      </xdr:nvSpPr>
      <xdr:spPr>
        <a:xfrm>
          <a:off x="4622800" y="735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28422</xdr:rowOff>
    </xdr:from>
    <xdr:to>
      <xdr:col>3</xdr:col>
      <xdr:colOff>955675</xdr:colOff>
      <xdr:row>37</xdr:row>
      <xdr:rowOff>130022</xdr:rowOff>
    </xdr:to>
    <xdr:sp macro="" textlink="">
      <xdr:nvSpPr>
        <xdr:cNvPr id="135" name="円/楕円 134"/>
        <xdr:cNvSpPr/>
      </xdr:nvSpPr>
      <xdr:spPr bwMode="auto">
        <a:xfrm>
          <a:off x="42545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114799</xdr:rowOff>
    </xdr:from>
    <xdr:ext cx="762000" cy="259045"/>
    <xdr:sp macro="" textlink="">
      <xdr:nvSpPr>
        <xdr:cNvPr id="136" name="テキスト ボックス 135"/>
        <xdr:cNvSpPr txBox="1"/>
      </xdr:nvSpPr>
      <xdr:spPr>
        <a:xfrm>
          <a:off x="3924300" y="72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86921</xdr:rowOff>
    </xdr:from>
    <xdr:to>
      <xdr:col>3</xdr:col>
      <xdr:colOff>257175</xdr:colOff>
      <xdr:row>37</xdr:row>
      <xdr:rowOff>17071</xdr:rowOff>
    </xdr:to>
    <xdr:sp macro="" textlink="">
      <xdr:nvSpPr>
        <xdr:cNvPr id="137" name="円/楕円 136"/>
        <xdr:cNvSpPr/>
      </xdr:nvSpPr>
      <xdr:spPr bwMode="auto">
        <a:xfrm>
          <a:off x="35560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1848</xdr:rowOff>
    </xdr:from>
    <xdr:ext cx="762000" cy="259045"/>
    <xdr:sp macro="" textlink="">
      <xdr:nvSpPr>
        <xdr:cNvPr id="138" name="テキスト ボックス 137"/>
        <xdr:cNvSpPr txBox="1"/>
      </xdr:nvSpPr>
      <xdr:spPr>
        <a:xfrm>
          <a:off x="32258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49019</xdr:rowOff>
    </xdr:from>
    <xdr:to>
      <xdr:col>2</xdr:col>
      <xdr:colOff>692150</xdr:colOff>
      <xdr:row>36</xdr:row>
      <xdr:rowOff>150619</xdr:rowOff>
    </xdr:to>
    <xdr:sp macro="" textlink="">
      <xdr:nvSpPr>
        <xdr:cNvPr id="139" name="円/楕円 138"/>
        <xdr:cNvSpPr/>
      </xdr:nvSpPr>
      <xdr:spPr bwMode="auto">
        <a:xfrm>
          <a:off x="2857500" y="700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135396</xdr:rowOff>
    </xdr:from>
    <xdr:ext cx="762000" cy="259045"/>
    <xdr:sp macro="" textlink="">
      <xdr:nvSpPr>
        <xdr:cNvPr id="140" name="テキスト ボックス 139"/>
        <xdr:cNvSpPr txBox="1"/>
      </xdr:nvSpPr>
      <xdr:spPr>
        <a:xfrm>
          <a:off x="25273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11240</xdr:rowOff>
    </xdr:from>
    <xdr:to>
      <xdr:col>6</xdr:col>
      <xdr:colOff>511175</xdr:colOff>
      <xdr:row>35</xdr:row>
      <xdr:rowOff>48260</xdr:rowOff>
    </xdr:to>
    <xdr:cxnSp macro="">
      <xdr:nvCxnSpPr>
        <xdr:cNvPr id="61" name="直線コネクタ 60"/>
        <xdr:cNvCxnSpPr/>
      </xdr:nvCxnSpPr>
      <xdr:spPr>
        <a:xfrm flipV="1">
          <a:off x="3797300" y="6011990"/>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48260</xdr:rowOff>
    </xdr:from>
    <xdr:to>
      <xdr:col>5</xdr:col>
      <xdr:colOff>358775</xdr:colOff>
      <xdr:row>35</xdr:row>
      <xdr:rowOff>78092</xdr:rowOff>
    </xdr:to>
    <xdr:cxnSp macro="">
      <xdr:nvCxnSpPr>
        <xdr:cNvPr id="64" name="直線コネクタ 63"/>
        <xdr:cNvCxnSpPr/>
      </xdr:nvCxnSpPr>
      <xdr:spPr>
        <a:xfrm flipV="1">
          <a:off x="2908300" y="6049010"/>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54369</xdr:rowOff>
    </xdr:from>
    <xdr:to>
      <xdr:col>4</xdr:col>
      <xdr:colOff>155575</xdr:colOff>
      <xdr:row>35</xdr:row>
      <xdr:rowOff>78092</xdr:rowOff>
    </xdr:to>
    <xdr:cxnSp macro="">
      <xdr:nvCxnSpPr>
        <xdr:cNvPr id="67" name="直線コネクタ 66"/>
        <xdr:cNvCxnSpPr/>
      </xdr:nvCxnSpPr>
      <xdr:spPr>
        <a:xfrm>
          <a:off x="2019300" y="6055119"/>
          <a:ext cx="8890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54369</xdr:rowOff>
    </xdr:from>
    <xdr:to>
      <xdr:col>2</xdr:col>
      <xdr:colOff>638175</xdr:colOff>
      <xdr:row>35</xdr:row>
      <xdr:rowOff>59563</xdr:rowOff>
    </xdr:to>
    <xdr:cxnSp macro="">
      <xdr:nvCxnSpPr>
        <xdr:cNvPr id="70" name="直線コネクタ 69"/>
        <xdr:cNvCxnSpPr/>
      </xdr:nvCxnSpPr>
      <xdr:spPr>
        <a:xfrm flipV="1">
          <a:off x="1130300" y="605511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131890</xdr:rowOff>
    </xdr:from>
    <xdr:to>
      <xdr:col>6</xdr:col>
      <xdr:colOff>561975</xdr:colOff>
      <xdr:row>35</xdr:row>
      <xdr:rowOff>62040</xdr:rowOff>
    </xdr:to>
    <xdr:sp macro="" textlink="">
      <xdr:nvSpPr>
        <xdr:cNvPr id="80" name="円/楕円 79"/>
        <xdr:cNvSpPr/>
      </xdr:nvSpPr>
      <xdr:spPr>
        <a:xfrm>
          <a:off x="45847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154767</xdr:rowOff>
    </xdr:from>
    <xdr:ext cx="534377" cy="259045"/>
    <xdr:sp macro="" textlink="">
      <xdr:nvSpPr>
        <xdr:cNvPr id="81" name="人件費該当値テキスト"/>
        <xdr:cNvSpPr txBox="1"/>
      </xdr:nvSpPr>
      <xdr:spPr>
        <a:xfrm>
          <a:off x="4686300" y="58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168910</xdr:rowOff>
    </xdr:from>
    <xdr:to>
      <xdr:col>5</xdr:col>
      <xdr:colOff>409575</xdr:colOff>
      <xdr:row>35</xdr:row>
      <xdr:rowOff>99060</xdr:rowOff>
    </xdr:to>
    <xdr:sp macro="" textlink="">
      <xdr:nvSpPr>
        <xdr:cNvPr id="82" name="円/楕円 81"/>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115587</xdr:rowOff>
    </xdr:from>
    <xdr:ext cx="534377" cy="259045"/>
    <xdr:sp macro="" textlink="">
      <xdr:nvSpPr>
        <xdr:cNvPr id="83" name="テキスト ボックス 82"/>
        <xdr:cNvSpPr txBox="1"/>
      </xdr:nvSpPr>
      <xdr:spPr>
        <a:xfrm>
          <a:off x="3530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27292</xdr:rowOff>
    </xdr:from>
    <xdr:to>
      <xdr:col>4</xdr:col>
      <xdr:colOff>206375</xdr:colOff>
      <xdr:row>35</xdr:row>
      <xdr:rowOff>128892</xdr:rowOff>
    </xdr:to>
    <xdr:sp macro="" textlink="">
      <xdr:nvSpPr>
        <xdr:cNvPr id="84" name="円/楕円 83"/>
        <xdr:cNvSpPr/>
      </xdr:nvSpPr>
      <xdr:spPr>
        <a:xfrm>
          <a:off x="2857500" y="60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145419</xdr:rowOff>
    </xdr:from>
    <xdr:ext cx="534377" cy="259045"/>
    <xdr:sp macro="" textlink="">
      <xdr:nvSpPr>
        <xdr:cNvPr id="85" name="テキスト ボックス 84"/>
        <xdr:cNvSpPr txBox="1"/>
      </xdr:nvSpPr>
      <xdr:spPr>
        <a:xfrm>
          <a:off x="2641111" y="58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3569</xdr:rowOff>
    </xdr:from>
    <xdr:to>
      <xdr:col>3</xdr:col>
      <xdr:colOff>3175</xdr:colOff>
      <xdr:row>35</xdr:row>
      <xdr:rowOff>105169</xdr:rowOff>
    </xdr:to>
    <xdr:sp macro="" textlink="">
      <xdr:nvSpPr>
        <xdr:cNvPr id="86" name="円/楕円 85"/>
        <xdr:cNvSpPr/>
      </xdr:nvSpPr>
      <xdr:spPr>
        <a:xfrm>
          <a:off x="1968500" y="60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121696</xdr:rowOff>
    </xdr:from>
    <xdr:ext cx="534377" cy="259045"/>
    <xdr:sp macro="" textlink="">
      <xdr:nvSpPr>
        <xdr:cNvPr id="87" name="テキスト ボックス 86"/>
        <xdr:cNvSpPr txBox="1"/>
      </xdr:nvSpPr>
      <xdr:spPr>
        <a:xfrm>
          <a:off x="1752111" y="577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8763</xdr:rowOff>
    </xdr:from>
    <xdr:to>
      <xdr:col>1</xdr:col>
      <xdr:colOff>485775</xdr:colOff>
      <xdr:row>35</xdr:row>
      <xdr:rowOff>110363</xdr:rowOff>
    </xdr:to>
    <xdr:sp macro="" textlink="">
      <xdr:nvSpPr>
        <xdr:cNvPr id="88" name="円/楕円 87"/>
        <xdr:cNvSpPr/>
      </xdr:nvSpPr>
      <xdr:spPr>
        <a:xfrm>
          <a:off x="1079500" y="60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126890</xdr:rowOff>
    </xdr:from>
    <xdr:ext cx="534377" cy="259045"/>
    <xdr:sp macro="" textlink="">
      <xdr:nvSpPr>
        <xdr:cNvPr id="89" name="テキスト ボックス 88"/>
        <xdr:cNvSpPr txBox="1"/>
      </xdr:nvSpPr>
      <xdr:spPr>
        <a:xfrm>
          <a:off x="863111" y="57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144745</xdr:rowOff>
    </xdr:from>
    <xdr:to>
      <xdr:col>6</xdr:col>
      <xdr:colOff>511175</xdr:colOff>
      <xdr:row>58</xdr:row>
      <xdr:rowOff>154281</xdr:rowOff>
    </xdr:to>
    <xdr:cxnSp macro="">
      <xdr:nvCxnSpPr>
        <xdr:cNvPr id="121" name="直線コネクタ 120"/>
        <xdr:cNvCxnSpPr/>
      </xdr:nvCxnSpPr>
      <xdr:spPr>
        <a:xfrm flipV="1">
          <a:off x="3797300" y="10088845"/>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25710</xdr:rowOff>
    </xdr:from>
    <xdr:to>
      <xdr:col>5</xdr:col>
      <xdr:colOff>358775</xdr:colOff>
      <xdr:row>58</xdr:row>
      <xdr:rowOff>154281</xdr:rowOff>
    </xdr:to>
    <xdr:cxnSp macro="">
      <xdr:nvCxnSpPr>
        <xdr:cNvPr id="124" name="直線コネクタ 123"/>
        <xdr:cNvCxnSpPr/>
      </xdr:nvCxnSpPr>
      <xdr:spPr>
        <a:xfrm>
          <a:off x="2908300" y="9969810"/>
          <a:ext cx="8890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25710</xdr:rowOff>
    </xdr:from>
    <xdr:to>
      <xdr:col>4</xdr:col>
      <xdr:colOff>155575</xdr:colOff>
      <xdr:row>59</xdr:row>
      <xdr:rowOff>7422</xdr:rowOff>
    </xdr:to>
    <xdr:cxnSp macro="">
      <xdr:nvCxnSpPr>
        <xdr:cNvPr id="127" name="直線コネクタ 126"/>
        <xdr:cNvCxnSpPr/>
      </xdr:nvCxnSpPr>
      <xdr:spPr>
        <a:xfrm flipV="1">
          <a:off x="2019300" y="996981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147456</xdr:rowOff>
    </xdr:from>
    <xdr:to>
      <xdr:col>2</xdr:col>
      <xdr:colOff>638175</xdr:colOff>
      <xdr:row>59</xdr:row>
      <xdr:rowOff>7422</xdr:rowOff>
    </xdr:to>
    <xdr:cxnSp macro="">
      <xdr:nvCxnSpPr>
        <xdr:cNvPr id="130" name="直線コネクタ 129"/>
        <xdr:cNvCxnSpPr/>
      </xdr:nvCxnSpPr>
      <xdr:spPr>
        <a:xfrm>
          <a:off x="1130300" y="10091556"/>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93945</xdr:rowOff>
    </xdr:from>
    <xdr:to>
      <xdr:col>6</xdr:col>
      <xdr:colOff>561975</xdr:colOff>
      <xdr:row>59</xdr:row>
      <xdr:rowOff>24095</xdr:rowOff>
    </xdr:to>
    <xdr:sp macro="" textlink="">
      <xdr:nvSpPr>
        <xdr:cNvPr id="140" name="円/楕円 139"/>
        <xdr:cNvSpPr/>
      </xdr:nvSpPr>
      <xdr:spPr>
        <a:xfrm>
          <a:off x="4584700" y="100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72372</xdr:rowOff>
    </xdr:from>
    <xdr:ext cx="534377" cy="259045"/>
    <xdr:sp macro="" textlink="">
      <xdr:nvSpPr>
        <xdr:cNvPr id="141" name="物件費該当値テキスト"/>
        <xdr:cNvSpPr txBox="1"/>
      </xdr:nvSpPr>
      <xdr:spPr>
        <a:xfrm>
          <a:off x="4686300"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103481</xdr:rowOff>
    </xdr:from>
    <xdr:to>
      <xdr:col>5</xdr:col>
      <xdr:colOff>409575</xdr:colOff>
      <xdr:row>59</xdr:row>
      <xdr:rowOff>33631</xdr:rowOff>
    </xdr:to>
    <xdr:sp macro="" textlink="">
      <xdr:nvSpPr>
        <xdr:cNvPr id="142" name="円/楕円 141"/>
        <xdr:cNvSpPr/>
      </xdr:nvSpPr>
      <xdr:spPr>
        <a:xfrm>
          <a:off x="3746500" y="10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24758</xdr:rowOff>
    </xdr:from>
    <xdr:ext cx="534377" cy="259045"/>
    <xdr:sp macro="" textlink="">
      <xdr:nvSpPr>
        <xdr:cNvPr id="143" name="テキスト ボックス 142"/>
        <xdr:cNvSpPr txBox="1"/>
      </xdr:nvSpPr>
      <xdr:spPr>
        <a:xfrm>
          <a:off x="3530111" y="101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146360</xdr:rowOff>
    </xdr:from>
    <xdr:to>
      <xdr:col>4</xdr:col>
      <xdr:colOff>206375</xdr:colOff>
      <xdr:row>58</xdr:row>
      <xdr:rowOff>76510</xdr:rowOff>
    </xdr:to>
    <xdr:sp macro="" textlink="">
      <xdr:nvSpPr>
        <xdr:cNvPr id="144" name="円/楕円 143"/>
        <xdr:cNvSpPr/>
      </xdr:nvSpPr>
      <xdr:spPr>
        <a:xfrm>
          <a:off x="2857500" y="99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67637</xdr:rowOff>
    </xdr:from>
    <xdr:ext cx="534377" cy="259045"/>
    <xdr:sp macro="" textlink="">
      <xdr:nvSpPr>
        <xdr:cNvPr id="145" name="テキスト ボックス 144"/>
        <xdr:cNvSpPr txBox="1"/>
      </xdr:nvSpPr>
      <xdr:spPr>
        <a:xfrm>
          <a:off x="2641111" y="100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128072</xdr:rowOff>
    </xdr:from>
    <xdr:to>
      <xdr:col>3</xdr:col>
      <xdr:colOff>3175</xdr:colOff>
      <xdr:row>59</xdr:row>
      <xdr:rowOff>58222</xdr:rowOff>
    </xdr:to>
    <xdr:sp macro="" textlink="">
      <xdr:nvSpPr>
        <xdr:cNvPr id="146" name="円/楕円 145"/>
        <xdr:cNvSpPr/>
      </xdr:nvSpPr>
      <xdr:spPr>
        <a:xfrm>
          <a:off x="1968500" y="100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49349</xdr:rowOff>
    </xdr:from>
    <xdr:ext cx="534377" cy="259045"/>
    <xdr:sp macro="" textlink="">
      <xdr:nvSpPr>
        <xdr:cNvPr id="147" name="テキスト ボックス 146"/>
        <xdr:cNvSpPr txBox="1"/>
      </xdr:nvSpPr>
      <xdr:spPr>
        <a:xfrm>
          <a:off x="1752111" y="101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96656</xdr:rowOff>
    </xdr:from>
    <xdr:to>
      <xdr:col>1</xdr:col>
      <xdr:colOff>485775</xdr:colOff>
      <xdr:row>59</xdr:row>
      <xdr:rowOff>26806</xdr:rowOff>
    </xdr:to>
    <xdr:sp macro="" textlink="">
      <xdr:nvSpPr>
        <xdr:cNvPr id="148" name="円/楕円 147"/>
        <xdr:cNvSpPr/>
      </xdr:nvSpPr>
      <xdr:spPr>
        <a:xfrm>
          <a:off x="1079500" y="100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17933</xdr:rowOff>
    </xdr:from>
    <xdr:ext cx="534377" cy="259045"/>
    <xdr:sp macro="" textlink="">
      <xdr:nvSpPr>
        <xdr:cNvPr id="149" name="テキスト ボックス 148"/>
        <xdr:cNvSpPr txBox="1"/>
      </xdr:nvSpPr>
      <xdr:spPr>
        <a:xfrm>
          <a:off x="863111" y="10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19822</xdr:rowOff>
    </xdr:from>
    <xdr:to>
      <xdr:col>6</xdr:col>
      <xdr:colOff>511175</xdr:colOff>
      <xdr:row>78</xdr:row>
      <xdr:rowOff>37516</xdr:rowOff>
    </xdr:to>
    <xdr:cxnSp macro="">
      <xdr:nvCxnSpPr>
        <xdr:cNvPr id="176" name="直線コネクタ 175"/>
        <xdr:cNvCxnSpPr/>
      </xdr:nvCxnSpPr>
      <xdr:spPr>
        <a:xfrm flipV="1">
          <a:off x="3797300" y="13392922"/>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37516</xdr:rowOff>
    </xdr:from>
    <xdr:to>
      <xdr:col>5</xdr:col>
      <xdr:colOff>358775</xdr:colOff>
      <xdr:row>78</xdr:row>
      <xdr:rowOff>54524</xdr:rowOff>
    </xdr:to>
    <xdr:cxnSp macro="">
      <xdr:nvCxnSpPr>
        <xdr:cNvPr id="179" name="直線コネクタ 178"/>
        <xdr:cNvCxnSpPr/>
      </xdr:nvCxnSpPr>
      <xdr:spPr>
        <a:xfrm flipV="1">
          <a:off x="2908300" y="13410616"/>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54524</xdr:rowOff>
    </xdr:from>
    <xdr:to>
      <xdr:col>4</xdr:col>
      <xdr:colOff>155575</xdr:colOff>
      <xdr:row>78</xdr:row>
      <xdr:rowOff>54707</xdr:rowOff>
    </xdr:to>
    <xdr:cxnSp macro="">
      <xdr:nvCxnSpPr>
        <xdr:cNvPr id="182" name="直線コネクタ 181"/>
        <xdr:cNvCxnSpPr/>
      </xdr:nvCxnSpPr>
      <xdr:spPr>
        <a:xfrm flipV="1">
          <a:off x="2019300" y="1342762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51460</xdr:rowOff>
    </xdr:from>
    <xdr:to>
      <xdr:col>2</xdr:col>
      <xdr:colOff>638175</xdr:colOff>
      <xdr:row>78</xdr:row>
      <xdr:rowOff>54707</xdr:rowOff>
    </xdr:to>
    <xdr:cxnSp macro="">
      <xdr:nvCxnSpPr>
        <xdr:cNvPr id="185" name="直線コネクタ 184"/>
        <xdr:cNvCxnSpPr/>
      </xdr:nvCxnSpPr>
      <xdr:spPr>
        <a:xfrm>
          <a:off x="1130300" y="13424560"/>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140472</xdr:rowOff>
    </xdr:from>
    <xdr:to>
      <xdr:col>6</xdr:col>
      <xdr:colOff>561975</xdr:colOff>
      <xdr:row>78</xdr:row>
      <xdr:rowOff>70622</xdr:rowOff>
    </xdr:to>
    <xdr:sp macro="" textlink="">
      <xdr:nvSpPr>
        <xdr:cNvPr id="195" name="円/楕円 194"/>
        <xdr:cNvSpPr/>
      </xdr:nvSpPr>
      <xdr:spPr>
        <a:xfrm>
          <a:off x="4584700" y="13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55399</xdr:rowOff>
    </xdr:from>
    <xdr:ext cx="469744" cy="259045"/>
    <xdr:sp macro="" textlink="">
      <xdr:nvSpPr>
        <xdr:cNvPr id="196" name="維持補修費該当値テキスト"/>
        <xdr:cNvSpPr txBox="1"/>
      </xdr:nvSpPr>
      <xdr:spPr>
        <a:xfrm>
          <a:off x="4686300" y="1325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158166</xdr:rowOff>
    </xdr:from>
    <xdr:to>
      <xdr:col>5</xdr:col>
      <xdr:colOff>409575</xdr:colOff>
      <xdr:row>78</xdr:row>
      <xdr:rowOff>88316</xdr:rowOff>
    </xdr:to>
    <xdr:sp macro="" textlink="">
      <xdr:nvSpPr>
        <xdr:cNvPr id="197" name="円/楕円 196"/>
        <xdr:cNvSpPr/>
      </xdr:nvSpPr>
      <xdr:spPr>
        <a:xfrm>
          <a:off x="3746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79443</xdr:rowOff>
    </xdr:from>
    <xdr:ext cx="469744" cy="259045"/>
    <xdr:sp macro="" textlink="">
      <xdr:nvSpPr>
        <xdr:cNvPr id="198" name="テキスト ボックス 197"/>
        <xdr:cNvSpPr txBox="1"/>
      </xdr:nvSpPr>
      <xdr:spPr>
        <a:xfrm>
          <a:off x="3562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3724</xdr:rowOff>
    </xdr:from>
    <xdr:to>
      <xdr:col>4</xdr:col>
      <xdr:colOff>206375</xdr:colOff>
      <xdr:row>78</xdr:row>
      <xdr:rowOff>105324</xdr:rowOff>
    </xdr:to>
    <xdr:sp macro="" textlink="">
      <xdr:nvSpPr>
        <xdr:cNvPr id="199" name="円/楕円 198"/>
        <xdr:cNvSpPr/>
      </xdr:nvSpPr>
      <xdr:spPr>
        <a:xfrm>
          <a:off x="28575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96451</xdr:rowOff>
    </xdr:from>
    <xdr:ext cx="469744" cy="259045"/>
    <xdr:sp macro="" textlink="">
      <xdr:nvSpPr>
        <xdr:cNvPr id="200" name="テキスト ボックス 199"/>
        <xdr:cNvSpPr txBox="1"/>
      </xdr:nvSpPr>
      <xdr:spPr>
        <a:xfrm>
          <a:off x="2673427" y="134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3907</xdr:rowOff>
    </xdr:from>
    <xdr:to>
      <xdr:col>3</xdr:col>
      <xdr:colOff>3175</xdr:colOff>
      <xdr:row>78</xdr:row>
      <xdr:rowOff>105507</xdr:rowOff>
    </xdr:to>
    <xdr:sp macro="" textlink="">
      <xdr:nvSpPr>
        <xdr:cNvPr id="201" name="円/楕円 200"/>
        <xdr:cNvSpPr/>
      </xdr:nvSpPr>
      <xdr:spPr>
        <a:xfrm>
          <a:off x="1968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96634</xdr:rowOff>
    </xdr:from>
    <xdr:ext cx="469744" cy="259045"/>
    <xdr:sp macro="" textlink="">
      <xdr:nvSpPr>
        <xdr:cNvPr id="202" name="テキスト ボックス 201"/>
        <xdr:cNvSpPr txBox="1"/>
      </xdr:nvSpPr>
      <xdr:spPr>
        <a:xfrm>
          <a:off x="1784427"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660</xdr:rowOff>
    </xdr:from>
    <xdr:to>
      <xdr:col>1</xdr:col>
      <xdr:colOff>485775</xdr:colOff>
      <xdr:row>78</xdr:row>
      <xdr:rowOff>102260</xdr:rowOff>
    </xdr:to>
    <xdr:sp macro="" textlink="">
      <xdr:nvSpPr>
        <xdr:cNvPr id="203" name="円/楕円 202"/>
        <xdr:cNvSpPr/>
      </xdr:nvSpPr>
      <xdr:spPr>
        <a:xfrm>
          <a:off x="107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93387</xdr:rowOff>
    </xdr:from>
    <xdr:ext cx="469744" cy="259045"/>
    <xdr:sp macro="" textlink="">
      <xdr:nvSpPr>
        <xdr:cNvPr id="204" name="テキスト ボックス 203"/>
        <xdr:cNvSpPr txBox="1"/>
      </xdr:nvSpPr>
      <xdr:spPr>
        <a:xfrm>
          <a:off x="895427"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159359</xdr:rowOff>
    </xdr:from>
    <xdr:to>
      <xdr:col>6</xdr:col>
      <xdr:colOff>511175</xdr:colOff>
      <xdr:row>97</xdr:row>
      <xdr:rowOff>6102</xdr:rowOff>
    </xdr:to>
    <xdr:cxnSp macro="">
      <xdr:nvCxnSpPr>
        <xdr:cNvPr id="234" name="直線コネクタ 233"/>
        <xdr:cNvCxnSpPr/>
      </xdr:nvCxnSpPr>
      <xdr:spPr>
        <a:xfrm flipV="1">
          <a:off x="3797300" y="16618559"/>
          <a:ext cx="8382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6102</xdr:rowOff>
    </xdr:from>
    <xdr:to>
      <xdr:col>5</xdr:col>
      <xdr:colOff>358775</xdr:colOff>
      <xdr:row>97</xdr:row>
      <xdr:rowOff>105372</xdr:rowOff>
    </xdr:to>
    <xdr:cxnSp macro="">
      <xdr:nvCxnSpPr>
        <xdr:cNvPr id="237" name="直線コネクタ 236"/>
        <xdr:cNvCxnSpPr/>
      </xdr:nvCxnSpPr>
      <xdr:spPr>
        <a:xfrm flipV="1">
          <a:off x="2908300" y="16636752"/>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105372</xdr:rowOff>
    </xdr:from>
    <xdr:to>
      <xdr:col>4</xdr:col>
      <xdr:colOff>155575</xdr:colOff>
      <xdr:row>97</xdr:row>
      <xdr:rowOff>121869</xdr:rowOff>
    </xdr:to>
    <xdr:cxnSp macro="">
      <xdr:nvCxnSpPr>
        <xdr:cNvPr id="240" name="直線コネクタ 239"/>
        <xdr:cNvCxnSpPr/>
      </xdr:nvCxnSpPr>
      <xdr:spPr>
        <a:xfrm flipV="1">
          <a:off x="2019300" y="16736022"/>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103181</xdr:rowOff>
    </xdr:from>
    <xdr:to>
      <xdr:col>2</xdr:col>
      <xdr:colOff>638175</xdr:colOff>
      <xdr:row>97</xdr:row>
      <xdr:rowOff>121869</xdr:rowOff>
    </xdr:to>
    <xdr:cxnSp macro="">
      <xdr:nvCxnSpPr>
        <xdr:cNvPr id="243" name="直線コネクタ 242"/>
        <xdr:cNvCxnSpPr/>
      </xdr:nvCxnSpPr>
      <xdr:spPr>
        <a:xfrm>
          <a:off x="1130300" y="1673383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108559</xdr:rowOff>
    </xdr:from>
    <xdr:to>
      <xdr:col>6</xdr:col>
      <xdr:colOff>561975</xdr:colOff>
      <xdr:row>97</xdr:row>
      <xdr:rowOff>38709</xdr:rowOff>
    </xdr:to>
    <xdr:sp macro="" textlink="">
      <xdr:nvSpPr>
        <xdr:cNvPr id="253" name="円/楕円 252"/>
        <xdr:cNvSpPr/>
      </xdr:nvSpPr>
      <xdr:spPr>
        <a:xfrm>
          <a:off x="45847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86986</xdr:rowOff>
    </xdr:from>
    <xdr:ext cx="534377" cy="259045"/>
    <xdr:sp macro="" textlink="">
      <xdr:nvSpPr>
        <xdr:cNvPr id="254" name="扶助費該当値テキスト"/>
        <xdr:cNvSpPr txBox="1"/>
      </xdr:nvSpPr>
      <xdr:spPr>
        <a:xfrm>
          <a:off x="4686300" y="165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126752</xdr:rowOff>
    </xdr:from>
    <xdr:to>
      <xdr:col>5</xdr:col>
      <xdr:colOff>409575</xdr:colOff>
      <xdr:row>97</xdr:row>
      <xdr:rowOff>56902</xdr:rowOff>
    </xdr:to>
    <xdr:sp macro="" textlink="">
      <xdr:nvSpPr>
        <xdr:cNvPr id="255" name="円/楕円 254"/>
        <xdr:cNvSpPr/>
      </xdr:nvSpPr>
      <xdr:spPr>
        <a:xfrm>
          <a:off x="3746500" y="165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48029</xdr:rowOff>
    </xdr:from>
    <xdr:ext cx="534377" cy="259045"/>
    <xdr:sp macro="" textlink="">
      <xdr:nvSpPr>
        <xdr:cNvPr id="256" name="テキスト ボックス 255"/>
        <xdr:cNvSpPr txBox="1"/>
      </xdr:nvSpPr>
      <xdr:spPr>
        <a:xfrm>
          <a:off x="3530111" y="166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54572</xdr:rowOff>
    </xdr:from>
    <xdr:to>
      <xdr:col>4</xdr:col>
      <xdr:colOff>206375</xdr:colOff>
      <xdr:row>97</xdr:row>
      <xdr:rowOff>156172</xdr:rowOff>
    </xdr:to>
    <xdr:sp macro="" textlink="">
      <xdr:nvSpPr>
        <xdr:cNvPr id="257" name="円/楕円 256"/>
        <xdr:cNvSpPr/>
      </xdr:nvSpPr>
      <xdr:spPr>
        <a:xfrm>
          <a:off x="2857500" y="166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147299</xdr:rowOff>
    </xdr:from>
    <xdr:ext cx="534377" cy="259045"/>
    <xdr:sp macro="" textlink="">
      <xdr:nvSpPr>
        <xdr:cNvPr id="258" name="テキスト ボックス 257"/>
        <xdr:cNvSpPr txBox="1"/>
      </xdr:nvSpPr>
      <xdr:spPr>
        <a:xfrm>
          <a:off x="2641111" y="167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71069</xdr:rowOff>
    </xdr:from>
    <xdr:to>
      <xdr:col>3</xdr:col>
      <xdr:colOff>3175</xdr:colOff>
      <xdr:row>98</xdr:row>
      <xdr:rowOff>1219</xdr:rowOff>
    </xdr:to>
    <xdr:sp macro="" textlink="">
      <xdr:nvSpPr>
        <xdr:cNvPr id="259" name="円/楕円 258"/>
        <xdr:cNvSpPr/>
      </xdr:nvSpPr>
      <xdr:spPr>
        <a:xfrm>
          <a:off x="1968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163796</xdr:rowOff>
    </xdr:from>
    <xdr:ext cx="534377" cy="259045"/>
    <xdr:sp macro="" textlink="">
      <xdr:nvSpPr>
        <xdr:cNvPr id="260" name="テキスト ボックス 259"/>
        <xdr:cNvSpPr txBox="1"/>
      </xdr:nvSpPr>
      <xdr:spPr>
        <a:xfrm>
          <a:off x="175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52381</xdr:rowOff>
    </xdr:from>
    <xdr:to>
      <xdr:col>1</xdr:col>
      <xdr:colOff>485775</xdr:colOff>
      <xdr:row>97</xdr:row>
      <xdr:rowOff>153981</xdr:rowOff>
    </xdr:to>
    <xdr:sp macro="" textlink="">
      <xdr:nvSpPr>
        <xdr:cNvPr id="261" name="円/楕円 260"/>
        <xdr:cNvSpPr/>
      </xdr:nvSpPr>
      <xdr:spPr>
        <a:xfrm>
          <a:off x="1079500" y="166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145108</xdr:rowOff>
    </xdr:from>
    <xdr:ext cx="534377" cy="259045"/>
    <xdr:sp macro="" textlink="">
      <xdr:nvSpPr>
        <xdr:cNvPr id="262" name="テキスト ボックス 261"/>
        <xdr:cNvSpPr txBox="1"/>
      </xdr:nvSpPr>
      <xdr:spPr>
        <a:xfrm>
          <a:off x="863111" y="167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120240</xdr:rowOff>
    </xdr:from>
    <xdr:to>
      <xdr:col>15</xdr:col>
      <xdr:colOff>180975</xdr:colOff>
      <xdr:row>36</xdr:row>
      <xdr:rowOff>122488</xdr:rowOff>
    </xdr:to>
    <xdr:cxnSp macro="">
      <xdr:nvCxnSpPr>
        <xdr:cNvPr id="295" name="直線コネクタ 294"/>
        <xdr:cNvCxnSpPr/>
      </xdr:nvCxnSpPr>
      <xdr:spPr>
        <a:xfrm>
          <a:off x="9639300" y="6292440"/>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120240</xdr:rowOff>
    </xdr:from>
    <xdr:to>
      <xdr:col>14</xdr:col>
      <xdr:colOff>28575</xdr:colOff>
      <xdr:row>36</xdr:row>
      <xdr:rowOff>150511</xdr:rowOff>
    </xdr:to>
    <xdr:cxnSp macro="">
      <xdr:nvCxnSpPr>
        <xdr:cNvPr id="298" name="直線コネクタ 297"/>
        <xdr:cNvCxnSpPr/>
      </xdr:nvCxnSpPr>
      <xdr:spPr>
        <a:xfrm flipV="1">
          <a:off x="8750300" y="6292440"/>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70806</xdr:rowOff>
    </xdr:from>
    <xdr:to>
      <xdr:col>12</xdr:col>
      <xdr:colOff>511175</xdr:colOff>
      <xdr:row>36</xdr:row>
      <xdr:rowOff>150511</xdr:rowOff>
    </xdr:to>
    <xdr:cxnSp macro="">
      <xdr:nvCxnSpPr>
        <xdr:cNvPr id="301" name="直線コネクタ 300"/>
        <xdr:cNvCxnSpPr/>
      </xdr:nvCxnSpPr>
      <xdr:spPr>
        <a:xfrm>
          <a:off x="7861300" y="6243006"/>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70806</xdr:rowOff>
    </xdr:from>
    <xdr:to>
      <xdr:col>11</xdr:col>
      <xdr:colOff>307975</xdr:colOff>
      <xdr:row>36</xdr:row>
      <xdr:rowOff>149387</xdr:rowOff>
    </xdr:to>
    <xdr:cxnSp macro="">
      <xdr:nvCxnSpPr>
        <xdr:cNvPr id="304" name="直線コネクタ 303"/>
        <xdr:cNvCxnSpPr/>
      </xdr:nvCxnSpPr>
      <xdr:spPr>
        <a:xfrm flipV="1">
          <a:off x="6972300" y="6243006"/>
          <a:ext cx="889000" cy="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71688</xdr:rowOff>
    </xdr:from>
    <xdr:to>
      <xdr:col>15</xdr:col>
      <xdr:colOff>231775</xdr:colOff>
      <xdr:row>37</xdr:row>
      <xdr:rowOff>1838</xdr:rowOff>
    </xdr:to>
    <xdr:sp macro="" textlink="">
      <xdr:nvSpPr>
        <xdr:cNvPr id="314" name="円/楕円 313"/>
        <xdr:cNvSpPr/>
      </xdr:nvSpPr>
      <xdr:spPr>
        <a:xfrm>
          <a:off x="10426700" y="62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50115</xdr:rowOff>
    </xdr:from>
    <xdr:ext cx="534377" cy="259045"/>
    <xdr:sp macro="" textlink="">
      <xdr:nvSpPr>
        <xdr:cNvPr id="315" name="補助費等該当値テキスト"/>
        <xdr:cNvSpPr txBox="1"/>
      </xdr:nvSpPr>
      <xdr:spPr>
        <a:xfrm>
          <a:off x="10528300" y="62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69440</xdr:rowOff>
    </xdr:from>
    <xdr:to>
      <xdr:col>14</xdr:col>
      <xdr:colOff>79375</xdr:colOff>
      <xdr:row>36</xdr:row>
      <xdr:rowOff>171040</xdr:rowOff>
    </xdr:to>
    <xdr:sp macro="" textlink="">
      <xdr:nvSpPr>
        <xdr:cNvPr id="316" name="円/楕円 315"/>
        <xdr:cNvSpPr/>
      </xdr:nvSpPr>
      <xdr:spPr>
        <a:xfrm>
          <a:off x="9588500" y="62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162167</xdr:rowOff>
    </xdr:from>
    <xdr:ext cx="534377" cy="259045"/>
    <xdr:sp macro="" textlink="">
      <xdr:nvSpPr>
        <xdr:cNvPr id="317" name="テキスト ボックス 316"/>
        <xdr:cNvSpPr txBox="1"/>
      </xdr:nvSpPr>
      <xdr:spPr>
        <a:xfrm>
          <a:off x="9372111" y="63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99711</xdr:rowOff>
    </xdr:from>
    <xdr:to>
      <xdr:col>12</xdr:col>
      <xdr:colOff>561975</xdr:colOff>
      <xdr:row>37</xdr:row>
      <xdr:rowOff>29861</xdr:rowOff>
    </xdr:to>
    <xdr:sp macro="" textlink="">
      <xdr:nvSpPr>
        <xdr:cNvPr id="318" name="円/楕円 317"/>
        <xdr:cNvSpPr/>
      </xdr:nvSpPr>
      <xdr:spPr>
        <a:xfrm>
          <a:off x="8699500" y="62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20988</xdr:rowOff>
    </xdr:from>
    <xdr:ext cx="534377" cy="259045"/>
    <xdr:sp macro="" textlink="">
      <xdr:nvSpPr>
        <xdr:cNvPr id="319" name="テキスト ボックス 318"/>
        <xdr:cNvSpPr txBox="1"/>
      </xdr:nvSpPr>
      <xdr:spPr>
        <a:xfrm>
          <a:off x="8483111" y="63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20006</xdr:rowOff>
    </xdr:from>
    <xdr:to>
      <xdr:col>11</xdr:col>
      <xdr:colOff>358775</xdr:colOff>
      <xdr:row>36</xdr:row>
      <xdr:rowOff>121606</xdr:rowOff>
    </xdr:to>
    <xdr:sp macro="" textlink="">
      <xdr:nvSpPr>
        <xdr:cNvPr id="320" name="円/楕円 319"/>
        <xdr:cNvSpPr/>
      </xdr:nvSpPr>
      <xdr:spPr>
        <a:xfrm>
          <a:off x="7810500" y="61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112733</xdr:rowOff>
    </xdr:from>
    <xdr:ext cx="534377" cy="259045"/>
    <xdr:sp macro="" textlink="">
      <xdr:nvSpPr>
        <xdr:cNvPr id="321" name="テキスト ボックス 320"/>
        <xdr:cNvSpPr txBox="1"/>
      </xdr:nvSpPr>
      <xdr:spPr>
        <a:xfrm>
          <a:off x="7594111" y="62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98587</xdr:rowOff>
    </xdr:from>
    <xdr:to>
      <xdr:col>10</xdr:col>
      <xdr:colOff>155575</xdr:colOff>
      <xdr:row>37</xdr:row>
      <xdr:rowOff>28737</xdr:rowOff>
    </xdr:to>
    <xdr:sp macro="" textlink="">
      <xdr:nvSpPr>
        <xdr:cNvPr id="322" name="円/楕円 321"/>
        <xdr:cNvSpPr/>
      </xdr:nvSpPr>
      <xdr:spPr>
        <a:xfrm>
          <a:off x="6921500" y="62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19864</xdr:rowOff>
    </xdr:from>
    <xdr:ext cx="534377" cy="259045"/>
    <xdr:sp macro="" textlink="">
      <xdr:nvSpPr>
        <xdr:cNvPr id="323" name="テキスト ボックス 322"/>
        <xdr:cNvSpPr txBox="1"/>
      </xdr:nvSpPr>
      <xdr:spPr>
        <a:xfrm>
          <a:off x="6705111" y="63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104385</xdr:rowOff>
    </xdr:from>
    <xdr:to>
      <xdr:col>15</xdr:col>
      <xdr:colOff>180975</xdr:colOff>
      <xdr:row>58</xdr:row>
      <xdr:rowOff>121709</xdr:rowOff>
    </xdr:to>
    <xdr:cxnSp macro="">
      <xdr:nvCxnSpPr>
        <xdr:cNvPr id="352" name="直線コネクタ 351"/>
        <xdr:cNvCxnSpPr/>
      </xdr:nvCxnSpPr>
      <xdr:spPr>
        <a:xfrm flipV="1">
          <a:off x="9639300" y="9877035"/>
          <a:ext cx="838200" cy="18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155500</xdr:rowOff>
    </xdr:from>
    <xdr:to>
      <xdr:col>14</xdr:col>
      <xdr:colOff>28575</xdr:colOff>
      <xdr:row>58</xdr:row>
      <xdr:rowOff>121709</xdr:rowOff>
    </xdr:to>
    <xdr:cxnSp macro="">
      <xdr:nvCxnSpPr>
        <xdr:cNvPr id="355" name="直線コネクタ 354"/>
        <xdr:cNvCxnSpPr/>
      </xdr:nvCxnSpPr>
      <xdr:spPr>
        <a:xfrm>
          <a:off x="8750300" y="9928150"/>
          <a:ext cx="889000" cy="1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155500</xdr:rowOff>
    </xdr:from>
    <xdr:to>
      <xdr:col>12</xdr:col>
      <xdr:colOff>511175</xdr:colOff>
      <xdr:row>58</xdr:row>
      <xdr:rowOff>83887</xdr:rowOff>
    </xdr:to>
    <xdr:cxnSp macro="">
      <xdr:nvCxnSpPr>
        <xdr:cNvPr id="358" name="直線コネクタ 357"/>
        <xdr:cNvCxnSpPr/>
      </xdr:nvCxnSpPr>
      <xdr:spPr>
        <a:xfrm flipV="1">
          <a:off x="7861300" y="9928150"/>
          <a:ext cx="8890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77643</xdr:rowOff>
    </xdr:from>
    <xdr:to>
      <xdr:col>11</xdr:col>
      <xdr:colOff>307975</xdr:colOff>
      <xdr:row>58</xdr:row>
      <xdr:rowOff>83887</xdr:rowOff>
    </xdr:to>
    <xdr:cxnSp macro="">
      <xdr:nvCxnSpPr>
        <xdr:cNvPr id="361" name="直線コネクタ 360"/>
        <xdr:cNvCxnSpPr/>
      </xdr:nvCxnSpPr>
      <xdr:spPr>
        <a:xfrm>
          <a:off x="6972300" y="10021743"/>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53585</xdr:rowOff>
    </xdr:from>
    <xdr:to>
      <xdr:col>15</xdr:col>
      <xdr:colOff>231775</xdr:colOff>
      <xdr:row>57</xdr:row>
      <xdr:rowOff>155185</xdr:rowOff>
    </xdr:to>
    <xdr:sp macro="" textlink="">
      <xdr:nvSpPr>
        <xdr:cNvPr id="371" name="円/楕円 370"/>
        <xdr:cNvSpPr/>
      </xdr:nvSpPr>
      <xdr:spPr>
        <a:xfrm>
          <a:off x="10426700" y="98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76462</xdr:rowOff>
    </xdr:from>
    <xdr:ext cx="534377" cy="259045"/>
    <xdr:sp macro="" textlink="">
      <xdr:nvSpPr>
        <xdr:cNvPr id="372" name="普通建設事業費該当値テキスト"/>
        <xdr:cNvSpPr txBox="1"/>
      </xdr:nvSpPr>
      <xdr:spPr>
        <a:xfrm>
          <a:off x="10528300" y="96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70909</xdr:rowOff>
    </xdr:from>
    <xdr:to>
      <xdr:col>14</xdr:col>
      <xdr:colOff>79375</xdr:colOff>
      <xdr:row>59</xdr:row>
      <xdr:rowOff>1059</xdr:rowOff>
    </xdr:to>
    <xdr:sp macro="" textlink="">
      <xdr:nvSpPr>
        <xdr:cNvPr id="373" name="円/楕円 372"/>
        <xdr:cNvSpPr/>
      </xdr:nvSpPr>
      <xdr:spPr>
        <a:xfrm>
          <a:off x="9588500" y="100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163636</xdr:rowOff>
    </xdr:from>
    <xdr:ext cx="534377" cy="259045"/>
    <xdr:sp macro="" textlink="">
      <xdr:nvSpPr>
        <xdr:cNvPr id="374" name="テキスト ボックス 373"/>
        <xdr:cNvSpPr txBox="1"/>
      </xdr:nvSpPr>
      <xdr:spPr>
        <a:xfrm>
          <a:off x="9372111" y="101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104700</xdr:rowOff>
    </xdr:from>
    <xdr:to>
      <xdr:col>12</xdr:col>
      <xdr:colOff>561975</xdr:colOff>
      <xdr:row>58</xdr:row>
      <xdr:rowOff>34850</xdr:rowOff>
    </xdr:to>
    <xdr:sp macro="" textlink="">
      <xdr:nvSpPr>
        <xdr:cNvPr id="375" name="円/楕円 374"/>
        <xdr:cNvSpPr/>
      </xdr:nvSpPr>
      <xdr:spPr>
        <a:xfrm>
          <a:off x="8699500" y="98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25977</xdr:rowOff>
    </xdr:from>
    <xdr:ext cx="534377" cy="259045"/>
    <xdr:sp macro="" textlink="">
      <xdr:nvSpPr>
        <xdr:cNvPr id="376" name="テキスト ボックス 375"/>
        <xdr:cNvSpPr txBox="1"/>
      </xdr:nvSpPr>
      <xdr:spPr>
        <a:xfrm>
          <a:off x="8483111" y="99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33087</xdr:rowOff>
    </xdr:from>
    <xdr:to>
      <xdr:col>11</xdr:col>
      <xdr:colOff>358775</xdr:colOff>
      <xdr:row>58</xdr:row>
      <xdr:rowOff>134687</xdr:rowOff>
    </xdr:to>
    <xdr:sp macro="" textlink="">
      <xdr:nvSpPr>
        <xdr:cNvPr id="377" name="円/楕円 376"/>
        <xdr:cNvSpPr/>
      </xdr:nvSpPr>
      <xdr:spPr>
        <a:xfrm>
          <a:off x="7810500" y="99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125814</xdr:rowOff>
    </xdr:from>
    <xdr:ext cx="534377" cy="259045"/>
    <xdr:sp macro="" textlink="">
      <xdr:nvSpPr>
        <xdr:cNvPr id="378" name="テキスト ボックス 377"/>
        <xdr:cNvSpPr txBox="1"/>
      </xdr:nvSpPr>
      <xdr:spPr>
        <a:xfrm>
          <a:off x="7594111" y="100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26843</xdr:rowOff>
    </xdr:from>
    <xdr:to>
      <xdr:col>10</xdr:col>
      <xdr:colOff>155575</xdr:colOff>
      <xdr:row>58</xdr:row>
      <xdr:rowOff>128443</xdr:rowOff>
    </xdr:to>
    <xdr:sp macro="" textlink="">
      <xdr:nvSpPr>
        <xdr:cNvPr id="379" name="円/楕円 378"/>
        <xdr:cNvSpPr/>
      </xdr:nvSpPr>
      <xdr:spPr>
        <a:xfrm>
          <a:off x="6921500" y="99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119570</xdr:rowOff>
    </xdr:from>
    <xdr:ext cx="534377" cy="259045"/>
    <xdr:sp macro="" textlink="">
      <xdr:nvSpPr>
        <xdr:cNvPr id="380" name="テキスト ボックス 379"/>
        <xdr:cNvSpPr txBox="1"/>
      </xdr:nvSpPr>
      <xdr:spPr>
        <a:xfrm>
          <a:off x="6705111" y="10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148924</xdr:rowOff>
    </xdr:from>
    <xdr:to>
      <xdr:col>15</xdr:col>
      <xdr:colOff>180975</xdr:colOff>
      <xdr:row>78</xdr:row>
      <xdr:rowOff>158899</xdr:rowOff>
    </xdr:to>
    <xdr:cxnSp macro="">
      <xdr:nvCxnSpPr>
        <xdr:cNvPr id="409" name="直線コネクタ 408"/>
        <xdr:cNvCxnSpPr/>
      </xdr:nvCxnSpPr>
      <xdr:spPr>
        <a:xfrm flipV="1">
          <a:off x="9639300" y="13522024"/>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98124</xdr:rowOff>
    </xdr:from>
    <xdr:to>
      <xdr:col>15</xdr:col>
      <xdr:colOff>231775</xdr:colOff>
      <xdr:row>79</xdr:row>
      <xdr:rowOff>28274</xdr:rowOff>
    </xdr:to>
    <xdr:sp macro="" textlink="">
      <xdr:nvSpPr>
        <xdr:cNvPr id="419" name="円/楕円 418"/>
        <xdr:cNvSpPr/>
      </xdr:nvSpPr>
      <xdr:spPr>
        <a:xfrm>
          <a:off x="10426700" y="134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108099</xdr:rowOff>
    </xdr:from>
    <xdr:to>
      <xdr:col>14</xdr:col>
      <xdr:colOff>79375</xdr:colOff>
      <xdr:row>79</xdr:row>
      <xdr:rowOff>38249</xdr:rowOff>
    </xdr:to>
    <xdr:sp macro="" textlink="">
      <xdr:nvSpPr>
        <xdr:cNvPr id="421" name="円/楕円 420"/>
        <xdr:cNvSpPr/>
      </xdr:nvSpPr>
      <xdr:spPr>
        <a:xfrm>
          <a:off x="9588500" y="134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29376</xdr:rowOff>
    </xdr:from>
    <xdr:ext cx="534377" cy="259045"/>
    <xdr:sp macro="" textlink="">
      <xdr:nvSpPr>
        <xdr:cNvPr id="422" name="テキスト ボックス 421"/>
        <xdr:cNvSpPr txBox="1"/>
      </xdr:nvSpPr>
      <xdr:spPr>
        <a:xfrm>
          <a:off x="9372111" y="13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9494</xdr:rowOff>
    </xdr:from>
    <xdr:to>
      <xdr:col>15</xdr:col>
      <xdr:colOff>180975</xdr:colOff>
      <xdr:row>98</xdr:row>
      <xdr:rowOff>105680</xdr:rowOff>
    </xdr:to>
    <xdr:cxnSp macro="">
      <xdr:nvCxnSpPr>
        <xdr:cNvPr id="449" name="直線コネクタ 448"/>
        <xdr:cNvCxnSpPr/>
      </xdr:nvCxnSpPr>
      <xdr:spPr>
        <a:xfrm flipV="1">
          <a:off x="9639300" y="16811594"/>
          <a:ext cx="838200" cy="9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130144</xdr:rowOff>
    </xdr:from>
    <xdr:to>
      <xdr:col>15</xdr:col>
      <xdr:colOff>231775</xdr:colOff>
      <xdr:row>98</xdr:row>
      <xdr:rowOff>60294</xdr:rowOff>
    </xdr:to>
    <xdr:sp macro="" textlink="">
      <xdr:nvSpPr>
        <xdr:cNvPr id="459" name="円/楕円 458"/>
        <xdr:cNvSpPr/>
      </xdr:nvSpPr>
      <xdr:spPr>
        <a:xfrm>
          <a:off x="10426700" y="167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153021</xdr:rowOff>
    </xdr:from>
    <xdr:ext cx="534377" cy="259045"/>
    <xdr:sp macro="" textlink="">
      <xdr:nvSpPr>
        <xdr:cNvPr id="460" name="普通建設事業費 （ うち更新整備　）該当値テキスト"/>
        <xdr:cNvSpPr txBox="1"/>
      </xdr:nvSpPr>
      <xdr:spPr>
        <a:xfrm>
          <a:off x="10528300" y="166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54880</xdr:rowOff>
    </xdr:from>
    <xdr:to>
      <xdr:col>14</xdr:col>
      <xdr:colOff>79375</xdr:colOff>
      <xdr:row>98</xdr:row>
      <xdr:rowOff>156480</xdr:rowOff>
    </xdr:to>
    <xdr:sp macro="" textlink="">
      <xdr:nvSpPr>
        <xdr:cNvPr id="461" name="円/楕円 460"/>
        <xdr:cNvSpPr/>
      </xdr:nvSpPr>
      <xdr:spPr>
        <a:xfrm>
          <a:off x="95885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147607</xdr:rowOff>
    </xdr:from>
    <xdr:ext cx="469744" cy="259045"/>
    <xdr:sp macro="" textlink="">
      <xdr:nvSpPr>
        <xdr:cNvPr id="462" name="テキスト ボックス 461"/>
        <xdr:cNvSpPr txBox="1"/>
      </xdr:nvSpPr>
      <xdr:spPr>
        <a:xfrm>
          <a:off x="9404427" y="1694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124670</xdr:rowOff>
    </xdr:from>
    <xdr:to>
      <xdr:col>23</xdr:col>
      <xdr:colOff>517525</xdr:colOff>
      <xdr:row>38</xdr:row>
      <xdr:rowOff>25400</xdr:rowOff>
    </xdr:to>
    <xdr:cxnSp macro="">
      <xdr:nvCxnSpPr>
        <xdr:cNvPr id="487" name="直線コネクタ 486"/>
        <xdr:cNvCxnSpPr/>
      </xdr:nvCxnSpPr>
      <xdr:spPr>
        <a:xfrm>
          <a:off x="15481300" y="6468320"/>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124613</xdr:rowOff>
    </xdr:from>
    <xdr:to>
      <xdr:col>22</xdr:col>
      <xdr:colOff>365125</xdr:colOff>
      <xdr:row>37</xdr:row>
      <xdr:rowOff>124670</xdr:rowOff>
    </xdr:to>
    <xdr:cxnSp macro="">
      <xdr:nvCxnSpPr>
        <xdr:cNvPr id="490" name="直線コネクタ 489"/>
        <xdr:cNvCxnSpPr/>
      </xdr:nvCxnSpPr>
      <xdr:spPr>
        <a:xfrm>
          <a:off x="14592300" y="646826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124613</xdr:rowOff>
    </xdr:from>
    <xdr:to>
      <xdr:col>21</xdr:col>
      <xdr:colOff>161925</xdr:colOff>
      <xdr:row>37</xdr:row>
      <xdr:rowOff>154616</xdr:rowOff>
    </xdr:to>
    <xdr:cxnSp macro="">
      <xdr:nvCxnSpPr>
        <xdr:cNvPr id="493" name="直線コネクタ 492"/>
        <xdr:cNvCxnSpPr/>
      </xdr:nvCxnSpPr>
      <xdr:spPr>
        <a:xfrm flipV="1">
          <a:off x="13703300" y="6468263"/>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22199</xdr:rowOff>
    </xdr:from>
    <xdr:to>
      <xdr:col>19</xdr:col>
      <xdr:colOff>644525</xdr:colOff>
      <xdr:row>37</xdr:row>
      <xdr:rowOff>154616</xdr:rowOff>
    </xdr:to>
    <xdr:cxnSp macro="">
      <xdr:nvCxnSpPr>
        <xdr:cNvPr id="496" name="直線コネクタ 495"/>
        <xdr:cNvCxnSpPr/>
      </xdr:nvCxnSpPr>
      <xdr:spPr>
        <a:xfrm>
          <a:off x="12814300" y="6194399"/>
          <a:ext cx="889000" cy="30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73870</xdr:rowOff>
    </xdr:from>
    <xdr:to>
      <xdr:col>22</xdr:col>
      <xdr:colOff>415925</xdr:colOff>
      <xdr:row>38</xdr:row>
      <xdr:rowOff>4020</xdr:rowOff>
    </xdr:to>
    <xdr:sp macro="" textlink="">
      <xdr:nvSpPr>
        <xdr:cNvPr id="508" name="円/楕円 507"/>
        <xdr:cNvSpPr/>
      </xdr:nvSpPr>
      <xdr:spPr>
        <a:xfrm>
          <a:off x="15430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166597</xdr:rowOff>
    </xdr:from>
    <xdr:ext cx="469744" cy="259045"/>
    <xdr:sp macro="" textlink="">
      <xdr:nvSpPr>
        <xdr:cNvPr id="509" name="テキスト ボックス 508"/>
        <xdr:cNvSpPr txBox="1"/>
      </xdr:nvSpPr>
      <xdr:spPr>
        <a:xfrm>
          <a:off x="15246427" y="651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73813</xdr:rowOff>
    </xdr:from>
    <xdr:to>
      <xdr:col>21</xdr:col>
      <xdr:colOff>212725</xdr:colOff>
      <xdr:row>38</xdr:row>
      <xdr:rowOff>3963</xdr:rowOff>
    </xdr:to>
    <xdr:sp macro="" textlink="">
      <xdr:nvSpPr>
        <xdr:cNvPr id="510" name="円/楕円 509"/>
        <xdr:cNvSpPr/>
      </xdr:nvSpPr>
      <xdr:spPr>
        <a:xfrm>
          <a:off x="14541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166540</xdr:rowOff>
    </xdr:from>
    <xdr:ext cx="469744" cy="259045"/>
    <xdr:sp macro="" textlink="">
      <xdr:nvSpPr>
        <xdr:cNvPr id="511" name="テキスト ボックス 510"/>
        <xdr:cNvSpPr txBox="1"/>
      </xdr:nvSpPr>
      <xdr:spPr>
        <a:xfrm>
          <a:off x="14357427" y="65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103816</xdr:rowOff>
    </xdr:from>
    <xdr:to>
      <xdr:col>20</xdr:col>
      <xdr:colOff>9525</xdr:colOff>
      <xdr:row>38</xdr:row>
      <xdr:rowOff>33966</xdr:rowOff>
    </xdr:to>
    <xdr:sp macro="" textlink="">
      <xdr:nvSpPr>
        <xdr:cNvPr id="512" name="円/楕円 511"/>
        <xdr:cNvSpPr/>
      </xdr:nvSpPr>
      <xdr:spPr>
        <a:xfrm>
          <a:off x="13652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25093</xdr:rowOff>
    </xdr:from>
    <xdr:ext cx="378565" cy="259045"/>
    <xdr:sp macro="" textlink="">
      <xdr:nvSpPr>
        <xdr:cNvPr id="513" name="テキスト ボックス 512"/>
        <xdr:cNvSpPr txBox="1"/>
      </xdr:nvSpPr>
      <xdr:spPr>
        <a:xfrm>
          <a:off x="13514017" y="654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142849</xdr:rowOff>
    </xdr:from>
    <xdr:to>
      <xdr:col>18</xdr:col>
      <xdr:colOff>492125</xdr:colOff>
      <xdr:row>36</xdr:row>
      <xdr:rowOff>72999</xdr:rowOff>
    </xdr:to>
    <xdr:sp macro="" textlink="">
      <xdr:nvSpPr>
        <xdr:cNvPr id="514" name="円/楕円 513"/>
        <xdr:cNvSpPr/>
      </xdr:nvSpPr>
      <xdr:spPr>
        <a:xfrm>
          <a:off x="12763500" y="61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64126</xdr:rowOff>
    </xdr:from>
    <xdr:ext cx="469744" cy="259045"/>
    <xdr:sp macro="" textlink="">
      <xdr:nvSpPr>
        <xdr:cNvPr id="515" name="テキスト ボックス 514"/>
        <xdr:cNvSpPr txBox="1"/>
      </xdr:nvSpPr>
      <xdr:spPr>
        <a:xfrm>
          <a:off x="12579427" y="62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168847</xdr:rowOff>
    </xdr:from>
    <xdr:to>
      <xdr:col>23</xdr:col>
      <xdr:colOff>517525</xdr:colOff>
      <xdr:row>78</xdr:row>
      <xdr:rowOff>12233</xdr:rowOff>
    </xdr:to>
    <xdr:cxnSp macro="">
      <xdr:nvCxnSpPr>
        <xdr:cNvPr id="597" name="直線コネクタ 596"/>
        <xdr:cNvCxnSpPr/>
      </xdr:nvCxnSpPr>
      <xdr:spPr>
        <a:xfrm flipV="1">
          <a:off x="15481300" y="13370497"/>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12233</xdr:rowOff>
    </xdr:from>
    <xdr:to>
      <xdr:col>22</xdr:col>
      <xdr:colOff>365125</xdr:colOff>
      <xdr:row>78</xdr:row>
      <xdr:rowOff>23968</xdr:rowOff>
    </xdr:to>
    <xdr:cxnSp macro="">
      <xdr:nvCxnSpPr>
        <xdr:cNvPr id="600" name="直線コネクタ 599"/>
        <xdr:cNvCxnSpPr/>
      </xdr:nvCxnSpPr>
      <xdr:spPr>
        <a:xfrm flipV="1">
          <a:off x="14592300" y="13385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23968</xdr:rowOff>
    </xdr:from>
    <xdr:to>
      <xdr:col>21</xdr:col>
      <xdr:colOff>161925</xdr:colOff>
      <xdr:row>78</xdr:row>
      <xdr:rowOff>30917</xdr:rowOff>
    </xdr:to>
    <xdr:cxnSp macro="">
      <xdr:nvCxnSpPr>
        <xdr:cNvPr id="603" name="直線コネクタ 602"/>
        <xdr:cNvCxnSpPr/>
      </xdr:nvCxnSpPr>
      <xdr:spPr>
        <a:xfrm flipV="1">
          <a:off x="13703300" y="13397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30917</xdr:rowOff>
    </xdr:from>
    <xdr:to>
      <xdr:col>19</xdr:col>
      <xdr:colOff>644525</xdr:colOff>
      <xdr:row>78</xdr:row>
      <xdr:rowOff>44024</xdr:rowOff>
    </xdr:to>
    <xdr:cxnSp macro="">
      <xdr:nvCxnSpPr>
        <xdr:cNvPr id="606" name="直線コネクタ 605"/>
        <xdr:cNvCxnSpPr/>
      </xdr:nvCxnSpPr>
      <xdr:spPr>
        <a:xfrm flipV="1">
          <a:off x="12814300" y="1340401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118047</xdr:rowOff>
    </xdr:from>
    <xdr:to>
      <xdr:col>23</xdr:col>
      <xdr:colOff>568325</xdr:colOff>
      <xdr:row>78</xdr:row>
      <xdr:rowOff>48197</xdr:rowOff>
    </xdr:to>
    <xdr:sp macro="" textlink="">
      <xdr:nvSpPr>
        <xdr:cNvPr id="616" name="円/楕円 615"/>
        <xdr:cNvSpPr/>
      </xdr:nvSpPr>
      <xdr:spPr>
        <a:xfrm>
          <a:off x="162687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96474</xdr:rowOff>
    </xdr:from>
    <xdr:ext cx="534377" cy="259045"/>
    <xdr:sp macro="" textlink="">
      <xdr:nvSpPr>
        <xdr:cNvPr id="617" name="公債費該当値テキスト"/>
        <xdr:cNvSpPr txBox="1"/>
      </xdr:nvSpPr>
      <xdr:spPr>
        <a:xfrm>
          <a:off x="16370300"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132883</xdr:rowOff>
    </xdr:from>
    <xdr:to>
      <xdr:col>22</xdr:col>
      <xdr:colOff>415925</xdr:colOff>
      <xdr:row>78</xdr:row>
      <xdr:rowOff>63033</xdr:rowOff>
    </xdr:to>
    <xdr:sp macro="" textlink="">
      <xdr:nvSpPr>
        <xdr:cNvPr id="618" name="円/楕円 617"/>
        <xdr:cNvSpPr/>
      </xdr:nvSpPr>
      <xdr:spPr>
        <a:xfrm>
          <a:off x="15430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54160</xdr:rowOff>
    </xdr:from>
    <xdr:ext cx="534377" cy="259045"/>
    <xdr:sp macro="" textlink="">
      <xdr:nvSpPr>
        <xdr:cNvPr id="619" name="テキスト ボックス 618"/>
        <xdr:cNvSpPr txBox="1"/>
      </xdr:nvSpPr>
      <xdr:spPr>
        <a:xfrm>
          <a:off x="15214111" y="13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144618</xdr:rowOff>
    </xdr:from>
    <xdr:to>
      <xdr:col>21</xdr:col>
      <xdr:colOff>212725</xdr:colOff>
      <xdr:row>78</xdr:row>
      <xdr:rowOff>74768</xdr:rowOff>
    </xdr:to>
    <xdr:sp macro="" textlink="">
      <xdr:nvSpPr>
        <xdr:cNvPr id="620" name="円/楕円 619"/>
        <xdr:cNvSpPr/>
      </xdr:nvSpPr>
      <xdr:spPr>
        <a:xfrm>
          <a:off x="14541500" y="133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65895</xdr:rowOff>
    </xdr:from>
    <xdr:ext cx="534377" cy="259045"/>
    <xdr:sp macro="" textlink="">
      <xdr:nvSpPr>
        <xdr:cNvPr id="621" name="テキスト ボックス 620"/>
        <xdr:cNvSpPr txBox="1"/>
      </xdr:nvSpPr>
      <xdr:spPr>
        <a:xfrm>
          <a:off x="14325111" y="134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151567</xdr:rowOff>
    </xdr:from>
    <xdr:to>
      <xdr:col>20</xdr:col>
      <xdr:colOff>9525</xdr:colOff>
      <xdr:row>78</xdr:row>
      <xdr:rowOff>81717</xdr:rowOff>
    </xdr:to>
    <xdr:sp macro="" textlink="">
      <xdr:nvSpPr>
        <xdr:cNvPr id="622" name="円/楕円 621"/>
        <xdr:cNvSpPr/>
      </xdr:nvSpPr>
      <xdr:spPr>
        <a:xfrm>
          <a:off x="13652500" y="133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72844</xdr:rowOff>
    </xdr:from>
    <xdr:ext cx="534377" cy="259045"/>
    <xdr:sp macro="" textlink="">
      <xdr:nvSpPr>
        <xdr:cNvPr id="623" name="テキスト ボックス 622"/>
        <xdr:cNvSpPr txBox="1"/>
      </xdr:nvSpPr>
      <xdr:spPr>
        <a:xfrm>
          <a:off x="13436111" y="13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164674</xdr:rowOff>
    </xdr:from>
    <xdr:to>
      <xdr:col>18</xdr:col>
      <xdr:colOff>492125</xdr:colOff>
      <xdr:row>78</xdr:row>
      <xdr:rowOff>94824</xdr:rowOff>
    </xdr:to>
    <xdr:sp macro="" textlink="">
      <xdr:nvSpPr>
        <xdr:cNvPr id="624" name="円/楕円 623"/>
        <xdr:cNvSpPr/>
      </xdr:nvSpPr>
      <xdr:spPr>
        <a:xfrm>
          <a:off x="12763500" y="13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85951</xdr:rowOff>
    </xdr:from>
    <xdr:ext cx="534377" cy="259045"/>
    <xdr:sp macro="" textlink="">
      <xdr:nvSpPr>
        <xdr:cNvPr id="625" name="テキスト ボックス 624"/>
        <xdr:cNvSpPr txBox="1"/>
      </xdr:nvSpPr>
      <xdr:spPr>
        <a:xfrm>
          <a:off x="12547111" y="134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17805</xdr:rowOff>
    </xdr:from>
    <xdr:to>
      <xdr:col>23</xdr:col>
      <xdr:colOff>517525</xdr:colOff>
      <xdr:row>99</xdr:row>
      <xdr:rowOff>33858</xdr:rowOff>
    </xdr:to>
    <xdr:cxnSp macro="">
      <xdr:nvCxnSpPr>
        <xdr:cNvPr id="654" name="直線コネクタ 653"/>
        <xdr:cNvCxnSpPr/>
      </xdr:nvCxnSpPr>
      <xdr:spPr>
        <a:xfrm flipV="1">
          <a:off x="15481300" y="16991355"/>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33858</xdr:rowOff>
    </xdr:from>
    <xdr:to>
      <xdr:col>22</xdr:col>
      <xdr:colOff>365125</xdr:colOff>
      <xdr:row>99</xdr:row>
      <xdr:rowOff>36195</xdr:rowOff>
    </xdr:to>
    <xdr:cxnSp macro="">
      <xdr:nvCxnSpPr>
        <xdr:cNvPr id="657" name="直線コネクタ 656"/>
        <xdr:cNvCxnSpPr/>
      </xdr:nvCxnSpPr>
      <xdr:spPr>
        <a:xfrm flipV="1">
          <a:off x="14592300" y="17007408"/>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35928</xdr:rowOff>
    </xdr:from>
    <xdr:to>
      <xdr:col>21</xdr:col>
      <xdr:colOff>161925</xdr:colOff>
      <xdr:row>99</xdr:row>
      <xdr:rowOff>36195</xdr:rowOff>
    </xdr:to>
    <xdr:cxnSp macro="">
      <xdr:nvCxnSpPr>
        <xdr:cNvPr id="660" name="直線コネクタ 659"/>
        <xdr:cNvCxnSpPr/>
      </xdr:nvCxnSpPr>
      <xdr:spPr>
        <a:xfrm>
          <a:off x="13703300" y="1700947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80060</xdr:rowOff>
    </xdr:from>
    <xdr:to>
      <xdr:col>19</xdr:col>
      <xdr:colOff>644525</xdr:colOff>
      <xdr:row>99</xdr:row>
      <xdr:rowOff>35928</xdr:rowOff>
    </xdr:to>
    <xdr:cxnSp macro="">
      <xdr:nvCxnSpPr>
        <xdr:cNvPr id="663" name="直線コネクタ 662"/>
        <xdr:cNvCxnSpPr/>
      </xdr:nvCxnSpPr>
      <xdr:spPr>
        <a:xfrm>
          <a:off x="12814300" y="16882160"/>
          <a:ext cx="8890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138455</xdr:rowOff>
    </xdr:from>
    <xdr:to>
      <xdr:col>23</xdr:col>
      <xdr:colOff>568325</xdr:colOff>
      <xdr:row>99</xdr:row>
      <xdr:rowOff>68605</xdr:rowOff>
    </xdr:to>
    <xdr:sp macro="" textlink="">
      <xdr:nvSpPr>
        <xdr:cNvPr id="673" name="円/楕円 672"/>
        <xdr:cNvSpPr/>
      </xdr:nvSpPr>
      <xdr:spPr>
        <a:xfrm>
          <a:off x="162687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53382</xdr:rowOff>
    </xdr:from>
    <xdr:ext cx="469744" cy="259045"/>
    <xdr:sp macro="" textlink="">
      <xdr:nvSpPr>
        <xdr:cNvPr id="674" name="積立金該当値テキスト"/>
        <xdr:cNvSpPr txBox="1"/>
      </xdr:nvSpPr>
      <xdr:spPr>
        <a:xfrm>
          <a:off x="16370300" y="168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154508</xdr:rowOff>
    </xdr:from>
    <xdr:to>
      <xdr:col>22</xdr:col>
      <xdr:colOff>415925</xdr:colOff>
      <xdr:row>99</xdr:row>
      <xdr:rowOff>84658</xdr:rowOff>
    </xdr:to>
    <xdr:sp macro="" textlink="">
      <xdr:nvSpPr>
        <xdr:cNvPr id="675" name="円/楕円 674"/>
        <xdr:cNvSpPr/>
      </xdr:nvSpPr>
      <xdr:spPr>
        <a:xfrm>
          <a:off x="15430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75785</xdr:rowOff>
    </xdr:from>
    <xdr:ext cx="378565" cy="259045"/>
    <xdr:sp macro="" textlink="">
      <xdr:nvSpPr>
        <xdr:cNvPr id="676" name="テキスト ボックス 675"/>
        <xdr:cNvSpPr txBox="1"/>
      </xdr:nvSpPr>
      <xdr:spPr>
        <a:xfrm>
          <a:off x="15292017" y="1704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156845</xdr:rowOff>
    </xdr:from>
    <xdr:to>
      <xdr:col>21</xdr:col>
      <xdr:colOff>212725</xdr:colOff>
      <xdr:row>99</xdr:row>
      <xdr:rowOff>86995</xdr:rowOff>
    </xdr:to>
    <xdr:sp macro="" textlink="">
      <xdr:nvSpPr>
        <xdr:cNvPr id="677" name="円/楕円 676"/>
        <xdr:cNvSpPr/>
      </xdr:nvSpPr>
      <xdr:spPr>
        <a:xfrm>
          <a:off x="14541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78122</xdr:rowOff>
    </xdr:from>
    <xdr:ext cx="378565" cy="259045"/>
    <xdr:sp macro="" textlink="">
      <xdr:nvSpPr>
        <xdr:cNvPr id="678" name="テキスト ボックス 677"/>
        <xdr:cNvSpPr txBox="1"/>
      </xdr:nvSpPr>
      <xdr:spPr>
        <a:xfrm>
          <a:off x="14403017" y="1705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156578</xdr:rowOff>
    </xdr:from>
    <xdr:to>
      <xdr:col>20</xdr:col>
      <xdr:colOff>9525</xdr:colOff>
      <xdr:row>99</xdr:row>
      <xdr:rowOff>86728</xdr:rowOff>
    </xdr:to>
    <xdr:sp macro="" textlink="">
      <xdr:nvSpPr>
        <xdr:cNvPr id="679" name="円/楕円 678"/>
        <xdr:cNvSpPr/>
      </xdr:nvSpPr>
      <xdr:spPr>
        <a:xfrm>
          <a:off x="13652500" y="169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77855</xdr:rowOff>
    </xdr:from>
    <xdr:ext cx="378565" cy="259045"/>
    <xdr:sp macro="" textlink="">
      <xdr:nvSpPr>
        <xdr:cNvPr id="680" name="テキスト ボックス 679"/>
        <xdr:cNvSpPr txBox="1"/>
      </xdr:nvSpPr>
      <xdr:spPr>
        <a:xfrm>
          <a:off x="13514017" y="1705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29260</xdr:rowOff>
    </xdr:from>
    <xdr:to>
      <xdr:col>18</xdr:col>
      <xdr:colOff>492125</xdr:colOff>
      <xdr:row>98</xdr:row>
      <xdr:rowOff>130860</xdr:rowOff>
    </xdr:to>
    <xdr:sp macro="" textlink="">
      <xdr:nvSpPr>
        <xdr:cNvPr id="681" name="円/楕円 680"/>
        <xdr:cNvSpPr/>
      </xdr:nvSpPr>
      <xdr:spPr>
        <a:xfrm>
          <a:off x="12763500" y="168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121987</xdr:rowOff>
    </xdr:from>
    <xdr:ext cx="534377" cy="259045"/>
    <xdr:sp macro="" textlink="">
      <xdr:nvSpPr>
        <xdr:cNvPr id="682" name="テキスト ボックス 681"/>
        <xdr:cNvSpPr txBox="1"/>
      </xdr:nvSpPr>
      <xdr:spPr>
        <a:xfrm>
          <a:off x="12547111" y="169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41021</xdr:rowOff>
    </xdr:from>
    <xdr:to>
      <xdr:col>32</xdr:col>
      <xdr:colOff>187325</xdr:colOff>
      <xdr:row>39</xdr:row>
      <xdr:rowOff>44450</xdr:rowOff>
    </xdr:to>
    <xdr:cxnSp macro="">
      <xdr:nvCxnSpPr>
        <xdr:cNvPr id="711" name="直線コネクタ 710"/>
        <xdr:cNvCxnSpPr/>
      </xdr:nvCxnSpPr>
      <xdr:spPr>
        <a:xfrm>
          <a:off x="21323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41021</xdr:rowOff>
    </xdr:from>
    <xdr:to>
      <xdr:col>31</xdr:col>
      <xdr:colOff>34925</xdr:colOff>
      <xdr:row>39</xdr:row>
      <xdr:rowOff>44450</xdr:rowOff>
    </xdr:to>
    <xdr:cxnSp macro="">
      <xdr:nvCxnSpPr>
        <xdr:cNvPr id="714" name="直線コネクタ 713"/>
        <xdr:cNvCxnSpPr/>
      </xdr:nvCxnSpPr>
      <xdr:spPr>
        <a:xfrm flipV="1">
          <a:off x="20434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161671</xdr:rowOff>
    </xdr:from>
    <xdr:to>
      <xdr:col>31</xdr:col>
      <xdr:colOff>85725</xdr:colOff>
      <xdr:row>39</xdr:row>
      <xdr:rowOff>91821</xdr:rowOff>
    </xdr:to>
    <xdr:sp macro="" textlink="">
      <xdr:nvSpPr>
        <xdr:cNvPr id="732" name="円/楕円 731"/>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82948</xdr:rowOff>
    </xdr:from>
    <xdr:ext cx="313932" cy="259045"/>
    <xdr:sp macro="" textlink="">
      <xdr:nvSpPr>
        <xdr:cNvPr id="733" name="テキスト ボックス 732"/>
        <xdr:cNvSpPr txBox="1"/>
      </xdr:nvSpPr>
      <xdr:spPr>
        <a:xfrm>
          <a:off x="2116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21209</xdr:rowOff>
    </xdr:from>
    <xdr:to>
      <xdr:col>32</xdr:col>
      <xdr:colOff>187325</xdr:colOff>
      <xdr:row>59</xdr:row>
      <xdr:rowOff>21590</xdr:rowOff>
    </xdr:to>
    <xdr:cxnSp macro="">
      <xdr:nvCxnSpPr>
        <xdr:cNvPr id="768" name="直線コネクタ 767"/>
        <xdr:cNvCxnSpPr/>
      </xdr:nvCxnSpPr>
      <xdr:spPr>
        <a:xfrm flipV="1">
          <a:off x="21323300" y="101367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21590</xdr:rowOff>
    </xdr:from>
    <xdr:to>
      <xdr:col>31</xdr:col>
      <xdr:colOff>34925</xdr:colOff>
      <xdr:row>59</xdr:row>
      <xdr:rowOff>21844</xdr:rowOff>
    </xdr:to>
    <xdr:cxnSp macro="">
      <xdr:nvCxnSpPr>
        <xdr:cNvPr id="771" name="直線コネクタ 770"/>
        <xdr:cNvCxnSpPr/>
      </xdr:nvCxnSpPr>
      <xdr:spPr>
        <a:xfrm flipV="1">
          <a:off x="20434300" y="101371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21844</xdr:rowOff>
    </xdr:from>
    <xdr:to>
      <xdr:col>29</xdr:col>
      <xdr:colOff>517525</xdr:colOff>
      <xdr:row>59</xdr:row>
      <xdr:rowOff>22225</xdr:rowOff>
    </xdr:to>
    <xdr:cxnSp macro="">
      <xdr:nvCxnSpPr>
        <xdr:cNvPr id="774" name="直線コネクタ 773"/>
        <xdr:cNvCxnSpPr/>
      </xdr:nvCxnSpPr>
      <xdr:spPr>
        <a:xfrm flipV="1">
          <a:off x="19545300" y="101373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22225</xdr:rowOff>
    </xdr:from>
    <xdr:to>
      <xdr:col>28</xdr:col>
      <xdr:colOff>314325</xdr:colOff>
      <xdr:row>59</xdr:row>
      <xdr:rowOff>22225</xdr:rowOff>
    </xdr:to>
    <xdr:cxnSp macro="">
      <xdr:nvCxnSpPr>
        <xdr:cNvPr id="777" name="直線コネクタ 776"/>
        <xdr:cNvCxnSpPr/>
      </xdr:nvCxnSpPr>
      <xdr:spPr>
        <a:xfrm>
          <a:off x="18656300" y="1013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141859</xdr:rowOff>
    </xdr:from>
    <xdr:to>
      <xdr:col>32</xdr:col>
      <xdr:colOff>238125</xdr:colOff>
      <xdr:row>59</xdr:row>
      <xdr:rowOff>72009</xdr:rowOff>
    </xdr:to>
    <xdr:sp macro="" textlink="">
      <xdr:nvSpPr>
        <xdr:cNvPr id="787" name="円/楕円 786"/>
        <xdr:cNvSpPr/>
      </xdr:nvSpPr>
      <xdr:spPr>
        <a:xfrm>
          <a:off x="221107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56786</xdr:rowOff>
    </xdr:from>
    <xdr:ext cx="378565" cy="259045"/>
    <xdr:sp macro="" textlink="">
      <xdr:nvSpPr>
        <xdr:cNvPr id="788" name="貸付金該当値テキスト"/>
        <xdr:cNvSpPr txBox="1"/>
      </xdr:nvSpPr>
      <xdr:spPr>
        <a:xfrm>
          <a:off x="22212300" y="1000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142240</xdr:rowOff>
    </xdr:from>
    <xdr:to>
      <xdr:col>31</xdr:col>
      <xdr:colOff>85725</xdr:colOff>
      <xdr:row>59</xdr:row>
      <xdr:rowOff>72390</xdr:rowOff>
    </xdr:to>
    <xdr:sp macro="" textlink="">
      <xdr:nvSpPr>
        <xdr:cNvPr id="789" name="円/楕円 788"/>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63517</xdr:rowOff>
    </xdr:from>
    <xdr:ext cx="378565" cy="259045"/>
    <xdr:sp macro="" textlink="">
      <xdr:nvSpPr>
        <xdr:cNvPr id="790" name="テキスト ボックス 789"/>
        <xdr:cNvSpPr txBox="1"/>
      </xdr:nvSpPr>
      <xdr:spPr>
        <a:xfrm>
          <a:off x="21134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142494</xdr:rowOff>
    </xdr:from>
    <xdr:to>
      <xdr:col>29</xdr:col>
      <xdr:colOff>568325</xdr:colOff>
      <xdr:row>59</xdr:row>
      <xdr:rowOff>72644</xdr:rowOff>
    </xdr:to>
    <xdr:sp macro="" textlink="">
      <xdr:nvSpPr>
        <xdr:cNvPr id="791" name="円/楕円 790"/>
        <xdr:cNvSpPr/>
      </xdr:nvSpPr>
      <xdr:spPr>
        <a:xfrm>
          <a:off x="20383500" y="100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63771</xdr:rowOff>
    </xdr:from>
    <xdr:ext cx="378565" cy="259045"/>
    <xdr:sp macro="" textlink="">
      <xdr:nvSpPr>
        <xdr:cNvPr id="792" name="テキスト ボックス 791"/>
        <xdr:cNvSpPr txBox="1"/>
      </xdr:nvSpPr>
      <xdr:spPr>
        <a:xfrm>
          <a:off x="20245017" y="1017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142875</xdr:rowOff>
    </xdr:from>
    <xdr:to>
      <xdr:col>28</xdr:col>
      <xdr:colOff>365125</xdr:colOff>
      <xdr:row>59</xdr:row>
      <xdr:rowOff>73025</xdr:rowOff>
    </xdr:to>
    <xdr:sp macro="" textlink="">
      <xdr:nvSpPr>
        <xdr:cNvPr id="793" name="円/楕円 792"/>
        <xdr:cNvSpPr/>
      </xdr:nvSpPr>
      <xdr:spPr>
        <a:xfrm>
          <a:off x="19494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64152</xdr:rowOff>
    </xdr:from>
    <xdr:ext cx="378565" cy="259045"/>
    <xdr:sp macro="" textlink="">
      <xdr:nvSpPr>
        <xdr:cNvPr id="794" name="テキスト ボックス 793"/>
        <xdr:cNvSpPr txBox="1"/>
      </xdr:nvSpPr>
      <xdr:spPr>
        <a:xfrm>
          <a:off x="19356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142875</xdr:rowOff>
    </xdr:from>
    <xdr:to>
      <xdr:col>27</xdr:col>
      <xdr:colOff>161925</xdr:colOff>
      <xdr:row>59</xdr:row>
      <xdr:rowOff>73025</xdr:rowOff>
    </xdr:to>
    <xdr:sp macro="" textlink="">
      <xdr:nvSpPr>
        <xdr:cNvPr id="795" name="円/楕円 794"/>
        <xdr:cNvSpPr/>
      </xdr:nvSpPr>
      <xdr:spPr>
        <a:xfrm>
          <a:off x="18605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64152</xdr:rowOff>
    </xdr:from>
    <xdr:ext cx="378565" cy="259045"/>
    <xdr:sp macro="" textlink="">
      <xdr:nvSpPr>
        <xdr:cNvPr id="796" name="テキスト ボックス 795"/>
        <xdr:cNvSpPr txBox="1"/>
      </xdr:nvSpPr>
      <xdr:spPr>
        <a:xfrm>
          <a:off x="18467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106831</xdr:rowOff>
    </xdr:from>
    <xdr:to>
      <xdr:col>32</xdr:col>
      <xdr:colOff>187325</xdr:colOff>
      <xdr:row>76</xdr:row>
      <xdr:rowOff>148844</xdr:rowOff>
    </xdr:to>
    <xdr:cxnSp macro="">
      <xdr:nvCxnSpPr>
        <xdr:cNvPr id="828" name="直線コネクタ 827"/>
        <xdr:cNvCxnSpPr/>
      </xdr:nvCxnSpPr>
      <xdr:spPr>
        <a:xfrm flipV="1">
          <a:off x="21323300" y="13137031"/>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40700</xdr:rowOff>
    </xdr:from>
    <xdr:to>
      <xdr:col>31</xdr:col>
      <xdr:colOff>34925</xdr:colOff>
      <xdr:row>76</xdr:row>
      <xdr:rowOff>148844</xdr:rowOff>
    </xdr:to>
    <xdr:cxnSp macro="">
      <xdr:nvCxnSpPr>
        <xdr:cNvPr id="831" name="直線コネクタ 830"/>
        <xdr:cNvCxnSpPr/>
      </xdr:nvCxnSpPr>
      <xdr:spPr>
        <a:xfrm>
          <a:off x="20434300" y="13070900"/>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40700</xdr:rowOff>
    </xdr:from>
    <xdr:to>
      <xdr:col>29</xdr:col>
      <xdr:colOff>517525</xdr:colOff>
      <xdr:row>76</xdr:row>
      <xdr:rowOff>120466</xdr:rowOff>
    </xdr:to>
    <xdr:cxnSp macro="">
      <xdr:nvCxnSpPr>
        <xdr:cNvPr id="834" name="直線コネクタ 833"/>
        <xdr:cNvCxnSpPr/>
      </xdr:nvCxnSpPr>
      <xdr:spPr>
        <a:xfrm flipV="1">
          <a:off x="19545300" y="13070900"/>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120466</xdr:rowOff>
    </xdr:from>
    <xdr:to>
      <xdr:col>28</xdr:col>
      <xdr:colOff>314325</xdr:colOff>
      <xdr:row>76</xdr:row>
      <xdr:rowOff>167915</xdr:rowOff>
    </xdr:to>
    <xdr:cxnSp macro="">
      <xdr:nvCxnSpPr>
        <xdr:cNvPr id="837" name="直線コネクタ 836"/>
        <xdr:cNvCxnSpPr/>
      </xdr:nvCxnSpPr>
      <xdr:spPr>
        <a:xfrm flipV="1">
          <a:off x="18656300" y="13150666"/>
          <a:ext cx="889000" cy="4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56031</xdr:rowOff>
    </xdr:from>
    <xdr:to>
      <xdr:col>32</xdr:col>
      <xdr:colOff>238125</xdr:colOff>
      <xdr:row>76</xdr:row>
      <xdr:rowOff>157631</xdr:rowOff>
    </xdr:to>
    <xdr:sp macro="" textlink="">
      <xdr:nvSpPr>
        <xdr:cNvPr id="847" name="円/楕円 846"/>
        <xdr:cNvSpPr/>
      </xdr:nvSpPr>
      <xdr:spPr>
        <a:xfrm>
          <a:off x="22110700" y="13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34458</xdr:rowOff>
    </xdr:from>
    <xdr:ext cx="534377" cy="259045"/>
    <xdr:sp macro="" textlink="">
      <xdr:nvSpPr>
        <xdr:cNvPr id="848" name="繰出金該当値テキスト"/>
        <xdr:cNvSpPr txBox="1"/>
      </xdr:nvSpPr>
      <xdr:spPr>
        <a:xfrm>
          <a:off x="22212300" y="130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98044</xdr:rowOff>
    </xdr:from>
    <xdr:to>
      <xdr:col>31</xdr:col>
      <xdr:colOff>85725</xdr:colOff>
      <xdr:row>77</xdr:row>
      <xdr:rowOff>28194</xdr:rowOff>
    </xdr:to>
    <xdr:sp macro="" textlink="">
      <xdr:nvSpPr>
        <xdr:cNvPr id="849" name="円/楕円 848"/>
        <xdr:cNvSpPr/>
      </xdr:nvSpPr>
      <xdr:spPr>
        <a:xfrm>
          <a:off x="21272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19321</xdr:rowOff>
    </xdr:from>
    <xdr:ext cx="534377" cy="259045"/>
    <xdr:sp macro="" textlink="">
      <xdr:nvSpPr>
        <xdr:cNvPr id="850" name="テキスト ボックス 849"/>
        <xdr:cNvSpPr txBox="1"/>
      </xdr:nvSpPr>
      <xdr:spPr>
        <a:xfrm>
          <a:off x="21056111" y="132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161350</xdr:rowOff>
    </xdr:from>
    <xdr:to>
      <xdr:col>29</xdr:col>
      <xdr:colOff>568325</xdr:colOff>
      <xdr:row>76</xdr:row>
      <xdr:rowOff>91500</xdr:rowOff>
    </xdr:to>
    <xdr:sp macro="" textlink="">
      <xdr:nvSpPr>
        <xdr:cNvPr id="851" name="円/楕円 850"/>
        <xdr:cNvSpPr/>
      </xdr:nvSpPr>
      <xdr:spPr>
        <a:xfrm>
          <a:off x="20383500" y="130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108027</xdr:rowOff>
    </xdr:from>
    <xdr:ext cx="534377" cy="259045"/>
    <xdr:sp macro="" textlink="">
      <xdr:nvSpPr>
        <xdr:cNvPr id="852" name="テキスト ボックス 851"/>
        <xdr:cNvSpPr txBox="1"/>
      </xdr:nvSpPr>
      <xdr:spPr>
        <a:xfrm>
          <a:off x="20167111" y="127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69666</xdr:rowOff>
    </xdr:from>
    <xdr:to>
      <xdr:col>28</xdr:col>
      <xdr:colOff>365125</xdr:colOff>
      <xdr:row>76</xdr:row>
      <xdr:rowOff>171266</xdr:rowOff>
    </xdr:to>
    <xdr:sp macro="" textlink="">
      <xdr:nvSpPr>
        <xdr:cNvPr id="853" name="円/楕円 852"/>
        <xdr:cNvSpPr/>
      </xdr:nvSpPr>
      <xdr:spPr>
        <a:xfrm>
          <a:off x="19494500" y="13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162393</xdr:rowOff>
    </xdr:from>
    <xdr:ext cx="534377" cy="259045"/>
    <xdr:sp macro="" textlink="">
      <xdr:nvSpPr>
        <xdr:cNvPr id="854" name="テキスト ボックス 853"/>
        <xdr:cNvSpPr txBox="1"/>
      </xdr:nvSpPr>
      <xdr:spPr>
        <a:xfrm>
          <a:off x="19278111"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117115</xdr:rowOff>
    </xdr:from>
    <xdr:to>
      <xdr:col>27</xdr:col>
      <xdr:colOff>161925</xdr:colOff>
      <xdr:row>77</xdr:row>
      <xdr:rowOff>47265</xdr:rowOff>
    </xdr:to>
    <xdr:sp macro="" textlink="">
      <xdr:nvSpPr>
        <xdr:cNvPr id="855" name="円/楕円 854"/>
        <xdr:cNvSpPr/>
      </xdr:nvSpPr>
      <xdr:spPr>
        <a:xfrm>
          <a:off x="18605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38392</xdr:rowOff>
    </xdr:from>
    <xdr:ext cx="534377" cy="259045"/>
    <xdr:sp macro="" textlink="">
      <xdr:nvSpPr>
        <xdr:cNvPr id="856" name="テキスト ボックス 855"/>
        <xdr:cNvSpPr txBox="1"/>
      </xdr:nvSpPr>
      <xdr:spPr>
        <a:xfrm>
          <a:off x="18389111" y="13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人件費は、臨時職員を一般職非常勤職員としたこと等により類似団体平均を上回って推移しているが、人件費以外は概ね下回って推移している。</a:t>
          </a:r>
        </a:p>
        <a:p>
          <a:r>
            <a:rPr kumimoji="1" lang="ja-JP" altLang="en-US" sz="1300">
              <a:latin typeface="ＭＳ Ｐゴシック"/>
            </a:rPr>
            <a:t>　人件費については、平成</a:t>
          </a:r>
          <a:r>
            <a:rPr kumimoji="1" lang="en-US" altLang="ja-JP" sz="1300">
              <a:latin typeface="ＭＳ Ｐゴシック"/>
            </a:rPr>
            <a:t>26</a:t>
          </a:r>
          <a:r>
            <a:rPr kumimoji="1" lang="ja-JP" altLang="en-US" sz="1300">
              <a:latin typeface="ＭＳ Ｐゴシック"/>
            </a:rPr>
            <a:t>年度に策定した定員適正化計画の目標値は達成しているが、上昇傾向にあるため、一般職非常勤職員の整理縮小を図るとともに、民間委託等により抑制に努める。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16,361
16,042
66.61
6,692,240
6,379,833
301,963
4,126,925
6,830,656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105084</xdr:rowOff>
    </xdr:from>
    <xdr:to>
      <xdr:col>6</xdr:col>
      <xdr:colOff>511175</xdr:colOff>
      <xdr:row>34</xdr:row>
      <xdr:rowOff>63935</xdr:rowOff>
    </xdr:to>
    <xdr:cxnSp macro="">
      <xdr:nvCxnSpPr>
        <xdr:cNvPr id="63" name="直線コネクタ 62"/>
        <xdr:cNvCxnSpPr/>
      </xdr:nvCxnSpPr>
      <xdr:spPr>
        <a:xfrm flipV="1">
          <a:off x="3797300" y="5762934"/>
          <a:ext cx="838200" cy="1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63935</xdr:rowOff>
    </xdr:from>
    <xdr:to>
      <xdr:col>5</xdr:col>
      <xdr:colOff>358775</xdr:colOff>
      <xdr:row>34</xdr:row>
      <xdr:rowOff>112268</xdr:rowOff>
    </xdr:to>
    <xdr:cxnSp macro="">
      <xdr:nvCxnSpPr>
        <xdr:cNvPr id="66" name="直線コネクタ 65"/>
        <xdr:cNvCxnSpPr/>
      </xdr:nvCxnSpPr>
      <xdr:spPr>
        <a:xfrm flipV="1">
          <a:off x="2908300" y="5893235"/>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11357</xdr:rowOff>
    </xdr:from>
    <xdr:to>
      <xdr:col>4</xdr:col>
      <xdr:colOff>155575</xdr:colOff>
      <xdr:row>34</xdr:row>
      <xdr:rowOff>112268</xdr:rowOff>
    </xdr:to>
    <xdr:cxnSp macro="">
      <xdr:nvCxnSpPr>
        <xdr:cNvPr id="69" name="直線コネクタ 68"/>
        <xdr:cNvCxnSpPr/>
      </xdr:nvCxnSpPr>
      <xdr:spPr>
        <a:xfrm>
          <a:off x="2019300" y="5840657"/>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62302</xdr:rowOff>
    </xdr:from>
    <xdr:to>
      <xdr:col>2</xdr:col>
      <xdr:colOff>638175</xdr:colOff>
      <xdr:row>34</xdr:row>
      <xdr:rowOff>11357</xdr:rowOff>
    </xdr:to>
    <xdr:cxnSp macro="">
      <xdr:nvCxnSpPr>
        <xdr:cNvPr id="72" name="直線コネクタ 71"/>
        <xdr:cNvCxnSpPr/>
      </xdr:nvCxnSpPr>
      <xdr:spPr>
        <a:xfrm>
          <a:off x="1130300" y="5720152"/>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54284</xdr:rowOff>
    </xdr:from>
    <xdr:to>
      <xdr:col>6</xdr:col>
      <xdr:colOff>561975</xdr:colOff>
      <xdr:row>33</xdr:row>
      <xdr:rowOff>155884</xdr:rowOff>
    </xdr:to>
    <xdr:sp macro="" textlink="">
      <xdr:nvSpPr>
        <xdr:cNvPr id="82" name="円/楕円 81"/>
        <xdr:cNvSpPr/>
      </xdr:nvSpPr>
      <xdr:spPr>
        <a:xfrm>
          <a:off x="4584700" y="57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77161</xdr:rowOff>
    </xdr:from>
    <xdr:ext cx="469744" cy="259045"/>
    <xdr:sp macro="" textlink="">
      <xdr:nvSpPr>
        <xdr:cNvPr id="83" name="議会費該当値テキスト"/>
        <xdr:cNvSpPr txBox="1"/>
      </xdr:nvSpPr>
      <xdr:spPr>
        <a:xfrm>
          <a:off x="4686300" y="556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13135</xdr:rowOff>
    </xdr:from>
    <xdr:to>
      <xdr:col>5</xdr:col>
      <xdr:colOff>409575</xdr:colOff>
      <xdr:row>34</xdr:row>
      <xdr:rowOff>114735</xdr:rowOff>
    </xdr:to>
    <xdr:sp macro="" textlink="">
      <xdr:nvSpPr>
        <xdr:cNvPr id="84" name="円/楕円 83"/>
        <xdr:cNvSpPr/>
      </xdr:nvSpPr>
      <xdr:spPr>
        <a:xfrm>
          <a:off x="3746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131262</xdr:rowOff>
    </xdr:from>
    <xdr:ext cx="469744" cy="259045"/>
    <xdr:sp macro="" textlink="">
      <xdr:nvSpPr>
        <xdr:cNvPr id="85" name="テキスト ボックス 84"/>
        <xdr:cNvSpPr txBox="1"/>
      </xdr:nvSpPr>
      <xdr:spPr>
        <a:xfrm>
          <a:off x="3562427"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61468</xdr:rowOff>
    </xdr:from>
    <xdr:to>
      <xdr:col>4</xdr:col>
      <xdr:colOff>206375</xdr:colOff>
      <xdr:row>34</xdr:row>
      <xdr:rowOff>163068</xdr:rowOff>
    </xdr:to>
    <xdr:sp macro="" textlink="">
      <xdr:nvSpPr>
        <xdr:cNvPr id="86" name="円/楕円 85"/>
        <xdr:cNvSpPr/>
      </xdr:nvSpPr>
      <xdr:spPr>
        <a:xfrm>
          <a:off x="2857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8145</xdr:rowOff>
    </xdr:from>
    <xdr:ext cx="469744" cy="259045"/>
    <xdr:sp macro="" textlink="">
      <xdr:nvSpPr>
        <xdr:cNvPr id="87" name="テキスト ボックス 86"/>
        <xdr:cNvSpPr txBox="1"/>
      </xdr:nvSpPr>
      <xdr:spPr>
        <a:xfrm>
          <a:off x="2673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132007</xdr:rowOff>
    </xdr:from>
    <xdr:to>
      <xdr:col>3</xdr:col>
      <xdr:colOff>3175</xdr:colOff>
      <xdr:row>34</xdr:row>
      <xdr:rowOff>62157</xdr:rowOff>
    </xdr:to>
    <xdr:sp macro="" textlink="">
      <xdr:nvSpPr>
        <xdr:cNvPr id="88" name="円/楕円 87"/>
        <xdr:cNvSpPr/>
      </xdr:nvSpPr>
      <xdr:spPr>
        <a:xfrm>
          <a:off x="19685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78684</xdr:rowOff>
    </xdr:from>
    <xdr:ext cx="469744" cy="259045"/>
    <xdr:sp macro="" textlink="">
      <xdr:nvSpPr>
        <xdr:cNvPr id="89" name="テキスト ボックス 88"/>
        <xdr:cNvSpPr txBox="1"/>
      </xdr:nvSpPr>
      <xdr:spPr>
        <a:xfrm>
          <a:off x="1784427" y="55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11502</xdr:rowOff>
    </xdr:from>
    <xdr:to>
      <xdr:col>1</xdr:col>
      <xdr:colOff>485775</xdr:colOff>
      <xdr:row>33</xdr:row>
      <xdr:rowOff>113102</xdr:rowOff>
    </xdr:to>
    <xdr:sp macro="" textlink="">
      <xdr:nvSpPr>
        <xdr:cNvPr id="90" name="円/楕円 89"/>
        <xdr:cNvSpPr/>
      </xdr:nvSpPr>
      <xdr:spPr>
        <a:xfrm>
          <a:off x="1079500" y="56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129629</xdr:rowOff>
    </xdr:from>
    <xdr:ext cx="469744" cy="259045"/>
    <xdr:sp macro="" textlink="">
      <xdr:nvSpPr>
        <xdr:cNvPr id="91" name="テキスト ボックス 90"/>
        <xdr:cNvSpPr txBox="1"/>
      </xdr:nvSpPr>
      <xdr:spPr>
        <a:xfrm>
          <a:off x="895427" y="54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57567</xdr:rowOff>
    </xdr:from>
    <xdr:to>
      <xdr:col>6</xdr:col>
      <xdr:colOff>511175</xdr:colOff>
      <xdr:row>58</xdr:row>
      <xdr:rowOff>116720</xdr:rowOff>
    </xdr:to>
    <xdr:cxnSp macro="">
      <xdr:nvCxnSpPr>
        <xdr:cNvPr id="123" name="直線コネクタ 122"/>
        <xdr:cNvCxnSpPr/>
      </xdr:nvCxnSpPr>
      <xdr:spPr>
        <a:xfrm flipV="1">
          <a:off x="3797300" y="9830217"/>
          <a:ext cx="838200" cy="2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128248</xdr:rowOff>
    </xdr:from>
    <xdr:to>
      <xdr:col>5</xdr:col>
      <xdr:colOff>358775</xdr:colOff>
      <xdr:row>58</xdr:row>
      <xdr:rowOff>116720</xdr:rowOff>
    </xdr:to>
    <xdr:cxnSp macro="">
      <xdr:nvCxnSpPr>
        <xdr:cNvPr id="126" name="直線コネクタ 125"/>
        <xdr:cNvCxnSpPr/>
      </xdr:nvCxnSpPr>
      <xdr:spPr>
        <a:xfrm>
          <a:off x="2908300" y="9900898"/>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128248</xdr:rowOff>
    </xdr:from>
    <xdr:to>
      <xdr:col>4</xdr:col>
      <xdr:colOff>155575</xdr:colOff>
      <xdr:row>58</xdr:row>
      <xdr:rowOff>133876</xdr:rowOff>
    </xdr:to>
    <xdr:cxnSp macro="">
      <xdr:nvCxnSpPr>
        <xdr:cNvPr id="129" name="直線コネクタ 128"/>
        <xdr:cNvCxnSpPr/>
      </xdr:nvCxnSpPr>
      <xdr:spPr>
        <a:xfrm flipV="1">
          <a:off x="2019300" y="9900898"/>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34718</xdr:rowOff>
    </xdr:from>
    <xdr:to>
      <xdr:col>2</xdr:col>
      <xdr:colOff>638175</xdr:colOff>
      <xdr:row>58</xdr:row>
      <xdr:rowOff>133876</xdr:rowOff>
    </xdr:to>
    <xdr:cxnSp macro="">
      <xdr:nvCxnSpPr>
        <xdr:cNvPr id="132" name="直線コネクタ 131"/>
        <xdr:cNvCxnSpPr/>
      </xdr:nvCxnSpPr>
      <xdr:spPr>
        <a:xfrm>
          <a:off x="1130300" y="9978818"/>
          <a:ext cx="889000" cy="9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6767</xdr:rowOff>
    </xdr:from>
    <xdr:to>
      <xdr:col>6</xdr:col>
      <xdr:colOff>561975</xdr:colOff>
      <xdr:row>57</xdr:row>
      <xdr:rowOff>108367</xdr:rowOff>
    </xdr:to>
    <xdr:sp macro="" textlink="">
      <xdr:nvSpPr>
        <xdr:cNvPr id="142" name="円/楕円 141"/>
        <xdr:cNvSpPr/>
      </xdr:nvSpPr>
      <xdr:spPr>
        <a:xfrm>
          <a:off x="4584700" y="97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156644</xdr:rowOff>
    </xdr:from>
    <xdr:ext cx="534377" cy="259045"/>
    <xdr:sp macro="" textlink="">
      <xdr:nvSpPr>
        <xdr:cNvPr id="143" name="総務費該当値テキスト"/>
        <xdr:cNvSpPr txBox="1"/>
      </xdr:nvSpPr>
      <xdr:spPr>
        <a:xfrm>
          <a:off x="4686300" y="97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65920</xdr:rowOff>
    </xdr:from>
    <xdr:to>
      <xdr:col>5</xdr:col>
      <xdr:colOff>409575</xdr:colOff>
      <xdr:row>58</xdr:row>
      <xdr:rowOff>167520</xdr:rowOff>
    </xdr:to>
    <xdr:sp macro="" textlink="">
      <xdr:nvSpPr>
        <xdr:cNvPr id="144" name="円/楕円 143"/>
        <xdr:cNvSpPr/>
      </xdr:nvSpPr>
      <xdr:spPr>
        <a:xfrm>
          <a:off x="3746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158647</xdr:rowOff>
    </xdr:from>
    <xdr:ext cx="534377" cy="259045"/>
    <xdr:sp macro="" textlink="">
      <xdr:nvSpPr>
        <xdr:cNvPr id="145" name="テキスト ボックス 144"/>
        <xdr:cNvSpPr txBox="1"/>
      </xdr:nvSpPr>
      <xdr:spPr>
        <a:xfrm>
          <a:off x="3530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77448</xdr:rowOff>
    </xdr:from>
    <xdr:to>
      <xdr:col>4</xdr:col>
      <xdr:colOff>206375</xdr:colOff>
      <xdr:row>58</xdr:row>
      <xdr:rowOff>7598</xdr:rowOff>
    </xdr:to>
    <xdr:sp macro="" textlink="">
      <xdr:nvSpPr>
        <xdr:cNvPr id="146" name="円/楕円 145"/>
        <xdr:cNvSpPr/>
      </xdr:nvSpPr>
      <xdr:spPr>
        <a:xfrm>
          <a:off x="2857500" y="98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170175</xdr:rowOff>
    </xdr:from>
    <xdr:ext cx="534377" cy="259045"/>
    <xdr:sp macro="" textlink="">
      <xdr:nvSpPr>
        <xdr:cNvPr id="147" name="テキスト ボックス 146"/>
        <xdr:cNvSpPr txBox="1"/>
      </xdr:nvSpPr>
      <xdr:spPr>
        <a:xfrm>
          <a:off x="2641111" y="99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83076</xdr:rowOff>
    </xdr:from>
    <xdr:to>
      <xdr:col>3</xdr:col>
      <xdr:colOff>3175</xdr:colOff>
      <xdr:row>59</xdr:row>
      <xdr:rowOff>13226</xdr:rowOff>
    </xdr:to>
    <xdr:sp macro="" textlink="">
      <xdr:nvSpPr>
        <xdr:cNvPr id="148" name="円/楕円 147"/>
        <xdr:cNvSpPr/>
      </xdr:nvSpPr>
      <xdr:spPr>
        <a:xfrm>
          <a:off x="1968500" y="100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4353</xdr:rowOff>
    </xdr:from>
    <xdr:ext cx="534377" cy="259045"/>
    <xdr:sp macro="" textlink="">
      <xdr:nvSpPr>
        <xdr:cNvPr id="149" name="テキスト ボックス 148"/>
        <xdr:cNvSpPr txBox="1"/>
      </xdr:nvSpPr>
      <xdr:spPr>
        <a:xfrm>
          <a:off x="1752111" y="101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155368</xdr:rowOff>
    </xdr:from>
    <xdr:to>
      <xdr:col>1</xdr:col>
      <xdr:colOff>485775</xdr:colOff>
      <xdr:row>58</xdr:row>
      <xdr:rowOff>85518</xdr:rowOff>
    </xdr:to>
    <xdr:sp macro="" textlink="">
      <xdr:nvSpPr>
        <xdr:cNvPr id="150" name="円/楕円 149"/>
        <xdr:cNvSpPr/>
      </xdr:nvSpPr>
      <xdr:spPr>
        <a:xfrm>
          <a:off x="1079500" y="99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76645</xdr:rowOff>
    </xdr:from>
    <xdr:ext cx="534377" cy="259045"/>
    <xdr:sp macro="" textlink="">
      <xdr:nvSpPr>
        <xdr:cNvPr id="151" name="テキスト ボックス 150"/>
        <xdr:cNvSpPr txBox="1"/>
      </xdr:nvSpPr>
      <xdr:spPr>
        <a:xfrm>
          <a:off x="863111" y="1002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140951</xdr:rowOff>
    </xdr:from>
    <xdr:to>
      <xdr:col>6</xdr:col>
      <xdr:colOff>511175</xdr:colOff>
      <xdr:row>78</xdr:row>
      <xdr:rowOff>145926</xdr:rowOff>
    </xdr:to>
    <xdr:cxnSp macro="">
      <xdr:nvCxnSpPr>
        <xdr:cNvPr id="183" name="直線コネクタ 182"/>
        <xdr:cNvCxnSpPr/>
      </xdr:nvCxnSpPr>
      <xdr:spPr>
        <a:xfrm>
          <a:off x="3797300" y="13514051"/>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140951</xdr:rowOff>
    </xdr:from>
    <xdr:to>
      <xdr:col>5</xdr:col>
      <xdr:colOff>358775</xdr:colOff>
      <xdr:row>78</xdr:row>
      <xdr:rowOff>152687</xdr:rowOff>
    </xdr:to>
    <xdr:cxnSp macro="">
      <xdr:nvCxnSpPr>
        <xdr:cNvPr id="186" name="直線コネクタ 185"/>
        <xdr:cNvCxnSpPr/>
      </xdr:nvCxnSpPr>
      <xdr:spPr>
        <a:xfrm flipV="1">
          <a:off x="2908300" y="13514051"/>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152687</xdr:rowOff>
    </xdr:from>
    <xdr:to>
      <xdr:col>4</xdr:col>
      <xdr:colOff>155575</xdr:colOff>
      <xdr:row>79</xdr:row>
      <xdr:rowOff>58755</xdr:rowOff>
    </xdr:to>
    <xdr:cxnSp macro="">
      <xdr:nvCxnSpPr>
        <xdr:cNvPr id="189" name="直線コネクタ 188"/>
        <xdr:cNvCxnSpPr/>
      </xdr:nvCxnSpPr>
      <xdr:spPr>
        <a:xfrm flipV="1">
          <a:off x="2019300" y="13525787"/>
          <a:ext cx="8890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48228</xdr:rowOff>
    </xdr:from>
    <xdr:to>
      <xdr:col>2</xdr:col>
      <xdr:colOff>638175</xdr:colOff>
      <xdr:row>79</xdr:row>
      <xdr:rowOff>58755</xdr:rowOff>
    </xdr:to>
    <xdr:cxnSp macro="">
      <xdr:nvCxnSpPr>
        <xdr:cNvPr id="192" name="直線コネクタ 191"/>
        <xdr:cNvCxnSpPr/>
      </xdr:nvCxnSpPr>
      <xdr:spPr>
        <a:xfrm>
          <a:off x="1130300" y="13592778"/>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95126</xdr:rowOff>
    </xdr:from>
    <xdr:to>
      <xdr:col>6</xdr:col>
      <xdr:colOff>561975</xdr:colOff>
      <xdr:row>79</xdr:row>
      <xdr:rowOff>25276</xdr:rowOff>
    </xdr:to>
    <xdr:sp macro="" textlink="">
      <xdr:nvSpPr>
        <xdr:cNvPr id="202" name="円/楕円 201"/>
        <xdr:cNvSpPr/>
      </xdr:nvSpPr>
      <xdr:spPr>
        <a:xfrm>
          <a:off x="45847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73553</xdr:rowOff>
    </xdr:from>
    <xdr:ext cx="599010" cy="259045"/>
    <xdr:sp macro="" textlink="">
      <xdr:nvSpPr>
        <xdr:cNvPr id="203" name="民生費該当値テキスト"/>
        <xdr:cNvSpPr txBox="1"/>
      </xdr:nvSpPr>
      <xdr:spPr>
        <a:xfrm>
          <a:off x="4686300" y="1344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90151</xdr:rowOff>
    </xdr:from>
    <xdr:to>
      <xdr:col>5</xdr:col>
      <xdr:colOff>409575</xdr:colOff>
      <xdr:row>79</xdr:row>
      <xdr:rowOff>20301</xdr:rowOff>
    </xdr:to>
    <xdr:sp macro="" textlink="">
      <xdr:nvSpPr>
        <xdr:cNvPr id="204" name="円/楕円 203"/>
        <xdr:cNvSpPr/>
      </xdr:nvSpPr>
      <xdr:spPr>
        <a:xfrm>
          <a:off x="3746500" y="13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11428</xdr:rowOff>
    </xdr:from>
    <xdr:ext cx="599010" cy="259045"/>
    <xdr:sp macro="" textlink="">
      <xdr:nvSpPr>
        <xdr:cNvPr id="205" name="テキスト ボックス 204"/>
        <xdr:cNvSpPr txBox="1"/>
      </xdr:nvSpPr>
      <xdr:spPr>
        <a:xfrm>
          <a:off x="3497794" y="1355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101887</xdr:rowOff>
    </xdr:from>
    <xdr:to>
      <xdr:col>4</xdr:col>
      <xdr:colOff>206375</xdr:colOff>
      <xdr:row>79</xdr:row>
      <xdr:rowOff>32037</xdr:rowOff>
    </xdr:to>
    <xdr:sp macro="" textlink="">
      <xdr:nvSpPr>
        <xdr:cNvPr id="206" name="円/楕円 205"/>
        <xdr:cNvSpPr/>
      </xdr:nvSpPr>
      <xdr:spPr>
        <a:xfrm>
          <a:off x="2857500" y="13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23164</xdr:rowOff>
    </xdr:from>
    <xdr:ext cx="599010" cy="259045"/>
    <xdr:sp macro="" textlink="">
      <xdr:nvSpPr>
        <xdr:cNvPr id="207" name="テキスト ボックス 206"/>
        <xdr:cNvSpPr txBox="1"/>
      </xdr:nvSpPr>
      <xdr:spPr>
        <a:xfrm>
          <a:off x="2608794" y="1356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7955</xdr:rowOff>
    </xdr:from>
    <xdr:to>
      <xdr:col>3</xdr:col>
      <xdr:colOff>3175</xdr:colOff>
      <xdr:row>79</xdr:row>
      <xdr:rowOff>109555</xdr:rowOff>
    </xdr:to>
    <xdr:sp macro="" textlink="">
      <xdr:nvSpPr>
        <xdr:cNvPr id="208" name="円/楕円 207"/>
        <xdr:cNvSpPr/>
      </xdr:nvSpPr>
      <xdr:spPr>
        <a:xfrm>
          <a:off x="1968500" y="135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100682</xdr:rowOff>
    </xdr:from>
    <xdr:ext cx="534377" cy="259045"/>
    <xdr:sp macro="" textlink="">
      <xdr:nvSpPr>
        <xdr:cNvPr id="209" name="テキスト ボックス 208"/>
        <xdr:cNvSpPr txBox="1"/>
      </xdr:nvSpPr>
      <xdr:spPr>
        <a:xfrm>
          <a:off x="1752111" y="13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168878</xdr:rowOff>
    </xdr:from>
    <xdr:to>
      <xdr:col>1</xdr:col>
      <xdr:colOff>485775</xdr:colOff>
      <xdr:row>79</xdr:row>
      <xdr:rowOff>99028</xdr:rowOff>
    </xdr:to>
    <xdr:sp macro="" textlink="">
      <xdr:nvSpPr>
        <xdr:cNvPr id="210" name="円/楕円 209"/>
        <xdr:cNvSpPr/>
      </xdr:nvSpPr>
      <xdr:spPr>
        <a:xfrm>
          <a:off x="1079500" y="135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90155</xdr:rowOff>
    </xdr:from>
    <xdr:ext cx="534377" cy="259045"/>
    <xdr:sp macro="" textlink="">
      <xdr:nvSpPr>
        <xdr:cNvPr id="211" name="テキスト ボックス 210"/>
        <xdr:cNvSpPr txBox="1"/>
      </xdr:nvSpPr>
      <xdr:spPr>
        <a:xfrm>
          <a:off x="863111" y="136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138312</xdr:rowOff>
    </xdr:from>
    <xdr:to>
      <xdr:col>6</xdr:col>
      <xdr:colOff>511175</xdr:colOff>
      <xdr:row>98</xdr:row>
      <xdr:rowOff>71724</xdr:rowOff>
    </xdr:to>
    <xdr:cxnSp macro="">
      <xdr:nvCxnSpPr>
        <xdr:cNvPr id="243" name="直線コネクタ 242"/>
        <xdr:cNvCxnSpPr/>
      </xdr:nvCxnSpPr>
      <xdr:spPr>
        <a:xfrm flipV="1">
          <a:off x="3797300" y="16768962"/>
          <a:ext cx="8382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31262</xdr:rowOff>
    </xdr:from>
    <xdr:to>
      <xdr:col>5</xdr:col>
      <xdr:colOff>358775</xdr:colOff>
      <xdr:row>98</xdr:row>
      <xdr:rowOff>71724</xdr:rowOff>
    </xdr:to>
    <xdr:cxnSp macro="">
      <xdr:nvCxnSpPr>
        <xdr:cNvPr id="246" name="直線コネクタ 245"/>
        <xdr:cNvCxnSpPr/>
      </xdr:nvCxnSpPr>
      <xdr:spPr>
        <a:xfrm>
          <a:off x="2908300" y="168333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144762</xdr:rowOff>
    </xdr:from>
    <xdr:to>
      <xdr:col>4</xdr:col>
      <xdr:colOff>155575</xdr:colOff>
      <xdr:row>98</xdr:row>
      <xdr:rowOff>31262</xdr:rowOff>
    </xdr:to>
    <xdr:cxnSp macro="">
      <xdr:nvCxnSpPr>
        <xdr:cNvPr id="249" name="直線コネクタ 248"/>
        <xdr:cNvCxnSpPr/>
      </xdr:nvCxnSpPr>
      <xdr:spPr>
        <a:xfrm>
          <a:off x="2019300" y="16775412"/>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144762</xdr:rowOff>
    </xdr:from>
    <xdr:to>
      <xdr:col>2</xdr:col>
      <xdr:colOff>638175</xdr:colOff>
      <xdr:row>98</xdr:row>
      <xdr:rowOff>65111</xdr:rowOff>
    </xdr:to>
    <xdr:cxnSp macro="">
      <xdr:nvCxnSpPr>
        <xdr:cNvPr id="252" name="直線コネクタ 251"/>
        <xdr:cNvCxnSpPr/>
      </xdr:nvCxnSpPr>
      <xdr:spPr>
        <a:xfrm flipV="1">
          <a:off x="1130300" y="16775412"/>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87512</xdr:rowOff>
    </xdr:from>
    <xdr:to>
      <xdr:col>6</xdr:col>
      <xdr:colOff>561975</xdr:colOff>
      <xdr:row>98</xdr:row>
      <xdr:rowOff>17662</xdr:rowOff>
    </xdr:to>
    <xdr:sp macro="" textlink="">
      <xdr:nvSpPr>
        <xdr:cNvPr id="262" name="円/楕円 261"/>
        <xdr:cNvSpPr/>
      </xdr:nvSpPr>
      <xdr:spPr>
        <a:xfrm>
          <a:off x="4584700" y="167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65939</xdr:rowOff>
    </xdr:from>
    <xdr:ext cx="534377" cy="259045"/>
    <xdr:sp macro="" textlink="">
      <xdr:nvSpPr>
        <xdr:cNvPr id="263" name="衛生費該当値テキスト"/>
        <xdr:cNvSpPr txBox="1"/>
      </xdr:nvSpPr>
      <xdr:spPr>
        <a:xfrm>
          <a:off x="4686300" y="166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20924</xdr:rowOff>
    </xdr:from>
    <xdr:to>
      <xdr:col>5</xdr:col>
      <xdr:colOff>409575</xdr:colOff>
      <xdr:row>98</xdr:row>
      <xdr:rowOff>122524</xdr:rowOff>
    </xdr:to>
    <xdr:sp macro="" textlink="">
      <xdr:nvSpPr>
        <xdr:cNvPr id="264" name="円/楕円 263"/>
        <xdr:cNvSpPr/>
      </xdr:nvSpPr>
      <xdr:spPr>
        <a:xfrm>
          <a:off x="3746500" y="168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113651</xdr:rowOff>
    </xdr:from>
    <xdr:ext cx="534377" cy="259045"/>
    <xdr:sp macro="" textlink="">
      <xdr:nvSpPr>
        <xdr:cNvPr id="265" name="テキスト ボックス 264"/>
        <xdr:cNvSpPr txBox="1"/>
      </xdr:nvSpPr>
      <xdr:spPr>
        <a:xfrm>
          <a:off x="3530111" y="169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151912</xdr:rowOff>
    </xdr:from>
    <xdr:to>
      <xdr:col>4</xdr:col>
      <xdr:colOff>206375</xdr:colOff>
      <xdr:row>98</xdr:row>
      <xdr:rowOff>82062</xdr:rowOff>
    </xdr:to>
    <xdr:sp macro="" textlink="">
      <xdr:nvSpPr>
        <xdr:cNvPr id="266" name="円/楕円 265"/>
        <xdr:cNvSpPr/>
      </xdr:nvSpPr>
      <xdr:spPr>
        <a:xfrm>
          <a:off x="2857500" y="167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73189</xdr:rowOff>
    </xdr:from>
    <xdr:ext cx="534377" cy="259045"/>
    <xdr:sp macro="" textlink="">
      <xdr:nvSpPr>
        <xdr:cNvPr id="267" name="テキスト ボックス 266"/>
        <xdr:cNvSpPr txBox="1"/>
      </xdr:nvSpPr>
      <xdr:spPr>
        <a:xfrm>
          <a:off x="2641111" y="168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93962</xdr:rowOff>
    </xdr:from>
    <xdr:to>
      <xdr:col>3</xdr:col>
      <xdr:colOff>3175</xdr:colOff>
      <xdr:row>98</xdr:row>
      <xdr:rowOff>24112</xdr:rowOff>
    </xdr:to>
    <xdr:sp macro="" textlink="">
      <xdr:nvSpPr>
        <xdr:cNvPr id="268" name="円/楕円 267"/>
        <xdr:cNvSpPr/>
      </xdr:nvSpPr>
      <xdr:spPr>
        <a:xfrm>
          <a:off x="1968500" y="167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15239</xdr:rowOff>
    </xdr:from>
    <xdr:ext cx="534377" cy="259045"/>
    <xdr:sp macro="" textlink="">
      <xdr:nvSpPr>
        <xdr:cNvPr id="269" name="テキスト ボックス 268"/>
        <xdr:cNvSpPr txBox="1"/>
      </xdr:nvSpPr>
      <xdr:spPr>
        <a:xfrm>
          <a:off x="1752111" y="168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14311</xdr:rowOff>
    </xdr:from>
    <xdr:to>
      <xdr:col>1</xdr:col>
      <xdr:colOff>485775</xdr:colOff>
      <xdr:row>98</xdr:row>
      <xdr:rowOff>115911</xdr:rowOff>
    </xdr:to>
    <xdr:sp macro="" textlink="">
      <xdr:nvSpPr>
        <xdr:cNvPr id="270" name="円/楕円 269"/>
        <xdr:cNvSpPr/>
      </xdr:nvSpPr>
      <xdr:spPr>
        <a:xfrm>
          <a:off x="1079500" y="168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107038</xdr:rowOff>
    </xdr:from>
    <xdr:ext cx="534377" cy="259045"/>
    <xdr:sp macro="" textlink="">
      <xdr:nvSpPr>
        <xdr:cNvPr id="271" name="テキスト ボックス 270"/>
        <xdr:cNvSpPr txBox="1"/>
      </xdr:nvSpPr>
      <xdr:spPr>
        <a:xfrm>
          <a:off x="863111" y="1690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90388</xdr:rowOff>
    </xdr:from>
    <xdr:to>
      <xdr:col>12</xdr:col>
      <xdr:colOff>511175</xdr:colOff>
      <xdr:row>39</xdr:row>
      <xdr:rowOff>98878</xdr:rowOff>
    </xdr:to>
    <xdr:cxnSp macro="">
      <xdr:nvCxnSpPr>
        <xdr:cNvPr id="308" name="直線コネクタ 307"/>
        <xdr:cNvCxnSpPr/>
      </xdr:nvCxnSpPr>
      <xdr:spPr>
        <a:xfrm>
          <a:off x="7861300" y="6262588"/>
          <a:ext cx="889000" cy="5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71446</xdr:rowOff>
    </xdr:from>
    <xdr:to>
      <xdr:col>11</xdr:col>
      <xdr:colOff>307975</xdr:colOff>
      <xdr:row>36</xdr:row>
      <xdr:rowOff>90388</xdr:rowOff>
    </xdr:to>
    <xdr:cxnSp macro="">
      <xdr:nvCxnSpPr>
        <xdr:cNvPr id="311" name="直線コネクタ 310"/>
        <xdr:cNvCxnSpPr/>
      </xdr:nvCxnSpPr>
      <xdr:spPr>
        <a:xfrm>
          <a:off x="6972300" y="5557846"/>
          <a:ext cx="889000" cy="7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168891</xdr:rowOff>
    </xdr:from>
    <xdr:ext cx="469744" cy="259045"/>
    <xdr:sp macro="" textlink="">
      <xdr:nvSpPr>
        <xdr:cNvPr id="315" name="テキスト ボックス 314"/>
        <xdr:cNvSpPr txBox="1"/>
      </xdr:nvSpPr>
      <xdr:spPr>
        <a:xfrm>
          <a:off x="6737427" y="56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39588</xdr:rowOff>
    </xdr:from>
    <xdr:to>
      <xdr:col>11</xdr:col>
      <xdr:colOff>358775</xdr:colOff>
      <xdr:row>36</xdr:row>
      <xdr:rowOff>141188</xdr:rowOff>
    </xdr:to>
    <xdr:sp macro="" textlink="">
      <xdr:nvSpPr>
        <xdr:cNvPr id="327" name="円/楕円 326"/>
        <xdr:cNvSpPr/>
      </xdr:nvSpPr>
      <xdr:spPr>
        <a:xfrm>
          <a:off x="7810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132315</xdr:rowOff>
    </xdr:from>
    <xdr:ext cx="469744" cy="259045"/>
    <xdr:sp macro="" textlink="">
      <xdr:nvSpPr>
        <xdr:cNvPr id="328" name="テキスト ボックス 327"/>
        <xdr:cNvSpPr txBox="1"/>
      </xdr:nvSpPr>
      <xdr:spPr>
        <a:xfrm>
          <a:off x="7626427"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20646</xdr:rowOff>
    </xdr:from>
    <xdr:to>
      <xdr:col>10</xdr:col>
      <xdr:colOff>155575</xdr:colOff>
      <xdr:row>32</xdr:row>
      <xdr:rowOff>122246</xdr:rowOff>
    </xdr:to>
    <xdr:sp macro="" textlink="">
      <xdr:nvSpPr>
        <xdr:cNvPr id="329" name="円/楕円 328"/>
        <xdr:cNvSpPr/>
      </xdr:nvSpPr>
      <xdr:spPr>
        <a:xfrm>
          <a:off x="6921500" y="55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138773</xdr:rowOff>
    </xdr:from>
    <xdr:ext cx="469744" cy="259045"/>
    <xdr:sp macro="" textlink="">
      <xdr:nvSpPr>
        <xdr:cNvPr id="330" name="テキスト ボックス 329"/>
        <xdr:cNvSpPr txBox="1"/>
      </xdr:nvSpPr>
      <xdr:spPr>
        <a:xfrm>
          <a:off x="6737427" y="52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149268</xdr:rowOff>
    </xdr:from>
    <xdr:to>
      <xdr:col>15</xdr:col>
      <xdr:colOff>180975</xdr:colOff>
      <xdr:row>58</xdr:row>
      <xdr:rowOff>32438</xdr:rowOff>
    </xdr:to>
    <xdr:cxnSp macro="">
      <xdr:nvCxnSpPr>
        <xdr:cNvPr id="361" name="直線コネクタ 360"/>
        <xdr:cNvCxnSpPr/>
      </xdr:nvCxnSpPr>
      <xdr:spPr>
        <a:xfrm flipV="1">
          <a:off x="9639300" y="9579018"/>
          <a:ext cx="838200" cy="39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163981</xdr:rowOff>
    </xdr:from>
    <xdr:to>
      <xdr:col>14</xdr:col>
      <xdr:colOff>28575</xdr:colOff>
      <xdr:row>58</xdr:row>
      <xdr:rowOff>32438</xdr:rowOff>
    </xdr:to>
    <xdr:cxnSp macro="">
      <xdr:nvCxnSpPr>
        <xdr:cNvPr id="364" name="直線コネクタ 363"/>
        <xdr:cNvCxnSpPr/>
      </xdr:nvCxnSpPr>
      <xdr:spPr>
        <a:xfrm>
          <a:off x="8750300" y="9936631"/>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163981</xdr:rowOff>
    </xdr:from>
    <xdr:to>
      <xdr:col>12</xdr:col>
      <xdr:colOff>511175</xdr:colOff>
      <xdr:row>58</xdr:row>
      <xdr:rowOff>11015</xdr:rowOff>
    </xdr:to>
    <xdr:cxnSp macro="">
      <xdr:nvCxnSpPr>
        <xdr:cNvPr id="367" name="直線コネクタ 366"/>
        <xdr:cNvCxnSpPr/>
      </xdr:nvCxnSpPr>
      <xdr:spPr>
        <a:xfrm flipV="1">
          <a:off x="7861300" y="9936631"/>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8875</xdr:rowOff>
    </xdr:from>
    <xdr:to>
      <xdr:col>11</xdr:col>
      <xdr:colOff>307975</xdr:colOff>
      <xdr:row>58</xdr:row>
      <xdr:rowOff>11015</xdr:rowOff>
    </xdr:to>
    <xdr:cxnSp macro="">
      <xdr:nvCxnSpPr>
        <xdr:cNvPr id="370" name="直線コネクタ 369"/>
        <xdr:cNvCxnSpPr/>
      </xdr:nvCxnSpPr>
      <xdr:spPr>
        <a:xfrm>
          <a:off x="6972300" y="9952975"/>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98468</xdr:rowOff>
    </xdr:from>
    <xdr:to>
      <xdr:col>15</xdr:col>
      <xdr:colOff>231775</xdr:colOff>
      <xdr:row>56</xdr:row>
      <xdr:rowOff>28618</xdr:rowOff>
    </xdr:to>
    <xdr:sp macro="" textlink="">
      <xdr:nvSpPr>
        <xdr:cNvPr id="380" name="円/楕円 379"/>
        <xdr:cNvSpPr/>
      </xdr:nvSpPr>
      <xdr:spPr>
        <a:xfrm>
          <a:off x="10426700" y="9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121345</xdr:rowOff>
    </xdr:from>
    <xdr:ext cx="534377" cy="259045"/>
    <xdr:sp macro="" textlink="">
      <xdr:nvSpPr>
        <xdr:cNvPr id="381" name="農林水産業費該当値テキスト"/>
        <xdr:cNvSpPr txBox="1"/>
      </xdr:nvSpPr>
      <xdr:spPr>
        <a:xfrm>
          <a:off x="10528300" y="93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153088</xdr:rowOff>
    </xdr:from>
    <xdr:to>
      <xdr:col>14</xdr:col>
      <xdr:colOff>79375</xdr:colOff>
      <xdr:row>58</xdr:row>
      <xdr:rowOff>83238</xdr:rowOff>
    </xdr:to>
    <xdr:sp macro="" textlink="">
      <xdr:nvSpPr>
        <xdr:cNvPr id="382" name="円/楕円 381"/>
        <xdr:cNvSpPr/>
      </xdr:nvSpPr>
      <xdr:spPr>
        <a:xfrm>
          <a:off x="9588500" y="99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74365</xdr:rowOff>
    </xdr:from>
    <xdr:ext cx="534377" cy="259045"/>
    <xdr:sp macro="" textlink="">
      <xdr:nvSpPr>
        <xdr:cNvPr id="383" name="テキスト ボックス 382"/>
        <xdr:cNvSpPr txBox="1"/>
      </xdr:nvSpPr>
      <xdr:spPr>
        <a:xfrm>
          <a:off x="9372111" y="100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113181</xdr:rowOff>
    </xdr:from>
    <xdr:to>
      <xdr:col>12</xdr:col>
      <xdr:colOff>561975</xdr:colOff>
      <xdr:row>58</xdr:row>
      <xdr:rowOff>43331</xdr:rowOff>
    </xdr:to>
    <xdr:sp macro="" textlink="">
      <xdr:nvSpPr>
        <xdr:cNvPr id="384" name="円/楕円 383"/>
        <xdr:cNvSpPr/>
      </xdr:nvSpPr>
      <xdr:spPr>
        <a:xfrm>
          <a:off x="8699500" y="9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34458</xdr:rowOff>
    </xdr:from>
    <xdr:ext cx="534377" cy="259045"/>
    <xdr:sp macro="" textlink="">
      <xdr:nvSpPr>
        <xdr:cNvPr id="385" name="テキスト ボックス 384"/>
        <xdr:cNvSpPr txBox="1"/>
      </xdr:nvSpPr>
      <xdr:spPr>
        <a:xfrm>
          <a:off x="8483111" y="99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131665</xdr:rowOff>
    </xdr:from>
    <xdr:to>
      <xdr:col>11</xdr:col>
      <xdr:colOff>358775</xdr:colOff>
      <xdr:row>58</xdr:row>
      <xdr:rowOff>61815</xdr:rowOff>
    </xdr:to>
    <xdr:sp macro="" textlink="">
      <xdr:nvSpPr>
        <xdr:cNvPr id="386" name="円/楕円 385"/>
        <xdr:cNvSpPr/>
      </xdr:nvSpPr>
      <xdr:spPr>
        <a:xfrm>
          <a:off x="7810500" y="99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52942</xdr:rowOff>
    </xdr:from>
    <xdr:ext cx="534377" cy="259045"/>
    <xdr:sp macro="" textlink="">
      <xdr:nvSpPr>
        <xdr:cNvPr id="387" name="テキスト ボックス 386"/>
        <xdr:cNvSpPr txBox="1"/>
      </xdr:nvSpPr>
      <xdr:spPr>
        <a:xfrm>
          <a:off x="7594111" y="99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129525</xdr:rowOff>
    </xdr:from>
    <xdr:to>
      <xdr:col>10</xdr:col>
      <xdr:colOff>155575</xdr:colOff>
      <xdr:row>58</xdr:row>
      <xdr:rowOff>59675</xdr:rowOff>
    </xdr:to>
    <xdr:sp macro="" textlink="">
      <xdr:nvSpPr>
        <xdr:cNvPr id="388" name="円/楕円 387"/>
        <xdr:cNvSpPr/>
      </xdr:nvSpPr>
      <xdr:spPr>
        <a:xfrm>
          <a:off x="6921500" y="9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50802</xdr:rowOff>
    </xdr:from>
    <xdr:ext cx="534377" cy="259045"/>
    <xdr:sp macro="" textlink="">
      <xdr:nvSpPr>
        <xdr:cNvPr id="389" name="テキスト ボックス 388"/>
        <xdr:cNvSpPr txBox="1"/>
      </xdr:nvSpPr>
      <xdr:spPr>
        <a:xfrm>
          <a:off x="6705111" y="999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104839</xdr:rowOff>
    </xdr:from>
    <xdr:to>
      <xdr:col>15</xdr:col>
      <xdr:colOff>180975</xdr:colOff>
      <xdr:row>78</xdr:row>
      <xdr:rowOff>143244</xdr:rowOff>
    </xdr:to>
    <xdr:cxnSp macro="">
      <xdr:nvCxnSpPr>
        <xdr:cNvPr id="418" name="直線コネクタ 417"/>
        <xdr:cNvCxnSpPr/>
      </xdr:nvCxnSpPr>
      <xdr:spPr>
        <a:xfrm flipV="1">
          <a:off x="9639300" y="13477939"/>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143244</xdr:rowOff>
    </xdr:from>
    <xdr:to>
      <xdr:col>14</xdr:col>
      <xdr:colOff>28575</xdr:colOff>
      <xdr:row>78</xdr:row>
      <xdr:rowOff>147358</xdr:rowOff>
    </xdr:to>
    <xdr:cxnSp macro="">
      <xdr:nvCxnSpPr>
        <xdr:cNvPr id="421" name="直線コネクタ 420"/>
        <xdr:cNvCxnSpPr/>
      </xdr:nvCxnSpPr>
      <xdr:spPr>
        <a:xfrm flipV="1">
          <a:off x="8750300" y="1351634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147358</xdr:rowOff>
    </xdr:from>
    <xdr:to>
      <xdr:col>12</xdr:col>
      <xdr:colOff>511175</xdr:colOff>
      <xdr:row>78</xdr:row>
      <xdr:rowOff>155435</xdr:rowOff>
    </xdr:to>
    <xdr:cxnSp macro="">
      <xdr:nvCxnSpPr>
        <xdr:cNvPr id="424" name="直線コネクタ 423"/>
        <xdr:cNvCxnSpPr/>
      </xdr:nvCxnSpPr>
      <xdr:spPr>
        <a:xfrm flipV="1">
          <a:off x="7861300" y="1352045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155435</xdr:rowOff>
    </xdr:from>
    <xdr:to>
      <xdr:col>11</xdr:col>
      <xdr:colOff>307975</xdr:colOff>
      <xdr:row>78</xdr:row>
      <xdr:rowOff>158750</xdr:rowOff>
    </xdr:to>
    <xdr:cxnSp macro="">
      <xdr:nvCxnSpPr>
        <xdr:cNvPr id="427" name="直線コネクタ 426"/>
        <xdr:cNvCxnSpPr/>
      </xdr:nvCxnSpPr>
      <xdr:spPr>
        <a:xfrm flipV="1">
          <a:off x="6972300" y="1352853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54039</xdr:rowOff>
    </xdr:from>
    <xdr:to>
      <xdr:col>15</xdr:col>
      <xdr:colOff>231775</xdr:colOff>
      <xdr:row>78</xdr:row>
      <xdr:rowOff>155639</xdr:rowOff>
    </xdr:to>
    <xdr:sp macro="" textlink="">
      <xdr:nvSpPr>
        <xdr:cNvPr id="437" name="円/楕円 436"/>
        <xdr:cNvSpPr/>
      </xdr:nvSpPr>
      <xdr:spPr>
        <a:xfrm>
          <a:off x="104267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140416</xdr:rowOff>
    </xdr:from>
    <xdr:ext cx="469744" cy="259045"/>
    <xdr:sp macro="" textlink="">
      <xdr:nvSpPr>
        <xdr:cNvPr id="438" name="商工費該当値テキスト"/>
        <xdr:cNvSpPr txBox="1"/>
      </xdr:nvSpPr>
      <xdr:spPr>
        <a:xfrm>
          <a:off x="10528300" y="133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92444</xdr:rowOff>
    </xdr:from>
    <xdr:to>
      <xdr:col>14</xdr:col>
      <xdr:colOff>79375</xdr:colOff>
      <xdr:row>79</xdr:row>
      <xdr:rowOff>22594</xdr:rowOff>
    </xdr:to>
    <xdr:sp macro="" textlink="">
      <xdr:nvSpPr>
        <xdr:cNvPr id="439" name="円/楕円 438"/>
        <xdr:cNvSpPr/>
      </xdr:nvSpPr>
      <xdr:spPr>
        <a:xfrm>
          <a:off x="9588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13721</xdr:rowOff>
    </xdr:from>
    <xdr:ext cx="469744" cy="259045"/>
    <xdr:sp macro="" textlink="">
      <xdr:nvSpPr>
        <xdr:cNvPr id="440" name="テキスト ボックス 439"/>
        <xdr:cNvSpPr txBox="1"/>
      </xdr:nvSpPr>
      <xdr:spPr>
        <a:xfrm>
          <a:off x="9404427"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96558</xdr:rowOff>
    </xdr:from>
    <xdr:to>
      <xdr:col>12</xdr:col>
      <xdr:colOff>561975</xdr:colOff>
      <xdr:row>79</xdr:row>
      <xdr:rowOff>26708</xdr:rowOff>
    </xdr:to>
    <xdr:sp macro="" textlink="">
      <xdr:nvSpPr>
        <xdr:cNvPr id="441" name="円/楕円 440"/>
        <xdr:cNvSpPr/>
      </xdr:nvSpPr>
      <xdr:spPr>
        <a:xfrm>
          <a:off x="8699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17835</xdr:rowOff>
    </xdr:from>
    <xdr:ext cx="469744" cy="259045"/>
    <xdr:sp macro="" textlink="">
      <xdr:nvSpPr>
        <xdr:cNvPr id="442" name="テキスト ボックス 441"/>
        <xdr:cNvSpPr txBox="1"/>
      </xdr:nvSpPr>
      <xdr:spPr>
        <a:xfrm>
          <a:off x="8515427"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104635</xdr:rowOff>
    </xdr:from>
    <xdr:to>
      <xdr:col>11</xdr:col>
      <xdr:colOff>358775</xdr:colOff>
      <xdr:row>79</xdr:row>
      <xdr:rowOff>34785</xdr:rowOff>
    </xdr:to>
    <xdr:sp macro="" textlink="">
      <xdr:nvSpPr>
        <xdr:cNvPr id="443" name="円/楕円 442"/>
        <xdr:cNvSpPr/>
      </xdr:nvSpPr>
      <xdr:spPr>
        <a:xfrm>
          <a:off x="7810500" y="134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25912</xdr:rowOff>
    </xdr:from>
    <xdr:ext cx="469744" cy="259045"/>
    <xdr:sp macro="" textlink="">
      <xdr:nvSpPr>
        <xdr:cNvPr id="444" name="テキスト ボックス 443"/>
        <xdr:cNvSpPr txBox="1"/>
      </xdr:nvSpPr>
      <xdr:spPr>
        <a:xfrm>
          <a:off x="7626427" y="135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107950</xdr:rowOff>
    </xdr:from>
    <xdr:to>
      <xdr:col>10</xdr:col>
      <xdr:colOff>155575</xdr:colOff>
      <xdr:row>79</xdr:row>
      <xdr:rowOff>38100</xdr:rowOff>
    </xdr:to>
    <xdr:sp macro="" textlink="">
      <xdr:nvSpPr>
        <xdr:cNvPr id="445" name="円/楕円 444"/>
        <xdr:cNvSpPr/>
      </xdr:nvSpPr>
      <xdr:spPr>
        <a:xfrm>
          <a:off x="6921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29227</xdr:rowOff>
    </xdr:from>
    <xdr:ext cx="469744" cy="259045"/>
    <xdr:sp macro="" textlink="">
      <xdr:nvSpPr>
        <xdr:cNvPr id="446" name="テキスト ボックス 445"/>
        <xdr:cNvSpPr txBox="1"/>
      </xdr:nvSpPr>
      <xdr:spPr>
        <a:xfrm>
          <a:off x="6737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82855</xdr:rowOff>
    </xdr:from>
    <xdr:to>
      <xdr:col>15</xdr:col>
      <xdr:colOff>180975</xdr:colOff>
      <xdr:row>98</xdr:row>
      <xdr:rowOff>97039</xdr:rowOff>
    </xdr:to>
    <xdr:cxnSp macro="">
      <xdr:nvCxnSpPr>
        <xdr:cNvPr id="475" name="直線コネクタ 474"/>
        <xdr:cNvCxnSpPr/>
      </xdr:nvCxnSpPr>
      <xdr:spPr>
        <a:xfrm flipV="1">
          <a:off x="9639300" y="16884955"/>
          <a:ext cx="8382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74740</xdr:rowOff>
    </xdr:from>
    <xdr:to>
      <xdr:col>14</xdr:col>
      <xdr:colOff>28575</xdr:colOff>
      <xdr:row>98</xdr:row>
      <xdr:rowOff>97039</xdr:rowOff>
    </xdr:to>
    <xdr:cxnSp macro="">
      <xdr:nvCxnSpPr>
        <xdr:cNvPr id="478" name="直線コネクタ 477"/>
        <xdr:cNvCxnSpPr/>
      </xdr:nvCxnSpPr>
      <xdr:spPr>
        <a:xfrm>
          <a:off x="8750300" y="16876840"/>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74740</xdr:rowOff>
    </xdr:from>
    <xdr:to>
      <xdr:col>12</xdr:col>
      <xdr:colOff>511175</xdr:colOff>
      <xdr:row>98</xdr:row>
      <xdr:rowOff>96594</xdr:rowOff>
    </xdr:to>
    <xdr:cxnSp macro="">
      <xdr:nvCxnSpPr>
        <xdr:cNvPr id="481" name="直線コネクタ 480"/>
        <xdr:cNvCxnSpPr/>
      </xdr:nvCxnSpPr>
      <xdr:spPr>
        <a:xfrm flipV="1">
          <a:off x="7861300" y="16876840"/>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96594</xdr:rowOff>
    </xdr:from>
    <xdr:to>
      <xdr:col>11</xdr:col>
      <xdr:colOff>307975</xdr:colOff>
      <xdr:row>98</xdr:row>
      <xdr:rowOff>107117</xdr:rowOff>
    </xdr:to>
    <xdr:cxnSp macro="">
      <xdr:nvCxnSpPr>
        <xdr:cNvPr id="484" name="直線コネクタ 483"/>
        <xdr:cNvCxnSpPr/>
      </xdr:nvCxnSpPr>
      <xdr:spPr>
        <a:xfrm flipV="1">
          <a:off x="6972300" y="16898694"/>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32055</xdr:rowOff>
    </xdr:from>
    <xdr:to>
      <xdr:col>15</xdr:col>
      <xdr:colOff>231775</xdr:colOff>
      <xdr:row>98</xdr:row>
      <xdr:rowOff>133655</xdr:rowOff>
    </xdr:to>
    <xdr:sp macro="" textlink="">
      <xdr:nvSpPr>
        <xdr:cNvPr id="494" name="円/楕円 493"/>
        <xdr:cNvSpPr/>
      </xdr:nvSpPr>
      <xdr:spPr>
        <a:xfrm>
          <a:off x="10426700" y="168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46239</xdr:rowOff>
    </xdr:from>
    <xdr:to>
      <xdr:col>14</xdr:col>
      <xdr:colOff>79375</xdr:colOff>
      <xdr:row>98</xdr:row>
      <xdr:rowOff>147839</xdr:rowOff>
    </xdr:to>
    <xdr:sp macro="" textlink="">
      <xdr:nvSpPr>
        <xdr:cNvPr id="496" name="円/楕円 495"/>
        <xdr:cNvSpPr/>
      </xdr:nvSpPr>
      <xdr:spPr>
        <a:xfrm>
          <a:off x="9588500" y="168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138966</xdr:rowOff>
    </xdr:from>
    <xdr:ext cx="534377" cy="259045"/>
    <xdr:sp macro="" textlink="">
      <xdr:nvSpPr>
        <xdr:cNvPr id="497" name="テキスト ボックス 496"/>
        <xdr:cNvSpPr txBox="1"/>
      </xdr:nvSpPr>
      <xdr:spPr>
        <a:xfrm>
          <a:off x="9372111" y="169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23940</xdr:rowOff>
    </xdr:from>
    <xdr:to>
      <xdr:col>12</xdr:col>
      <xdr:colOff>561975</xdr:colOff>
      <xdr:row>98</xdr:row>
      <xdr:rowOff>125540</xdr:rowOff>
    </xdr:to>
    <xdr:sp macro="" textlink="">
      <xdr:nvSpPr>
        <xdr:cNvPr id="498" name="円/楕円 497"/>
        <xdr:cNvSpPr/>
      </xdr:nvSpPr>
      <xdr:spPr>
        <a:xfrm>
          <a:off x="8699500" y="16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116667</xdr:rowOff>
    </xdr:from>
    <xdr:ext cx="534377" cy="259045"/>
    <xdr:sp macro="" textlink="">
      <xdr:nvSpPr>
        <xdr:cNvPr id="499" name="テキスト ボックス 498"/>
        <xdr:cNvSpPr txBox="1"/>
      </xdr:nvSpPr>
      <xdr:spPr>
        <a:xfrm>
          <a:off x="8483111" y="169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45794</xdr:rowOff>
    </xdr:from>
    <xdr:to>
      <xdr:col>11</xdr:col>
      <xdr:colOff>358775</xdr:colOff>
      <xdr:row>98</xdr:row>
      <xdr:rowOff>147394</xdr:rowOff>
    </xdr:to>
    <xdr:sp macro="" textlink="">
      <xdr:nvSpPr>
        <xdr:cNvPr id="500" name="円/楕円 499"/>
        <xdr:cNvSpPr/>
      </xdr:nvSpPr>
      <xdr:spPr>
        <a:xfrm>
          <a:off x="7810500" y="168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138521</xdr:rowOff>
    </xdr:from>
    <xdr:ext cx="534377" cy="259045"/>
    <xdr:sp macro="" textlink="">
      <xdr:nvSpPr>
        <xdr:cNvPr id="501" name="テキスト ボックス 500"/>
        <xdr:cNvSpPr txBox="1"/>
      </xdr:nvSpPr>
      <xdr:spPr>
        <a:xfrm>
          <a:off x="7594111" y="169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56317</xdr:rowOff>
    </xdr:from>
    <xdr:to>
      <xdr:col>10</xdr:col>
      <xdr:colOff>155575</xdr:colOff>
      <xdr:row>98</xdr:row>
      <xdr:rowOff>157917</xdr:rowOff>
    </xdr:to>
    <xdr:sp macro="" textlink="">
      <xdr:nvSpPr>
        <xdr:cNvPr id="502" name="円/楕円 501"/>
        <xdr:cNvSpPr/>
      </xdr:nvSpPr>
      <xdr:spPr>
        <a:xfrm>
          <a:off x="6921500" y="168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149044</xdr:rowOff>
    </xdr:from>
    <xdr:ext cx="534377" cy="259045"/>
    <xdr:sp macro="" textlink="">
      <xdr:nvSpPr>
        <xdr:cNvPr id="503" name="テキスト ボックス 502"/>
        <xdr:cNvSpPr txBox="1"/>
      </xdr:nvSpPr>
      <xdr:spPr>
        <a:xfrm>
          <a:off x="6705111" y="169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25419</xdr:rowOff>
    </xdr:from>
    <xdr:to>
      <xdr:col>23</xdr:col>
      <xdr:colOff>517525</xdr:colOff>
      <xdr:row>37</xdr:row>
      <xdr:rowOff>29819</xdr:rowOff>
    </xdr:to>
    <xdr:cxnSp macro="">
      <xdr:nvCxnSpPr>
        <xdr:cNvPr id="532" name="直線コネクタ 531"/>
        <xdr:cNvCxnSpPr/>
      </xdr:nvCxnSpPr>
      <xdr:spPr>
        <a:xfrm flipV="1">
          <a:off x="15481300" y="6369069"/>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29819</xdr:rowOff>
    </xdr:from>
    <xdr:to>
      <xdr:col>22</xdr:col>
      <xdr:colOff>365125</xdr:colOff>
      <xdr:row>37</xdr:row>
      <xdr:rowOff>54947</xdr:rowOff>
    </xdr:to>
    <xdr:cxnSp macro="">
      <xdr:nvCxnSpPr>
        <xdr:cNvPr id="535" name="直線コネクタ 534"/>
        <xdr:cNvCxnSpPr/>
      </xdr:nvCxnSpPr>
      <xdr:spPr>
        <a:xfrm flipV="1">
          <a:off x="14592300" y="6373469"/>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23095</xdr:rowOff>
    </xdr:from>
    <xdr:to>
      <xdr:col>21</xdr:col>
      <xdr:colOff>161925</xdr:colOff>
      <xdr:row>37</xdr:row>
      <xdr:rowOff>54947</xdr:rowOff>
    </xdr:to>
    <xdr:cxnSp macro="">
      <xdr:nvCxnSpPr>
        <xdr:cNvPr id="538" name="直線コネクタ 537"/>
        <xdr:cNvCxnSpPr/>
      </xdr:nvCxnSpPr>
      <xdr:spPr>
        <a:xfrm>
          <a:off x="13703300" y="636674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20085</xdr:rowOff>
    </xdr:from>
    <xdr:to>
      <xdr:col>19</xdr:col>
      <xdr:colOff>644525</xdr:colOff>
      <xdr:row>37</xdr:row>
      <xdr:rowOff>23095</xdr:rowOff>
    </xdr:to>
    <xdr:cxnSp macro="">
      <xdr:nvCxnSpPr>
        <xdr:cNvPr id="541" name="直線コネクタ 540"/>
        <xdr:cNvCxnSpPr/>
      </xdr:nvCxnSpPr>
      <xdr:spPr>
        <a:xfrm>
          <a:off x="12814300" y="636373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146069</xdr:rowOff>
    </xdr:from>
    <xdr:to>
      <xdr:col>23</xdr:col>
      <xdr:colOff>568325</xdr:colOff>
      <xdr:row>37</xdr:row>
      <xdr:rowOff>76219</xdr:rowOff>
    </xdr:to>
    <xdr:sp macro="" textlink="">
      <xdr:nvSpPr>
        <xdr:cNvPr id="551" name="円/楕円 550"/>
        <xdr:cNvSpPr/>
      </xdr:nvSpPr>
      <xdr:spPr>
        <a:xfrm>
          <a:off x="162687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124496</xdr:rowOff>
    </xdr:from>
    <xdr:ext cx="534377" cy="259045"/>
    <xdr:sp macro="" textlink="">
      <xdr:nvSpPr>
        <xdr:cNvPr id="552" name="消防費該当値テキスト"/>
        <xdr:cNvSpPr txBox="1"/>
      </xdr:nvSpPr>
      <xdr:spPr>
        <a:xfrm>
          <a:off x="16370300" y="62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150469</xdr:rowOff>
    </xdr:from>
    <xdr:to>
      <xdr:col>22</xdr:col>
      <xdr:colOff>415925</xdr:colOff>
      <xdr:row>37</xdr:row>
      <xdr:rowOff>80619</xdr:rowOff>
    </xdr:to>
    <xdr:sp macro="" textlink="">
      <xdr:nvSpPr>
        <xdr:cNvPr id="553" name="円/楕円 552"/>
        <xdr:cNvSpPr/>
      </xdr:nvSpPr>
      <xdr:spPr>
        <a:xfrm>
          <a:off x="15430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71746</xdr:rowOff>
    </xdr:from>
    <xdr:ext cx="534377" cy="259045"/>
    <xdr:sp macro="" textlink="">
      <xdr:nvSpPr>
        <xdr:cNvPr id="554" name="テキスト ボックス 553"/>
        <xdr:cNvSpPr txBox="1"/>
      </xdr:nvSpPr>
      <xdr:spPr>
        <a:xfrm>
          <a:off x="15214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4147</xdr:rowOff>
    </xdr:from>
    <xdr:to>
      <xdr:col>21</xdr:col>
      <xdr:colOff>212725</xdr:colOff>
      <xdr:row>37</xdr:row>
      <xdr:rowOff>105747</xdr:rowOff>
    </xdr:to>
    <xdr:sp macro="" textlink="">
      <xdr:nvSpPr>
        <xdr:cNvPr id="555" name="円/楕円 554"/>
        <xdr:cNvSpPr/>
      </xdr:nvSpPr>
      <xdr:spPr>
        <a:xfrm>
          <a:off x="145415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96874</xdr:rowOff>
    </xdr:from>
    <xdr:ext cx="534377" cy="259045"/>
    <xdr:sp macro="" textlink="">
      <xdr:nvSpPr>
        <xdr:cNvPr id="556" name="テキスト ボックス 555"/>
        <xdr:cNvSpPr txBox="1"/>
      </xdr:nvSpPr>
      <xdr:spPr>
        <a:xfrm>
          <a:off x="14325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143745</xdr:rowOff>
    </xdr:from>
    <xdr:to>
      <xdr:col>20</xdr:col>
      <xdr:colOff>9525</xdr:colOff>
      <xdr:row>37</xdr:row>
      <xdr:rowOff>73895</xdr:rowOff>
    </xdr:to>
    <xdr:sp macro="" textlink="">
      <xdr:nvSpPr>
        <xdr:cNvPr id="557" name="円/楕円 556"/>
        <xdr:cNvSpPr/>
      </xdr:nvSpPr>
      <xdr:spPr>
        <a:xfrm>
          <a:off x="13652500" y="63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65022</xdr:rowOff>
    </xdr:from>
    <xdr:ext cx="534377" cy="259045"/>
    <xdr:sp macro="" textlink="">
      <xdr:nvSpPr>
        <xdr:cNvPr id="558" name="テキスト ボックス 557"/>
        <xdr:cNvSpPr txBox="1"/>
      </xdr:nvSpPr>
      <xdr:spPr>
        <a:xfrm>
          <a:off x="13436111" y="64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140735</xdr:rowOff>
    </xdr:from>
    <xdr:to>
      <xdr:col>18</xdr:col>
      <xdr:colOff>492125</xdr:colOff>
      <xdr:row>37</xdr:row>
      <xdr:rowOff>70885</xdr:rowOff>
    </xdr:to>
    <xdr:sp macro="" textlink="">
      <xdr:nvSpPr>
        <xdr:cNvPr id="559" name="円/楕円 558"/>
        <xdr:cNvSpPr/>
      </xdr:nvSpPr>
      <xdr:spPr>
        <a:xfrm>
          <a:off x="12763500" y="63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62012</xdr:rowOff>
    </xdr:from>
    <xdr:ext cx="534377" cy="259045"/>
    <xdr:sp macro="" textlink="">
      <xdr:nvSpPr>
        <xdr:cNvPr id="560" name="テキスト ボックス 559"/>
        <xdr:cNvSpPr txBox="1"/>
      </xdr:nvSpPr>
      <xdr:spPr>
        <a:xfrm>
          <a:off x="12547111" y="6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68468</xdr:rowOff>
    </xdr:from>
    <xdr:to>
      <xdr:col>23</xdr:col>
      <xdr:colOff>517525</xdr:colOff>
      <xdr:row>57</xdr:row>
      <xdr:rowOff>74133</xdr:rowOff>
    </xdr:to>
    <xdr:cxnSp macro="">
      <xdr:nvCxnSpPr>
        <xdr:cNvPr id="587" name="直線コネクタ 586"/>
        <xdr:cNvCxnSpPr/>
      </xdr:nvCxnSpPr>
      <xdr:spPr>
        <a:xfrm flipV="1">
          <a:off x="15481300" y="9841118"/>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169597</xdr:rowOff>
    </xdr:from>
    <xdr:to>
      <xdr:col>22</xdr:col>
      <xdr:colOff>365125</xdr:colOff>
      <xdr:row>57</xdr:row>
      <xdr:rowOff>74133</xdr:rowOff>
    </xdr:to>
    <xdr:cxnSp macro="">
      <xdr:nvCxnSpPr>
        <xdr:cNvPr id="590" name="直線コネクタ 589"/>
        <xdr:cNvCxnSpPr/>
      </xdr:nvCxnSpPr>
      <xdr:spPr>
        <a:xfrm>
          <a:off x="14592300" y="9770797"/>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169597</xdr:rowOff>
    </xdr:from>
    <xdr:to>
      <xdr:col>21</xdr:col>
      <xdr:colOff>161925</xdr:colOff>
      <xdr:row>57</xdr:row>
      <xdr:rowOff>33570</xdr:rowOff>
    </xdr:to>
    <xdr:cxnSp macro="">
      <xdr:nvCxnSpPr>
        <xdr:cNvPr id="593" name="直線コネクタ 592"/>
        <xdr:cNvCxnSpPr/>
      </xdr:nvCxnSpPr>
      <xdr:spPr>
        <a:xfrm flipV="1">
          <a:off x="13703300" y="9770797"/>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33570</xdr:rowOff>
    </xdr:from>
    <xdr:to>
      <xdr:col>19</xdr:col>
      <xdr:colOff>644525</xdr:colOff>
      <xdr:row>57</xdr:row>
      <xdr:rowOff>39724</xdr:rowOff>
    </xdr:to>
    <xdr:cxnSp macro="">
      <xdr:nvCxnSpPr>
        <xdr:cNvPr id="596" name="直線コネクタ 595"/>
        <xdr:cNvCxnSpPr/>
      </xdr:nvCxnSpPr>
      <xdr:spPr>
        <a:xfrm flipV="1">
          <a:off x="12814300" y="9806220"/>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17668</xdr:rowOff>
    </xdr:from>
    <xdr:to>
      <xdr:col>23</xdr:col>
      <xdr:colOff>568325</xdr:colOff>
      <xdr:row>57</xdr:row>
      <xdr:rowOff>119268</xdr:rowOff>
    </xdr:to>
    <xdr:sp macro="" textlink="">
      <xdr:nvSpPr>
        <xdr:cNvPr id="606" name="円/楕円 605"/>
        <xdr:cNvSpPr/>
      </xdr:nvSpPr>
      <xdr:spPr>
        <a:xfrm>
          <a:off x="16268700" y="9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7"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23333</xdr:rowOff>
    </xdr:from>
    <xdr:to>
      <xdr:col>22</xdr:col>
      <xdr:colOff>415925</xdr:colOff>
      <xdr:row>57</xdr:row>
      <xdr:rowOff>124933</xdr:rowOff>
    </xdr:to>
    <xdr:sp macro="" textlink="">
      <xdr:nvSpPr>
        <xdr:cNvPr id="608" name="円/楕円 607"/>
        <xdr:cNvSpPr/>
      </xdr:nvSpPr>
      <xdr:spPr>
        <a:xfrm>
          <a:off x="15430500" y="97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116060</xdr:rowOff>
    </xdr:from>
    <xdr:ext cx="534377" cy="259045"/>
    <xdr:sp macro="" textlink="">
      <xdr:nvSpPr>
        <xdr:cNvPr id="609" name="テキスト ボックス 608"/>
        <xdr:cNvSpPr txBox="1"/>
      </xdr:nvSpPr>
      <xdr:spPr>
        <a:xfrm>
          <a:off x="15214111" y="98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118797</xdr:rowOff>
    </xdr:from>
    <xdr:to>
      <xdr:col>21</xdr:col>
      <xdr:colOff>212725</xdr:colOff>
      <xdr:row>57</xdr:row>
      <xdr:rowOff>48947</xdr:rowOff>
    </xdr:to>
    <xdr:sp macro="" textlink="">
      <xdr:nvSpPr>
        <xdr:cNvPr id="610" name="円/楕円 609"/>
        <xdr:cNvSpPr/>
      </xdr:nvSpPr>
      <xdr:spPr>
        <a:xfrm>
          <a:off x="14541500" y="97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65474</xdr:rowOff>
    </xdr:from>
    <xdr:ext cx="534377" cy="259045"/>
    <xdr:sp macro="" textlink="">
      <xdr:nvSpPr>
        <xdr:cNvPr id="611" name="テキスト ボックス 610"/>
        <xdr:cNvSpPr txBox="1"/>
      </xdr:nvSpPr>
      <xdr:spPr>
        <a:xfrm>
          <a:off x="14325111" y="94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154220</xdr:rowOff>
    </xdr:from>
    <xdr:to>
      <xdr:col>20</xdr:col>
      <xdr:colOff>9525</xdr:colOff>
      <xdr:row>57</xdr:row>
      <xdr:rowOff>84370</xdr:rowOff>
    </xdr:to>
    <xdr:sp macro="" textlink="">
      <xdr:nvSpPr>
        <xdr:cNvPr id="612" name="円/楕円 611"/>
        <xdr:cNvSpPr/>
      </xdr:nvSpPr>
      <xdr:spPr>
        <a:xfrm>
          <a:off x="13652500" y="97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100897</xdr:rowOff>
    </xdr:from>
    <xdr:ext cx="534377" cy="259045"/>
    <xdr:sp macro="" textlink="">
      <xdr:nvSpPr>
        <xdr:cNvPr id="613" name="テキスト ボックス 612"/>
        <xdr:cNvSpPr txBox="1"/>
      </xdr:nvSpPr>
      <xdr:spPr>
        <a:xfrm>
          <a:off x="13436111" y="95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160374</xdr:rowOff>
    </xdr:from>
    <xdr:to>
      <xdr:col>18</xdr:col>
      <xdr:colOff>492125</xdr:colOff>
      <xdr:row>57</xdr:row>
      <xdr:rowOff>90524</xdr:rowOff>
    </xdr:to>
    <xdr:sp macro="" textlink="">
      <xdr:nvSpPr>
        <xdr:cNvPr id="614" name="円/楕円 613"/>
        <xdr:cNvSpPr/>
      </xdr:nvSpPr>
      <xdr:spPr>
        <a:xfrm>
          <a:off x="12763500" y="97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107051</xdr:rowOff>
    </xdr:from>
    <xdr:ext cx="534377" cy="259045"/>
    <xdr:sp macro="" textlink="">
      <xdr:nvSpPr>
        <xdr:cNvPr id="615" name="テキスト ボックス 614"/>
        <xdr:cNvSpPr txBox="1"/>
      </xdr:nvSpPr>
      <xdr:spPr>
        <a:xfrm>
          <a:off x="12547111" y="95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124670</xdr:rowOff>
    </xdr:from>
    <xdr:to>
      <xdr:col>23</xdr:col>
      <xdr:colOff>517525</xdr:colOff>
      <xdr:row>78</xdr:row>
      <xdr:rowOff>25400</xdr:rowOff>
    </xdr:to>
    <xdr:cxnSp macro="">
      <xdr:nvCxnSpPr>
        <xdr:cNvPr id="640" name="直線コネクタ 639"/>
        <xdr:cNvCxnSpPr/>
      </xdr:nvCxnSpPr>
      <xdr:spPr>
        <a:xfrm>
          <a:off x="15481300" y="13326320"/>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124613</xdr:rowOff>
    </xdr:from>
    <xdr:to>
      <xdr:col>22</xdr:col>
      <xdr:colOff>365125</xdr:colOff>
      <xdr:row>77</xdr:row>
      <xdr:rowOff>124670</xdr:rowOff>
    </xdr:to>
    <xdr:cxnSp macro="">
      <xdr:nvCxnSpPr>
        <xdr:cNvPr id="643" name="直線コネクタ 642"/>
        <xdr:cNvCxnSpPr/>
      </xdr:nvCxnSpPr>
      <xdr:spPr>
        <a:xfrm>
          <a:off x="14592300" y="1332626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124613</xdr:rowOff>
    </xdr:from>
    <xdr:to>
      <xdr:col>21</xdr:col>
      <xdr:colOff>161925</xdr:colOff>
      <xdr:row>77</xdr:row>
      <xdr:rowOff>154617</xdr:rowOff>
    </xdr:to>
    <xdr:cxnSp macro="">
      <xdr:nvCxnSpPr>
        <xdr:cNvPr id="646" name="直線コネクタ 645"/>
        <xdr:cNvCxnSpPr/>
      </xdr:nvCxnSpPr>
      <xdr:spPr>
        <a:xfrm flipV="1">
          <a:off x="13703300" y="13326263"/>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22200</xdr:rowOff>
    </xdr:from>
    <xdr:to>
      <xdr:col>19</xdr:col>
      <xdr:colOff>644525</xdr:colOff>
      <xdr:row>77</xdr:row>
      <xdr:rowOff>154617</xdr:rowOff>
    </xdr:to>
    <xdr:cxnSp macro="">
      <xdr:nvCxnSpPr>
        <xdr:cNvPr id="649" name="直線コネクタ 648"/>
        <xdr:cNvCxnSpPr/>
      </xdr:nvCxnSpPr>
      <xdr:spPr>
        <a:xfrm>
          <a:off x="12814300" y="13052400"/>
          <a:ext cx="889000" cy="30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73870</xdr:rowOff>
    </xdr:from>
    <xdr:to>
      <xdr:col>22</xdr:col>
      <xdr:colOff>415925</xdr:colOff>
      <xdr:row>78</xdr:row>
      <xdr:rowOff>4020</xdr:rowOff>
    </xdr:to>
    <xdr:sp macro="" textlink="">
      <xdr:nvSpPr>
        <xdr:cNvPr id="661" name="円/楕円 660"/>
        <xdr:cNvSpPr/>
      </xdr:nvSpPr>
      <xdr:spPr>
        <a:xfrm>
          <a:off x="154305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166597</xdr:rowOff>
    </xdr:from>
    <xdr:ext cx="469744" cy="259045"/>
    <xdr:sp macro="" textlink="">
      <xdr:nvSpPr>
        <xdr:cNvPr id="662" name="テキスト ボックス 661"/>
        <xdr:cNvSpPr txBox="1"/>
      </xdr:nvSpPr>
      <xdr:spPr>
        <a:xfrm>
          <a:off x="15246427" y="133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73813</xdr:rowOff>
    </xdr:from>
    <xdr:to>
      <xdr:col>21</xdr:col>
      <xdr:colOff>212725</xdr:colOff>
      <xdr:row>78</xdr:row>
      <xdr:rowOff>3963</xdr:rowOff>
    </xdr:to>
    <xdr:sp macro="" textlink="">
      <xdr:nvSpPr>
        <xdr:cNvPr id="663" name="円/楕円 662"/>
        <xdr:cNvSpPr/>
      </xdr:nvSpPr>
      <xdr:spPr>
        <a:xfrm>
          <a:off x="14541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166540</xdr:rowOff>
    </xdr:from>
    <xdr:ext cx="469744" cy="259045"/>
    <xdr:sp macro="" textlink="">
      <xdr:nvSpPr>
        <xdr:cNvPr id="664" name="テキスト ボックス 663"/>
        <xdr:cNvSpPr txBox="1"/>
      </xdr:nvSpPr>
      <xdr:spPr>
        <a:xfrm>
          <a:off x="14357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103817</xdr:rowOff>
    </xdr:from>
    <xdr:to>
      <xdr:col>20</xdr:col>
      <xdr:colOff>9525</xdr:colOff>
      <xdr:row>78</xdr:row>
      <xdr:rowOff>33967</xdr:rowOff>
    </xdr:to>
    <xdr:sp macro="" textlink="">
      <xdr:nvSpPr>
        <xdr:cNvPr id="665" name="円/楕円 664"/>
        <xdr:cNvSpPr/>
      </xdr:nvSpPr>
      <xdr:spPr>
        <a:xfrm>
          <a:off x="13652500" y="13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25094</xdr:rowOff>
    </xdr:from>
    <xdr:ext cx="378565" cy="259045"/>
    <xdr:sp macro="" textlink="">
      <xdr:nvSpPr>
        <xdr:cNvPr id="666" name="テキスト ボックス 665"/>
        <xdr:cNvSpPr txBox="1"/>
      </xdr:nvSpPr>
      <xdr:spPr>
        <a:xfrm>
          <a:off x="13514017" y="1339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142849</xdr:rowOff>
    </xdr:from>
    <xdr:to>
      <xdr:col>18</xdr:col>
      <xdr:colOff>492125</xdr:colOff>
      <xdr:row>76</xdr:row>
      <xdr:rowOff>73000</xdr:rowOff>
    </xdr:to>
    <xdr:sp macro="" textlink="">
      <xdr:nvSpPr>
        <xdr:cNvPr id="667" name="円/楕円 666"/>
        <xdr:cNvSpPr/>
      </xdr:nvSpPr>
      <xdr:spPr>
        <a:xfrm>
          <a:off x="12763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64127</xdr:rowOff>
    </xdr:from>
    <xdr:ext cx="469744" cy="259045"/>
    <xdr:sp macro="" textlink="">
      <xdr:nvSpPr>
        <xdr:cNvPr id="668" name="テキスト ボックス 667"/>
        <xdr:cNvSpPr txBox="1"/>
      </xdr:nvSpPr>
      <xdr:spPr>
        <a:xfrm>
          <a:off x="12579427" y="130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168847</xdr:rowOff>
    </xdr:from>
    <xdr:to>
      <xdr:col>23</xdr:col>
      <xdr:colOff>517525</xdr:colOff>
      <xdr:row>98</xdr:row>
      <xdr:rowOff>12233</xdr:rowOff>
    </xdr:to>
    <xdr:cxnSp macro="">
      <xdr:nvCxnSpPr>
        <xdr:cNvPr id="697" name="直線コネクタ 696"/>
        <xdr:cNvCxnSpPr/>
      </xdr:nvCxnSpPr>
      <xdr:spPr>
        <a:xfrm flipV="1">
          <a:off x="15481300" y="16799497"/>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12233</xdr:rowOff>
    </xdr:from>
    <xdr:to>
      <xdr:col>22</xdr:col>
      <xdr:colOff>365125</xdr:colOff>
      <xdr:row>98</xdr:row>
      <xdr:rowOff>23968</xdr:rowOff>
    </xdr:to>
    <xdr:cxnSp macro="">
      <xdr:nvCxnSpPr>
        <xdr:cNvPr id="700" name="直線コネクタ 699"/>
        <xdr:cNvCxnSpPr/>
      </xdr:nvCxnSpPr>
      <xdr:spPr>
        <a:xfrm flipV="1">
          <a:off x="14592300" y="16814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23968</xdr:rowOff>
    </xdr:from>
    <xdr:to>
      <xdr:col>21</xdr:col>
      <xdr:colOff>161925</xdr:colOff>
      <xdr:row>98</xdr:row>
      <xdr:rowOff>30917</xdr:rowOff>
    </xdr:to>
    <xdr:cxnSp macro="">
      <xdr:nvCxnSpPr>
        <xdr:cNvPr id="703" name="直線コネクタ 702"/>
        <xdr:cNvCxnSpPr/>
      </xdr:nvCxnSpPr>
      <xdr:spPr>
        <a:xfrm flipV="1">
          <a:off x="13703300" y="16826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30917</xdr:rowOff>
    </xdr:from>
    <xdr:to>
      <xdr:col>19</xdr:col>
      <xdr:colOff>644525</xdr:colOff>
      <xdr:row>98</xdr:row>
      <xdr:rowOff>44024</xdr:rowOff>
    </xdr:to>
    <xdr:cxnSp macro="">
      <xdr:nvCxnSpPr>
        <xdr:cNvPr id="706" name="直線コネクタ 705"/>
        <xdr:cNvCxnSpPr/>
      </xdr:nvCxnSpPr>
      <xdr:spPr>
        <a:xfrm flipV="1">
          <a:off x="12814300" y="1683301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118047</xdr:rowOff>
    </xdr:from>
    <xdr:to>
      <xdr:col>23</xdr:col>
      <xdr:colOff>568325</xdr:colOff>
      <xdr:row>98</xdr:row>
      <xdr:rowOff>48197</xdr:rowOff>
    </xdr:to>
    <xdr:sp macro="" textlink="">
      <xdr:nvSpPr>
        <xdr:cNvPr id="716" name="円/楕円 715"/>
        <xdr:cNvSpPr/>
      </xdr:nvSpPr>
      <xdr:spPr>
        <a:xfrm>
          <a:off x="162687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96474</xdr:rowOff>
    </xdr:from>
    <xdr:ext cx="534377" cy="259045"/>
    <xdr:sp macro="" textlink="">
      <xdr:nvSpPr>
        <xdr:cNvPr id="717" name="公債費該当値テキスト"/>
        <xdr:cNvSpPr txBox="1"/>
      </xdr:nvSpPr>
      <xdr:spPr>
        <a:xfrm>
          <a:off x="16370300" y="167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132883</xdr:rowOff>
    </xdr:from>
    <xdr:to>
      <xdr:col>22</xdr:col>
      <xdr:colOff>415925</xdr:colOff>
      <xdr:row>98</xdr:row>
      <xdr:rowOff>63033</xdr:rowOff>
    </xdr:to>
    <xdr:sp macro="" textlink="">
      <xdr:nvSpPr>
        <xdr:cNvPr id="718" name="円/楕円 717"/>
        <xdr:cNvSpPr/>
      </xdr:nvSpPr>
      <xdr:spPr>
        <a:xfrm>
          <a:off x="15430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54160</xdr:rowOff>
    </xdr:from>
    <xdr:ext cx="534377" cy="259045"/>
    <xdr:sp macro="" textlink="">
      <xdr:nvSpPr>
        <xdr:cNvPr id="719" name="テキスト ボックス 718"/>
        <xdr:cNvSpPr txBox="1"/>
      </xdr:nvSpPr>
      <xdr:spPr>
        <a:xfrm>
          <a:off x="15214111" y="16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144618</xdr:rowOff>
    </xdr:from>
    <xdr:to>
      <xdr:col>21</xdr:col>
      <xdr:colOff>212725</xdr:colOff>
      <xdr:row>98</xdr:row>
      <xdr:rowOff>74768</xdr:rowOff>
    </xdr:to>
    <xdr:sp macro="" textlink="">
      <xdr:nvSpPr>
        <xdr:cNvPr id="720" name="円/楕円 719"/>
        <xdr:cNvSpPr/>
      </xdr:nvSpPr>
      <xdr:spPr>
        <a:xfrm>
          <a:off x="14541500" y="167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65895</xdr:rowOff>
    </xdr:from>
    <xdr:ext cx="534377" cy="259045"/>
    <xdr:sp macro="" textlink="">
      <xdr:nvSpPr>
        <xdr:cNvPr id="721" name="テキスト ボックス 720"/>
        <xdr:cNvSpPr txBox="1"/>
      </xdr:nvSpPr>
      <xdr:spPr>
        <a:xfrm>
          <a:off x="14325111" y="168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151567</xdr:rowOff>
    </xdr:from>
    <xdr:to>
      <xdr:col>20</xdr:col>
      <xdr:colOff>9525</xdr:colOff>
      <xdr:row>98</xdr:row>
      <xdr:rowOff>81717</xdr:rowOff>
    </xdr:to>
    <xdr:sp macro="" textlink="">
      <xdr:nvSpPr>
        <xdr:cNvPr id="722" name="円/楕円 721"/>
        <xdr:cNvSpPr/>
      </xdr:nvSpPr>
      <xdr:spPr>
        <a:xfrm>
          <a:off x="13652500" y="167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72844</xdr:rowOff>
    </xdr:from>
    <xdr:ext cx="534377" cy="259045"/>
    <xdr:sp macro="" textlink="">
      <xdr:nvSpPr>
        <xdr:cNvPr id="723" name="テキスト ボックス 722"/>
        <xdr:cNvSpPr txBox="1"/>
      </xdr:nvSpPr>
      <xdr:spPr>
        <a:xfrm>
          <a:off x="13436111" y="168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164674</xdr:rowOff>
    </xdr:from>
    <xdr:to>
      <xdr:col>18</xdr:col>
      <xdr:colOff>492125</xdr:colOff>
      <xdr:row>98</xdr:row>
      <xdr:rowOff>94824</xdr:rowOff>
    </xdr:to>
    <xdr:sp macro="" textlink="">
      <xdr:nvSpPr>
        <xdr:cNvPr id="724" name="円/楕円 723"/>
        <xdr:cNvSpPr/>
      </xdr:nvSpPr>
      <xdr:spPr>
        <a:xfrm>
          <a:off x="12763500" y="167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85951</xdr:rowOff>
    </xdr:from>
    <xdr:ext cx="534377" cy="259045"/>
    <xdr:sp macro="" textlink="">
      <xdr:nvSpPr>
        <xdr:cNvPr id="725" name="テキスト ボックス 724"/>
        <xdr:cNvSpPr txBox="1"/>
      </xdr:nvSpPr>
      <xdr:spPr>
        <a:xfrm>
          <a:off x="12547111" y="1688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164465</xdr:rowOff>
    </xdr:from>
    <xdr:to>
      <xdr:col>32</xdr:col>
      <xdr:colOff>187325</xdr:colOff>
      <xdr:row>39</xdr:row>
      <xdr:rowOff>44450</xdr:rowOff>
    </xdr:to>
    <xdr:cxnSp macro="">
      <xdr:nvCxnSpPr>
        <xdr:cNvPr id="754" name="直線コネクタ 753"/>
        <xdr:cNvCxnSpPr/>
      </xdr:nvCxnSpPr>
      <xdr:spPr>
        <a:xfrm>
          <a:off x="21323300" y="650811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164465</xdr:rowOff>
    </xdr:from>
    <xdr:to>
      <xdr:col>31</xdr:col>
      <xdr:colOff>34925</xdr:colOff>
      <xdr:row>39</xdr:row>
      <xdr:rowOff>44450</xdr:rowOff>
    </xdr:to>
    <xdr:cxnSp macro="">
      <xdr:nvCxnSpPr>
        <xdr:cNvPr id="757" name="直線コネクタ 756"/>
        <xdr:cNvCxnSpPr/>
      </xdr:nvCxnSpPr>
      <xdr:spPr>
        <a:xfrm flipV="1">
          <a:off x="20434300" y="650811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113665</xdr:rowOff>
    </xdr:from>
    <xdr:to>
      <xdr:col>31</xdr:col>
      <xdr:colOff>85725</xdr:colOff>
      <xdr:row>38</xdr:row>
      <xdr:rowOff>43815</xdr:rowOff>
    </xdr:to>
    <xdr:sp macro="" textlink="">
      <xdr:nvSpPr>
        <xdr:cNvPr id="775" name="円/楕円 774"/>
        <xdr:cNvSpPr/>
      </xdr:nvSpPr>
      <xdr:spPr>
        <a:xfrm>
          <a:off x="21272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34942</xdr:rowOff>
    </xdr:from>
    <xdr:ext cx="378565" cy="259045"/>
    <xdr:sp macro="" textlink="">
      <xdr:nvSpPr>
        <xdr:cNvPr id="776" name="テキスト ボックス 775"/>
        <xdr:cNvSpPr txBox="1"/>
      </xdr:nvSpPr>
      <xdr:spPr>
        <a:xfrm>
          <a:off x="21134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議会費は、類似団体平均を上回って推移しているが、平成</a:t>
          </a:r>
          <a:r>
            <a:rPr kumimoji="1" lang="en-US" altLang="ja-JP" sz="1300">
              <a:latin typeface="ＭＳ Ｐゴシック"/>
            </a:rPr>
            <a:t>31</a:t>
          </a:r>
          <a:r>
            <a:rPr kumimoji="1" lang="ja-JP" altLang="en-US" sz="1300">
              <a:latin typeface="ＭＳ Ｐゴシック"/>
            </a:rPr>
            <a:t>年度の議員改選時に議員定数削減により報酬費の抑制を図ることを検討している。</a:t>
          </a:r>
        </a:p>
        <a:p>
          <a:r>
            <a:rPr kumimoji="1" lang="ja-JP" altLang="en-US" sz="1300">
              <a:latin typeface="ＭＳ Ｐゴシック"/>
            </a:rPr>
            <a:t>　教育費について、平成</a:t>
          </a:r>
          <a:r>
            <a:rPr kumimoji="1" lang="en-US" altLang="ja-JP" sz="1300">
              <a:latin typeface="ＭＳ Ｐゴシック"/>
            </a:rPr>
            <a:t>26</a:t>
          </a:r>
          <a:r>
            <a:rPr kumimoji="1" lang="ja-JP" altLang="en-US" sz="1300">
              <a:latin typeface="ＭＳ Ｐゴシック"/>
            </a:rPr>
            <a:t>年度以降は類似団体平均を下回っているが、平成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年度は校舎の耐震改修事業を行い、平成</a:t>
          </a:r>
          <a:r>
            <a:rPr kumimoji="1" lang="en-US" altLang="ja-JP" sz="1300">
              <a:latin typeface="ＭＳ Ｐゴシック"/>
            </a:rPr>
            <a:t>25</a:t>
          </a:r>
          <a:r>
            <a:rPr kumimoji="1" lang="ja-JP" altLang="en-US" sz="1300">
              <a:latin typeface="ＭＳ Ｐゴシック"/>
            </a:rPr>
            <a:t>年は空調設備整備を含む環境改善改修事業を実施したこと等により、類似団体平均を上回っている。</a:t>
          </a:r>
        </a:p>
        <a:p>
          <a:r>
            <a:rPr kumimoji="1" lang="ja-JP" altLang="en-US" sz="1300">
              <a:latin typeface="ＭＳ Ｐゴシック"/>
            </a:rPr>
            <a:t>　なお、農林水産業費について、平成</a:t>
          </a:r>
          <a:r>
            <a:rPr kumimoji="1" lang="en-US" altLang="ja-JP" sz="1300">
              <a:latin typeface="ＭＳ Ｐゴシック"/>
            </a:rPr>
            <a:t>27</a:t>
          </a:r>
          <a:r>
            <a:rPr kumimoji="1" lang="ja-JP" altLang="en-US" sz="1300">
              <a:latin typeface="ＭＳ Ｐゴシック"/>
            </a:rPr>
            <a:t>年度は補助事業として農業施設整備に対する補助金</a:t>
          </a:r>
          <a:r>
            <a:rPr kumimoji="1" lang="en-US" altLang="ja-JP" sz="1300">
              <a:latin typeface="ＭＳ Ｐゴシック"/>
            </a:rPr>
            <a:t>352</a:t>
          </a:r>
          <a:r>
            <a:rPr kumimoji="1" lang="ja-JP" altLang="en-US" sz="1300">
              <a:latin typeface="ＭＳ Ｐゴシック"/>
            </a:rPr>
            <a:t>百万円の交付があったため、急激な増加となっている。</a:t>
          </a:r>
        </a:p>
        <a:p>
          <a:r>
            <a:rPr kumimoji="1" lang="ja-JP" altLang="en-US" sz="1300">
              <a:latin typeface="ＭＳ Ｐゴシック"/>
            </a:rPr>
            <a:t>　また、労働費について、補助事業として平成</a:t>
          </a:r>
          <a:r>
            <a:rPr kumimoji="1" lang="en-US" altLang="ja-JP" sz="1300">
              <a:latin typeface="ＭＳ Ｐゴシック"/>
            </a:rPr>
            <a:t>24</a:t>
          </a:r>
          <a:r>
            <a:rPr kumimoji="1" lang="ja-JP" altLang="en-US" sz="1300">
              <a:latin typeface="ＭＳ Ｐゴシック"/>
            </a:rPr>
            <a:t>年度まで緊急雇用事業を実施している。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標準財政規模に対する財政調整基金残高の比率は、平成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年度で、財源不足による財政調整基金の取り崩しを行ったため減少している。なお、平成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年度では、財政調整基金の取り崩しは行っていないが、標準財政規模が増となったため、減少している。今後は、歳入の確保、歳出の抑制を図り、財政調整基金の確保に努める。</a:t>
          </a:r>
        </a:p>
        <a:p>
          <a:r>
            <a:rPr kumimoji="1" lang="ja-JP" altLang="en-US" sz="1100">
              <a:latin typeface="ＭＳ ゴシック" pitchFamily="49" charset="-128"/>
              <a:ea typeface="ＭＳ ゴシック" pitchFamily="49" charset="-128"/>
            </a:rPr>
            <a:t>　標準財政規模に対する実質収支額の比率は、約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％の間で推移しているが、実質単年度収支の比率については、平成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年度は財政調整基金の取り崩し、平成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年度は実質収支の減少によりマイナスとなっていたが、平成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年度は、法人税、地方譲与税及び交付金の増収等により財政調整基金の取り崩しを行わなかったためプラスとなっている。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１億円を超える建設改良事業を自己資金で行ったことにより前年度に比べ比率が減少しているが、実質的な売電開始初年度となった電気事業会計の流動資産が増加し、一般会計でも法人税、地方譲与税及び交付金の増収等により、例年より黒字が増加している。</a:t>
          </a:r>
        </a:p>
        <a:p>
          <a:r>
            <a:rPr kumimoji="1" lang="ja-JP" altLang="en-US" sz="1400">
              <a:latin typeface="ＭＳ ゴシック" pitchFamily="49" charset="-128"/>
              <a:ea typeface="ＭＳ ゴシック" pitchFamily="49" charset="-128"/>
            </a:rPr>
            <a:t>　また、その他の会計でも、赤字はなく、全て黒字で推移している。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6692240</v>
      </c>
      <c r="BO4" s="409"/>
      <c r="BP4" s="409"/>
      <c r="BQ4" s="409"/>
      <c r="BR4" s="409"/>
      <c r="BS4" s="409"/>
      <c r="BT4" s="409"/>
      <c r="BU4" s="410"/>
      <c r="BV4" s="408">
        <v>5694390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6379833</v>
      </c>
      <c r="BO5" s="414"/>
      <c r="BP5" s="414"/>
      <c r="BQ5" s="414"/>
      <c r="BR5" s="414"/>
      <c r="BS5" s="414"/>
      <c r="BT5" s="414"/>
      <c r="BU5" s="415"/>
      <c r="BV5" s="413">
        <v>5520490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88.5</v>
      </c>
      <c r="CU5" s="384"/>
      <c r="CV5" s="384"/>
      <c r="CW5" s="384"/>
      <c r="CX5" s="384"/>
      <c r="CY5" s="384"/>
      <c r="CZ5" s="384"/>
      <c r="DA5" s="385"/>
      <c r="DB5" s="383">
        <v>97.7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312407</v>
      </c>
      <c r="BO6" s="414"/>
      <c r="BP6" s="414"/>
      <c r="BQ6" s="414"/>
      <c r="BR6" s="414"/>
      <c r="BS6" s="414"/>
      <c r="BT6" s="414"/>
      <c r="BU6" s="415"/>
      <c r="BV6" s="413">
        <v>173900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98.8</v>
      </c>
      <c r="CU6" s="560"/>
      <c r="CV6" s="560"/>
      <c r="CW6" s="560"/>
      <c r="CX6" s="560"/>
      <c r="CY6" s="560"/>
      <c r="CZ6" s="560"/>
      <c r="DA6" s="561"/>
      <c r="DB6" s="559">
        <v>109.1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10444</v>
      </c>
      <c r="BO7" s="414"/>
      <c r="BP7" s="414"/>
      <c r="BQ7" s="414"/>
      <c r="BR7" s="414"/>
      <c r="BS7" s="414"/>
      <c r="BT7" s="414"/>
      <c r="BU7" s="415"/>
      <c r="BV7" s="413">
        <v>5518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4126925</v>
      </c>
      <c r="CU7" s="414"/>
      <c r="CV7" s="414"/>
      <c r="CW7" s="414"/>
      <c r="CX7" s="414"/>
      <c r="CY7" s="414"/>
      <c r="CZ7" s="414"/>
      <c r="DA7" s="415"/>
      <c r="DB7" s="413">
        <v>4008811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301963</v>
      </c>
      <c r="BO8" s="414"/>
      <c r="BP8" s="414"/>
      <c r="BQ8" s="414"/>
      <c r="BR8" s="414"/>
      <c r="BS8" s="414"/>
      <c r="BT8" s="414"/>
      <c r="BU8" s="415"/>
      <c r="BV8" s="413">
        <v>168382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0.78</v>
      </c>
      <c r="CU8" s="523"/>
      <c r="CV8" s="523"/>
      <c r="CW8" s="523"/>
      <c r="CX8" s="523"/>
      <c r="CY8" s="523"/>
      <c r="CZ8" s="523"/>
      <c r="DA8" s="524"/>
      <c r="DB8" s="522">
        <v>0.81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15842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133581</v>
      </c>
      <c r="BO9" s="414"/>
      <c r="BP9" s="414"/>
      <c r="BQ9" s="414"/>
      <c r="BR9" s="414"/>
      <c r="BS9" s="414"/>
      <c r="BT9" s="414"/>
      <c r="BU9" s="415"/>
      <c r="BV9" s="413">
        <v>66096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9.8000000000000007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17299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152</v>
      </c>
      <c r="BO10" s="414"/>
      <c r="BP10" s="414"/>
      <c r="BQ10" s="414"/>
      <c r="BR10" s="414"/>
      <c r="BS10" s="414"/>
      <c r="BT10" s="414"/>
      <c r="BU10" s="415"/>
      <c r="BV10" s="413">
        <v>152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16361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150671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16042</v>
      </c>
      <c r="S13" s="515"/>
      <c r="T13" s="515"/>
      <c r="U13" s="515"/>
      <c r="V13" s="516"/>
      <c r="W13" s="502" t="s">
        <v>119</v>
      </c>
      <c r="X13" s="426"/>
      <c r="Y13" s="426"/>
      <c r="Z13" s="426"/>
      <c r="AA13" s="426"/>
      <c r="AB13" s="427"/>
      <c r="AC13" s="389">
        <v>453</v>
      </c>
      <c r="AD13" s="390"/>
      <c r="AE13" s="390"/>
      <c r="AF13" s="390"/>
      <c r="AG13" s="391"/>
      <c r="AH13" s="389">
        <v>510</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133733</v>
      </c>
      <c r="BO13" s="414"/>
      <c r="BP13" s="414"/>
      <c r="BQ13" s="414"/>
      <c r="BR13" s="414"/>
      <c r="BS13" s="414"/>
      <c r="BT13" s="414"/>
      <c r="BU13" s="415"/>
      <c r="BV13" s="413">
        <v>-84423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4.5</v>
      </c>
      <c r="CU13" s="384"/>
      <c r="CV13" s="384"/>
      <c r="CW13" s="384"/>
      <c r="CX13" s="384"/>
      <c r="CY13" s="384"/>
      <c r="CZ13" s="384"/>
      <c r="DA13" s="385"/>
      <c r="DB13" s="383">
        <v>5.7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16664</v>
      </c>
      <c r="S14" s="515"/>
      <c r="T14" s="515"/>
      <c r="U14" s="515"/>
      <c r="V14" s="516"/>
      <c r="W14" s="517"/>
      <c r="X14" s="429"/>
      <c r="Y14" s="429"/>
      <c r="Z14" s="429"/>
      <c r="AA14" s="429"/>
      <c r="AB14" s="430"/>
      <c r="AC14" s="507">
        <v>5.6</v>
      </c>
      <c r="AD14" s="508"/>
      <c r="AE14" s="508"/>
      <c r="AF14" s="508"/>
      <c r="AG14" s="509"/>
      <c r="AH14" s="507">
        <v>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41.5</v>
      </c>
      <c r="CU14" s="486"/>
      <c r="CV14" s="486"/>
      <c r="CW14" s="486"/>
      <c r="CX14" s="486"/>
      <c r="CY14" s="486"/>
      <c r="CZ14" s="486"/>
      <c r="DA14" s="487"/>
      <c r="DB14" s="518">
        <v>55.4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16382</v>
      </c>
      <c r="S15" s="515"/>
      <c r="T15" s="515"/>
      <c r="U15" s="515"/>
      <c r="V15" s="516"/>
      <c r="W15" s="502" t="s">
        <v>126</v>
      </c>
      <c r="X15" s="426"/>
      <c r="Y15" s="426"/>
      <c r="Z15" s="426"/>
      <c r="AA15" s="426"/>
      <c r="AB15" s="427"/>
      <c r="AC15" s="389">
        <v>2125</v>
      </c>
      <c r="AD15" s="390"/>
      <c r="AE15" s="390"/>
      <c r="AF15" s="390"/>
      <c r="AG15" s="391"/>
      <c r="AH15" s="389">
        <v>2307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2238684</v>
      </c>
      <c r="BO15" s="409"/>
      <c r="BP15" s="409"/>
      <c r="BQ15" s="409"/>
      <c r="BR15" s="409"/>
      <c r="BS15" s="409"/>
      <c r="BT15" s="409"/>
      <c r="BU15" s="410"/>
      <c r="BV15" s="408">
        <v>2360442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26.2</v>
      </c>
      <c r="AD16" s="508"/>
      <c r="AE16" s="508"/>
      <c r="AF16" s="508"/>
      <c r="AG16" s="509"/>
      <c r="AH16" s="507">
        <v>25.6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3065358</v>
      </c>
      <c r="BO16" s="414"/>
      <c r="BP16" s="414"/>
      <c r="BQ16" s="414"/>
      <c r="BR16" s="414"/>
      <c r="BS16" s="414"/>
      <c r="BT16" s="414"/>
      <c r="BU16" s="415"/>
      <c r="BV16" s="413">
        <v>2930654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5522</v>
      </c>
      <c r="AD17" s="390"/>
      <c r="AE17" s="390"/>
      <c r="AF17" s="390"/>
      <c r="AG17" s="391"/>
      <c r="AH17" s="389">
        <v>6170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2855836</v>
      </c>
      <c r="BO17" s="414"/>
      <c r="BP17" s="414"/>
      <c r="BQ17" s="414"/>
      <c r="BR17" s="414"/>
      <c r="BS17" s="414"/>
      <c r="BT17" s="414"/>
      <c r="BU17" s="415"/>
      <c r="BV17" s="413">
        <v>3036994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66.61</v>
      </c>
      <c r="M18" s="478"/>
      <c r="N18" s="478"/>
      <c r="O18" s="478"/>
      <c r="P18" s="478"/>
      <c r="Q18" s="478"/>
      <c r="R18" s="479"/>
      <c r="S18" s="479"/>
      <c r="T18" s="479"/>
      <c r="U18" s="479"/>
      <c r="V18" s="480"/>
      <c r="W18" s="494"/>
      <c r="X18" s="495"/>
      <c r="Y18" s="495"/>
      <c r="Z18" s="495"/>
      <c r="AA18" s="495"/>
      <c r="AB18" s="503"/>
      <c r="AC18" s="377">
        <v>68.2</v>
      </c>
      <c r="AD18" s="378"/>
      <c r="AE18" s="378"/>
      <c r="AF18" s="378"/>
      <c r="AG18" s="481"/>
      <c r="AH18" s="377">
        <v>68.5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3732826</v>
      </c>
      <c r="BO18" s="414"/>
      <c r="BP18" s="414"/>
      <c r="BQ18" s="414"/>
      <c r="BR18" s="414"/>
      <c r="BS18" s="414"/>
      <c r="BT18" s="414"/>
      <c r="BU18" s="415"/>
      <c r="BV18" s="413">
        <v>3746221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4818471</v>
      </c>
      <c r="BO19" s="414"/>
      <c r="BP19" s="414"/>
      <c r="BQ19" s="414"/>
      <c r="BR19" s="414"/>
      <c r="BS19" s="414"/>
      <c r="BT19" s="414"/>
      <c r="BU19" s="415"/>
      <c r="BV19" s="413">
        <v>4554218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5958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6830656</v>
      </c>
      <c r="BO23" s="414"/>
      <c r="BP23" s="414"/>
      <c r="BQ23" s="414"/>
      <c r="BR23" s="414"/>
      <c r="BS23" s="414"/>
      <c r="BT23" s="414"/>
      <c r="BU23" s="415"/>
      <c r="BV23" s="413">
        <v>6346304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6660</v>
      </c>
      <c r="R24" s="390"/>
      <c r="S24" s="390"/>
      <c r="T24" s="390"/>
      <c r="U24" s="390"/>
      <c r="V24" s="391"/>
      <c r="W24" s="455"/>
      <c r="X24" s="446"/>
      <c r="Y24" s="447"/>
      <c r="Z24" s="386" t="s">
        <v>150</v>
      </c>
      <c r="AA24" s="387"/>
      <c r="AB24" s="387"/>
      <c r="AC24" s="387"/>
      <c r="AD24" s="387"/>
      <c r="AE24" s="387"/>
      <c r="AF24" s="387"/>
      <c r="AG24" s="388"/>
      <c r="AH24" s="389">
        <v>134</v>
      </c>
      <c r="AI24" s="390"/>
      <c r="AJ24" s="390"/>
      <c r="AK24" s="390"/>
      <c r="AL24" s="391"/>
      <c r="AM24" s="389">
        <v>444210</v>
      </c>
      <c r="AN24" s="390"/>
      <c r="AO24" s="390"/>
      <c r="AP24" s="390"/>
      <c r="AQ24" s="390"/>
      <c r="AR24" s="391"/>
      <c r="AS24" s="389">
        <v>3315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5928597</v>
      </c>
      <c r="BO24" s="414"/>
      <c r="BP24" s="414"/>
      <c r="BQ24" s="414"/>
      <c r="BR24" s="414"/>
      <c r="BS24" s="414"/>
      <c r="BT24" s="414"/>
      <c r="BU24" s="415"/>
      <c r="BV24" s="413">
        <v>5770894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5460</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947351</v>
      </c>
      <c r="BO25" s="409"/>
      <c r="BP25" s="409"/>
      <c r="BQ25" s="409"/>
      <c r="BR25" s="409"/>
      <c r="BS25" s="409"/>
      <c r="BT25" s="409"/>
      <c r="BU25" s="410"/>
      <c r="BV25" s="408">
        <v>680176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5960</v>
      </c>
      <c r="R26" s="390"/>
      <c r="S26" s="390"/>
      <c r="T26" s="390"/>
      <c r="U26" s="390"/>
      <c r="V26" s="391"/>
      <c r="W26" s="455"/>
      <c r="X26" s="446"/>
      <c r="Y26" s="447"/>
      <c r="Z26" s="386" t="s">
        <v>156</v>
      </c>
      <c r="AA26" s="468"/>
      <c r="AB26" s="468"/>
      <c r="AC26" s="468"/>
      <c r="AD26" s="468"/>
      <c r="AE26" s="468"/>
      <c r="AF26" s="468"/>
      <c r="AG26" s="469"/>
      <c r="AH26" s="389">
        <v>15</v>
      </c>
      <c r="AI26" s="390"/>
      <c r="AJ26" s="390"/>
      <c r="AK26" s="390"/>
      <c r="AL26" s="391"/>
      <c r="AM26" s="389">
        <v>47310</v>
      </c>
      <c r="AN26" s="390"/>
      <c r="AO26" s="390"/>
      <c r="AP26" s="390"/>
      <c r="AQ26" s="390"/>
      <c r="AR26" s="391"/>
      <c r="AS26" s="389">
        <v>3154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3260</v>
      </c>
      <c r="R27" s="390"/>
      <c r="S27" s="390"/>
      <c r="T27" s="390"/>
      <c r="U27" s="390"/>
      <c r="V27" s="391"/>
      <c r="W27" s="455"/>
      <c r="X27" s="446"/>
      <c r="Y27" s="447"/>
      <c r="Z27" s="386" t="s">
        <v>159</v>
      </c>
      <c r="AA27" s="387"/>
      <c r="AB27" s="387"/>
      <c r="AC27" s="387"/>
      <c r="AD27" s="387"/>
      <c r="AE27" s="387"/>
      <c r="AF27" s="387"/>
      <c r="AG27" s="388"/>
      <c r="AH27" s="389">
        <v>9</v>
      </c>
      <c r="AI27" s="390"/>
      <c r="AJ27" s="390"/>
      <c r="AK27" s="390"/>
      <c r="AL27" s="391"/>
      <c r="AM27" s="389">
        <v>31104</v>
      </c>
      <c r="AN27" s="390"/>
      <c r="AO27" s="390"/>
      <c r="AP27" s="390"/>
      <c r="AQ27" s="390"/>
      <c r="AR27" s="391"/>
      <c r="AS27" s="389">
        <v>3456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112955</v>
      </c>
      <c r="BO27" s="417"/>
      <c r="BP27" s="417"/>
      <c r="BQ27" s="417"/>
      <c r="BR27" s="417"/>
      <c r="BS27" s="417"/>
      <c r="BT27" s="417"/>
      <c r="BU27" s="418"/>
      <c r="BV27" s="416">
        <v>112916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2960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622961</v>
      </c>
      <c r="BO28" s="409"/>
      <c r="BP28" s="409"/>
      <c r="BQ28" s="409"/>
      <c r="BR28" s="409"/>
      <c r="BS28" s="409"/>
      <c r="BT28" s="409"/>
      <c r="BU28" s="410"/>
      <c r="BV28" s="408">
        <v>622809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2860</v>
      </c>
      <c r="R29" s="390"/>
      <c r="S29" s="390"/>
      <c r="T29" s="390"/>
      <c r="U29" s="390"/>
      <c r="V29" s="391"/>
      <c r="W29" s="456"/>
      <c r="X29" s="457"/>
      <c r="Y29" s="458"/>
      <c r="Z29" s="386" t="s">
        <v>166</v>
      </c>
      <c r="AA29" s="387"/>
      <c r="AB29" s="387"/>
      <c r="AC29" s="387"/>
      <c r="AD29" s="387"/>
      <c r="AE29" s="387"/>
      <c r="AF29" s="387"/>
      <c r="AG29" s="388"/>
      <c r="AH29" s="389">
        <v>143</v>
      </c>
      <c r="AI29" s="390"/>
      <c r="AJ29" s="390"/>
      <c r="AK29" s="390"/>
      <c r="AL29" s="391"/>
      <c r="AM29" s="389">
        <v>475314</v>
      </c>
      <c r="AN29" s="390"/>
      <c r="AO29" s="390"/>
      <c r="AP29" s="390"/>
      <c r="AQ29" s="390"/>
      <c r="AR29" s="391"/>
      <c r="AS29" s="389">
        <v>3324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101620</v>
      </c>
      <c r="BO29" s="414"/>
      <c r="BP29" s="414"/>
      <c r="BQ29" s="414"/>
      <c r="BR29" s="414"/>
      <c r="BS29" s="414"/>
      <c r="BT29" s="414"/>
      <c r="BU29" s="415"/>
      <c r="BV29" s="413">
        <v>269260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679152</v>
      </c>
      <c r="BO30" s="417"/>
      <c r="BP30" s="417"/>
      <c r="BQ30" s="417"/>
      <c r="BR30" s="417"/>
      <c r="BS30" s="417"/>
      <c r="BT30" s="417"/>
      <c r="BU30" s="418"/>
      <c r="BV30" s="416">
        <v>662860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稲敷地方広域市町村圏事務組合(一般会計)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電気事業会計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稲敷地方広域市町村圏事務組合(養護老人ホーム松風園特別会計)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稲敷地方広域市町村圏事務組合(水防事業特別会計)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龍ケ崎地方衛生組合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江戸崎地方衛生土木組合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茨城県市町村総合事務組合(一般会計)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茨城県市町村総合事務組合(県民交通災害共済事業特別会計)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茨城租税債権管理機構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茨城県後期高齢者医療広域連合(一般会計)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茨城県後期高齢者医療広域連合(後期高齢医療特別会計)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534</v>
      </c>
      <c r="D34" s="1181"/>
      <c r="E34" s="1182"/>
      <c r="F34" s="32">
        <v>18.329999999999998</v>
      </c>
      <c r="G34" s="33">
        <v>19.93</v>
      </c>
      <c r="H34" s="33">
        <v>19.43</v>
      </c>
      <c r="I34" s="33">
        <v>20.45</v>
      </c>
      <c r="J34" s="34">
        <v>18.739999999999998</v>
      </c>
      <c r="K34" s="22"/>
      <c r="L34" s="22"/>
      <c r="M34" s="22"/>
      <c r="N34" s="22"/>
      <c r="O34" s="22"/>
      <c r="P34" s="22"/>
    </row>
    <row r="35" spans="1:16" ht="39" customHeight="1">
      <c r="A35" s="22"/>
      <c r="B35" s="35"/>
      <c r="C35" s="1175" t="s">
        <v>535</v>
      </c>
      <c r="D35" s="1176"/>
      <c r="E35" s="1177"/>
      <c r="F35" s="36">
        <v>5.76</v>
      </c>
      <c r="G35" s="37">
        <v>4.1399999999999997</v>
      </c>
      <c r="H35" s="37">
        <v>2.54</v>
      </c>
      <c r="I35" s="37">
        <v>4.2</v>
      </c>
      <c r="J35" s="38">
        <v>7.31</v>
      </c>
      <c r="K35" s="22"/>
      <c r="L35" s="22"/>
      <c r="M35" s="22"/>
      <c r="N35" s="22"/>
      <c r="O35" s="22"/>
      <c r="P35" s="22"/>
    </row>
    <row r="36" spans="1:16" ht="39" customHeight="1">
      <c r="A36" s="22"/>
      <c r="B36" s="35"/>
      <c r="C36" s="1175" t="s">
        <v>536</v>
      </c>
      <c r="D36" s="1176"/>
      <c r="E36" s="1177"/>
      <c r="F36" s="36" t="s">
        <v>486</v>
      </c>
      <c r="G36" s="37" t="s">
        <v>486</v>
      </c>
      <c r="H36" s="37">
        <v>0</v>
      </c>
      <c r="I36" s="37">
        <v>1.26</v>
      </c>
      <c r="J36" s="38">
        <v>3.29</v>
      </c>
      <c r="K36" s="22"/>
      <c r="L36" s="22"/>
      <c r="M36" s="22"/>
      <c r="N36" s="22"/>
      <c r="O36" s="22"/>
      <c r="P36" s="22"/>
    </row>
    <row r="37" spans="1:16" ht="39" customHeight="1">
      <c r="A37" s="22"/>
      <c r="B37" s="35"/>
      <c r="C37" s="1175" t="s">
        <v>537</v>
      </c>
      <c r="D37" s="1176"/>
      <c r="E37" s="1177"/>
      <c r="F37" s="36">
        <v>2.4700000000000002</v>
      </c>
      <c r="G37" s="37">
        <v>3.28</v>
      </c>
      <c r="H37" s="37">
        <v>3.51</v>
      </c>
      <c r="I37" s="37">
        <v>1.3</v>
      </c>
      <c r="J37" s="38">
        <v>1.42</v>
      </c>
      <c r="K37" s="22"/>
      <c r="L37" s="22"/>
      <c r="M37" s="22"/>
      <c r="N37" s="22"/>
      <c r="O37" s="22"/>
      <c r="P37" s="22"/>
    </row>
    <row r="38" spans="1:16" ht="39" customHeight="1">
      <c r="A38" s="22"/>
      <c r="B38" s="35"/>
      <c r="C38" s="1175" t="s">
        <v>538</v>
      </c>
      <c r="D38" s="1176"/>
      <c r="E38" s="1177"/>
      <c r="F38" s="36">
        <v>0.11</v>
      </c>
      <c r="G38" s="37">
        <v>0.1</v>
      </c>
      <c r="H38" s="37">
        <v>0.84</v>
      </c>
      <c r="I38" s="37">
        <v>0.6</v>
      </c>
      <c r="J38" s="38">
        <v>1.0900000000000001</v>
      </c>
      <c r="K38" s="22"/>
      <c r="L38" s="22"/>
      <c r="M38" s="22"/>
      <c r="N38" s="22"/>
      <c r="O38" s="22"/>
      <c r="P38" s="22"/>
    </row>
    <row r="39" spans="1:16" ht="39" customHeight="1">
      <c r="A39" s="22"/>
      <c r="B39" s="35"/>
      <c r="C39" s="1175" t="s">
        <v>539</v>
      </c>
      <c r="D39" s="1176"/>
      <c r="E39" s="1177"/>
      <c r="F39" s="36">
        <v>0.78</v>
      </c>
      <c r="G39" s="37">
        <v>1.1299999999999999</v>
      </c>
      <c r="H39" s="37">
        <v>0.77</v>
      </c>
      <c r="I39" s="37">
        <v>1.18</v>
      </c>
      <c r="J39" s="38">
        <v>1.03</v>
      </c>
      <c r="K39" s="22"/>
      <c r="L39" s="22"/>
      <c r="M39" s="22"/>
      <c r="N39" s="22"/>
      <c r="O39" s="22"/>
      <c r="P39" s="22"/>
    </row>
    <row r="40" spans="1:16" ht="39" customHeight="1">
      <c r="A40" s="22"/>
      <c r="B40" s="35"/>
      <c r="C40" s="1175" t="s">
        <v>540</v>
      </c>
      <c r="D40" s="1176"/>
      <c r="E40" s="1177"/>
      <c r="F40" s="36">
        <v>0.28000000000000003</v>
      </c>
      <c r="G40" s="37">
        <v>0.23</v>
      </c>
      <c r="H40" s="37">
        <v>0.43</v>
      </c>
      <c r="I40" s="37">
        <v>0.41</v>
      </c>
      <c r="J40" s="38">
        <v>0.28000000000000003</v>
      </c>
      <c r="K40" s="22"/>
      <c r="L40" s="22"/>
      <c r="M40" s="22"/>
      <c r="N40" s="22"/>
      <c r="O40" s="22"/>
      <c r="P40" s="22"/>
    </row>
    <row r="41" spans="1:16" ht="39" customHeight="1">
      <c r="A41" s="22"/>
      <c r="B41" s="35"/>
      <c r="C41" s="1175" t="s">
        <v>541</v>
      </c>
      <c r="D41" s="1176"/>
      <c r="E41" s="1177"/>
      <c r="F41" s="36">
        <v>0.04</v>
      </c>
      <c r="G41" s="37">
        <v>0.02</v>
      </c>
      <c r="H41" s="37">
        <v>0.03</v>
      </c>
      <c r="I41" s="37">
        <v>0.03</v>
      </c>
      <c r="J41" s="38">
        <v>0.02</v>
      </c>
      <c r="K41" s="22"/>
      <c r="L41" s="22"/>
      <c r="M41" s="22"/>
      <c r="N41" s="22"/>
      <c r="O41" s="22"/>
      <c r="P41" s="22"/>
    </row>
    <row r="42" spans="1:16" ht="39" customHeight="1">
      <c r="A42" s="22"/>
      <c r="B42" s="39"/>
      <c r="C42" s="1175" t="s">
        <v>542</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543</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387</v>
      </c>
      <c r="L45" s="60">
        <v>415</v>
      </c>
      <c r="M45" s="60">
        <v>425</v>
      </c>
      <c r="N45" s="60">
        <v>445</v>
      </c>
      <c r="O45" s="61">
        <v>469</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241</v>
      </c>
      <c r="L48" s="64">
        <v>241</v>
      </c>
      <c r="M48" s="64">
        <v>204</v>
      </c>
      <c r="N48" s="64">
        <v>164</v>
      </c>
      <c r="O48" s="65">
        <v>168</v>
      </c>
      <c r="P48" s="48"/>
      <c r="Q48" s="48"/>
      <c r="R48" s="48"/>
      <c r="S48" s="48"/>
      <c r="T48" s="48"/>
      <c r="U48" s="48"/>
    </row>
    <row r="49" spans="1:21" ht="30.75" customHeight="1">
      <c r="A49" s="48"/>
      <c r="B49" s="1193"/>
      <c r="C49" s="1194"/>
      <c r="D49" s="62"/>
      <c r="E49" s="1185" t="s">
        <v>15</v>
      </c>
      <c r="F49" s="1185"/>
      <c r="G49" s="1185"/>
      <c r="H49" s="1185"/>
      <c r="I49" s="1185"/>
      <c r="J49" s="1186"/>
      <c r="K49" s="63">
        <v>112</v>
      </c>
      <c r="L49" s="64">
        <v>88</v>
      </c>
      <c r="M49" s="64">
        <v>52</v>
      </c>
      <c r="N49" s="64">
        <v>32</v>
      </c>
      <c r="O49" s="65">
        <v>38</v>
      </c>
      <c r="P49" s="48"/>
      <c r="Q49" s="48"/>
      <c r="R49" s="48"/>
      <c r="S49" s="48"/>
      <c r="T49" s="48"/>
      <c r="U49" s="48"/>
    </row>
    <row r="50" spans="1:21" ht="30.75" customHeight="1">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419</v>
      </c>
      <c r="L52" s="64">
        <v>453</v>
      </c>
      <c r="M52" s="64">
        <v>478</v>
      </c>
      <c r="N52" s="64">
        <v>523</v>
      </c>
      <c r="O52" s="65">
        <v>511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321</v>
      </c>
      <c r="L53" s="69">
        <v>291</v>
      </c>
      <c r="M53" s="69">
        <v>203</v>
      </c>
      <c r="N53" s="69">
        <v>118</v>
      </c>
      <c r="O53" s="70">
        <v>164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5370</v>
      </c>
      <c r="J41" s="83">
        <v>5760</v>
      </c>
      <c r="K41" s="83">
        <v>6227</v>
      </c>
      <c r="L41" s="83">
        <v>6346</v>
      </c>
      <c r="M41" s="84">
        <v>6831</v>
      </c>
    </row>
    <row r="42" spans="2:13" ht="27.75" customHeight="1">
      <c r="B42" s="1201"/>
      <c r="C42" s="1202"/>
      <c r="D42" s="85"/>
      <c r="E42" s="1205" t="s">
        <v>25</v>
      </c>
      <c r="F42" s="1205"/>
      <c r="G42" s="1205"/>
      <c r="H42" s="1206"/>
      <c r="I42" s="86" t="s">
        <v>486</v>
      </c>
      <c r="J42" s="87" t="s">
        <v>486</v>
      </c>
      <c r="K42" s="87" t="s">
        <v>486</v>
      </c>
      <c r="L42" s="87" t="s">
        <v>486</v>
      </c>
      <c r="M42" s="88" t="s">
        <v>486</v>
      </c>
    </row>
    <row r="43" spans="2:13" ht="27.75" customHeight="1">
      <c r="B43" s="1201"/>
      <c r="C43" s="1202"/>
      <c r="D43" s="85"/>
      <c r="E43" s="1205" t="s">
        <v>26</v>
      </c>
      <c r="F43" s="1205"/>
      <c r="G43" s="1205"/>
      <c r="H43" s="1206"/>
      <c r="I43" s="86">
        <v>4289</v>
      </c>
      <c r="J43" s="87">
        <v>4590</v>
      </c>
      <c r="K43" s="87">
        <v>4177</v>
      </c>
      <c r="L43" s="87">
        <v>3627</v>
      </c>
      <c r="M43" s="88">
        <v>3043</v>
      </c>
    </row>
    <row r="44" spans="2:13" ht="27.75" customHeight="1">
      <c r="B44" s="1201"/>
      <c r="C44" s="1202"/>
      <c r="D44" s="85"/>
      <c r="E44" s="1205" t="s">
        <v>27</v>
      </c>
      <c r="F44" s="1205"/>
      <c r="G44" s="1205"/>
      <c r="H44" s="1206"/>
      <c r="I44" s="86">
        <v>324</v>
      </c>
      <c r="J44" s="87">
        <v>253</v>
      </c>
      <c r="K44" s="87">
        <v>211</v>
      </c>
      <c r="L44" s="87">
        <v>229</v>
      </c>
      <c r="M44" s="88">
        <v>228</v>
      </c>
    </row>
    <row r="45" spans="2:13" ht="27.75" customHeight="1">
      <c r="B45" s="1201"/>
      <c r="C45" s="1202"/>
      <c r="D45" s="85"/>
      <c r="E45" s="1205" t="s">
        <v>28</v>
      </c>
      <c r="F45" s="1205"/>
      <c r="G45" s="1205"/>
      <c r="H45" s="1206"/>
      <c r="I45" s="86">
        <v>818</v>
      </c>
      <c r="J45" s="87">
        <v>791</v>
      </c>
      <c r="K45" s="87">
        <v>777</v>
      </c>
      <c r="L45" s="87">
        <v>721</v>
      </c>
      <c r="M45" s="88">
        <v>534</v>
      </c>
    </row>
    <row r="46" spans="2:13" ht="27.75" customHeight="1">
      <c r="B46" s="1201"/>
      <c r="C46" s="1202"/>
      <c r="D46" s="85"/>
      <c r="E46" s="1205" t="s">
        <v>29</v>
      </c>
      <c r="F46" s="1205"/>
      <c r="G46" s="1205"/>
      <c r="H46" s="1206"/>
      <c r="I46" s="86" t="s">
        <v>486</v>
      </c>
      <c r="J46" s="87">
        <v>1</v>
      </c>
      <c r="K46" s="87">
        <v>0</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2335</v>
      </c>
      <c r="J49" s="87">
        <v>2259</v>
      </c>
      <c r="K49" s="87">
        <v>2160</v>
      </c>
      <c r="L49" s="87">
        <v>1802</v>
      </c>
      <c r="M49" s="88">
        <v>1678</v>
      </c>
    </row>
    <row r="50" spans="2:13" ht="27.75" customHeight="1">
      <c r="B50" s="1201"/>
      <c r="C50" s="1202"/>
      <c r="D50" s="85"/>
      <c r="E50" s="1205" t="s">
        <v>34</v>
      </c>
      <c r="F50" s="1205"/>
      <c r="G50" s="1205"/>
      <c r="H50" s="1206"/>
      <c r="I50" s="86" t="s">
        <v>486</v>
      </c>
      <c r="J50" s="87" t="s">
        <v>486</v>
      </c>
      <c r="K50" s="87" t="s">
        <v>486</v>
      </c>
      <c r="L50" s="87" t="s">
        <v>486</v>
      </c>
      <c r="M50" s="88" t="s">
        <v>486</v>
      </c>
    </row>
    <row r="51" spans="2:13" ht="27.75" customHeight="1">
      <c r="B51" s="1203"/>
      <c r="C51" s="1204"/>
      <c r="D51" s="85"/>
      <c r="E51" s="1205" t="s">
        <v>35</v>
      </c>
      <c r="F51" s="1205"/>
      <c r="G51" s="1205"/>
      <c r="H51" s="1206"/>
      <c r="I51" s="86">
        <v>6433</v>
      </c>
      <c r="J51" s="87">
        <v>6866</v>
      </c>
      <c r="K51" s="87">
        <v>7000</v>
      </c>
      <c r="L51" s="87">
        <v>7189</v>
      </c>
      <c r="M51" s="88">
        <v>7455</v>
      </c>
    </row>
    <row r="52" spans="2:13" ht="27.75" customHeight="1" thickBot="1">
      <c r="B52" s="1207" t="s">
        <v>36</v>
      </c>
      <c r="C52" s="1208"/>
      <c r="D52" s="90"/>
      <c r="E52" s="1209" t="s">
        <v>37</v>
      </c>
      <c r="F52" s="1209"/>
      <c r="G52" s="1209"/>
      <c r="H52" s="1210"/>
      <c r="I52" s="91">
        <v>2033</v>
      </c>
      <c r="J52" s="92">
        <v>2269</v>
      </c>
      <c r="K52" s="92">
        <v>2232</v>
      </c>
      <c r="L52" s="92">
        <v>1933</v>
      </c>
      <c r="M52" s="93">
        <v>1503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561</v>
      </c>
      <c r="H51" s="1240"/>
      <c r="I51" s="1245" t="s">
        <v>562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564</v>
      </c>
      <c r="H55" s="1220"/>
      <c r="I55" s="1225" t="s">
        <v>562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7" t="s">
        <v>569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561</v>
      </c>
      <c r="H73" s="1240"/>
      <c r="I73" s="1245" t="s">
        <v>562</v>
      </c>
      <c r="J73" s="1245"/>
      <c r="K73" s="1226">
        <v>56.4</v>
      </c>
      <c r="L73" s="1226">
        <v>63.9</v>
      </c>
      <c r="M73" s="1215">
        <v>63.1</v>
      </c>
      <c r="N73" s="1215">
        <v>55.4</v>
      </c>
      <c r="O73" s="1215">
        <v>41.5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568</v>
      </c>
      <c r="J75" s="1225"/>
      <c r="K75" s="1247">
        <v>8.9</v>
      </c>
      <c r="L75" s="1247">
        <v>8.6999999999999993</v>
      </c>
      <c r="M75" s="1247">
        <v>7.6</v>
      </c>
      <c r="N75" s="1247">
        <v>5.7</v>
      </c>
      <c r="O75" s="1247">
        <v>4.5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564</v>
      </c>
      <c r="H77" s="1220"/>
      <c r="I77" s="1225" t="s">
        <v>562</v>
      </c>
      <c r="J77" s="1225"/>
      <c r="K77" s="1226">
        <v>64.3</v>
      </c>
      <c r="L77" s="1226">
        <v>61.3</v>
      </c>
      <c r="M77" s="1215">
        <v>54.6</v>
      </c>
      <c r="N77" s="1215">
        <v>48.7</v>
      </c>
      <c r="O77" s="1215">
        <v>36.5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568</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36288</v>
      </c>
      <c r="E3" s="116"/>
      <c r="F3" s="117">
        <v>61557</v>
      </c>
      <c r="G3" s="118"/>
      <c r="H3" s="119"/>
    </row>
    <row r="4" spans="1:8">
      <c r="A4" s="120"/>
      <c r="B4" s="121"/>
      <c r="C4" s="122"/>
      <c r="D4" s="123">
        <v>19530</v>
      </c>
      <c r="E4" s="124"/>
      <c r="F4" s="125">
        <v>32497</v>
      </c>
      <c r="G4" s="126"/>
      <c r="H4" s="127"/>
    </row>
    <row r="5" spans="1:8">
      <c r="A5" s="108" t="s">
        <v>520</v>
      </c>
      <c r="B5" s="113"/>
      <c r="C5" s="114"/>
      <c r="D5" s="115">
        <v>34649</v>
      </c>
      <c r="E5" s="116"/>
      <c r="F5" s="117">
        <v>69806</v>
      </c>
      <c r="G5" s="118"/>
      <c r="H5" s="119"/>
    </row>
    <row r="6" spans="1:8">
      <c r="A6" s="120"/>
      <c r="B6" s="121"/>
      <c r="C6" s="122"/>
      <c r="D6" s="123">
        <v>14013</v>
      </c>
      <c r="E6" s="124"/>
      <c r="F6" s="125">
        <v>32823</v>
      </c>
      <c r="G6" s="126"/>
      <c r="H6" s="127"/>
    </row>
    <row r="7" spans="1:8">
      <c r="A7" s="108" t="s">
        <v>521</v>
      </c>
      <c r="B7" s="113"/>
      <c r="C7" s="114"/>
      <c r="D7" s="115">
        <v>60853</v>
      </c>
      <c r="E7" s="116"/>
      <c r="F7" s="117">
        <v>74444</v>
      </c>
      <c r="G7" s="118"/>
      <c r="H7" s="119"/>
    </row>
    <row r="8" spans="1:8">
      <c r="A8" s="120"/>
      <c r="B8" s="121"/>
      <c r="C8" s="122"/>
      <c r="D8" s="123">
        <v>26913</v>
      </c>
      <c r="E8" s="124"/>
      <c r="F8" s="125">
        <v>34175</v>
      </c>
      <c r="G8" s="126"/>
      <c r="H8" s="127"/>
    </row>
    <row r="9" spans="1:8">
      <c r="A9" s="108" t="s">
        <v>522</v>
      </c>
      <c r="B9" s="113"/>
      <c r="C9" s="114"/>
      <c r="D9" s="115">
        <v>24722</v>
      </c>
      <c r="E9" s="116"/>
      <c r="F9" s="117">
        <v>85205</v>
      </c>
      <c r="G9" s="118"/>
      <c r="H9" s="119"/>
    </row>
    <row r="10" spans="1:8">
      <c r="A10" s="120"/>
      <c r="B10" s="121"/>
      <c r="C10" s="122"/>
      <c r="D10" s="123">
        <v>23923</v>
      </c>
      <c r="E10" s="124"/>
      <c r="F10" s="125">
        <v>38847</v>
      </c>
      <c r="G10" s="126"/>
      <c r="H10" s="127"/>
    </row>
    <row r="11" spans="1:8">
      <c r="A11" s="108" t="s">
        <v>523</v>
      </c>
      <c r="B11" s="113"/>
      <c r="C11" s="114"/>
      <c r="D11" s="115">
        <v>74269</v>
      </c>
      <c r="E11" s="116"/>
      <c r="F11" s="117">
        <v>69469</v>
      </c>
      <c r="G11" s="118"/>
      <c r="H11" s="119"/>
    </row>
    <row r="12" spans="1:8">
      <c r="A12" s="120"/>
      <c r="B12" s="121"/>
      <c r="C12" s="128"/>
      <c r="D12" s="123">
        <v>42611</v>
      </c>
      <c r="E12" s="124"/>
      <c r="F12" s="125">
        <v>38215</v>
      </c>
      <c r="G12" s="126"/>
      <c r="H12" s="127"/>
    </row>
    <row r="13" spans="1:8">
      <c r="A13" s="108"/>
      <c r="B13" s="113"/>
      <c r="C13" s="129"/>
      <c r="D13" s="130">
        <v>46156</v>
      </c>
      <c r="E13" s="131"/>
      <c r="F13" s="132">
        <v>72096</v>
      </c>
      <c r="G13" s="133"/>
      <c r="H13" s="119"/>
    </row>
    <row r="14" spans="1:8">
      <c r="A14" s="120"/>
      <c r="B14" s="121"/>
      <c r="C14" s="122"/>
      <c r="D14" s="123">
        <v>25398</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5.76</v>
      </c>
      <c r="C19" s="134">
        <f>ROUND(VALUE(SUBSTITUTE(実質収支比率等に係る経年分析!G$48,"▲","-")),2)</f>
        <v>4.1500000000000004</v>
      </c>
      <c r="D19" s="134">
        <f>ROUND(VALUE(SUBSTITUTE(実質収支比率等に係る経年分析!H$48,"▲","-")),2)</f>
        <v>2.5499999999999998</v>
      </c>
      <c r="E19" s="134">
        <f>ROUND(VALUE(SUBSTITUTE(実質収支比率等に係る経年分析!I$48,"▲","-")),2)</f>
        <v>4.2</v>
      </c>
      <c r="F19" s="134">
        <f>ROUND(VALUE(SUBSTITUTE(実質収支比率等に係る経年分析!J$48,"▲","-")),2)</f>
        <v>7.32</v>
      </c>
    </row>
    <row r="20" spans="1:11">
      <c r="A20" s="134" t="s">
        <v>42</v>
      </c>
      <c r="B20" s="134">
        <f>ROUND(VALUE(SUBSTITUTE(実質収支比率等に係る経年分析!F$47,"▲","-")),2)</f>
        <v>22.15</v>
      </c>
      <c r="C20" s="134">
        <f>ROUND(VALUE(SUBSTITUTE(実質収支比率等に係る経年分析!G$47,"▲","-")),2)</f>
        <v>19.329999999999998</v>
      </c>
      <c r="D20" s="134">
        <f>ROUND(VALUE(SUBSTITUTE(実質収支比率等に係る経年分析!H$47,"▲","-")),2)</f>
        <v>19.260000000000002</v>
      </c>
      <c r="E20" s="134">
        <f>ROUND(VALUE(SUBSTITUTE(実質収支比率等に係る経年分析!I$47,"▲","-")),2)</f>
        <v>15.54</v>
      </c>
      <c r="F20" s="134">
        <f>ROUND(VALUE(SUBSTITUTE(実質収支比率等に係る経年分析!J$47,"▲","-")),2)</f>
        <v>15.1</v>
      </c>
    </row>
    <row r="21" spans="1:11">
      <c r="A21" s="134" t="s">
        <v>43</v>
      </c>
      <c r="B21" s="134">
        <f>IF(ISNUMBER(VALUE(SUBSTITUTE(実質収支比率等に係る経年分析!F$49,"▲","-"))),ROUND(VALUE(SUBSTITUTE(実質収支比率等に係る経年分析!F$49,"▲","-")),2),NA())</f>
        <v>4.25</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3.24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1.1299999999999999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18.329999999999998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18.739999999999998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419</v>
      </c>
      <c r="E42" s="136"/>
      <c r="F42" s="136"/>
      <c r="G42" s="136">
        <f>'実質公債費比率（分子）の構造'!L$52</f>
        <v>453</v>
      </c>
      <c r="H42" s="136"/>
      <c r="I42" s="136"/>
      <c r="J42" s="136">
        <f>'実質公債費比率（分子）の構造'!M$52</f>
        <v>478</v>
      </c>
      <c r="K42" s="136"/>
      <c r="L42" s="136"/>
      <c r="M42" s="136">
        <f>'実質公債費比率（分子）の構造'!N$52</f>
        <v>523</v>
      </c>
      <c r="N42" s="136"/>
      <c r="O42" s="136"/>
      <c r="P42" s="136">
        <f>'実質公債費比率（分子）の構造'!O$52</f>
        <v>511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112</v>
      </c>
      <c r="C45" s="136"/>
      <c r="D45" s="136"/>
      <c r="E45" s="136">
        <f>'実質公債費比率（分子）の構造'!L$49</f>
        <v>88</v>
      </c>
      <c r="F45" s="136"/>
      <c r="G45" s="136"/>
      <c r="H45" s="136">
        <f>'実質公債費比率（分子）の構造'!M$49</f>
        <v>52</v>
      </c>
      <c r="I45" s="136"/>
      <c r="J45" s="136"/>
      <c r="K45" s="136">
        <f>'実質公債費比率（分子）の構造'!N$49</f>
        <v>32</v>
      </c>
      <c r="L45" s="136"/>
      <c r="M45" s="136"/>
      <c r="N45" s="136">
        <f>'実質公債費比率（分子）の構造'!O$49</f>
        <v>38</v>
      </c>
      <c r="O45" s="136"/>
      <c r="P45" s="136"/>
    </row>
    <row r="46" spans="1:16">
      <c r="A46" s="136" t="s">
        <v>54</v>
      </c>
      <c r="B46" s="136">
        <f>'実質公債費比率（分子）の構造'!K$48</f>
        <v>241</v>
      </c>
      <c r="C46" s="136"/>
      <c r="D46" s="136"/>
      <c r="E46" s="136">
        <f>'実質公債費比率（分子）の構造'!L$48</f>
        <v>241</v>
      </c>
      <c r="F46" s="136"/>
      <c r="G46" s="136"/>
      <c r="H46" s="136">
        <f>'実質公債費比率（分子）の構造'!M$48</f>
        <v>204</v>
      </c>
      <c r="I46" s="136"/>
      <c r="J46" s="136"/>
      <c r="K46" s="136">
        <f>'実質公債費比率（分子）の構造'!N$48</f>
        <v>164</v>
      </c>
      <c r="L46" s="136"/>
      <c r="M46" s="136"/>
      <c r="N46" s="136">
        <f>'実質公債費比率（分子）の構造'!O$48</f>
        <v>168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387</v>
      </c>
      <c r="C49" s="136"/>
      <c r="D49" s="136"/>
      <c r="E49" s="136">
        <f>'実質公債費比率（分子）の構造'!L$45</f>
        <v>415</v>
      </c>
      <c r="F49" s="136"/>
      <c r="G49" s="136"/>
      <c r="H49" s="136">
        <f>'実質公債費比率（分子）の構造'!M$45</f>
        <v>425</v>
      </c>
      <c r="I49" s="136"/>
      <c r="J49" s="136"/>
      <c r="K49" s="136">
        <f>'実質公債費比率（分子）の構造'!N$45</f>
        <v>445</v>
      </c>
      <c r="L49" s="136"/>
      <c r="M49" s="136"/>
      <c r="N49" s="136">
        <f>'実質公債費比率（分子）の構造'!O$45</f>
        <v>469</v>
      </c>
      <c r="O49" s="136"/>
      <c r="P49" s="136"/>
    </row>
    <row r="50" spans="1:16">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291</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118</v>
      </c>
      <c r="M50" s="136" t="e">
        <f>NA()</f>
        <v>#N/A</v>
      </c>
      <c r="N50" s="136" t="e">
        <f>NA()</f>
        <v>#N/A</v>
      </c>
      <c r="O50" s="136">
        <f>IF(ISNUMBER('実質公債費比率（分子）の構造'!O$53),'実質公債費比率（分子）の構造'!O$53,NA())</f>
        <v>164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6433</v>
      </c>
      <c r="E56" s="135"/>
      <c r="F56" s="135"/>
      <c r="G56" s="135">
        <f>'将来負担比率（分子）の構造'!J$51</f>
        <v>6866</v>
      </c>
      <c r="H56" s="135"/>
      <c r="I56" s="135"/>
      <c r="J56" s="135">
        <f>'将来負担比率（分子）の構造'!K$51</f>
        <v>7000</v>
      </c>
      <c r="K56" s="135"/>
      <c r="L56" s="135"/>
      <c r="M56" s="135">
        <f>'将来負担比率（分子）の構造'!L$51</f>
        <v>7189</v>
      </c>
      <c r="N56" s="135"/>
      <c r="O56" s="135"/>
      <c r="P56" s="135">
        <f>'将来負担比率（分子）の構造'!M$51</f>
        <v>7455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2335</v>
      </c>
      <c r="E58" s="135"/>
      <c r="F58" s="135"/>
      <c r="G58" s="135">
        <f>'将来負担比率（分子）の構造'!J$49</f>
        <v>2259</v>
      </c>
      <c r="H58" s="135"/>
      <c r="I58" s="135"/>
      <c r="J58" s="135">
        <f>'将来負担比率（分子）の構造'!K$49</f>
        <v>2160</v>
      </c>
      <c r="K58" s="135"/>
      <c r="L58" s="135"/>
      <c r="M58" s="135">
        <f>'将来負担比率（分子）の構造'!L$49</f>
        <v>1802</v>
      </c>
      <c r="N58" s="135"/>
      <c r="O58" s="135"/>
      <c r="P58" s="135">
        <f>'将来負担比率（分子）の構造'!M$49</f>
        <v>1678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818</v>
      </c>
      <c r="C62" s="135"/>
      <c r="D62" s="135"/>
      <c r="E62" s="135">
        <f>'将来負担比率（分子）の構造'!J$45</f>
        <v>791</v>
      </c>
      <c r="F62" s="135"/>
      <c r="G62" s="135"/>
      <c r="H62" s="135">
        <f>'将来負担比率（分子）の構造'!K$45</f>
        <v>777</v>
      </c>
      <c r="I62" s="135"/>
      <c r="J62" s="135"/>
      <c r="K62" s="135">
        <f>'将来負担比率（分子）の構造'!L$45</f>
        <v>721</v>
      </c>
      <c r="L62" s="135"/>
      <c r="M62" s="135"/>
      <c r="N62" s="135">
        <f>'将来負担比率（分子）の構造'!M$45</f>
        <v>534</v>
      </c>
      <c r="O62" s="135"/>
      <c r="P62" s="135"/>
    </row>
    <row r="63" spans="1:16">
      <c r="A63" s="135" t="s">
        <v>27</v>
      </c>
      <c r="B63" s="135">
        <f>'将来負担比率（分子）の構造'!I$44</f>
        <v>324</v>
      </c>
      <c r="C63" s="135"/>
      <c r="D63" s="135"/>
      <c r="E63" s="135">
        <f>'将来負担比率（分子）の構造'!J$44</f>
        <v>253</v>
      </c>
      <c r="F63" s="135"/>
      <c r="G63" s="135"/>
      <c r="H63" s="135">
        <f>'将来負担比率（分子）の構造'!K$44</f>
        <v>211</v>
      </c>
      <c r="I63" s="135"/>
      <c r="J63" s="135"/>
      <c r="K63" s="135">
        <f>'将来負担比率（分子）の構造'!L$44</f>
        <v>229</v>
      </c>
      <c r="L63" s="135"/>
      <c r="M63" s="135"/>
      <c r="N63" s="135">
        <f>'将来負担比率（分子）の構造'!M$44</f>
        <v>228</v>
      </c>
      <c r="O63" s="135"/>
      <c r="P63" s="135"/>
    </row>
    <row r="64" spans="1:16">
      <c r="A64" s="135" t="s">
        <v>26</v>
      </c>
      <c r="B64" s="135">
        <f>'将来負担比率（分子）の構造'!I$43</f>
        <v>4289</v>
      </c>
      <c r="C64" s="135"/>
      <c r="D64" s="135"/>
      <c r="E64" s="135">
        <f>'将来負担比率（分子）の構造'!J$43</f>
        <v>4590</v>
      </c>
      <c r="F64" s="135"/>
      <c r="G64" s="135"/>
      <c r="H64" s="135">
        <f>'将来負担比率（分子）の構造'!K$43</f>
        <v>4177</v>
      </c>
      <c r="I64" s="135"/>
      <c r="J64" s="135"/>
      <c r="K64" s="135">
        <f>'将来負担比率（分子）の構造'!L$43</f>
        <v>3627</v>
      </c>
      <c r="L64" s="135"/>
      <c r="M64" s="135"/>
      <c r="N64" s="135">
        <f>'将来負担比率（分子）の構造'!M$43</f>
        <v>3043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5370</v>
      </c>
      <c r="C66" s="135"/>
      <c r="D66" s="135"/>
      <c r="E66" s="135">
        <f>'将来負担比率（分子）の構造'!J$41</f>
        <v>5760</v>
      </c>
      <c r="F66" s="135"/>
      <c r="G66" s="135"/>
      <c r="H66" s="135">
        <f>'将来負担比率（分子）の構造'!K$41</f>
        <v>6227</v>
      </c>
      <c r="I66" s="135"/>
      <c r="J66" s="135"/>
      <c r="K66" s="135">
        <f>'将来負担比率（分子）の構造'!L$41</f>
        <v>6346</v>
      </c>
      <c r="L66" s="135"/>
      <c r="M66" s="135"/>
      <c r="N66" s="135">
        <f>'将来負担比率（分子）の構造'!M$41</f>
        <v>6831</v>
      </c>
      <c r="O66" s="135"/>
      <c r="P66" s="135"/>
    </row>
    <row r="67" spans="1:16">
      <c r="A67" s="135" t="s">
        <v>62</v>
      </c>
      <c r="B67" s="135" t="e">
        <f>NA()</f>
        <v>#N/A</v>
      </c>
      <c r="C67" s="135">
        <f>IF(ISNUMBER('将来負担比率（分子）の構造'!I$52), IF('将来負担比率（分子）の構造'!I$52 &lt; 0, 0, '将来負担比率（分子）の構造'!I$52), NA())</f>
        <v>2033</v>
      </c>
      <c r="D67" s="135" t="e">
        <f>NA()</f>
        <v>#N/A</v>
      </c>
      <c r="E67" s="135" t="e">
        <f>NA()</f>
        <v>#N/A</v>
      </c>
      <c r="F67" s="135">
        <f>IF(ISNUMBER('将来負担比率（分子）の構造'!J$52), IF('将来負担比率（分子）の構造'!J$52 &lt; 0, 0, '将来負担比率（分子）の構造'!J$52), NA())</f>
        <v>2269</v>
      </c>
      <c r="G67" s="135" t="e">
        <f>NA()</f>
        <v>#N/A</v>
      </c>
      <c r="H67" s="135" t="e">
        <f>NA()</f>
        <v>#N/A</v>
      </c>
      <c r="I67" s="135">
        <f>IF(ISNUMBER('将来負担比率（分子）の構造'!K$52), IF('将来負担比率（分子）の構造'!K$52 &lt; 0, 0, '将来負担比率（分子）の構造'!K$52), NA())</f>
        <v>2232</v>
      </c>
      <c r="J67" s="135" t="e">
        <f>NA()</f>
        <v>#N/A</v>
      </c>
      <c r="K67" s="135" t="e">
        <f>NA()</f>
        <v>#N/A</v>
      </c>
      <c r="L67" s="135">
        <f>IF(ISNUMBER('将来負担比率（分子）の構造'!L$52), IF('将来負担比率（分子）の構造'!L$52 &lt; 0, 0, '将来負担比率（分子）の構造'!L$52), NA())</f>
        <v>1933</v>
      </c>
      <c r="M67" s="135" t="e">
        <f>NA()</f>
        <v>#N/A</v>
      </c>
      <c r="N67" s="135" t="e">
        <f>NA()</f>
        <v>#N/A</v>
      </c>
      <c r="O67" s="135">
        <f>IF(ISNUMBER('将来負担比率（分子）の構造'!M$52), IF('将来負担比率（分子）の構造'!M$52 &lt; 0, 0, '将来負担比率（分子）の構造'!M$52), NA())</f>
        <v>1503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2427009</v>
      </c>
      <c r="S5" s="669"/>
      <c r="T5" s="669"/>
      <c r="U5" s="669"/>
      <c r="V5" s="669"/>
      <c r="W5" s="669"/>
      <c r="X5" s="669"/>
      <c r="Y5" s="716"/>
      <c r="Z5" s="729">
        <v>36.299999999999997</v>
      </c>
      <c r="AA5" s="729"/>
      <c r="AB5" s="729"/>
      <c r="AC5" s="729"/>
      <c r="AD5" s="730">
        <v>2427009</v>
      </c>
      <c r="AE5" s="730"/>
      <c r="AF5" s="730"/>
      <c r="AG5" s="730"/>
      <c r="AH5" s="730"/>
      <c r="AI5" s="730"/>
      <c r="AJ5" s="730"/>
      <c r="AK5" s="730"/>
      <c r="AL5" s="717">
        <v>64.3</v>
      </c>
      <c r="AM5" s="686"/>
      <c r="AN5" s="686"/>
      <c r="AO5" s="718"/>
      <c r="AP5" s="705" t="s">
        <v>205</v>
      </c>
      <c r="AQ5" s="706"/>
      <c r="AR5" s="706"/>
      <c r="AS5" s="706"/>
      <c r="AT5" s="706"/>
      <c r="AU5" s="706"/>
      <c r="AV5" s="706"/>
      <c r="AW5" s="706"/>
      <c r="AX5" s="706"/>
      <c r="AY5" s="706"/>
      <c r="AZ5" s="706"/>
      <c r="BA5" s="706"/>
      <c r="BB5" s="706"/>
      <c r="BC5" s="706"/>
      <c r="BD5" s="706"/>
      <c r="BE5" s="706"/>
      <c r="BF5" s="707"/>
      <c r="BG5" s="618">
        <v>2427009</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104110</v>
      </c>
      <c r="S6" s="619"/>
      <c r="T6" s="619"/>
      <c r="U6" s="619"/>
      <c r="V6" s="619"/>
      <c r="W6" s="619"/>
      <c r="X6" s="619"/>
      <c r="Y6" s="620"/>
      <c r="Z6" s="671">
        <v>1.6</v>
      </c>
      <c r="AA6" s="671"/>
      <c r="AB6" s="671"/>
      <c r="AC6" s="671"/>
      <c r="AD6" s="672">
        <v>104110</v>
      </c>
      <c r="AE6" s="672"/>
      <c r="AF6" s="672"/>
      <c r="AG6" s="672"/>
      <c r="AH6" s="672"/>
      <c r="AI6" s="672"/>
      <c r="AJ6" s="672"/>
      <c r="AK6" s="672"/>
      <c r="AL6" s="641">
        <v>2.8</v>
      </c>
      <c r="AM6" s="673"/>
      <c r="AN6" s="673"/>
      <c r="AO6" s="674"/>
      <c r="AP6" s="615" t="s">
        <v>211</v>
      </c>
      <c r="AQ6" s="616"/>
      <c r="AR6" s="616"/>
      <c r="AS6" s="616"/>
      <c r="AT6" s="616"/>
      <c r="AU6" s="616"/>
      <c r="AV6" s="616"/>
      <c r="AW6" s="616"/>
      <c r="AX6" s="616"/>
      <c r="AY6" s="616"/>
      <c r="AZ6" s="616"/>
      <c r="BA6" s="616"/>
      <c r="BB6" s="616"/>
      <c r="BC6" s="616"/>
      <c r="BD6" s="616"/>
      <c r="BE6" s="616"/>
      <c r="BF6" s="617"/>
      <c r="BG6" s="618">
        <v>2427009</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116668</v>
      </c>
      <c r="CS6" s="619"/>
      <c r="CT6" s="619"/>
      <c r="CU6" s="619"/>
      <c r="CV6" s="619"/>
      <c r="CW6" s="619"/>
      <c r="CX6" s="619"/>
      <c r="CY6" s="620"/>
      <c r="CZ6" s="671">
        <v>1.8</v>
      </c>
      <c r="DA6" s="671"/>
      <c r="DB6" s="671"/>
      <c r="DC6" s="671"/>
      <c r="DD6" s="624" t="s">
        <v>206</v>
      </c>
      <c r="DE6" s="619"/>
      <c r="DF6" s="619"/>
      <c r="DG6" s="619"/>
      <c r="DH6" s="619"/>
      <c r="DI6" s="619"/>
      <c r="DJ6" s="619"/>
      <c r="DK6" s="619"/>
      <c r="DL6" s="619"/>
      <c r="DM6" s="619"/>
      <c r="DN6" s="619"/>
      <c r="DO6" s="619"/>
      <c r="DP6" s="620"/>
      <c r="DQ6" s="624">
        <v>116668</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3603</v>
      </c>
      <c r="S7" s="619"/>
      <c r="T7" s="619"/>
      <c r="U7" s="619"/>
      <c r="V7" s="619"/>
      <c r="W7" s="619"/>
      <c r="X7" s="619"/>
      <c r="Y7" s="620"/>
      <c r="Z7" s="671">
        <v>0.1</v>
      </c>
      <c r="AA7" s="671"/>
      <c r="AB7" s="671"/>
      <c r="AC7" s="671"/>
      <c r="AD7" s="672">
        <v>3603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1081564</v>
      </c>
      <c r="BH7" s="619"/>
      <c r="BI7" s="619"/>
      <c r="BJ7" s="619"/>
      <c r="BK7" s="619"/>
      <c r="BL7" s="619"/>
      <c r="BM7" s="619"/>
      <c r="BN7" s="620"/>
      <c r="BO7" s="671">
        <v>44.6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1068286</v>
      </c>
      <c r="CS7" s="619"/>
      <c r="CT7" s="619"/>
      <c r="CU7" s="619"/>
      <c r="CV7" s="619"/>
      <c r="CW7" s="619"/>
      <c r="CX7" s="619"/>
      <c r="CY7" s="620"/>
      <c r="CZ7" s="671">
        <v>16.7</v>
      </c>
      <c r="DA7" s="671"/>
      <c r="DB7" s="671"/>
      <c r="DC7" s="671"/>
      <c r="DD7" s="624">
        <v>355976</v>
      </c>
      <c r="DE7" s="619"/>
      <c r="DF7" s="619"/>
      <c r="DG7" s="619"/>
      <c r="DH7" s="619"/>
      <c r="DI7" s="619"/>
      <c r="DJ7" s="619"/>
      <c r="DK7" s="619"/>
      <c r="DL7" s="619"/>
      <c r="DM7" s="619"/>
      <c r="DN7" s="619"/>
      <c r="DO7" s="619"/>
      <c r="DP7" s="620"/>
      <c r="DQ7" s="624">
        <v>639377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13401</v>
      </c>
      <c r="S8" s="619"/>
      <c r="T8" s="619"/>
      <c r="U8" s="619"/>
      <c r="V8" s="619"/>
      <c r="W8" s="619"/>
      <c r="X8" s="619"/>
      <c r="Y8" s="620"/>
      <c r="Z8" s="671">
        <v>0.2</v>
      </c>
      <c r="AA8" s="671"/>
      <c r="AB8" s="671"/>
      <c r="AC8" s="671"/>
      <c r="AD8" s="672">
        <v>13401</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28429</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1659461</v>
      </c>
      <c r="CS8" s="619"/>
      <c r="CT8" s="619"/>
      <c r="CU8" s="619"/>
      <c r="CV8" s="619"/>
      <c r="CW8" s="619"/>
      <c r="CX8" s="619"/>
      <c r="CY8" s="620"/>
      <c r="CZ8" s="671">
        <v>26</v>
      </c>
      <c r="DA8" s="671"/>
      <c r="DB8" s="671"/>
      <c r="DC8" s="671"/>
      <c r="DD8" s="624">
        <v>4955</v>
      </c>
      <c r="DE8" s="619"/>
      <c r="DF8" s="619"/>
      <c r="DG8" s="619"/>
      <c r="DH8" s="619"/>
      <c r="DI8" s="619"/>
      <c r="DJ8" s="619"/>
      <c r="DK8" s="619"/>
      <c r="DL8" s="619"/>
      <c r="DM8" s="619"/>
      <c r="DN8" s="619"/>
      <c r="DO8" s="619"/>
      <c r="DP8" s="620"/>
      <c r="DQ8" s="624">
        <v>1054385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12892</v>
      </c>
      <c r="S9" s="619"/>
      <c r="T9" s="619"/>
      <c r="U9" s="619"/>
      <c r="V9" s="619"/>
      <c r="W9" s="619"/>
      <c r="X9" s="619"/>
      <c r="Y9" s="620"/>
      <c r="Z9" s="671">
        <v>0.2</v>
      </c>
      <c r="AA9" s="671"/>
      <c r="AB9" s="671"/>
      <c r="AC9" s="671"/>
      <c r="AD9" s="672">
        <v>12892</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850089</v>
      </c>
      <c r="BH9" s="619"/>
      <c r="BI9" s="619"/>
      <c r="BJ9" s="619"/>
      <c r="BK9" s="619"/>
      <c r="BL9" s="619"/>
      <c r="BM9" s="619"/>
      <c r="BN9" s="620"/>
      <c r="BO9" s="671">
        <v>35</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631288</v>
      </c>
      <c r="CS9" s="619"/>
      <c r="CT9" s="619"/>
      <c r="CU9" s="619"/>
      <c r="CV9" s="619"/>
      <c r="CW9" s="619"/>
      <c r="CX9" s="619"/>
      <c r="CY9" s="620"/>
      <c r="CZ9" s="671">
        <v>9.9</v>
      </c>
      <c r="DA9" s="671"/>
      <c r="DB9" s="671"/>
      <c r="DC9" s="671"/>
      <c r="DD9" s="624">
        <v>109545</v>
      </c>
      <c r="DE9" s="619"/>
      <c r="DF9" s="619"/>
      <c r="DG9" s="619"/>
      <c r="DH9" s="619"/>
      <c r="DI9" s="619"/>
      <c r="DJ9" s="619"/>
      <c r="DK9" s="619"/>
      <c r="DL9" s="619"/>
      <c r="DM9" s="619"/>
      <c r="DN9" s="619"/>
      <c r="DO9" s="619"/>
      <c r="DP9" s="620"/>
      <c r="DQ9" s="624">
        <v>553731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302149</v>
      </c>
      <c r="S10" s="619"/>
      <c r="T10" s="619"/>
      <c r="U10" s="619"/>
      <c r="V10" s="619"/>
      <c r="W10" s="619"/>
      <c r="X10" s="619"/>
      <c r="Y10" s="620"/>
      <c r="Z10" s="671">
        <v>4.5</v>
      </c>
      <c r="AA10" s="671"/>
      <c r="AB10" s="671"/>
      <c r="AC10" s="671"/>
      <c r="AD10" s="672">
        <v>302149</v>
      </c>
      <c r="AE10" s="672"/>
      <c r="AF10" s="672"/>
      <c r="AG10" s="672"/>
      <c r="AH10" s="672"/>
      <c r="AI10" s="672"/>
      <c r="AJ10" s="672"/>
      <c r="AK10" s="672"/>
      <c r="AL10" s="641">
        <v>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39164</v>
      </c>
      <c r="BH10" s="619"/>
      <c r="BI10" s="619"/>
      <c r="BJ10" s="619"/>
      <c r="BK10" s="619"/>
      <c r="BL10" s="619"/>
      <c r="BM10" s="619"/>
      <c r="BN10" s="620"/>
      <c r="BO10" s="671">
        <v>1.6</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47278</v>
      </c>
      <c r="S11" s="619"/>
      <c r="T11" s="619"/>
      <c r="U11" s="619"/>
      <c r="V11" s="619"/>
      <c r="W11" s="619"/>
      <c r="X11" s="619"/>
      <c r="Y11" s="620"/>
      <c r="Z11" s="671">
        <v>0.7</v>
      </c>
      <c r="AA11" s="671"/>
      <c r="AB11" s="671"/>
      <c r="AC11" s="671"/>
      <c r="AD11" s="672">
        <v>47278</v>
      </c>
      <c r="AE11" s="672"/>
      <c r="AF11" s="672"/>
      <c r="AG11" s="672"/>
      <c r="AH11" s="672"/>
      <c r="AI11" s="672"/>
      <c r="AJ11" s="672"/>
      <c r="AK11" s="672"/>
      <c r="AL11" s="641">
        <v>1.3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163882</v>
      </c>
      <c r="BH11" s="619"/>
      <c r="BI11" s="619"/>
      <c r="BJ11" s="619"/>
      <c r="BK11" s="619"/>
      <c r="BL11" s="619"/>
      <c r="BM11" s="619"/>
      <c r="BN11" s="620"/>
      <c r="BO11" s="671">
        <v>6.8</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636668</v>
      </c>
      <c r="CS11" s="619"/>
      <c r="CT11" s="619"/>
      <c r="CU11" s="619"/>
      <c r="CV11" s="619"/>
      <c r="CW11" s="619"/>
      <c r="CX11" s="619"/>
      <c r="CY11" s="620"/>
      <c r="CZ11" s="671">
        <v>10</v>
      </c>
      <c r="DA11" s="671"/>
      <c r="DB11" s="671"/>
      <c r="DC11" s="671"/>
      <c r="DD11" s="624">
        <v>384571</v>
      </c>
      <c r="DE11" s="619"/>
      <c r="DF11" s="619"/>
      <c r="DG11" s="619"/>
      <c r="DH11" s="619"/>
      <c r="DI11" s="619"/>
      <c r="DJ11" s="619"/>
      <c r="DK11" s="619"/>
      <c r="DL11" s="619"/>
      <c r="DM11" s="619"/>
      <c r="DN11" s="619"/>
      <c r="DO11" s="619"/>
      <c r="DP11" s="620"/>
      <c r="DQ11" s="624">
        <v>236671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1203419</v>
      </c>
      <c r="BH12" s="619"/>
      <c r="BI12" s="619"/>
      <c r="BJ12" s="619"/>
      <c r="BK12" s="619"/>
      <c r="BL12" s="619"/>
      <c r="BM12" s="619"/>
      <c r="BN12" s="620"/>
      <c r="BO12" s="671">
        <v>49.6</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47693</v>
      </c>
      <c r="CS12" s="619"/>
      <c r="CT12" s="619"/>
      <c r="CU12" s="619"/>
      <c r="CV12" s="619"/>
      <c r="CW12" s="619"/>
      <c r="CX12" s="619"/>
      <c r="CY12" s="620"/>
      <c r="CZ12" s="671">
        <v>0.7</v>
      </c>
      <c r="DA12" s="671"/>
      <c r="DB12" s="671"/>
      <c r="DC12" s="671"/>
      <c r="DD12" s="624" t="s">
        <v>107</v>
      </c>
      <c r="DE12" s="619"/>
      <c r="DF12" s="619"/>
      <c r="DG12" s="619"/>
      <c r="DH12" s="619"/>
      <c r="DI12" s="619"/>
      <c r="DJ12" s="619"/>
      <c r="DK12" s="619"/>
      <c r="DL12" s="619"/>
      <c r="DM12" s="619"/>
      <c r="DN12" s="619"/>
      <c r="DO12" s="619"/>
      <c r="DP12" s="620"/>
      <c r="DQ12" s="624">
        <v>42401</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18975</v>
      </c>
      <c r="S13" s="619"/>
      <c r="T13" s="619"/>
      <c r="U13" s="619"/>
      <c r="V13" s="619"/>
      <c r="W13" s="619"/>
      <c r="X13" s="619"/>
      <c r="Y13" s="620"/>
      <c r="Z13" s="671">
        <v>0.3</v>
      </c>
      <c r="AA13" s="671"/>
      <c r="AB13" s="671"/>
      <c r="AC13" s="671"/>
      <c r="AD13" s="672">
        <v>18975</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1203100</v>
      </c>
      <c r="BH13" s="619"/>
      <c r="BI13" s="619"/>
      <c r="BJ13" s="619"/>
      <c r="BK13" s="619"/>
      <c r="BL13" s="619"/>
      <c r="BM13" s="619"/>
      <c r="BN13" s="620"/>
      <c r="BO13" s="671">
        <v>49.6</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571321</v>
      </c>
      <c r="CS13" s="619"/>
      <c r="CT13" s="619"/>
      <c r="CU13" s="619"/>
      <c r="CV13" s="619"/>
      <c r="CW13" s="619"/>
      <c r="CX13" s="619"/>
      <c r="CY13" s="620"/>
      <c r="CZ13" s="671">
        <v>9</v>
      </c>
      <c r="DA13" s="671"/>
      <c r="DB13" s="671"/>
      <c r="DC13" s="671"/>
      <c r="DD13" s="624">
        <v>274048</v>
      </c>
      <c r="DE13" s="619"/>
      <c r="DF13" s="619"/>
      <c r="DG13" s="619"/>
      <c r="DH13" s="619"/>
      <c r="DI13" s="619"/>
      <c r="DJ13" s="619"/>
      <c r="DK13" s="619"/>
      <c r="DL13" s="619"/>
      <c r="DM13" s="619"/>
      <c r="DN13" s="619"/>
      <c r="DO13" s="619"/>
      <c r="DP13" s="620"/>
      <c r="DQ13" s="624">
        <v>381904</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38802</v>
      </c>
      <c r="BH14" s="619"/>
      <c r="BI14" s="619"/>
      <c r="BJ14" s="619"/>
      <c r="BK14" s="619"/>
      <c r="BL14" s="619"/>
      <c r="BM14" s="619"/>
      <c r="BN14" s="620"/>
      <c r="BO14" s="671">
        <v>1.6</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310850</v>
      </c>
      <c r="CS14" s="619"/>
      <c r="CT14" s="619"/>
      <c r="CU14" s="619"/>
      <c r="CV14" s="619"/>
      <c r="CW14" s="619"/>
      <c r="CX14" s="619"/>
      <c r="CY14" s="620"/>
      <c r="CZ14" s="671">
        <v>4.9000000000000004</v>
      </c>
      <c r="DA14" s="671"/>
      <c r="DB14" s="671"/>
      <c r="DC14" s="671"/>
      <c r="DD14" s="624">
        <v>9861</v>
      </c>
      <c r="DE14" s="619"/>
      <c r="DF14" s="619"/>
      <c r="DG14" s="619"/>
      <c r="DH14" s="619"/>
      <c r="DI14" s="619"/>
      <c r="DJ14" s="619"/>
      <c r="DK14" s="619"/>
      <c r="DL14" s="619"/>
      <c r="DM14" s="619"/>
      <c r="DN14" s="619"/>
      <c r="DO14" s="619"/>
      <c r="DP14" s="620"/>
      <c r="DQ14" s="624">
        <v>288493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3918</v>
      </c>
      <c r="S15" s="619"/>
      <c r="T15" s="619"/>
      <c r="U15" s="619"/>
      <c r="V15" s="619"/>
      <c r="W15" s="619"/>
      <c r="X15" s="619"/>
      <c r="Y15" s="620"/>
      <c r="Z15" s="671">
        <v>0.1</v>
      </c>
      <c r="AA15" s="671"/>
      <c r="AB15" s="671"/>
      <c r="AC15" s="671"/>
      <c r="AD15" s="672">
        <v>3918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103224</v>
      </c>
      <c r="BH15" s="619"/>
      <c r="BI15" s="619"/>
      <c r="BJ15" s="619"/>
      <c r="BK15" s="619"/>
      <c r="BL15" s="619"/>
      <c r="BM15" s="619"/>
      <c r="BN15" s="620"/>
      <c r="BO15" s="671">
        <v>4.3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868450</v>
      </c>
      <c r="CS15" s="619"/>
      <c r="CT15" s="619"/>
      <c r="CU15" s="619"/>
      <c r="CV15" s="619"/>
      <c r="CW15" s="619"/>
      <c r="CX15" s="619"/>
      <c r="CY15" s="620"/>
      <c r="CZ15" s="671">
        <v>13.6</v>
      </c>
      <c r="DA15" s="671"/>
      <c r="DB15" s="671"/>
      <c r="DC15" s="671"/>
      <c r="DD15" s="624">
        <v>76154</v>
      </c>
      <c r="DE15" s="619"/>
      <c r="DF15" s="619"/>
      <c r="DG15" s="619"/>
      <c r="DH15" s="619"/>
      <c r="DI15" s="619"/>
      <c r="DJ15" s="619"/>
      <c r="DK15" s="619"/>
      <c r="DL15" s="619"/>
      <c r="DM15" s="619"/>
      <c r="DN15" s="619"/>
      <c r="DO15" s="619"/>
      <c r="DP15" s="620"/>
      <c r="DQ15" s="624">
        <v>723286</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906831</v>
      </c>
      <c r="S16" s="619"/>
      <c r="T16" s="619"/>
      <c r="U16" s="619"/>
      <c r="V16" s="619"/>
      <c r="W16" s="619"/>
      <c r="X16" s="619"/>
      <c r="Y16" s="620"/>
      <c r="Z16" s="671">
        <v>13.6</v>
      </c>
      <c r="AA16" s="671"/>
      <c r="AB16" s="671"/>
      <c r="AC16" s="671"/>
      <c r="AD16" s="672">
        <v>831450</v>
      </c>
      <c r="AE16" s="672"/>
      <c r="AF16" s="672"/>
      <c r="AG16" s="672"/>
      <c r="AH16" s="672"/>
      <c r="AI16" s="672"/>
      <c r="AJ16" s="672"/>
      <c r="AK16" s="672"/>
      <c r="AL16" s="641">
        <v>22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831450</v>
      </c>
      <c r="S17" s="619"/>
      <c r="T17" s="619"/>
      <c r="U17" s="619"/>
      <c r="V17" s="619"/>
      <c r="W17" s="619"/>
      <c r="X17" s="619"/>
      <c r="Y17" s="620"/>
      <c r="Z17" s="671">
        <v>12.4</v>
      </c>
      <c r="AA17" s="671"/>
      <c r="AB17" s="671"/>
      <c r="AC17" s="671"/>
      <c r="AD17" s="672">
        <v>831450</v>
      </c>
      <c r="AE17" s="672"/>
      <c r="AF17" s="672"/>
      <c r="AG17" s="672"/>
      <c r="AH17" s="672"/>
      <c r="AI17" s="672"/>
      <c r="AJ17" s="672"/>
      <c r="AK17" s="672"/>
      <c r="AL17" s="641">
        <v>22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469148</v>
      </c>
      <c r="CS17" s="619"/>
      <c r="CT17" s="619"/>
      <c r="CU17" s="619"/>
      <c r="CV17" s="619"/>
      <c r="CW17" s="619"/>
      <c r="CX17" s="619"/>
      <c r="CY17" s="620"/>
      <c r="CZ17" s="671">
        <v>7.4</v>
      </c>
      <c r="DA17" s="671"/>
      <c r="DB17" s="671"/>
      <c r="DC17" s="671"/>
      <c r="DD17" s="624" t="s">
        <v>107</v>
      </c>
      <c r="DE17" s="619"/>
      <c r="DF17" s="619"/>
      <c r="DG17" s="619"/>
      <c r="DH17" s="619"/>
      <c r="DI17" s="619"/>
      <c r="DJ17" s="619"/>
      <c r="DK17" s="619"/>
      <c r="DL17" s="619"/>
      <c r="DM17" s="619"/>
      <c r="DN17" s="619"/>
      <c r="DO17" s="619"/>
      <c r="DP17" s="620"/>
      <c r="DQ17" s="624">
        <v>469148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49450</v>
      </c>
      <c r="S18" s="619"/>
      <c r="T18" s="619"/>
      <c r="U18" s="619"/>
      <c r="V18" s="619"/>
      <c r="W18" s="619"/>
      <c r="X18" s="619"/>
      <c r="Y18" s="620"/>
      <c r="Z18" s="671">
        <v>0.7</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25931</v>
      </c>
      <c r="S19" s="619"/>
      <c r="T19" s="619"/>
      <c r="U19" s="619"/>
      <c r="V19" s="619"/>
      <c r="W19" s="619"/>
      <c r="X19" s="619"/>
      <c r="Y19" s="620"/>
      <c r="Z19" s="671">
        <v>0.4</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3840166</v>
      </c>
      <c r="S20" s="619"/>
      <c r="T20" s="619"/>
      <c r="U20" s="619"/>
      <c r="V20" s="619"/>
      <c r="W20" s="619"/>
      <c r="X20" s="619"/>
      <c r="Y20" s="620"/>
      <c r="Z20" s="671">
        <v>57.4</v>
      </c>
      <c r="AA20" s="671"/>
      <c r="AB20" s="671"/>
      <c r="AC20" s="671"/>
      <c r="AD20" s="672">
        <v>3764785</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6379833</v>
      </c>
      <c r="CS20" s="619"/>
      <c r="CT20" s="619"/>
      <c r="CU20" s="619"/>
      <c r="CV20" s="619"/>
      <c r="CW20" s="619"/>
      <c r="CX20" s="619"/>
      <c r="CY20" s="620"/>
      <c r="CZ20" s="671">
        <v>100</v>
      </c>
      <c r="DA20" s="671"/>
      <c r="DB20" s="671"/>
      <c r="DC20" s="671"/>
      <c r="DD20" s="624">
        <v>1215110</v>
      </c>
      <c r="DE20" s="619"/>
      <c r="DF20" s="619"/>
      <c r="DG20" s="619"/>
      <c r="DH20" s="619"/>
      <c r="DI20" s="619"/>
      <c r="DJ20" s="619"/>
      <c r="DK20" s="619"/>
      <c r="DL20" s="619"/>
      <c r="DM20" s="619"/>
      <c r="DN20" s="619"/>
      <c r="DO20" s="619"/>
      <c r="DP20" s="620"/>
      <c r="DQ20" s="624">
        <v>4506064</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1829</v>
      </c>
      <c r="S21" s="619"/>
      <c r="T21" s="619"/>
      <c r="U21" s="619"/>
      <c r="V21" s="619"/>
      <c r="W21" s="619"/>
      <c r="X21" s="619"/>
      <c r="Y21" s="620"/>
      <c r="Z21" s="671">
        <v>0</v>
      </c>
      <c r="AA21" s="671"/>
      <c r="AB21" s="671"/>
      <c r="AC21" s="671"/>
      <c r="AD21" s="672">
        <v>1829</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15158</v>
      </c>
      <c r="S22" s="619"/>
      <c r="T22" s="619"/>
      <c r="U22" s="619"/>
      <c r="V22" s="619"/>
      <c r="W22" s="619"/>
      <c r="X22" s="619"/>
      <c r="Y22" s="620"/>
      <c r="Z22" s="671">
        <v>0.2</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56801</v>
      </c>
      <c r="S23" s="619"/>
      <c r="T23" s="619"/>
      <c r="U23" s="619"/>
      <c r="V23" s="619"/>
      <c r="W23" s="619"/>
      <c r="X23" s="619"/>
      <c r="Y23" s="620"/>
      <c r="Z23" s="671">
        <v>0.8</v>
      </c>
      <c r="AA23" s="671"/>
      <c r="AB23" s="671"/>
      <c r="AC23" s="671"/>
      <c r="AD23" s="672">
        <v>3526</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8941</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2556528</v>
      </c>
      <c r="CS24" s="669"/>
      <c r="CT24" s="669"/>
      <c r="CU24" s="669"/>
      <c r="CV24" s="669"/>
      <c r="CW24" s="669"/>
      <c r="CX24" s="669"/>
      <c r="CY24" s="716"/>
      <c r="CZ24" s="720">
        <v>40.1</v>
      </c>
      <c r="DA24" s="721"/>
      <c r="DB24" s="721"/>
      <c r="DC24" s="722"/>
      <c r="DD24" s="715">
        <v>1999373</v>
      </c>
      <c r="DE24" s="669"/>
      <c r="DF24" s="669"/>
      <c r="DG24" s="669"/>
      <c r="DH24" s="669"/>
      <c r="DI24" s="669"/>
      <c r="DJ24" s="669"/>
      <c r="DK24" s="716"/>
      <c r="DL24" s="715">
        <v>1956500</v>
      </c>
      <c r="DM24" s="669"/>
      <c r="DN24" s="669"/>
      <c r="DO24" s="669"/>
      <c r="DP24" s="669"/>
      <c r="DQ24" s="669"/>
      <c r="DR24" s="669"/>
      <c r="DS24" s="669"/>
      <c r="DT24" s="669"/>
      <c r="DU24" s="669"/>
      <c r="DV24" s="716"/>
      <c r="DW24" s="717">
        <v>46.4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476335</v>
      </c>
      <c r="S25" s="619"/>
      <c r="T25" s="619"/>
      <c r="U25" s="619"/>
      <c r="V25" s="619"/>
      <c r="W25" s="619"/>
      <c r="X25" s="619"/>
      <c r="Y25" s="620"/>
      <c r="Z25" s="671">
        <v>7.1</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1417110</v>
      </c>
      <c r="CS25" s="637"/>
      <c r="CT25" s="637"/>
      <c r="CU25" s="637"/>
      <c r="CV25" s="637"/>
      <c r="CW25" s="637"/>
      <c r="CX25" s="637"/>
      <c r="CY25" s="638"/>
      <c r="CZ25" s="621">
        <v>22.2</v>
      </c>
      <c r="DA25" s="639"/>
      <c r="DB25" s="639"/>
      <c r="DC25" s="640"/>
      <c r="DD25" s="624">
        <v>1318580</v>
      </c>
      <c r="DE25" s="637"/>
      <c r="DF25" s="637"/>
      <c r="DG25" s="637"/>
      <c r="DH25" s="637"/>
      <c r="DI25" s="637"/>
      <c r="DJ25" s="637"/>
      <c r="DK25" s="638"/>
      <c r="DL25" s="624">
        <v>1279421</v>
      </c>
      <c r="DM25" s="637"/>
      <c r="DN25" s="637"/>
      <c r="DO25" s="637"/>
      <c r="DP25" s="637"/>
      <c r="DQ25" s="637"/>
      <c r="DR25" s="637"/>
      <c r="DS25" s="637"/>
      <c r="DT25" s="637"/>
      <c r="DU25" s="637"/>
      <c r="DV25" s="638"/>
      <c r="DW25" s="641">
        <v>30.3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825386</v>
      </c>
      <c r="CS26" s="619"/>
      <c r="CT26" s="619"/>
      <c r="CU26" s="619"/>
      <c r="CV26" s="619"/>
      <c r="CW26" s="619"/>
      <c r="CX26" s="619"/>
      <c r="CY26" s="620"/>
      <c r="CZ26" s="621">
        <v>12.9</v>
      </c>
      <c r="DA26" s="639"/>
      <c r="DB26" s="639"/>
      <c r="DC26" s="640"/>
      <c r="DD26" s="624">
        <v>738377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712774</v>
      </c>
      <c r="S27" s="619"/>
      <c r="T27" s="619"/>
      <c r="U27" s="619"/>
      <c r="V27" s="619"/>
      <c r="W27" s="619"/>
      <c r="X27" s="619"/>
      <c r="Y27" s="620"/>
      <c r="Z27" s="671">
        <v>10.7</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2427009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670270</v>
      </c>
      <c r="CS27" s="637"/>
      <c r="CT27" s="637"/>
      <c r="CU27" s="637"/>
      <c r="CV27" s="637"/>
      <c r="CW27" s="637"/>
      <c r="CX27" s="637"/>
      <c r="CY27" s="638"/>
      <c r="CZ27" s="621">
        <v>10.5</v>
      </c>
      <c r="DA27" s="639"/>
      <c r="DB27" s="639"/>
      <c r="DC27" s="640"/>
      <c r="DD27" s="624">
        <v>211645</v>
      </c>
      <c r="DE27" s="637"/>
      <c r="DF27" s="637"/>
      <c r="DG27" s="637"/>
      <c r="DH27" s="637"/>
      <c r="DI27" s="637"/>
      <c r="DJ27" s="637"/>
      <c r="DK27" s="638"/>
      <c r="DL27" s="624">
        <v>207931</v>
      </c>
      <c r="DM27" s="637"/>
      <c r="DN27" s="637"/>
      <c r="DO27" s="637"/>
      <c r="DP27" s="637"/>
      <c r="DQ27" s="637"/>
      <c r="DR27" s="637"/>
      <c r="DS27" s="637"/>
      <c r="DT27" s="637"/>
      <c r="DU27" s="637"/>
      <c r="DV27" s="638"/>
      <c r="DW27" s="641">
        <v>4.9000000000000004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6883</v>
      </c>
      <c r="S28" s="619"/>
      <c r="T28" s="619"/>
      <c r="U28" s="619"/>
      <c r="V28" s="619"/>
      <c r="W28" s="619"/>
      <c r="X28" s="619"/>
      <c r="Y28" s="620"/>
      <c r="Z28" s="671">
        <v>0.1</v>
      </c>
      <c r="AA28" s="671"/>
      <c r="AB28" s="671"/>
      <c r="AC28" s="671"/>
      <c r="AD28" s="672">
        <v>6078</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469148</v>
      </c>
      <c r="CS28" s="619"/>
      <c r="CT28" s="619"/>
      <c r="CU28" s="619"/>
      <c r="CV28" s="619"/>
      <c r="CW28" s="619"/>
      <c r="CX28" s="619"/>
      <c r="CY28" s="620"/>
      <c r="CZ28" s="621">
        <v>7.4</v>
      </c>
      <c r="DA28" s="639"/>
      <c r="DB28" s="639"/>
      <c r="DC28" s="640"/>
      <c r="DD28" s="624">
        <v>469148</v>
      </c>
      <c r="DE28" s="619"/>
      <c r="DF28" s="619"/>
      <c r="DG28" s="619"/>
      <c r="DH28" s="619"/>
      <c r="DI28" s="619"/>
      <c r="DJ28" s="619"/>
      <c r="DK28" s="620"/>
      <c r="DL28" s="624">
        <v>469148</v>
      </c>
      <c r="DM28" s="619"/>
      <c r="DN28" s="619"/>
      <c r="DO28" s="619"/>
      <c r="DP28" s="619"/>
      <c r="DQ28" s="619"/>
      <c r="DR28" s="619"/>
      <c r="DS28" s="619"/>
      <c r="DT28" s="619"/>
      <c r="DU28" s="619"/>
      <c r="DV28" s="620"/>
      <c r="DW28" s="641">
        <v>11.1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84163</v>
      </c>
      <c r="S29" s="619"/>
      <c r="T29" s="619"/>
      <c r="U29" s="619"/>
      <c r="V29" s="619"/>
      <c r="W29" s="619"/>
      <c r="X29" s="619"/>
      <c r="Y29" s="620"/>
      <c r="Z29" s="671">
        <v>1.3</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469148</v>
      </c>
      <c r="CS29" s="637"/>
      <c r="CT29" s="637"/>
      <c r="CU29" s="637"/>
      <c r="CV29" s="637"/>
      <c r="CW29" s="637"/>
      <c r="CX29" s="637"/>
      <c r="CY29" s="638"/>
      <c r="CZ29" s="621">
        <v>7.4</v>
      </c>
      <c r="DA29" s="639"/>
      <c r="DB29" s="639"/>
      <c r="DC29" s="640"/>
      <c r="DD29" s="624">
        <v>469148</v>
      </c>
      <c r="DE29" s="637"/>
      <c r="DF29" s="637"/>
      <c r="DG29" s="637"/>
      <c r="DH29" s="637"/>
      <c r="DI29" s="637"/>
      <c r="DJ29" s="637"/>
      <c r="DK29" s="638"/>
      <c r="DL29" s="624">
        <v>469148</v>
      </c>
      <c r="DM29" s="637"/>
      <c r="DN29" s="637"/>
      <c r="DO29" s="637"/>
      <c r="DP29" s="637"/>
      <c r="DQ29" s="637"/>
      <c r="DR29" s="637"/>
      <c r="DS29" s="637"/>
      <c r="DT29" s="637"/>
      <c r="DU29" s="637"/>
      <c r="DV29" s="638"/>
      <c r="DW29" s="641">
        <v>11.1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247327</v>
      </c>
      <c r="S30" s="619"/>
      <c r="T30" s="619"/>
      <c r="U30" s="619"/>
      <c r="V30" s="619"/>
      <c r="W30" s="619"/>
      <c r="X30" s="619"/>
      <c r="Y30" s="620"/>
      <c r="Z30" s="671">
        <v>3.7</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97.7</v>
      </c>
      <c r="BN30" s="685"/>
      <c r="BO30" s="685"/>
      <c r="BP30" s="685"/>
      <c r="BQ30" s="687"/>
      <c r="BR30" s="684">
        <v>98.6</v>
      </c>
      <c r="BS30" s="685"/>
      <c r="BT30" s="685"/>
      <c r="BU30" s="685"/>
      <c r="BV30" s="685"/>
      <c r="BW30" s="685"/>
      <c r="BX30" s="686">
        <v>96.5</v>
      </c>
      <c r="BY30" s="685"/>
      <c r="BZ30" s="685"/>
      <c r="CA30" s="685"/>
      <c r="CB30" s="687"/>
      <c r="CD30" s="690"/>
      <c r="CE30" s="691"/>
      <c r="CF30" s="655" t="s">
        <v>289</v>
      </c>
      <c r="CG30" s="652"/>
      <c r="CH30" s="652"/>
      <c r="CI30" s="652"/>
      <c r="CJ30" s="652"/>
      <c r="CK30" s="652"/>
      <c r="CL30" s="652"/>
      <c r="CM30" s="652"/>
      <c r="CN30" s="652"/>
      <c r="CO30" s="652"/>
      <c r="CP30" s="652"/>
      <c r="CQ30" s="653"/>
      <c r="CR30" s="618">
        <v>398687</v>
      </c>
      <c r="CS30" s="619"/>
      <c r="CT30" s="619"/>
      <c r="CU30" s="619"/>
      <c r="CV30" s="619"/>
      <c r="CW30" s="619"/>
      <c r="CX30" s="619"/>
      <c r="CY30" s="620"/>
      <c r="CZ30" s="621">
        <v>6.2</v>
      </c>
      <c r="DA30" s="639"/>
      <c r="DB30" s="639"/>
      <c r="DC30" s="640"/>
      <c r="DD30" s="624">
        <v>398687</v>
      </c>
      <c r="DE30" s="619"/>
      <c r="DF30" s="619"/>
      <c r="DG30" s="619"/>
      <c r="DH30" s="619"/>
      <c r="DI30" s="619"/>
      <c r="DJ30" s="619"/>
      <c r="DK30" s="620"/>
      <c r="DL30" s="624">
        <v>398687</v>
      </c>
      <c r="DM30" s="619"/>
      <c r="DN30" s="619"/>
      <c r="DO30" s="619"/>
      <c r="DP30" s="619"/>
      <c r="DQ30" s="619"/>
      <c r="DR30" s="619"/>
      <c r="DS30" s="619"/>
      <c r="DT30" s="619"/>
      <c r="DU30" s="619"/>
      <c r="DV30" s="620"/>
      <c r="DW30" s="641">
        <v>9.5</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173900</v>
      </c>
      <c r="S31" s="619"/>
      <c r="T31" s="619"/>
      <c r="U31" s="619"/>
      <c r="V31" s="619"/>
      <c r="W31" s="619"/>
      <c r="X31" s="619"/>
      <c r="Y31" s="620"/>
      <c r="Z31" s="671">
        <v>2.6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97</v>
      </c>
      <c r="BN31" s="683"/>
      <c r="BO31" s="683"/>
      <c r="BP31" s="683"/>
      <c r="BQ31" s="647"/>
      <c r="BR31" s="682">
        <v>98</v>
      </c>
      <c r="BS31" s="637"/>
      <c r="BT31" s="637"/>
      <c r="BU31" s="637"/>
      <c r="BV31" s="637"/>
      <c r="BW31" s="637"/>
      <c r="BX31" s="673">
        <v>95.4</v>
      </c>
      <c r="BY31" s="683"/>
      <c r="BZ31" s="683"/>
      <c r="CA31" s="683"/>
      <c r="CB31" s="647"/>
      <c r="CD31" s="690"/>
      <c r="CE31" s="691"/>
      <c r="CF31" s="655" t="s">
        <v>293</v>
      </c>
      <c r="CG31" s="652"/>
      <c r="CH31" s="652"/>
      <c r="CI31" s="652"/>
      <c r="CJ31" s="652"/>
      <c r="CK31" s="652"/>
      <c r="CL31" s="652"/>
      <c r="CM31" s="652"/>
      <c r="CN31" s="652"/>
      <c r="CO31" s="652"/>
      <c r="CP31" s="652"/>
      <c r="CQ31" s="653"/>
      <c r="CR31" s="618">
        <v>70461</v>
      </c>
      <c r="CS31" s="637"/>
      <c r="CT31" s="637"/>
      <c r="CU31" s="637"/>
      <c r="CV31" s="637"/>
      <c r="CW31" s="637"/>
      <c r="CX31" s="637"/>
      <c r="CY31" s="638"/>
      <c r="CZ31" s="621">
        <v>1.1000000000000001</v>
      </c>
      <c r="DA31" s="639"/>
      <c r="DB31" s="639"/>
      <c r="DC31" s="640"/>
      <c r="DD31" s="624">
        <v>70461</v>
      </c>
      <c r="DE31" s="637"/>
      <c r="DF31" s="637"/>
      <c r="DG31" s="637"/>
      <c r="DH31" s="637"/>
      <c r="DI31" s="637"/>
      <c r="DJ31" s="637"/>
      <c r="DK31" s="638"/>
      <c r="DL31" s="624">
        <v>70461</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184924</v>
      </c>
      <c r="S32" s="619"/>
      <c r="T32" s="619"/>
      <c r="U32" s="619"/>
      <c r="V32" s="619"/>
      <c r="W32" s="619"/>
      <c r="X32" s="619"/>
      <c r="Y32" s="620"/>
      <c r="Z32" s="671">
        <v>2.8</v>
      </c>
      <c r="AA32" s="671"/>
      <c r="AB32" s="671"/>
      <c r="AC32" s="671"/>
      <c r="AD32" s="672">
        <v>124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98.4</v>
      </c>
      <c r="BN32" s="603"/>
      <c r="BO32" s="603"/>
      <c r="BP32" s="603"/>
      <c r="BQ32" s="660"/>
      <c r="BR32" s="681">
        <v>99.2</v>
      </c>
      <c r="BS32" s="603"/>
      <c r="BT32" s="603"/>
      <c r="BU32" s="603"/>
      <c r="BV32" s="603"/>
      <c r="BW32" s="603"/>
      <c r="BX32" s="666">
        <v>97.5</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883039</v>
      </c>
      <c r="S33" s="619"/>
      <c r="T33" s="619"/>
      <c r="U33" s="619"/>
      <c r="V33" s="619"/>
      <c r="W33" s="619"/>
      <c r="X33" s="619"/>
      <c r="Y33" s="620"/>
      <c r="Z33" s="671">
        <v>13.2</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2608195</v>
      </c>
      <c r="CS33" s="637"/>
      <c r="CT33" s="637"/>
      <c r="CU33" s="637"/>
      <c r="CV33" s="637"/>
      <c r="CW33" s="637"/>
      <c r="CX33" s="637"/>
      <c r="CY33" s="638"/>
      <c r="CZ33" s="621">
        <v>40.9</v>
      </c>
      <c r="DA33" s="639"/>
      <c r="DB33" s="639"/>
      <c r="DC33" s="640"/>
      <c r="DD33" s="624">
        <v>2268367</v>
      </c>
      <c r="DE33" s="637"/>
      <c r="DF33" s="637"/>
      <c r="DG33" s="637"/>
      <c r="DH33" s="637"/>
      <c r="DI33" s="637"/>
      <c r="DJ33" s="637"/>
      <c r="DK33" s="638"/>
      <c r="DL33" s="624">
        <v>1776326</v>
      </c>
      <c r="DM33" s="637"/>
      <c r="DN33" s="637"/>
      <c r="DO33" s="637"/>
      <c r="DP33" s="637"/>
      <c r="DQ33" s="637"/>
      <c r="DR33" s="637"/>
      <c r="DS33" s="637"/>
      <c r="DT33" s="637"/>
      <c r="DU33" s="637"/>
      <c r="DV33" s="638"/>
      <c r="DW33" s="641">
        <v>42.1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780280</v>
      </c>
      <c r="CS34" s="619"/>
      <c r="CT34" s="619"/>
      <c r="CU34" s="619"/>
      <c r="CV34" s="619"/>
      <c r="CW34" s="619"/>
      <c r="CX34" s="619"/>
      <c r="CY34" s="620"/>
      <c r="CZ34" s="621">
        <v>12.2</v>
      </c>
      <c r="DA34" s="639"/>
      <c r="DB34" s="639"/>
      <c r="DC34" s="640"/>
      <c r="DD34" s="624">
        <v>621574</v>
      </c>
      <c r="DE34" s="619"/>
      <c r="DF34" s="619"/>
      <c r="DG34" s="619"/>
      <c r="DH34" s="619"/>
      <c r="DI34" s="619"/>
      <c r="DJ34" s="619"/>
      <c r="DK34" s="620"/>
      <c r="DL34" s="624">
        <v>517951</v>
      </c>
      <c r="DM34" s="619"/>
      <c r="DN34" s="619"/>
      <c r="DO34" s="619"/>
      <c r="DP34" s="619"/>
      <c r="DQ34" s="619"/>
      <c r="DR34" s="619"/>
      <c r="DS34" s="619"/>
      <c r="DT34" s="619"/>
      <c r="DU34" s="619"/>
      <c r="DV34" s="620"/>
      <c r="DW34" s="641">
        <v>12.3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439639</v>
      </c>
      <c r="S35" s="619"/>
      <c r="T35" s="619"/>
      <c r="U35" s="619"/>
      <c r="V35" s="619"/>
      <c r="W35" s="619"/>
      <c r="X35" s="619"/>
      <c r="Y35" s="620"/>
      <c r="Z35" s="671">
        <v>6.6</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838258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59006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42902</v>
      </c>
      <c r="CS35" s="637"/>
      <c r="CT35" s="637"/>
      <c r="CU35" s="637"/>
      <c r="CV35" s="637"/>
      <c r="CW35" s="637"/>
      <c r="CX35" s="637"/>
      <c r="CY35" s="638"/>
      <c r="CZ35" s="621">
        <v>0.7</v>
      </c>
      <c r="DA35" s="639"/>
      <c r="DB35" s="639"/>
      <c r="DC35" s="640"/>
      <c r="DD35" s="624">
        <v>42594</v>
      </c>
      <c r="DE35" s="637"/>
      <c r="DF35" s="637"/>
      <c r="DG35" s="637"/>
      <c r="DH35" s="637"/>
      <c r="DI35" s="637"/>
      <c r="DJ35" s="637"/>
      <c r="DK35" s="638"/>
      <c r="DL35" s="624">
        <v>42594</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6692240</v>
      </c>
      <c r="S36" s="659"/>
      <c r="T36" s="659"/>
      <c r="U36" s="659"/>
      <c r="V36" s="659"/>
      <c r="W36" s="659"/>
      <c r="X36" s="659"/>
      <c r="Y36" s="662"/>
      <c r="Z36" s="663">
        <v>100</v>
      </c>
      <c r="AA36" s="663"/>
      <c r="AB36" s="663"/>
      <c r="AC36" s="663"/>
      <c r="AD36" s="664">
        <v>3776342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212868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-61664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913061</v>
      </c>
      <c r="CS36" s="619"/>
      <c r="CT36" s="619"/>
      <c r="CU36" s="619"/>
      <c r="CV36" s="619"/>
      <c r="CW36" s="619"/>
      <c r="CX36" s="619"/>
      <c r="CY36" s="620"/>
      <c r="CZ36" s="621">
        <v>14.3</v>
      </c>
      <c r="DA36" s="639"/>
      <c r="DB36" s="639"/>
      <c r="DC36" s="640"/>
      <c r="DD36" s="624">
        <v>855509</v>
      </c>
      <c r="DE36" s="619"/>
      <c r="DF36" s="619"/>
      <c r="DG36" s="619"/>
      <c r="DH36" s="619"/>
      <c r="DI36" s="619"/>
      <c r="DJ36" s="619"/>
      <c r="DK36" s="620"/>
      <c r="DL36" s="624">
        <v>761862</v>
      </c>
      <c r="DM36" s="619"/>
      <c r="DN36" s="619"/>
      <c r="DO36" s="619"/>
      <c r="DP36" s="619"/>
      <c r="DQ36" s="619"/>
      <c r="DR36" s="619"/>
      <c r="DS36" s="619"/>
      <c r="DT36" s="619"/>
      <c r="DU36" s="619"/>
      <c r="DV36" s="620"/>
      <c r="DW36" s="641">
        <v>18.100000000000001</v>
      </c>
      <c r="DX36" s="642"/>
      <c r="DY36" s="642"/>
      <c r="DZ36" s="642"/>
      <c r="EA36" s="642"/>
      <c r="EB36" s="642"/>
      <c r="EC36" s="643"/>
    </row>
    <row r="37" spans="2:133" ht="11.25" customHeight="1">
      <c r="AQ37" s="644" t="s">
        <v>311</v>
      </c>
      <c r="AR37" s="645"/>
      <c r="AS37" s="645"/>
      <c r="AT37" s="645"/>
      <c r="AU37" s="645"/>
      <c r="AV37" s="645"/>
      <c r="AW37" s="645"/>
      <c r="AX37" s="645"/>
      <c r="AY37" s="646"/>
      <c r="AZ37" s="618">
        <v>3629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2818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598281</v>
      </c>
      <c r="CS37" s="637"/>
      <c r="CT37" s="637"/>
      <c r="CU37" s="637"/>
      <c r="CV37" s="637"/>
      <c r="CW37" s="637"/>
      <c r="CX37" s="637"/>
      <c r="CY37" s="638"/>
      <c r="CZ37" s="621">
        <v>9.4</v>
      </c>
      <c r="DA37" s="639"/>
      <c r="DB37" s="639"/>
      <c r="DC37" s="640"/>
      <c r="DD37" s="624">
        <v>598281</v>
      </c>
      <c r="DE37" s="637"/>
      <c r="DF37" s="637"/>
      <c r="DG37" s="637"/>
      <c r="DH37" s="637"/>
      <c r="DI37" s="637"/>
      <c r="DJ37" s="637"/>
      <c r="DK37" s="638"/>
      <c r="DL37" s="624">
        <v>569893</v>
      </c>
      <c r="DM37" s="637"/>
      <c r="DN37" s="637"/>
      <c r="DO37" s="637"/>
      <c r="DP37" s="637"/>
      <c r="DQ37" s="637"/>
      <c r="DR37" s="637"/>
      <c r="DS37" s="637"/>
      <c r="DT37" s="637"/>
      <c r="DU37" s="637"/>
      <c r="DV37" s="638"/>
      <c r="DW37" s="641">
        <v>13.5</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4718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834629</v>
      </c>
      <c r="CS38" s="619"/>
      <c r="CT38" s="619"/>
      <c r="CU38" s="619"/>
      <c r="CV38" s="619"/>
      <c r="CW38" s="619"/>
      <c r="CX38" s="619"/>
      <c r="CY38" s="620"/>
      <c r="CZ38" s="621">
        <v>13.1</v>
      </c>
      <c r="DA38" s="639"/>
      <c r="DB38" s="639"/>
      <c r="DC38" s="640"/>
      <c r="DD38" s="624">
        <v>748689</v>
      </c>
      <c r="DE38" s="619"/>
      <c r="DF38" s="619"/>
      <c r="DG38" s="619"/>
      <c r="DH38" s="619"/>
      <c r="DI38" s="619"/>
      <c r="DJ38" s="619"/>
      <c r="DK38" s="620"/>
      <c r="DL38" s="624">
        <v>453919</v>
      </c>
      <c r="DM38" s="619"/>
      <c r="DN38" s="619"/>
      <c r="DO38" s="619"/>
      <c r="DP38" s="619"/>
      <c r="DQ38" s="619"/>
      <c r="DR38" s="619"/>
      <c r="DS38" s="619"/>
      <c r="DT38" s="619"/>
      <c r="DU38" s="619"/>
      <c r="DV38" s="620"/>
      <c r="DW38" s="641">
        <v>10.8</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34323</v>
      </c>
      <c r="CS39" s="637"/>
      <c r="CT39" s="637"/>
      <c r="CU39" s="637"/>
      <c r="CV39" s="637"/>
      <c r="CW39" s="637"/>
      <c r="CX39" s="637"/>
      <c r="CY39" s="638"/>
      <c r="CZ39" s="621">
        <v>0.5</v>
      </c>
      <c r="DA39" s="639"/>
      <c r="DB39" s="639"/>
      <c r="DC39" s="640"/>
      <c r="DD39" s="624">
        <v>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297505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3000</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324256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1215110</v>
      </c>
      <c r="CS42" s="619"/>
      <c r="CT42" s="619"/>
      <c r="CU42" s="619"/>
      <c r="CV42" s="619"/>
      <c r="CW42" s="619"/>
      <c r="CX42" s="619"/>
      <c r="CY42" s="620"/>
      <c r="CZ42" s="621">
        <v>19</v>
      </c>
      <c r="DA42" s="622"/>
      <c r="DB42" s="622"/>
      <c r="DC42" s="623"/>
      <c r="DD42" s="624">
        <v>238324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29954</v>
      </c>
      <c r="CS43" s="637"/>
      <c r="CT43" s="637"/>
      <c r="CU43" s="637"/>
      <c r="CV43" s="637"/>
      <c r="CW43" s="637"/>
      <c r="CX43" s="637"/>
      <c r="CY43" s="638"/>
      <c r="CZ43" s="621">
        <v>0.5</v>
      </c>
      <c r="DA43" s="639"/>
      <c r="DB43" s="639"/>
      <c r="DC43" s="640"/>
      <c r="DD43" s="624">
        <v>29954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1215110</v>
      </c>
      <c r="CS44" s="619"/>
      <c r="CT44" s="619"/>
      <c r="CU44" s="619"/>
      <c r="CV44" s="619"/>
      <c r="CW44" s="619"/>
      <c r="CX44" s="619"/>
      <c r="CY44" s="620"/>
      <c r="CZ44" s="621">
        <v>19</v>
      </c>
      <c r="DA44" s="622"/>
      <c r="DB44" s="622"/>
      <c r="DC44" s="623"/>
      <c r="DD44" s="624">
        <v>238324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496767</v>
      </c>
      <c r="CS45" s="637"/>
      <c r="CT45" s="637"/>
      <c r="CU45" s="637"/>
      <c r="CV45" s="637"/>
      <c r="CW45" s="637"/>
      <c r="CX45" s="637"/>
      <c r="CY45" s="638"/>
      <c r="CZ45" s="621">
        <v>7.8</v>
      </c>
      <c r="DA45" s="639"/>
      <c r="DB45" s="639"/>
      <c r="DC45" s="640"/>
      <c r="DD45" s="624">
        <v>6563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697162</v>
      </c>
      <c r="CS46" s="619"/>
      <c r="CT46" s="619"/>
      <c r="CU46" s="619"/>
      <c r="CV46" s="619"/>
      <c r="CW46" s="619"/>
      <c r="CX46" s="619"/>
      <c r="CY46" s="620"/>
      <c r="CZ46" s="621">
        <v>10.9</v>
      </c>
      <c r="DA46" s="622"/>
      <c r="DB46" s="622"/>
      <c r="DC46" s="623"/>
      <c r="DD46" s="624">
        <v>230480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6379833</v>
      </c>
      <c r="CS49" s="603"/>
      <c r="CT49" s="603"/>
      <c r="CU49" s="603"/>
      <c r="CV49" s="603"/>
      <c r="CW49" s="603"/>
      <c r="CX49" s="603"/>
      <c r="CY49" s="604"/>
      <c r="CZ49" s="605">
        <v>100</v>
      </c>
      <c r="DA49" s="606"/>
      <c r="DB49" s="606"/>
      <c r="DC49" s="607"/>
      <c r="DD49" s="608">
        <v>4506064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6702</v>
      </c>
      <c r="R7" s="1131"/>
      <c r="S7" s="1131"/>
      <c r="T7" s="1131"/>
      <c r="U7" s="1131"/>
      <c r="V7" s="1131">
        <v>6390</v>
      </c>
      <c r="W7" s="1131"/>
      <c r="X7" s="1131"/>
      <c r="Y7" s="1131"/>
      <c r="Z7" s="1131"/>
      <c r="AA7" s="1131">
        <v>312</v>
      </c>
      <c r="AB7" s="1131"/>
      <c r="AC7" s="1131"/>
      <c r="AD7" s="1131"/>
      <c r="AE7" s="1132"/>
      <c r="AF7" s="1133">
        <v>302</v>
      </c>
      <c r="AG7" s="1134"/>
      <c r="AH7" s="1134"/>
      <c r="AI7" s="1134"/>
      <c r="AJ7" s="1135"/>
      <c r="AK7" s="1117">
        <v>61808</v>
      </c>
      <c r="AL7" s="1118"/>
      <c r="AM7" s="1118"/>
      <c r="AN7" s="1118"/>
      <c r="AO7" s="1118"/>
      <c r="AP7" s="1118">
        <v>6831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6702</v>
      </c>
      <c r="R23" s="1095"/>
      <c r="S23" s="1095"/>
      <c r="T23" s="1095"/>
      <c r="U23" s="1095"/>
      <c r="V23" s="1095">
        <v>6390</v>
      </c>
      <c r="W23" s="1095"/>
      <c r="X23" s="1095"/>
      <c r="Y23" s="1095"/>
      <c r="Z23" s="1095"/>
      <c r="AA23" s="1095">
        <v>312</v>
      </c>
      <c r="AB23" s="1095"/>
      <c r="AC23" s="1095"/>
      <c r="AD23" s="1095"/>
      <c r="AE23" s="1096"/>
      <c r="AF23" s="1097">
        <v>302</v>
      </c>
      <c r="AG23" s="1095"/>
      <c r="AH23" s="1095"/>
      <c r="AI23" s="1095"/>
      <c r="AJ23" s="1098"/>
      <c r="AK23" s="1099"/>
      <c r="AL23" s="1100"/>
      <c r="AM23" s="1100"/>
      <c r="AN23" s="1100"/>
      <c r="AO23" s="1100"/>
      <c r="AP23" s="1095">
        <v>6831</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2284</v>
      </c>
      <c r="R28" s="1080"/>
      <c r="S28" s="1080"/>
      <c r="T28" s="1080"/>
      <c r="U28" s="1080"/>
      <c r="V28" s="1080">
        <v>2225</v>
      </c>
      <c r="W28" s="1080"/>
      <c r="X28" s="1080"/>
      <c r="Y28" s="1080"/>
      <c r="Z28" s="1080"/>
      <c r="AA28" s="1080">
        <v>59</v>
      </c>
      <c r="AB28" s="1080"/>
      <c r="AC28" s="1080"/>
      <c r="AD28" s="1080"/>
      <c r="AE28" s="1081"/>
      <c r="AF28" s="1082">
        <v>59</v>
      </c>
      <c r="AG28" s="1080"/>
      <c r="AH28" s="1080"/>
      <c r="AI28" s="1080"/>
      <c r="AJ28" s="1083"/>
      <c r="AK28" s="1084">
        <v>297505</v>
      </c>
      <c r="AL28" s="1072"/>
      <c r="AM28" s="1072"/>
      <c r="AN28" s="1072"/>
      <c r="AO28" s="1072"/>
      <c r="AP28" s="1072" t="s">
        <v>554</v>
      </c>
      <c r="AQ28" s="1072"/>
      <c r="AR28" s="1072"/>
      <c r="AS28" s="1072"/>
      <c r="AT28" s="1072"/>
      <c r="AU28" s="1072" t="s">
        <v>554</v>
      </c>
      <c r="AV28" s="1072"/>
      <c r="AW28" s="1072"/>
      <c r="AX28" s="1072"/>
      <c r="AY28" s="1072"/>
      <c r="AZ28" s="1073" t="s">
        <v>554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1026</v>
      </c>
      <c r="R29" s="1070"/>
      <c r="S29" s="1070"/>
      <c r="T29" s="1070"/>
      <c r="U29" s="1070"/>
      <c r="V29" s="1070">
        <v>984</v>
      </c>
      <c r="W29" s="1070"/>
      <c r="X29" s="1070"/>
      <c r="Y29" s="1070"/>
      <c r="Z29" s="1070"/>
      <c r="AA29" s="1070">
        <v>43</v>
      </c>
      <c r="AB29" s="1070"/>
      <c r="AC29" s="1070"/>
      <c r="AD29" s="1070"/>
      <c r="AE29" s="1071"/>
      <c r="AF29" s="1045">
        <v>43</v>
      </c>
      <c r="AG29" s="1046"/>
      <c r="AH29" s="1046"/>
      <c r="AI29" s="1046"/>
      <c r="AJ29" s="1047"/>
      <c r="AK29" s="1006">
        <v>171876</v>
      </c>
      <c r="AL29" s="997"/>
      <c r="AM29" s="997"/>
      <c r="AN29" s="997"/>
      <c r="AO29" s="997"/>
      <c r="AP29" s="997" t="s">
        <v>554</v>
      </c>
      <c r="AQ29" s="997"/>
      <c r="AR29" s="997"/>
      <c r="AS29" s="997"/>
      <c r="AT29" s="997"/>
      <c r="AU29" s="997" t="s">
        <v>554</v>
      </c>
      <c r="AV29" s="997"/>
      <c r="AW29" s="997"/>
      <c r="AX29" s="997"/>
      <c r="AY29" s="997"/>
      <c r="AZ29" s="1068" t="s">
        <v>555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120</v>
      </c>
      <c r="R30" s="1070"/>
      <c r="S30" s="1070"/>
      <c r="T30" s="1070"/>
      <c r="U30" s="1070"/>
      <c r="V30" s="1070">
        <v>119</v>
      </c>
      <c r="W30" s="1070"/>
      <c r="X30" s="1070"/>
      <c r="Y30" s="1070"/>
      <c r="Z30" s="1070"/>
      <c r="AA30" s="1070">
        <v>1</v>
      </c>
      <c r="AB30" s="1070"/>
      <c r="AC30" s="1070"/>
      <c r="AD30" s="1070"/>
      <c r="AE30" s="1071"/>
      <c r="AF30" s="1045">
        <v>1</v>
      </c>
      <c r="AG30" s="1046"/>
      <c r="AH30" s="1046"/>
      <c r="AI30" s="1046"/>
      <c r="AJ30" s="1047"/>
      <c r="AK30" s="1006">
        <v>32293</v>
      </c>
      <c r="AL30" s="997"/>
      <c r="AM30" s="997"/>
      <c r="AN30" s="997"/>
      <c r="AO30" s="997"/>
      <c r="AP30" s="997" t="s">
        <v>554</v>
      </c>
      <c r="AQ30" s="997"/>
      <c r="AR30" s="997"/>
      <c r="AS30" s="997"/>
      <c r="AT30" s="997"/>
      <c r="AU30" s="997" t="s">
        <v>554</v>
      </c>
      <c r="AV30" s="997"/>
      <c r="AW30" s="997"/>
      <c r="AX30" s="997"/>
      <c r="AY30" s="997"/>
      <c r="AZ30" s="1068" t="s">
        <v>554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547</v>
      </c>
      <c r="R31" s="1070"/>
      <c r="S31" s="1070"/>
      <c r="T31" s="1070"/>
      <c r="U31" s="1070"/>
      <c r="V31" s="1070">
        <v>538</v>
      </c>
      <c r="W31" s="1070"/>
      <c r="X31" s="1070"/>
      <c r="Y31" s="1070"/>
      <c r="Z31" s="1070"/>
      <c r="AA31" s="1070">
        <v>9</v>
      </c>
      <c r="AB31" s="1070"/>
      <c r="AC31" s="1070"/>
      <c r="AD31" s="1070"/>
      <c r="AE31" s="1071"/>
      <c r="AF31" s="1045">
        <v>773</v>
      </c>
      <c r="AG31" s="1046"/>
      <c r="AH31" s="1046"/>
      <c r="AI31" s="1046"/>
      <c r="AJ31" s="1047"/>
      <c r="AK31" s="1006" t="s">
        <v>554</v>
      </c>
      <c r="AL31" s="997"/>
      <c r="AM31" s="997"/>
      <c r="AN31" s="997"/>
      <c r="AO31" s="997"/>
      <c r="AP31" s="997">
        <v>1051</v>
      </c>
      <c r="AQ31" s="997"/>
      <c r="AR31" s="997"/>
      <c r="AS31" s="997"/>
      <c r="AT31" s="997"/>
      <c r="AU31" s="997">
        <v>109</v>
      </c>
      <c r="AV31" s="997"/>
      <c r="AW31" s="997"/>
      <c r="AX31" s="997"/>
      <c r="AY31" s="997"/>
      <c r="AZ31" s="1068" t="s">
        <v>554</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96</v>
      </c>
      <c r="R32" s="1070"/>
      <c r="S32" s="1070"/>
      <c r="T32" s="1070"/>
      <c r="U32" s="1070"/>
      <c r="V32" s="1070">
        <v>71</v>
      </c>
      <c r="W32" s="1070"/>
      <c r="X32" s="1070"/>
      <c r="Y32" s="1070"/>
      <c r="Z32" s="1070"/>
      <c r="AA32" s="1070">
        <v>25</v>
      </c>
      <c r="AB32" s="1070"/>
      <c r="AC32" s="1070"/>
      <c r="AD32" s="1070"/>
      <c r="AE32" s="1071"/>
      <c r="AF32" s="1045">
        <v>136</v>
      </c>
      <c r="AG32" s="1046"/>
      <c r="AH32" s="1046"/>
      <c r="AI32" s="1046"/>
      <c r="AJ32" s="1047"/>
      <c r="AK32" s="1006" t="s">
        <v>554</v>
      </c>
      <c r="AL32" s="997"/>
      <c r="AM32" s="997"/>
      <c r="AN32" s="997"/>
      <c r="AO32" s="997"/>
      <c r="AP32" s="997">
        <v>712</v>
      </c>
      <c r="AQ32" s="997"/>
      <c r="AR32" s="997"/>
      <c r="AS32" s="997"/>
      <c r="AT32" s="997"/>
      <c r="AU32" s="997" t="s">
        <v>554</v>
      </c>
      <c r="AV32" s="997"/>
      <c r="AW32" s="997"/>
      <c r="AX32" s="997"/>
      <c r="AY32" s="997"/>
      <c r="AZ32" s="1068" t="s">
        <v>554</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941</v>
      </c>
      <c r="R33" s="1070"/>
      <c r="S33" s="1070"/>
      <c r="T33" s="1070"/>
      <c r="U33" s="1070"/>
      <c r="V33" s="1070">
        <v>896</v>
      </c>
      <c r="W33" s="1070"/>
      <c r="X33" s="1070"/>
      <c r="Y33" s="1070"/>
      <c r="Z33" s="1070"/>
      <c r="AA33" s="1070">
        <v>45</v>
      </c>
      <c r="AB33" s="1070"/>
      <c r="AC33" s="1070"/>
      <c r="AD33" s="1070"/>
      <c r="AE33" s="1071"/>
      <c r="AF33" s="1045">
        <v>45</v>
      </c>
      <c r="AG33" s="1046"/>
      <c r="AH33" s="1046"/>
      <c r="AI33" s="1046"/>
      <c r="AJ33" s="1047"/>
      <c r="AK33" s="1006">
        <v>133711</v>
      </c>
      <c r="AL33" s="997"/>
      <c r="AM33" s="997"/>
      <c r="AN33" s="997"/>
      <c r="AO33" s="997"/>
      <c r="AP33" s="997">
        <v>4149</v>
      </c>
      <c r="AQ33" s="997"/>
      <c r="AR33" s="997"/>
      <c r="AS33" s="997"/>
      <c r="AT33" s="997"/>
      <c r="AU33" s="997">
        <v>2365</v>
      </c>
      <c r="AV33" s="997"/>
      <c r="AW33" s="997"/>
      <c r="AX33" s="997"/>
      <c r="AY33" s="997"/>
      <c r="AZ33" s="1068" t="s">
        <v>556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174</v>
      </c>
      <c r="R34" s="1070"/>
      <c r="S34" s="1070"/>
      <c r="T34" s="1070"/>
      <c r="U34" s="1070"/>
      <c r="V34" s="1070">
        <v>162</v>
      </c>
      <c r="W34" s="1070"/>
      <c r="X34" s="1070"/>
      <c r="Y34" s="1070"/>
      <c r="Z34" s="1070"/>
      <c r="AA34" s="1070">
        <v>12</v>
      </c>
      <c r="AB34" s="1070"/>
      <c r="AC34" s="1070"/>
      <c r="AD34" s="1070"/>
      <c r="AE34" s="1071"/>
      <c r="AF34" s="1045">
        <v>12</v>
      </c>
      <c r="AG34" s="1046"/>
      <c r="AH34" s="1046"/>
      <c r="AI34" s="1046"/>
      <c r="AJ34" s="1047"/>
      <c r="AK34" s="1006">
        <v>79157</v>
      </c>
      <c r="AL34" s="997"/>
      <c r="AM34" s="997"/>
      <c r="AN34" s="997"/>
      <c r="AO34" s="997"/>
      <c r="AP34" s="997">
        <v>585</v>
      </c>
      <c r="AQ34" s="997"/>
      <c r="AR34" s="997"/>
      <c r="AS34" s="997"/>
      <c r="AT34" s="997"/>
      <c r="AU34" s="997">
        <v>569</v>
      </c>
      <c r="AV34" s="997"/>
      <c r="AW34" s="997"/>
      <c r="AX34" s="997"/>
      <c r="AY34" s="997"/>
      <c r="AZ34" s="1068" t="s">
        <v>554</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1069</v>
      </c>
      <c r="AG63" s="985"/>
      <c r="AH63" s="985"/>
      <c r="AI63" s="985"/>
      <c r="AJ63" s="1056"/>
      <c r="AK63" s="1057"/>
      <c r="AL63" s="989"/>
      <c r="AM63" s="989"/>
      <c r="AN63" s="989"/>
      <c r="AO63" s="989"/>
      <c r="AP63" s="985">
        <v>6497</v>
      </c>
      <c r="AQ63" s="985"/>
      <c r="AR63" s="985"/>
      <c r="AS63" s="985"/>
      <c r="AT63" s="985"/>
      <c r="AU63" s="985">
        <v>3043</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4804</v>
      </c>
      <c r="R68" s="1008"/>
      <c r="S68" s="1008"/>
      <c r="T68" s="1008"/>
      <c r="U68" s="1008"/>
      <c r="V68" s="1008">
        <v>4737</v>
      </c>
      <c r="W68" s="1008"/>
      <c r="X68" s="1008"/>
      <c r="Y68" s="1008"/>
      <c r="Z68" s="1008"/>
      <c r="AA68" s="1008">
        <v>67</v>
      </c>
      <c r="AB68" s="1008"/>
      <c r="AC68" s="1008"/>
      <c r="AD68" s="1008"/>
      <c r="AE68" s="1008"/>
      <c r="AF68" s="1008">
        <v>67</v>
      </c>
      <c r="AG68" s="1008"/>
      <c r="AH68" s="1008"/>
      <c r="AI68" s="1008"/>
      <c r="AJ68" s="1008"/>
      <c r="AK68" s="1008" t="s">
        <v>556</v>
      </c>
      <c r="AL68" s="1008"/>
      <c r="AM68" s="1008"/>
      <c r="AN68" s="1008"/>
      <c r="AO68" s="1008"/>
      <c r="AP68" s="1008">
        <v>1962</v>
      </c>
      <c r="AQ68" s="1008"/>
      <c r="AR68" s="1008"/>
      <c r="AS68" s="1008"/>
      <c r="AT68" s="1008"/>
      <c r="AU68" s="1008">
        <v>124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101</v>
      </c>
      <c r="R69" s="997"/>
      <c r="S69" s="997"/>
      <c r="T69" s="997"/>
      <c r="U69" s="997"/>
      <c r="V69" s="997">
        <v>99</v>
      </c>
      <c r="W69" s="997"/>
      <c r="X69" s="997"/>
      <c r="Y69" s="997"/>
      <c r="Z69" s="997"/>
      <c r="AA69" s="997">
        <v>2</v>
      </c>
      <c r="AB69" s="997"/>
      <c r="AC69" s="997"/>
      <c r="AD69" s="997"/>
      <c r="AE69" s="997"/>
      <c r="AF69" s="997">
        <v>2</v>
      </c>
      <c r="AG69" s="997"/>
      <c r="AH69" s="997"/>
      <c r="AI69" s="997"/>
      <c r="AJ69" s="997"/>
      <c r="AK69" s="997">
        <v>7</v>
      </c>
      <c r="AL69" s="997"/>
      <c r="AM69" s="997"/>
      <c r="AN69" s="997"/>
      <c r="AO69" s="997"/>
      <c r="AP69" s="997" t="s">
        <v>556</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v>
      </c>
      <c r="R70" s="997"/>
      <c r="S70" s="997"/>
      <c r="T70" s="997"/>
      <c r="U70" s="997"/>
      <c r="V70" s="997">
        <v>9</v>
      </c>
      <c r="W70" s="997"/>
      <c r="X70" s="997"/>
      <c r="Y70" s="997"/>
      <c r="Z70" s="997"/>
      <c r="AA70" s="997">
        <v>1</v>
      </c>
      <c r="AB70" s="997"/>
      <c r="AC70" s="997"/>
      <c r="AD70" s="997"/>
      <c r="AE70" s="997"/>
      <c r="AF70" s="997">
        <v>1</v>
      </c>
      <c r="AG70" s="997"/>
      <c r="AH70" s="997"/>
      <c r="AI70" s="997"/>
      <c r="AJ70" s="997"/>
      <c r="AK70" s="997">
        <v>0</v>
      </c>
      <c r="AL70" s="997"/>
      <c r="AM70" s="997"/>
      <c r="AN70" s="997"/>
      <c r="AO70" s="997"/>
      <c r="AP70" s="997" t="s">
        <v>554</v>
      </c>
      <c r="AQ70" s="997"/>
      <c r="AR70" s="997"/>
      <c r="AS70" s="997"/>
      <c r="AT70" s="997"/>
      <c r="AU70" s="997" t="s">
        <v>554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558</v>
      </c>
      <c r="R71" s="997"/>
      <c r="S71" s="997"/>
      <c r="T71" s="997"/>
      <c r="U71" s="997"/>
      <c r="V71" s="997">
        <v>514</v>
      </c>
      <c r="W71" s="997"/>
      <c r="X71" s="997"/>
      <c r="Y71" s="997"/>
      <c r="Z71" s="997"/>
      <c r="AA71" s="997">
        <v>44</v>
      </c>
      <c r="AB71" s="997"/>
      <c r="AC71" s="997"/>
      <c r="AD71" s="997"/>
      <c r="AE71" s="997"/>
      <c r="AF71" s="997">
        <v>42</v>
      </c>
      <c r="AG71" s="997"/>
      <c r="AH71" s="997"/>
      <c r="AI71" s="997"/>
      <c r="AJ71" s="997"/>
      <c r="AK71" s="997">
        <v>15</v>
      </c>
      <c r="AL71" s="997"/>
      <c r="AM71" s="997"/>
      <c r="AN71" s="997"/>
      <c r="AO71" s="997"/>
      <c r="AP71" s="997">
        <v>460</v>
      </c>
      <c r="AQ71" s="997"/>
      <c r="AR71" s="997"/>
      <c r="AS71" s="997"/>
      <c r="AT71" s="997"/>
      <c r="AU71" s="997">
        <v>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1452</v>
      </c>
      <c r="R72" s="997"/>
      <c r="S72" s="997"/>
      <c r="T72" s="997"/>
      <c r="U72" s="997"/>
      <c r="V72" s="997">
        <v>1368</v>
      </c>
      <c r="W72" s="997"/>
      <c r="X72" s="997"/>
      <c r="Y72" s="997"/>
      <c r="Z72" s="997"/>
      <c r="AA72" s="997">
        <v>84</v>
      </c>
      <c r="AB72" s="997"/>
      <c r="AC72" s="997"/>
      <c r="AD72" s="997"/>
      <c r="AE72" s="997"/>
      <c r="AF72" s="997">
        <v>73</v>
      </c>
      <c r="AG72" s="997"/>
      <c r="AH72" s="997"/>
      <c r="AI72" s="997"/>
      <c r="AJ72" s="997"/>
      <c r="AK72" s="997">
        <v>10</v>
      </c>
      <c r="AL72" s="997"/>
      <c r="AM72" s="997"/>
      <c r="AN72" s="997"/>
      <c r="AO72" s="997"/>
      <c r="AP72" s="997">
        <v>268</v>
      </c>
      <c r="AQ72" s="997"/>
      <c r="AR72" s="997"/>
      <c r="AS72" s="997"/>
      <c r="AT72" s="997"/>
      <c r="AU72" s="997">
        <v>70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23590</v>
      </c>
      <c r="R73" s="997"/>
      <c r="S73" s="997"/>
      <c r="T73" s="997"/>
      <c r="U73" s="997"/>
      <c r="V73" s="997">
        <v>23570</v>
      </c>
      <c r="W73" s="997"/>
      <c r="X73" s="997"/>
      <c r="Y73" s="997"/>
      <c r="Z73" s="997"/>
      <c r="AA73" s="997">
        <v>20</v>
      </c>
      <c r="AB73" s="997"/>
      <c r="AC73" s="997"/>
      <c r="AD73" s="997"/>
      <c r="AE73" s="997"/>
      <c r="AF73" s="997">
        <v>20</v>
      </c>
      <c r="AG73" s="997"/>
      <c r="AH73" s="997"/>
      <c r="AI73" s="997"/>
      <c r="AJ73" s="997"/>
      <c r="AK73" s="997">
        <v>1348</v>
      </c>
      <c r="AL73" s="997"/>
      <c r="AM73" s="997"/>
      <c r="AN73" s="997"/>
      <c r="AO73" s="997"/>
      <c r="AP73" s="997" t="s">
        <v>554</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199</v>
      </c>
      <c r="R74" s="997"/>
      <c r="S74" s="997"/>
      <c r="T74" s="997"/>
      <c r="U74" s="997"/>
      <c r="V74" s="997">
        <v>199</v>
      </c>
      <c r="W74" s="997"/>
      <c r="X74" s="997"/>
      <c r="Y74" s="997"/>
      <c r="Z74" s="997"/>
      <c r="AA74" s="997">
        <v>1</v>
      </c>
      <c r="AB74" s="997"/>
      <c r="AC74" s="997"/>
      <c r="AD74" s="997"/>
      <c r="AE74" s="997"/>
      <c r="AF74" s="997">
        <v>1</v>
      </c>
      <c r="AG74" s="997"/>
      <c r="AH74" s="997"/>
      <c r="AI74" s="997"/>
      <c r="AJ74" s="997"/>
      <c r="AK74" s="997">
        <v>49</v>
      </c>
      <c r="AL74" s="997"/>
      <c r="AM74" s="997"/>
      <c r="AN74" s="997"/>
      <c r="AO74" s="997"/>
      <c r="AP74" s="997" t="s">
        <v>556</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547</v>
      </c>
      <c r="R75" s="1005"/>
      <c r="S75" s="1005"/>
      <c r="T75" s="1005"/>
      <c r="U75" s="1006"/>
      <c r="V75" s="1007">
        <v>402</v>
      </c>
      <c r="W75" s="1005"/>
      <c r="X75" s="1005"/>
      <c r="Y75" s="1005"/>
      <c r="Z75" s="1006"/>
      <c r="AA75" s="1007">
        <v>145</v>
      </c>
      <c r="AB75" s="1005"/>
      <c r="AC75" s="1005"/>
      <c r="AD75" s="1005"/>
      <c r="AE75" s="1006"/>
      <c r="AF75" s="1007">
        <v>145</v>
      </c>
      <c r="AG75" s="1005"/>
      <c r="AH75" s="1005"/>
      <c r="AI75" s="1005"/>
      <c r="AJ75" s="1006"/>
      <c r="AK75" s="1007" t="s">
        <v>554</v>
      </c>
      <c r="AL75" s="1005"/>
      <c r="AM75" s="1005"/>
      <c r="AN75" s="1005"/>
      <c r="AO75" s="1006"/>
      <c r="AP75" s="1007" t="s">
        <v>554</v>
      </c>
      <c r="AQ75" s="1005"/>
      <c r="AR75" s="1005"/>
      <c r="AS75" s="1005"/>
      <c r="AT75" s="1006"/>
      <c r="AU75" s="1007" t="s">
        <v>555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862</v>
      </c>
      <c r="R76" s="1005"/>
      <c r="S76" s="1005"/>
      <c r="T76" s="1005"/>
      <c r="U76" s="1006"/>
      <c r="V76" s="1007">
        <v>859</v>
      </c>
      <c r="W76" s="1005"/>
      <c r="X76" s="1005"/>
      <c r="Y76" s="1005"/>
      <c r="Z76" s="1006"/>
      <c r="AA76" s="1007">
        <v>4</v>
      </c>
      <c r="AB76" s="1005"/>
      <c r="AC76" s="1005"/>
      <c r="AD76" s="1005"/>
      <c r="AE76" s="1006"/>
      <c r="AF76" s="1007">
        <v>4</v>
      </c>
      <c r="AG76" s="1005"/>
      <c r="AH76" s="1005"/>
      <c r="AI76" s="1005"/>
      <c r="AJ76" s="1006"/>
      <c r="AK76" s="1007" t="s">
        <v>554</v>
      </c>
      <c r="AL76" s="1005"/>
      <c r="AM76" s="1005"/>
      <c r="AN76" s="1005"/>
      <c r="AO76" s="1006"/>
      <c r="AP76" s="1007" t="s">
        <v>554</v>
      </c>
      <c r="AQ76" s="1005"/>
      <c r="AR76" s="1005"/>
      <c r="AS76" s="1005"/>
      <c r="AT76" s="1006"/>
      <c r="AU76" s="1007" t="s">
        <v>554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553</v>
      </c>
      <c r="C77" s="1001"/>
      <c r="D77" s="1001"/>
      <c r="E77" s="1001"/>
      <c r="F77" s="1001"/>
      <c r="G77" s="1001"/>
      <c r="H77" s="1001"/>
      <c r="I77" s="1001"/>
      <c r="J77" s="1001"/>
      <c r="K77" s="1001"/>
      <c r="L77" s="1001"/>
      <c r="M77" s="1001"/>
      <c r="N77" s="1001"/>
      <c r="O77" s="1001"/>
      <c r="P77" s="1002"/>
      <c r="Q77" s="1004">
        <v>306781</v>
      </c>
      <c r="R77" s="1005"/>
      <c r="S77" s="1005"/>
      <c r="T77" s="1005"/>
      <c r="U77" s="1006"/>
      <c r="V77" s="1007">
        <v>301858</v>
      </c>
      <c r="W77" s="1005"/>
      <c r="X77" s="1005"/>
      <c r="Y77" s="1005"/>
      <c r="Z77" s="1006"/>
      <c r="AA77" s="1007">
        <v>4924</v>
      </c>
      <c r="AB77" s="1005"/>
      <c r="AC77" s="1005"/>
      <c r="AD77" s="1005"/>
      <c r="AE77" s="1006"/>
      <c r="AF77" s="1007">
        <v>4924</v>
      </c>
      <c r="AG77" s="1005"/>
      <c r="AH77" s="1005"/>
      <c r="AI77" s="1005"/>
      <c r="AJ77" s="1006"/>
      <c r="AK77" s="1007">
        <v>1566</v>
      </c>
      <c r="AL77" s="1005"/>
      <c r="AM77" s="1005"/>
      <c r="AN77" s="1005"/>
      <c r="AO77" s="1006"/>
      <c r="AP77" s="1007" t="s">
        <v>554</v>
      </c>
      <c r="AQ77" s="1005"/>
      <c r="AR77" s="1005"/>
      <c r="AS77" s="1005"/>
      <c r="AT77" s="1006"/>
      <c r="AU77" s="1007" t="s">
        <v>556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5279</v>
      </c>
      <c r="AG88" s="985"/>
      <c r="AH88" s="985"/>
      <c r="AI88" s="985"/>
      <c r="AJ88" s="985"/>
      <c r="AK88" s="989"/>
      <c r="AL88" s="989"/>
      <c r="AM88" s="989"/>
      <c r="AN88" s="989"/>
      <c r="AO88" s="989"/>
      <c r="AP88" s="985">
        <v>2690</v>
      </c>
      <c r="AQ88" s="985"/>
      <c r="AR88" s="985"/>
      <c r="AS88" s="985"/>
      <c r="AT88" s="985"/>
      <c r="AU88" s="985">
        <v>228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425227</v>
      </c>
      <c r="AB110" s="903"/>
      <c r="AC110" s="903"/>
      <c r="AD110" s="903"/>
      <c r="AE110" s="904"/>
      <c r="AF110" s="905">
        <v>445400</v>
      </c>
      <c r="AG110" s="903"/>
      <c r="AH110" s="903"/>
      <c r="AI110" s="903"/>
      <c r="AJ110" s="904"/>
      <c r="AK110" s="905">
        <v>469148</v>
      </c>
      <c r="AL110" s="903"/>
      <c r="AM110" s="903"/>
      <c r="AN110" s="903"/>
      <c r="AO110" s="904"/>
      <c r="AP110" s="906">
        <v>13</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6227135</v>
      </c>
      <c r="BR110" s="830"/>
      <c r="BS110" s="830"/>
      <c r="BT110" s="830"/>
      <c r="BU110" s="830"/>
      <c r="BV110" s="830">
        <v>6346304</v>
      </c>
      <c r="BW110" s="830"/>
      <c r="BX110" s="830"/>
      <c r="BY110" s="830"/>
      <c r="BZ110" s="830"/>
      <c r="CA110" s="830">
        <v>6830656</v>
      </c>
      <c r="CB110" s="830"/>
      <c r="CC110" s="830"/>
      <c r="CD110" s="830"/>
      <c r="CE110" s="830"/>
      <c r="CF110" s="891">
        <v>188.9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417</v>
      </c>
      <c r="AB112" s="814"/>
      <c r="AC112" s="814"/>
      <c r="AD112" s="814"/>
      <c r="AE112" s="815"/>
      <c r="AF112" s="816" t="s">
        <v>417</v>
      </c>
      <c r="AG112" s="814"/>
      <c r="AH112" s="814"/>
      <c r="AI112" s="814"/>
      <c r="AJ112" s="815"/>
      <c r="AK112" s="816" t="s">
        <v>417</v>
      </c>
      <c r="AL112" s="814"/>
      <c r="AM112" s="814"/>
      <c r="AN112" s="814"/>
      <c r="AO112" s="815"/>
      <c r="AP112" s="784" t="s">
        <v>417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4176824</v>
      </c>
      <c r="BR112" s="801"/>
      <c r="BS112" s="801"/>
      <c r="BT112" s="801"/>
      <c r="BU112" s="801"/>
      <c r="BV112" s="801">
        <v>3627004</v>
      </c>
      <c r="BW112" s="801"/>
      <c r="BX112" s="801"/>
      <c r="BY112" s="801"/>
      <c r="BZ112" s="801"/>
      <c r="CA112" s="801">
        <v>3043183</v>
      </c>
      <c r="CB112" s="801"/>
      <c r="CC112" s="801"/>
      <c r="CD112" s="801"/>
      <c r="CE112" s="801"/>
      <c r="CF112" s="878">
        <v>84.1</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417</v>
      </c>
      <c r="DH112" s="801"/>
      <c r="DI112" s="801"/>
      <c r="DJ112" s="801"/>
      <c r="DK112" s="801"/>
      <c r="DL112" s="801" t="s">
        <v>417</v>
      </c>
      <c r="DM112" s="801"/>
      <c r="DN112" s="801"/>
      <c r="DO112" s="801"/>
      <c r="DP112" s="801"/>
      <c r="DQ112" s="801" t="s">
        <v>417</v>
      </c>
      <c r="DR112" s="801"/>
      <c r="DS112" s="801"/>
      <c r="DT112" s="801"/>
      <c r="DU112" s="801"/>
      <c r="DV112" s="853" t="s">
        <v>417</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204416</v>
      </c>
      <c r="AB113" s="939"/>
      <c r="AC113" s="939"/>
      <c r="AD113" s="939"/>
      <c r="AE113" s="940"/>
      <c r="AF113" s="941">
        <v>163516</v>
      </c>
      <c r="AG113" s="939"/>
      <c r="AH113" s="939"/>
      <c r="AI113" s="939"/>
      <c r="AJ113" s="940"/>
      <c r="AK113" s="941">
        <v>168440</v>
      </c>
      <c r="AL113" s="939"/>
      <c r="AM113" s="939"/>
      <c r="AN113" s="939"/>
      <c r="AO113" s="940"/>
      <c r="AP113" s="942">
        <v>4.7</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210637</v>
      </c>
      <c r="BR113" s="801"/>
      <c r="BS113" s="801"/>
      <c r="BT113" s="801"/>
      <c r="BU113" s="801"/>
      <c r="BV113" s="801">
        <v>228822</v>
      </c>
      <c r="BW113" s="801"/>
      <c r="BX113" s="801"/>
      <c r="BY113" s="801"/>
      <c r="BZ113" s="801"/>
      <c r="CA113" s="801">
        <v>228308</v>
      </c>
      <c r="CB113" s="801"/>
      <c r="CC113" s="801"/>
      <c r="CD113" s="801"/>
      <c r="CE113" s="801"/>
      <c r="CF113" s="878">
        <v>6.3</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417</v>
      </c>
      <c r="DH113" s="814"/>
      <c r="DI113" s="814"/>
      <c r="DJ113" s="814"/>
      <c r="DK113" s="815"/>
      <c r="DL113" s="816" t="s">
        <v>417</v>
      </c>
      <c r="DM113" s="814"/>
      <c r="DN113" s="814"/>
      <c r="DO113" s="814"/>
      <c r="DP113" s="815"/>
      <c r="DQ113" s="816" t="s">
        <v>417</v>
      </c>
      <c r="DR113" s="814"/>
      <c r="DS113" s="814"/>
      <c r="DT113" s="814"/>
      <c r="DU113" s="815"/>
      <c r="DV113" s="784" t="s">
        <v>417</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52076</v>
      </c>
      <c r="AB114" s="814"/>
      <c r="AC114" s="814"/>
      <c r="AD114" s="814"/>
      <c r="AE114" s="815"/>
      <c r="AF114" s="816">
        <v>31962</v>
      </c>
      <c r="AG114" s="814"/>
      <c r="AH114" s="814"/>
      <c r="AI114" s="814"/>
      <c r="AJ114" s="815"/>
      <c r="AK114" s="816">
        <v>37515</v>
      </c>
      <c r="AL114" s="814"/>
      <c r="AM114" s="814"/>
      <c r="AN114" s="814"/>
      <c r="AO114" s="815"/>
      <c r="AP114" s="784">
        <v>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776861</v>
      </c>
      <c r="BR114" s="801"/>
      <c r="BS114" s="801"/>
      <c r="BT114" s="801"/>
      <c r="BU114" s="801"/>
      <c r="BV114" s="801">
        <v>721011</v>
      </c>
      <c r="BW114" s="801"/>
      <c r="BX114" s="801"/>
      <c r="BY114" s="801"/>
      <c r="BZ114" s="801"/>
      <c r="CA114" s="801">
        <v>534003</v>
      </c>
      <c r="CB114" s="801"/>
      <c r="CC114" s="801"/>
      <c r="CD114" s="801"/>
      <c r="CE114" s="801"/>
      <c r="CF114" s="878">
        <v>14.8</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417</v>
      </c>
      <c r="DH114" s="814"/>
      <c r="DI114" s="814"/>
      <c r="DJ114" s="814"/>
      <c r="DK114" s="815"/>
      <c r="DL114" s="816" t="s">
        <v>417</v>
      </c>
      <c r="DM114" s="814"/>
      <c r="DN114" s="814"/>
      <c r="DO114" s="814"/>
      <c r="DP114" s="815"/>
      <c r="DQ114" s="816" t="s">
        <v>417</v>
      </c>
      <c r="DR114" s="814"/>
      <c r="DS114" s="814"/>
      <c r="DT114" s="814"/>
      <c r="DU114" s="815"/>
      <c r="DV114" s="784" t="s">
        <v>417</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417</v>
      </c>
      <c r="AB115" s="939"/>
      <c r="AC115" s="939"/>
      <c r="AD115" s="939"/>
      <c r="AE115" s="940"/>
      <c r="AF115" s="941" t="s">
        <v>417</v>
      </c>
      <c r="AG115" s="939"/>
      <c r="AH115" s="939"/>
      <c r="AI115" s="939"/>
      <c r="AJ115" s="940"/>
      <c r="AK115" s="941" t="s">
        <v>417</v>
      </c>
      <c r="AL115" s="939"/>
      <c r="AM115" s="939"/>
      <c r="AN115" s="939"/>
      <c r="AO115" s="940"/>
      <c r="AP115" s="942" t="s">
        <v>417</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344</v>
      </c>
      <c r="BR115" s="801"/>
      <c r="BS115" s="801"/>
      <c r="BT115" s="801"/>
      <c r="BU115" s="801"/>
      <c r="BV115" s="801" t="s">
        <v>417</v>
      </c>
      <c r="BW115" s="801"/>
      <c r="BX115" s="801"/>
      <c r="BY115" s="801"/>
      <c r="BZ115" s="801"/>
      <c r="CA115" s="801" t="s">
        <v>417</v>
      </c>
      <c r="CB115" s="801"/>
      <c r="CC115" s="801"/>
      <c r="CD115" s="801"/>
      <c r="CE115" s="801"/>
      <c r="CF115" s="878" t="s">
        <v>417</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417</v>
      </c>
      <c r="DH115" s="814"/>
      <c r="DI115" s="814"/>
      <c r="DJ115" s="814"/>
      <c r="DK115" s="815"/>
      <c r="DL115" s="816" t="s">
        <v>417</v>
      </c>
      <c r="DM115" s="814"/>
      <c r="DN115" s="814"/>
      <c r="DO115" s="814"/>
      <c r="DP115" s="815"/>
      <c r="DQ115" s="816" t="s">
        <v>417</v>
      </c>
      <c r="DR115" s="814"/>
      <c r="DS115" s="814"/>
      <c r="DT115" s="814"/>
      <c r="DU115" s="815"/>
      <c r="DV115" s="784" t="s">
        <v>417</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417</v>
      </c>
      <c r="AB116" s="814"/>
      <c r="AC116" s="814"/>
      <c r="AD116" s="814"/>
      <c r="AE116" s="815"/>
      <c r="AF116" s="816" t="s">
        <v>417</v>
      </c>
      <c r="AG116" s="814"/>
      <c r="AH116" s="814"/>
      <c r="AI116" s="814"/>
      <c r="AJ116" s="815"/>
      <c r="AK116" s="816" t="s">
        <v>417</v>
      </c>
      <c r="AL116" s="814"/>
      <c r="AM116" s="814"/>
      <c r="AN116" s="814"/>
      <c r="AO116" s="815"/>
      <c r="AP116" s="784" t="s">
        <v>417</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417</v>
      </c>
      <c r="BR116" s="801"/>
      <c r="BS116" s="801"/>
      <c r="BT116" s="801"/>
      <c r="BU116" s="801"/>
      <c r="BV116" s="801" t="s">
        <v>417</v>
      </c>
      <c r="BW116" s="801"/>
      <c r="BX116" s="801"/>
      <c r="BY116" s="801"/>
      <c r="BZ116" s="801"/>
      <c r="CA116" s="801" t="s">
        <v>417</v>
      </c>
      <c r="CB116" s="801"/>
      <c r="CC116" s="801"/>
      <c r="CD116" s="801"/>
      <c r="CE116" s="801"/>
      <c r="CF116" s="878" t="s">
        <v>417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417</v>
      </c>
      <c r="DH116" s="814"/>
      <c r="DI116" s="814"/>
      <c r="DJ116" s="814"/>
      <c r="DK116" s="815"/>
      <c r="DL116" s="816" t="s">
        <v>417</v>
      </c>
      <c r="DM116" s="814"/>
      <c r="DN116" s="814"/>
      <c r="DO116" s="814"/>
      <c r="DP116" s="815"/>
      <c r="DQ116" s="816" t="s">
        <v>417</v>
      </c>
      <c r="DR116" s="814"/>
      <c r="DS116" s="814"/>
      <c r="DT116" s="814"/>
      <c r="DU116" s="815"/>
      <c r="DV116" s="784" t="s">
        <v>417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681719</v>
      </c>
      <c r="AB117" s="925"/>
      <c r="AC117" s="925"/>
      <c r="AD117" s="925"/>
      <c r="AE117" s="926"/>
      <c r="AF117" s="928">
        <v>640878</v>
      </c>
      <c r="AG117" s="925"/>
      <c r="AH117" s="925"/>
      <c r="AI117" s="925"/>
      <c r="AJ117" s="926"/>
      <c r="AK117" s="928">
        <v>675103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11391801</v>
      </c>
      <c r="BR118" s="888"/>
      <c r="BS118" s="888"/>
      <c r="BT118" s="888"/>
      <c r="BU118" s="888"/>
      <c r="BV118" s="888">
        <v>10923141</v>
      </c>
      <c r="BW118" s="888"/>
      <c r="BX118" s="888"/>
      <c r="BY118" s="888"/>
      <c r="BZ118" s="888"/>
      <c r="CA118" s="888">
        <v>10636150</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2159830</v>
      </c>
      <c r="BR119" s="830"/>
      <c r="BS119" s="830"/>
      <c r="BT119" s="830"/>
      <c r="BU119" s="830"/>
      <c r="BV119" s="830">
        <v>1801883</v>
      </c>
      <c r="BW119" s="830"/>
      <c r="BX119" s="830"/>
      <c r="BY119" s="830"/>
      <c r="BZ119" s="830"/>
      <c r="CA119" s="830">
        <v>1677923</v>
      </c>
      <c r="CB119" s="830"/>
      <c r="CC119" s="830"/>
      <c r="CD119" s="830"/>
      <c r="CE119" s="830"/>
      <c r="CF119" s="891">
        <v>46.4</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3403574</v>
      </c>
      <c r="DH120" s="830"/>
      <c r="DI120" s="830"/>
      <c r="DJ120" s="830"/>
      <c r="DK120" s="830"/>
      <c r="DL120" s="830">
        <v>2904234</v>
      </c>
      <c r="DM120" s="830"/>
      <c r="DN120" s="830"/>
      <c r="DO120" s="830"/>
      <c r="DP120" s="830"/>
      <c r="DQ120" s="830">
        <v>2364647</v>
      </c>
      <c r="DR120" s="830"/>
      <c r="DS120" s="830"/>
      <c r="DT120" s="830"/>
      <c r="DU120" s="830"/>
      <c r="DV120" s="831">
        <v>65.400000000000006</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6999656</v>
      </c>
      <c r="BR121" s="888"/>
      <c r="BS121" s="888"/>
      <c r="BT121" s="888"/>
      <c r="BU121" s="888"/>
      <c r="BV121" s="888">
        <v>7188720</v>
      </c>
      <c r="BW121" s="888"/>
      <c r="BX121" s="888"/>
      <c r="BY121" s="888"/>
      <c r="BZ121" s="888"/>
      <c r="CA121" s="888">
        <v>7454967</v>
      </c>
      <c r="CB121" s="888"/>
      <c r="CC121" s="888"/>
      <c r="CD121" s="888"/>
      <c r="CE121" s="888"/>
      <c r="CF121" s="889">
        <v>206.1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668263</v>
      </c>
      <c r="DH121" s="801"/>
      <c r="DI121" s="801"/>
      <c r="DJ121" s="801"/>
      <c r="DK121" s="801"/>
      <c r="DL121" s="801">
        <v>625950</v>
      </c>
      <c r="DM121" s="801"/>
      <c r="DN121" s="801"/>
      <c r="DO121" s="801"/>
      <c r="DP121" s="801"/>
      <c r="DQ121" s="801">
        <v>569241</v>
      </c>
      <c r="DR121" s="801"/>
      <c r="DS121" s="801"/>
      <c r="DT121" s="801"/>
      <c r="DU121" s="801"/>
      <c r="DV121" s="853">
        <v>15.7</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9159486</v>
      </c>
      <c r="BR122" s="870"/>
      <c r="BS122" s="870"/>
      <c r="BT122" s="870"/>
      <c r="BU122" s="870"/>
      <c r="BV122" s="870">
        <v>8990603</v>
      </c>
      <c r="BW122" s="870"/>
      <c r="BX122" s="870"/>
      <c r="BY122" s="870"/>
      <c r="BZ122" s="870"/>
      <c r="CA122" s="870">
        <v>9132890</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101124</v>
      </c>
      <c r="DH122" s="801"/>
      <c r="DI122" s="801"/>
      <c r="DJ122" s="801"/>
      <c r="DK122" s="801"/>
      <c r="DL122" s="801">
        <v>96820</v>
      </c>
      <c r="DM122" s="801"/>
      <c r="DN122" s="801"/>
      <c r="DO122" s="801"/>
      <c r="DP122" s="801"/>
      <c r="DQ122" s="801">
        <v>109295</v>
      </c>
      <c r="DR122" s="801"/>
      <c r="DS122" s="801"/>
      <c r="DT122" s="801"/>
      <c r="DU122" s="801"/>
      <c r="DV122" s="853">
        <v>3</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63.1</v>
      </c>
      <c r="BR123" s="862"/>
      <c r="BS123" s="862"/>
      <c r="BT123" s="862"/>
      <c r="BU123" s="862"/>
      <c r="BV123" s="862">
        <v>55.4</v>
      </c>
      <c r="BW123" s="862"/>
      <c r="BX123" s="862"/>
      <c r="BY123" s="862"/>
      <c r="BZ123" s="862"/>
      <c r="CA123" s="862">
        <v>41.5</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344</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t="s">
        <v>450</v>
      </c>
      <c r="AB128" s="754"/>
      <c r="AC128" s="754"/>
      <c r="AD128" s="754"/>
      <c r="AE128" s="755"/>
      <c r="AF128" s="756" t="s">
        <v>450</v>
      </c>
      <c r="AG128" s="754"/>
      <c r="AH128" s="754"/>
      <c r="AI128" s="754"/>
      <c r="AJ128" s="755"/>
      <c r="AK128" s="756" t="s">
        <v>450</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4014598</v>
      </c>
      <c r="AB129" s="814"/>
      <c r="AC129" s="814"/>
      <c r="AD129" s="814"/>
      <c r="AE129" s="815"/>
      <c r="AF129" s="816">
        <v>4008811</v>
      </c>
      <c r="AG129" s="814"/>
      <c r="AH129" s="814"/>
      <c r="AI129" s="814"/>
      <c r="AJ129" s="815"/>
      <c r="AK129" s="816">
        <v>4126925</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4.5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477610</v>
      </c>
      <c r="AB130" s="814"/>
      <c r="AC130" s="814"/>
      <c r="AD130" s="814"/>
      <c r="AE130" s="815"/>
      <c r="AF130" s="816">
        <v>524022</v>
      </c>
      <c r="AG130" s="814"/>
      <c r="AH130" s="814"/>
      <c r="AI130" s="814"/>
      <c r="AJ130" s="815"/>
      <c r="AK130" s="816">
        <v>510229</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41.5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3536988</v>
      </c>
      <c r="AB131" s="747"/>
      <c r="AC131" s="747"/>
      <c r="AD131" s="747"/>
      <c r="AE131" s="748"/>
      <c r="AF131" s="749">
        <v>3484789</v>
      </c>
      <c r="AG131" s="747"/>
      <c r="AH131" s="747"/>
      <c r="AI131" s="747"/>
      <c r="AJ131" s="748"/>
      <c r="AK131" s="749">
        <v>3616696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5.7707009469999999</v>
      </c>
      <c r="AB132" s="770"/>
      <c r="AC132" s="770"/>
      <c r="AD132" s="770"/>
      <c r="AE132" s="771"/>
      <c r="AF132" s="772">
        <v>3.3533163699999999</v>
      </c>
      <c r="AG132" s="770"/>
      <c r="AH132" s="770"/>
      <c r="AI132" s="770"/>
      <c r="AJ132" s="771"/>
      <c r="AK132" s="772">
        <v>4.5586911370000003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7.6</v>
      </c>
      <c r="AB133" s="779"/>
      <c r="AC133" s="779"/>
      <c r="AD133" s="779"/>
      <c r="AE133" s="780"/>
      <c r="AF133" s="778">
        <v>5.7</v>
      </c>
      <c r="AG133" s="779"/>
      <c r="AH133" s="779"/>
      <c r="AI133" s="779"/>
      <c r="AJ133" s="780"/>
      <c r="AK133" s="778">
        <v>4.5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1417110</v>
      </c>
      <c r="L9" s="264">
        <v>86615</v>
      </c>
      <c r="M9" s="265">
        <v>80077</v>
      </c>
      <c r="N9" s="266">
        <v>8.1999999999999993</v>
      </c>
    </row>
    <row r="10" spans="1:16">
      <c r="A10" s="248"/>
      <c r="B10" s="244"/>
      <c r="C10" s="244"/>
      <c r="D10" s="244"/>
      <c r="E10" s="244"/>
      <c r="F10" s="244"/>
      <c r="G10" s="1163" t="s">
        <v>483</v>
      </c>
      <c r="H10" s="1164"/>
      <c r="I10" s="1164"/>
      <c r="J10" s="1165"/>
      <c r="K10" s="267">
        <v>4206</v>
      </c>
      <c r="L10" s="268">
        <v>257</v>
      </c>
      <c r="M10" s="269">
        <v>7955</v>
      </c>
      <c r="N10" s="270">
        <v>-96.8</v>
      </c>
    </row>
    <row r="11" spans="1:16" ht="13.5" customHeight="1">
      <c r="A11" s="248"/>
      <c r="B11" s="244"/>
      <c r="C11" s="244"/>
      <c r="D11" s="244"/>
      <c r="E11" s="244"/>
      <c r="F11" s="244"/>
      <c r="G11" s="1163" t="s">
        <v>484</v>
      </c>
      <c r="H11" s="1164"/>
      <c r="I11" s="1164"/>
      <c r="J11" s="1165"/>
      <c r="K11" s="267">
        <v>278963</v>
      </c>
      <c r="L11" s="268">
        <v>17050</v>
      </c>
      <c r="M11" s="269">
        <v>10951</v>
      </c>
      <c r="N11" s="270">
        <v>55.7</v>
      </c>
    </row>
    <row r="12" spans="1:16" ht="13.5" customHeight="1">
      <c r="A12" s="248"/>
      <c r="B12" s="244"/>
      <c r="C12" s="244"/>
      <c r="D12" s="244"/>
      <c r="E12" s="244"/>
      <c r="F12" s="244"/>
      <c r="G12" s="1163" t="s">
        <v>485</v>
      </c>
      <c r="H12" s="1164"/>
      <c r="I12" s="1164"/>
      <c r="J12" s="1165"/>
      <c r="K12" s="267" t="s">
        <v>486</v>
      </c>
      <c r="L12" s="268" t="s">
        <v>486</v>
      </c>
      <c r="M12" s="269">
        <v>416</v>
      </c>
      <c r="N12" s="270" t="s">
        <v>486</v>
      </c>
    </row>
    <row r="13" spans="1:16" ht="13.5" customHeight="1">
      <c r="A13" s="248"/>
      <c r="B13" s="244"/>
      <c r="C13" s="244"/>
      <c r="D13" s="244"/>
      <c r="E13" s="244"/>
      <c r="F13" s="244"/>
      <c r="G13" s="1163" t="s">
        <v>487</v>
      </c>
      <c r="H13" s="1164"/>
      <c r="I13" s="1164"/>
      <c r="J13" s="1165"/>
      <c r="K13" s="267" t="s">
        <v>486</v>
      </c>
      <c r="L13" s="268" t="s">
        <v>486</v>
      </c>
      <c r="M13" s="269" t="s">
        <v>486</v>
      </c>
      <c r="N13" s="270" t="s">
        <v>486</v>
      </c>
    </row>
    <row r="14" spans="1:16" ht="13.5" customHeight="1">
      <c r="A14" s="248"/>
      <c r="B14" s="244"/>
      <c r="C14" s="244"/>
      <c r="D14" s="244"/>
      <c r="E14" s="244"/>
      <c r="F14" s="244"/>
      <c r="G14" s="1163" t="s">
        <v>488</v>
      </c>
      <c r="H14" s="1164"/>
      <c r="I14" s="1164"/>
      <c r="J14" s="1165"/>
      <c r="K14" s="267">
        <v>97940</v>
      </c>
      <c r="L14" s="268">
        <v>5986</v>
      </c>
      <c r="M14" s="269">
        <v>3811</v>
      </c>
      <c r="N14" s="270">
        <v>57.1</v>
      </c>
    </row>
    <row r="15" spans="1:16" ht="13.5" customHeight="1">
      <c r="A15" s="248"/>
      <c r="B15" s="244"/>
      <c r="C15" s="244"/>
      <c r="D15" s="244"/>
      <c r="E15" s="244"/>
      <c r="F15" s="244"/>
      <c r="G15" s="1163" t="s">
        <v>489</v>
      </c>
      <c r="H15" s="1164"/>
      <c r="I15" s="1164"/>
      <c r="J15" s="1165"/>
      <c r="K15" s="267">
        <v>29954</v>
      </c>
      <c r="L15" s="268">
        <v>1831</v>
      </c>
      <c r="M15" s="269">
        <v>1566</v>
      </c>
      <c r="N15" s="270">
        <v>16.899999999999999</v>
      </c>
    </row>
    <row r="16" spans="1:16">
      <c r="A16" s="248"/>
      <c r="B16" s="244"/>
      <c r="C16" s="244"/>
      <c r="D16" s="244"/>
      <c r="E16" s="244"/>
      <c r="F16" s="244"/>
      <c r="G16" s="1166" t="s">
        <v>490</v>
      </c>
      <c r="H16" s="1167"/>
      <c r="I16" s="1167"/>
      <c r="J16" s="1168"/>
      <c r="K16" s="268">
        <v>-123791</v>
      </c>
      <c r="L16" s="268">
        <v>-7566</v>
      </c>
      <c r="M16" s="269">
        <v>-8208</v>
      </c>
      <c r="N16" s="270">
        <v>-7.8</v>
      </c>
    </row>
    <row r="17" spans="1:16">
      <c r="A17" s="248"/>
      <c r="B17" s="244"/>
      <c r="C17" s="244"/>
      <c r="D17" s="244"/>
      <c r="E17" s="244"/>
      <c r="F17" s="244"/>
      <c r="G17" s="1166" t="s">
        <v>166</v>
      </c>
      <c r="H17" s="1167"/>
      <c r="I17" s="1167"/>
      <c r="J17" s="1168"/>
      <c r="K17" s="268">
        <v>1704382</v>
      </c>
      <c r="L17" s="268">
        <v>104173</v>
      </c>
      <c r="M17" s="269">
        <v>96567</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8.74</v>
      </c>
      <c r="L21" s="281">
        <v>8.9</v>
      </c>
      <c r="M21" s="282">
        <v>-0.16</v>
      </c>
      <c r="N21" s="249"/>
      <c r="O21" s="283"/>
      <c r="P21" s="279"/>
    </row>
    <row r="22" spans="1:16" s="284" customFormat="1">
      <c r="A22" s="279"/>
      <c r="B22" s="249"/>
      <c r="C22" s="249"/>
      <c r="D22" s="249"/>
      <c r="E22" s="249"/>
      <c r="F22" s="249"/>
      <c r="G22" s="1160" t="s">
        <v>496</v>
      </c>
      <c r="H22" s="1161"/>
      <c r="I22" s="1161"/>
      <c r="J22" s="1162"/>
      <c r="K22" s="285">
        <v>98.7</v>
      </c>
      <c r="L22" s="286">
        <v>97.4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469148</v>
      </c>
      <c r="L32" s="294">
        <v>28675</v>
      </c>
      <c r="M32" s="295">
        <v>47101</v>
      </c>
      <c r="N32" s="296">
        <v>-39.1</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v>22</v>
      </c>
      <c r="N34" s="296" t="s">
        <v>486</v>
      </c>
    </row>
    <row r="35" spans="1:16" ht="27" customHeight="1">
      <c r="A35" s="248"/>
      <c r="B35" s="244"/>
      <c r="C35" s="244"/>
      <c r="D35" s="244"/>
      <c r="E35" s="244"/>
      <c r="F35" s="244"/>
      <c r="G35" s="1151" t="s">
        <v>503</v>
      </c>
      <c r="H35" s="1152"/>
      <c r="I35" s="1152"/>
      <c r="J35" s="1153"/>
      <c r="K35" s="294">
        <v>168440</v>
      </c>
      <c r="L35" s="294">
        <v>10295</v>
      </c>
      <c r="M35" s="295">
        <v>14567</v>
      </c>
      <c r="N35" s="296">
        <v>-29.3</v>
      </c>
    </row>
    <row r="36" spans="1:16" ht="27" customHeight="1">
      <c r="A36" s="248"/>
      <c r="B36" s="244"/>
      <c r="C36" s="244"/>
      <c r="D36" s="244"/>
      <c r="E36" s="244"/>
      <c r="F36" s="244"/>
      <c r="G36" s="1151" t="s">
        <v>504</v>
      </c>
      <c r="H36" s="1152"/>
      <c r="I36" s="1152"/>
      <c r="J36" s="1153"/>
      <c r="K36" s="294">
        <v>37515</v>
      </c>
      <c r="L36" s="294">
        <v>2293</v>
      </c>
      <c r="M36" s="295">
        <v>3162</v>
      </c>
      <c r="N36" s="296">
        <v>-27.5</v>
      </c>
    </row>
    <row r="37" spans="1:16" ht="13.5" customHeight="1">
      <c r="A37" s="248"/>
      <c r="B37" s="244"/>
      <c r="C37" s="244"/>
      <c r="D37" s="244"/>
      <c r="E37" s="244"/>
      <c r="F37" s="244"/>
      <c r="G37" s="1151" t="s">
        <v>505</v>
      </c>
      <c r="H37" s="1152"/>
      <c r="I37" s="1152"/>
      <c r="J37" s="1153"/>
      <c r="K37" s="294" t="s">
        <v>486</v>
      </c>
      <c r="L37" s="294" t="s">
        <v>486</v>
      </c>
      <c r="M37" s="295">
        <v>1050</v>
      </c>
      <c r="N37" s="296" t="s">
        <v>486</v>
      </c>
    </row>
    <row r="38" spans="1:16" ht="27" customHeight="1">
      <c r="A38" s="248"/>
      <c r="B38" s="244"/>
      <c r="C38" s="244"/>
      <c r="D38" s="244"/>
      <c r="E38" s="244"/>
      <c r="F38" s="244"/>
      <c r="G38" s="1154" t="s">
        <v>506</v>
      </c>
      <c r="H38" s="1155"/>
      <c r="I38" s="1155"/>
      <c r="J38" s="1156"/>
      <c r="K38" s="297" t="s">
        <v>486</v>
      </c>
      <c r="L38" s="297" t="s">
        <v>486</v>
      </c>
      <c r="M38" s="298">
        <v>8</v>
      </c>
      <c r="N38" s="299" t="s">
        <v>486</v>
      </c>
      <c r="O38" s="293"/>
    </row>
    <row r="39" spans="1:16">
      <c r="A39" s="248"/>
      <c r="B39" s="244"/>
      <c r="C39" s="244"/>
      <c r="D39" s="244"/>
      <c r="E39" s="244"/>
      <c r="F39" s="244"/>
      <c r="G39" s="1154" t="s">
        <v>507</v>
      </c>
      <c r="H39" s="1155"/>
      <c r="I39" s="1155"/>
      <c r="J39" s="1156"/>
      <c r="K39" s="300" t="s">
        <v>486</v>
      </c>
      <c r="L39" s="300" t="s">
        <v>486</v>
      </c>
      <c r="M39" s="301">
        <v>-3518</v>
      </c>
      <c r="N39" s="302" t="s">
        <v>486</v>
      </c>
      <c r="O39" s="293"/>
    </row>
    <row r="40" spans="1:16" ht="27" customHeight="1">
      <c r="A40" s="248"/>
      <c r="B40" s="244"/>
      <c r="C40" s="244"/>
      <c r="D40" s="244"/>
      <c r="E40" s="244"/>
      <c r="F40" s="244"/>
      <c r="G40" s="1151" t="s">
        <v>508</v>
      </c>
      <c r="H40" s="1152"/>
      <c r="I40" s="1152"/>
      <c r="J40" s="1153"/>
      <c r="K40" s="300">
        <v>-510229</v>
      </c>
      <c r="L40" s="300">
        <v>-31186</v>
      </c>
      <c r="M40" s="301">
        <v>-41712</v>
      </c>
      <c r="N40" s="302">
        <v>-25.2</v>
      </c>
      <c r="O40" s="293"/>
    </row>
    <row r="41" spans="1:16">
      <c r="A41" s="248"/>
      <c r="B41" s="244"/>
      <c r="C41" s="244"/>
      <c r="D41" s="244"/>
      <c r="E41" s="244"/>
      <c r="F41" s="244"/>
      <c r="G41" s="1157" t="s">
        <v>277</v>
      </c>
      <c r="H41" s="1158"/>
      <c r="I41" s="1158"/>
      <c r="J41" s="1159"/>
      <c r="K41" s="294">
        <v>164874</v>
      </c>
      <c r="L41" s="300">
        <v>10077</v>
      </c>
      <c r="M41" s="301">
        <v>20682</v>
      </c>
      <c r="N41" s="302">
        <v>-51.3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621968</v>
      </c>
      <c r="J51" s="320">
        <v>36288</v>
      </c>
      <c r="K51" s="321">
        <v>-1.7</v>
      </c>
      <c r="L51" s="322">
        <v>61557</v>
      </c>
      <c r="M51" s="323">
        <v>-4.9000000000000004</v>
      </c>
      <c r="N51" s="324">
        <v>3.2</v>
      </c>
    </row>
    <row r="52" spans="1:14">
      <c r="A52" s="248"/>
      <c r="B52" s="244"/>
      <c r="C52" s="244"/>
      <c r="D52" s="244"/>
      <c r="E52" s="244"/>
      <c r="F52" s="244"/>
      <c r="G52" s="325"/>
      <c r="H52" s="326" t="s">
        <v>519</v>
      </c>
      <c r="I52" s="327">
        <v>334738</v>
      </c>
      <c r="J52" s="328">
        <v>19530</v>
      </c>
      <c r="K52" s="329">
        <v>0.1</v>
      </c>
      <c r="L52" s="330">
        <v>32497</v>
      </c>
      <c r="M52" s="331">
        <v>1.8</v>
      </c>
      <c r="N52" s="332">
        <v>-1.7</v>
      </c>
    </row>
    <row r="53" spans="1:14">
      <c r="A53" s="248"/>
      <c r="B53" s="244"/>
      <c r="C53" s="244"/>
      <c r="D53" s="244"/>
      <c r="E53" s="244"/>
      <c r="F53" s="244"/>
      <c r="G53" s="310" t="s">
        <v>520</v>
      </c>
      <c r="H53" s="311"/>
      <c r="I53" s="319">
        <v>592529</v>
      </c>
      <c r="J53" s="320">
        <v>34649</v>
      </c>
      <c r="K53" s="321">
        <v>-4.5</v>
      </c>
      <c r="L53" s="322">
        <v>69806</v>
      </c>
      <c r="M53" s="323">
        <v>13.4</v>
      </c>
      <c r="N53" s="324">
        <v>-17.899999999999999</v>
      </c>
    </row>
    <row r="54" spans="1:14">
      <c r="A54" s="248"/>
      <c r="B54" s="244"/>
      <c r="C54" s="244"/>
      <c r="D54" s="244"/>
      <c r="E54" s="244"/>
      <c r="F54" s="244"/>
      <c r="G54" s="325"/>
      <c r="H54" s="326" t="s">
        <v>519</v>
      </c>
      <c r="I54" s="327">
        <v>239633</v>
      </c>
      <c r="J54" s="328">
        <v>14013</v>
      </c>
      <c r="K54" s="329">
        <v>-28.2</v>
      </c>
      <c r="L54" s="330">
        <v>32823</v>
      </c>
      <c r="M54" s="331">
        <v>1</v>
      </c>
      <c r="N54" s="332">
        <v>-29.2</v>
      </c>
    </row>
    <row r="55" spans="1:14">
      <c r="A55" s="248"/>
      <c r="B55" s="244"/>
      <c r="C55" s="244"/>
      <c r="D55" s="244"/>
      <c r="E55" s="244"/>
      <c r="F55" s="244"/>
      <c r="G55" s="310" t="s">
        <v>521</v>
      </c>
      <c r="H55" s="311"/>
      <c r="I55" s="319">
        <v>1027312</v>
      </c>
      <c r="J55" s="320">
        <v>60853</v>
      </c>
      <c r="K55" s="321">
        <v>75.599999999999994</v>
      </c>
      <c r="L55" s="322">
        <v>74444</v>
      </c>
      <c r="M55" s="323">
        <v>6.6</v>
      </c>
      <c r="N55" s="324">
        <v>69</v>
      </c>
    </row>
    <row r="56" spans="1:14">
      <c r="A56" s="248"/>
      <c r="B56" s="244"/>
      <c r="C56" s="244"/>
      <c r="D56" s="244"/>
      <c r="E56" s="244"/>
      <c r="F56" s="244"/>
      <c r="G56" s="325"/>
      <c r="H56" s="326" t="s">
        <v>519</v>
      </c>
      <c r="I56" s="327">
        <v>454353</v>
      </c>
      <c r="J56" s="328">
        <v>26913</v>
      </c>
      <c r="K56" s="329">
        <v>92.1</v>
      </c>
      <c r="L56" s="330">
        <v>34175</v>
      </c>
      <c r="M56" s="331">
        <v>4.0999999999999996</v>
      </c>
      <c r="N56" s="332">
        <v>88</v>
      </c>
    </row>
    <row r="57" spans="1:14">
      <c r="A57" s="248"/>
      <c r="B57" s="244"/>
      <c r="C57" s="244"/>
      <c r="D57" s="244"/>
      <c r="E57" s="244"/>
      <c r="F57" s="244"/>
      <c r="G57" s="310" t="s">
        <v>522</v>
      </c>
      <c r="H57" s="311"/>
      <c r="I57" s="319">
        <v>411973</v>
      </c>
      <c r="J57" s="320">
        <v>24722</v>
      </c>
      <c r="K57" s="321">
        <v>-59.4</v>
      </c>
      <c r="L57" s="322">
        <v>85205</v>
      </c>
      <c r="M57" s="323">
        <v>14.5</v>
      </c>
      <c r="N57" s="324">
        <v>-73.900000000000006</v>
      </c>
    </row>
    <row r="58" spans="1:14">
      <c r="A58" s="248"/>
      <c r="B58" s="244"/>
      <c r="C58" s="244"/>
      <c r="D58" s="244"/>
      <c r="E58" s="244"/>
      <c r="F58" s="244"/>
      <c r="G58" s="325"/>
      <c r="H58" s="326" t="s">
        <v>519</v>
      </c>
      <c r="I58" s="327">
        <v>398658</v>
      </c>
      <c r="J58" s="328">
        <v>23923</v>
      </c>
      <c r="K58" s="329">
        <v>-11.1</v>
      </c>
      <c r="L58" s="330">
        <v>38847</v>
      </c>
      <c r="M58" s="331">
        <v>13.7</v>
      </c>
      <c r="N58" s="332">
        <v>-24.8</v>
      </c>
    </row>
    <row r="59" spans="1:14">
      <c r="A59" s="248"/>
      <c r="B59" s="244"/>
      <c r="C59" s="244"/>
      <c r="D59" s="244"/>
      <c r="E59" s="244"/>
      <c r="F59" s="244"/>
      <c r="G59" s="310" t="s">
        <v>523</v>
      </c>
      <c r="H59" s="311"/>
      <c r="I59" s="319">
        <v>1215110</v>
      </c>
      <c r="J59" s="320">
        <v>74269</v>
      </c>
      <c r="K59" s="321">
        <v>200.4</v>
      </c>
      <c r="L59" s="322">
        <v>69469</v>
      </c>
      <c r="M59" s="323">
        <v>-18.5</v>
      </c>
      <c r="N59" s="324">
        <v>218.9</v>
      </c>
    </row>
    <row r="60" spans="1:14">
      <c r="A60" s="248"/>
      <c r="B60" s="244"/>
      <c r="C60" s="244"/>
      <c r="D60" s="244"/>
      <c r="E60" s="244"/>
      <c r="F60" s="244"/>
      <c r="G60" s="325"/>
      <c r="H60" s="326" t="s">
        <v>519</v>
      </c>
      <c r="I60" s="333">
        <v>697162</v>
      </c>
      <c r="J60" s="328">
        <v>42611</v>
      </c>
      <c r="K60" s="329">
        <v>78.099999999999994</v>
      </c>
      <c r="L60" s="330">
        <v>38215</v>
      </c>
      <c r="M60" s="331">
        <v>-1.6</v>
      </c>
      <c r="N60" s="332">
        <v>79.7</v>
      </c>
    </row>
    <row r="61" spans="1:14">
      <c r="A61" s="248"/>
      <c r="B61" s="244"/>
      <c r="C61" s="244"/>
      <c r="D61" s="244"/>
      <c r="E61" s="244"/>
      <c r="F61" s="244"/>
      <c r="G61" s="310" t="s">
        <v>524</v>
      </c>
      <c r="H61" s="334"/>
      <c r="I61" s="335">
        <v>773778</v>
      </c>
      <c r="J61" s="336">
        <v>46156</v>
      </c>
      <c r="K61" s="337">
        <v>42.1</v>
      </c>
      <c r="L61" s="338">
        <v>72096</v>
      </c>
      <c r="M61" s="339">
        <v>2.2000000000000002</v>
      </c>
      <c r="N61" s="324">
        <v>39.9</v>
      </c>
    </row>
    <row r="62" spans="1:14">
      <c r="A62" s="248"/>
      <c r="B62" s="244"/>
      <c r="C62" s="244"/>
      <c r="D62" s="244"/>
      <c r="E62" s="244"/>
      <c r="F62" s="244"/>
      <c r="G62" s="325"/>
      <c r="H62" s="326" t="s">
        <v>519</v>
      </c>
      <c r="I62" s="327">
        <v>424909</v>
      </c>
      <c r="J62" s="328">
        <v>25398</v>
      </c>
      <c r="K62" s="329">
        <v>26.2</v>
      </c>
      <c r="L62" s="330">
        <v>35311</v>
      </c>
      <c r="M62" s="331">
        <v>3.8</v>
      </c>
      <c r="N62" s="332">
        <v>22.4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22.15</v>
      </c>
      <c r="G47" s="12">
        <v>19.329999999999998</v>
      </c>
      <c r="H47" s="12">
        <v>19.260000000000002</v>
      </c>
      <c r="I47" s="12">
        <v>15.54</v>
      </c>
      <c r="J47" s="13">
        <v>15.1</v>
      </c>
    </row>
    <row r="48" spans="2:10" ht="57.75" customHeight="1">
      <c r="B48" s="14"/>
      <c r="C48" s="1171" t="s">
        <v>4</v>
      </c>
      <c r="D48" s="1171"/>
      <c r="E48" s="1172"/>
      <c r="F48" s="15">
        <v>5.76</v>
      </c>
      <c r="G48" s="16">
        <v>4.1500000000000004</v>
      </c>
      <c r="H48" s="16">
        <v>2.5499999999999998</v>
      </c>
      <c r="I48" s="16">
        <v>4.2</v>
      </c>
      <c r="J48" s="17">
        <v>7.32</v>
      </c>
    </row>
    <row r="49" spans="2:10" ht="57.75" customHeight="1" thickBot="1">
      <c r="B49" s="18"/>
      <c r="C49" s="1173" t="s">
        <v>5</v>
      </c>
      <c r="D49" s="1173"/>
      <c r="E49" s="1174"/>
      <c r="F49" s="19">
        <v>4.25</v>
      </c>
      <c r="G49" s="20" t="s">
        <v>531</v>
      </c>
      <c r="H49" s="20" t="s">
        <v>532</v>
      </c>
      <c r="I49" s="20" t="s">
        <v>533</v>
      </c>
      <c r="J49" s="21">
        <v>3.24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2017-05-24T02:05:39Z</cp:lastPrinted>
  <dcterms:modified xsi:type="dcterms:W3CDTF">2017-05-26T09:13:06Z</dcterms:modified>
</cp:coreProperties>
</file>